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YANG TELAH MENYAMPAIKAN DATA POKOK PERIODE JUNI 2020\DIREKTORAT DEKON\"/>
    </mc:Choice>
  </mc:AlternateContent>
  <bookViews>
    <workbookView xWindow="-120" yWindow="-120" windowWidth="24240" windowHeight="13740" tabRatio="963"/>
  </bookViews>
  <sheets>
    <sheet name="REKAP PATEN " sheetId="35" r:id="rId1"/>
    <sheet name="Sheet5" sheetId="44" r:id="rId2"/>
    <sheet name="Sheet1" sheetId="43" r:id="rId3"/>
    <sheet name="Sheet3" sheetId="40" r:id="rId4"/>
    <sheet name="1.aceh" sheetId="2" r:id="rId5"/>
    <sheet name="2.sumut" sheetId="3" r:id="rId6"/>
    <sheet name="3.sumbar" sheetId="4" r:id="rId7"/>
    <sheet name="4.riau" sheetId="5" r:id="rId8"/>
    <sheet name="5.jambi" sheetId="6" r:id="rId9"/>
    <sheet name="6.sumsel" sheetId="7" r:id="rId10"/>
    <sheet name="7.bengkulu" sheetId="8" r:id="rId11"/>
    <sheet name="8.lampung" sheetId="9" r:id="rId12"/>
    <sheet name="9.kep.babel" sheetId="10" r:id="rId13"/>
    <sheet name="10.kepri" sheetId="11" r:id="rId14"/>
    <sheet name="11.dki jkt" sheetId="12" r:id="rId15"/>
    <sheet name="12.jabar" sheetId="13" r:id="rId16"/>
    <sheet name="13.jateng" sheetId="14" r:id="rId17"/>
    <sheet name="14.diy" sheetId="15" r:id="rId18"/>
    <sheet name="15.jatim" sheetId="16" r:id="rId19"/>
    <sheet name="16.banten" sheetId="17" r:id="rId20"/>
    <sheet name="17.bali" sheetId="18" r:id="rId21"/>
    <sheet name="18.ntb" sheetId="19" r:id="rId22"/>
    <sheet name="19.ntt" sheetId="20" r:id="rId23"/>
    <sheet name="20.kalbar" sheetId="21" r:id="rId24"/>
    <sheet name="21.kalteng" sheetId="22" r:id="rId25"/>
    <sheet name="22.kalsel" sheetId="23" r:id="rId26"/>
    <sheet name="23.kaltim" sheetId="24" r:id="rId27"/>
    <sheet name="23.a.kaltara" sheetId="37" r:id="rId28"/>
    <sheet name="24.sulut" sheetId="25" r:id="rId29"/>
    <sheet name="25.sulteng" sheetId="26" r:id="rId30"/>
    <sheet name="26.sulsel" sheetId="27" r:id="rId31"/>
    <sheet name="27.sultra" sheetId="28" r:id="rId32"/>
    <sheet name="28.gortal" sheetId="29" r:id="rId33"/>
    <sheet name="29.sulbar" sheetId="30" r:id="rId34"/>
    <sheet name="30.maluku" sheetId="31" r:id="rId35"/>
    <sheet name="31.malut" sheetId="32" r:id="rId36"/>
    <sheet name="33.pabar" sheetId="34" r:id="rId37"/>
    <sheet name="32.papua" sheetId="33" r:id="rId38"/>
    <sheet name="Sheet2" sheetId="39" r:id="rId39"/>
    <sheet name="2.sumut (2)" sheetId="41" r:id="rId40"/>
    <sheet name="Sheet4" sheetId="42" r:id="rId41"/>
  </sheets>
  <definedNames>
    <definedName name="_xlnm.Print_Area" localSheetId="22">'19.ntt'!$R$385</definedName>
    <definedName name="_xlnm.Print_Area" localSheetId="7">'4.riau'!$A$1:$T$242</definedName>
    <definedName name="_xlnm.Print_Area" localSheetId="0">'REKAP PATEN '!$A$1:$F$653</definedName>
    <definedName name="_xlnm.Print_Titles" localSheetId="7">'4.riau'!$3:$5</definedName>
    <definedName name="_xlnm.Print_Titles" localSheetId="0">'REKAP PATEN '!$4:$5</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29" i="35" l="1"/>
  <c r="E652" i="35" l="1"/>
  <c r="E533" i="35" l="1"/>
  <c r="E461" i="35" l="1"/>
  <c r="I271" i="23" l="1"/>
  <c r="J271" i="23"/>
  <c r="K271" i="23"/>
  <c r="L271" i="23"/>
  <c r="M271" i="23"/>
  <c r="N271" i="23"/>
  <c r="O271" i="23"/>
  <c r="P271" i="23"/>
  <c r="Q271" i="23"/>
  <c r="E635" i="35"/>
  <c r="F602" i="35"/>
  <c r="I352" i="2"/>
  <c r="J352" i="2"/>
  <c r="K352" i="2"/>
  <c r="L352" i="2"/>
  <c r="M352" i="2"/>
  <c r="N352" i="2"/>
  <c r="O352" i="2"/>
  <c r="P352" i="2"/>
  <c r="Q352" i="2"/>
  <c r="I340" i="2"/>
  <c r="J340" i="2"/>
  <c r="K340" i="2"/>
  <c r="L340" i="2"/>
  <c r="M340" i="2"/>
  <c r="N340" i="2"/>
  <c r="O340" i="2"/>
  <c r="P340" i="2"/>
  <c r="Q340" i="2"/>
  <c r="I115" i="9"/>
  <c r="J115" i="9"/>
  <c r="K115" i="9"/>
  <c r="L115" i="9"/>
  <c r="M115" i="9"/>
  <c r="N115" i="9"/>
  <c r="O115" i="9"/>
  <c r="P115" i="9"/>
  <c r="Q115" i="9"/>
  <c r="I83" i="19"/>
  <c r="J83" i="19"/>
  <c r="K83" i="19"/>
  <c r="L83" i="19"/>
  <c r="M83" i="19"/>
  <c r="N83" i="19"/>
  <c r="O83" i="19"/>
  <c r="P83" i="19"/>
  <c r="Q83" i="19"/>
  <c r="I33" i="19"/>
  <c r="J33" i="19"/>
  <c r="K33" i="19"/>
  <c r="L33" i="19"/>
  <c r="M33" i="19"/>
  <c r="N33" i="19"/>
  <c r="O33" i="19"/>
  <c r="P33" i="19"/>
  <c r="Q33" i="19"/>
  <c r="I17" i="19"/>
  <c r="J17" i="19"/>
  <c r="K17" i="19"/>
  <c r="L17" i="19"/>
  <c r="M17" i="19"/>
  <c r="N17" i="19"/>
  <c r="O17" i="19"/>
  <c r="P17" i="19"/>
  <c r="Q17" i="19"/>
  <c r="I192" i="21"/>
  <c r="J192" i="21"/>
  <c r="K192" i="21"/>
  <c r="L192" i="21"/>
  <c r="M192" i="21"/>
  <c r="N192" i="21"/>
  <c r="O192" i="21"/>
  <c r="P192" i="21"/>
  <c r="Q192" i="21"/>
  <c r="I159" i="26"/>
  <c r="J159" i="26"/>
  <c r="K159" i="26"/>
  <c r="L159" i="26"/>
  <c r="M159" i="26"/>
  <c r="N159" i="26"/>
  <c r="O159" i="26"/>
  <c r="P159" i="26"/>
  <c r="R159" i="26"/>
  <c r="I26" i="31"/>
  <c r="J26" i="31"/>
  <c r="K26" i="31"/>
  <c r="L26" i="31"/>
  <c r="M26" i="31"/>
  <c r="N26" i="31"/>
  <c r="O26" i="31"/>
  <c r="P26" i="31"/>
  <c r="Q26" i="31"/>
  <c r="I112" i="31"/>
  <c r="J112" i="31"/>
  <c r="K112" i="31"/>
  <c r="L112" i="31"/>
  <c r="M112" i="31"/>
  <c r="N112" i="31"/>
  <c r="O112" i="31"/>
  <c r="P112" i="31"/>
  <c r="Q112" i="31"/>
  <c r="I72" i="33"/>
  <c r="J72" i="33"/>
  <c r="K72" i="33"/>
  <c r="L72" i="33"/>
  <c r="M72" i="33"/>
  <c r="N72" i="33"/>
  <c r="O72" i="33"/>
  <c r="P72" i="33"/>
  <c r="Q72" i="33"/>
  <c r="I226" i="4" l="1"/>
  <c r="J226" i="4"/>
  <c r="K226" i="4"/>
  <c r="L226" i="4"/>
  <c r="M226" i="4"/>
  <c r="N226" i="4"/>
  <c r="O226" i="4"/>
  <c r="P226" i="4"/>
  <c r="Q226" i="4"/>
  <c r="I67" i="24"/>
  <c r="J67" i="24"/>
  <c r="K67" i="24"/>
  <c r="L67" i="24"/>
  <c r="M67" i="24"/>
  <c r="N67" i="24"/>
  <c r="O67" i="24"/>
  <c r="P67" i="24"/>
  <c r="Q67" i="24"/>
  <c r="I531" i="16"/>
  <c r="J531" i="16"/>
  <c r="K531" i="16"/>
  <c r="L531" i="16"/>
  <c r="M531" i="16"/>
  <c r="N531" i="16"/>
  <c r="O531" i="16"/>
  <c r="P531" i="16"/>
  <c r="Q531" i="16"/>
  <c r="I378" i="2"/>
  <c r="J378" i="2"/>
  <c r="K378" i="2"/>
  <c r="L378" i="2"/>
  <c r="M378" i="2"/>
  <c r="N378" i="2"/>
  <c r="O378" i="2"/>
  <c r="P378" i="2"/>
  <c r="Q378" i="2"/>
  <c r="I131" i="22"/>
  <c r="J131" i="22"/>
  <c r="K131" i="22"/>
  <c r="L131" i="22"/>
  <c r="M131" i="22"/>
  <c r="N131" i="22"/>
  <c r="O131" i="22"/>
  <c r="P131" i="22"/>
  <c r="Q131" i="22"/>
  <c r="I327" i="27"/>
  <c r="J327" i="27"/>
  <c r="K327" i="27"/>
  <c r="L327" i="27"/>
  <c r="M327" i="27"/>
  <c r="N327" i="27"/>
  <c r="O327" i="27"/>
  <c r="P327" i="27"/>
  <c r="Q327" i="27"/>
  <c r="I108" i="27" l="1"/>
  <c r="J108" i="27"/>
  <c r="K108" i="27"/>
  <c r="L108" i="27"/>
  <c r="M108" i="27"/>
  <c r="N108" i="27"/>
  <c r="O108" i="27"/>
  <c r="P108" i="27"/>
  <c r="Q108" i="27"/>
  <c r="I103" i="26"/>
  <c r="J103" i="26"/>
  <c r="K103" i="26"/>
  <c r="L103" i="26"/>
  <c r="M103" i="26"/>
  <c r="N103" i="26"/>
  <c r="O103" i="26"/>
  <c r="P103" i="26"/>
  <c r="R103" i="26"/>
  <c r="I157" i="27"/>
  <c r="J157" i="27"/>
  <c r="K157" i="27"/>
  <c r="L157" i="27"/>
  <c r="M157" i="27"/>
  <c r="N157" i="27"/>
  <c r="O157" i="27"/>
  <c r="P157" i="27"/>
  <c r="Q157" i="27"/>
  <c r="I295" i="7" l="1"/>
  <c r="J295" i="7"/>
  <c r="K295" i="7"/>
  <c r="L295" i="7"/>
  <c r="M295" i="7"/>
  <c r="N295" i="7"/>
  <c r="O295" i="7"/>
  <c r="P295" i="7"/>
  <c r="Q295" i="7"/>
  <c r="I283" i="7"/>
  <c r="J283" i="7"/>
  <c r="K283" i="7"/>
  <c r="L283" i="7"/>
  <c r="M283" i="7"/>
  <c r="N283" i="7"/>
  <c r="O283" i="7"/>
  <c r="P283" i="7"/>
  <c r="Q283" i="7"/>
  <c r="I274" i="7"/>
  <c r="J274" i="7"/>
  <c r="K274" i="7"/>
  <c r="L274" i="7"/>
  <c r="M274" i="7"/>
  <c r="N274" i="7"/>
  <c r="O274" i="7"/>
  <c r="P274" i="7"/>
  <c r="Q274" i="7"/>
  <c r="I254" i="7"/>
  <c r="J254" i="7"/>
  <c r="K254" i="7"/>
  <c r="L254" i="7"/>
  <c r="M254" i="7"/>
  <c r="N254" i="7"/>
  <c r="O254" i="7"/>
  <c r="P254" i="7"/>
  <c r="Q254" i="7"/>
  <c r="I234" i="7"/>
  <c r="J234" i="7"/>
  <c r="K234" i="7"/>
  <c r="L234" i="7"/>
  <c r="M234" i="7"/>
  <c r="N234" i="7"/>
  <c r="O234" i="7"/>
  <c r="P234" i="7"/>
  <c r="Q234" i="7"/>
  <c r="I220" i="7"/>
  <c r="J220" i="7"/>
  <c r="K220" i="7"/>
  <c r="L220" i="7"/>
  <c r="M220" i="7"/>
  <c r="N220" i="7"/>
  <c r="O220" i="7"/>
  <c r="P220" i="7"/>
  <c r="Q220" i="7"/>
  <c r="I177" i="7"/>
  <c r="J177" i="7"/>
  <c r="K177" i="7"/>
  <c r="L177" i="7"/>
  <c r="M177" i="7"/>
  <c r="N177" i="7"/>
  <c r="O177" i="7"/>
  <c r="P177" i="7"/>
  <c r="Q177" i="7"/>
  <c r="I153" i="7"/>
  <c r="J153" i="7"/>
  <c r="K153" i="7"/>
  <c r="L153" i="7"/>
  <c r="M153" i="7"/>
  <c r="N153" i="7"/>
  <c r="O153" i="7"/>
  <c r="P153" i="7"/>
  <c r="Q153" i="7"/>
  <c r="I27" i="29" l="1"/>
  <c r="J27" i="29"/>
  <c r="K27" i="29"/>
  <c r="L27" i="29"/>
  <c r="M27" i="29"/>
  <c r="N27" i="29"/>
  <c r="O27" i="29"/>
  <c r="P27" i="29"/>
  <c r="Q27" i="29"/>
  <c r="I709" i="13" l="1"/>
  <c r="J709" i="13"/>
  <c r="K709" i="13"/>
  <c r="L709" i="13"/>
  <c r="M709" i="13"/>
  <c r="N709" i="13"/>
  <c r="O709" i="13"/>
  <c r="P709" i="13"/>
  <c r="Q709" i="13"/>
  <c r="I614" i="13"/>
  <c r="J614" i="13"/>
  <c r="K614" i="13"/>
  <c r="L614" i="13"/>
  <c r="M614" i="13"/>
  <c r="N614" i="13"/>
  <c r="O614" i="13"/>
  <c r="P614" i="13"/>
  <c r="Q614" i="13"/>
  <c r="I369" i="13"/>
  <c r="J369" i="13"/>
  <c r="K369" i="13"/>
  <c r="L369" i="13"/>
  <c r="M369" i="13"/>
  <c r="N369" i="13"/>
  <c r="O369" i="13"/>
  <c r="P369" i="13"/>
  <c r="Q369" i="13"/>
  <c r="I580" i="13"/>
  <c r="J580" i="13"/>
  <c r="K580" i="13"/>
  <c r="L580" i="13"/>
  <c r="M580" i="13"/>
  <c r="N580" i="13"/>
  <c r="O580" i="13"/>
  <c r="P580" i="13"/>
  <c r="Q580" i="13"/>
  <c r="I694" i="13"/>
  <c r="J694" i="13"/>
  <c r="K694" i="13"/>
  <c r="L694" i="13"/>
  <c r="M694" i="13"/>
  <c r="N694" i="13"/>
  <c r="O694" i="13"/>
  <c r="P694" i="13"/>
  <c r="Q694" i="13"/>
  <c r="I624" i="13"/>
  <c r="J624" i="13"/>
  <c r="K624" i="13"/>
  <c r="L624" i="13"/>
  <c r="M624" i="13"/>
  <c r="N624" i="13"/>
  <c r="O624" i="13"/>
  <c r="P624" i="13"/>
  <c r="Q624" i="13"/>
  <c r="I635" i="13"/>
  <c r="J635" i="13"/>
  <c r="K635" i="13"/>
  <c r="L635" i="13"/>
  <c r="M635" i="13"/>
  <c r="N635" i="13"/>
  <c r="O635" i="13"/>
  <c r="P635" i="13"/>
  <c r="Q635" i="13"/>
  <c r="I498" i="13"/>
  <c r="J498" i="13"/>
  <c r="K498" i="13"/>
  <c r="L498" i="13"/>
  <c r="M498" i="13"/>
  <c r="N498" i="13"/>
  <c r="O498" i="13"/>
  <c r="P498" i="13"/>
  <c r="Q498" i="13"/>
  <c r="I170" i="13"/>
  <c r="J170" i="13"/>
  <c r="K170" i="13"/>
  <c r="L170" i="13"/>
  <c r="M170" i="13"/>
  <c r="N170" i="13"/>
  <c r="O170" i="13"/>
  <c r="P170" i="13"/>
  <c r="Q170" i="13"/>
  <c r="I216" i="13"/>
  <c r="J216" i="13"/>
  <c r="K216" i="13"/>
  <c r="L216" i="13"/>
  <c r="M216" i="13"/>
  <c r="N216" i="13"/>
  <c r="O216" i="13"/>
  <c r="P216" i="13"/>
  <c r="Q216" i="13"/>
  <c r="I519" i="13"/>
  <c r="J519" i="13"/>
  <c r="K519" i="13"/>
  <c r="L519" i="13"/>
  <c r="M519" i="13"/>
  <c r="N519" i="13"/>
  <c r="O519" i="13"/>
  <c r="P519" i="13"/>
  <c r="Q519" i="13"/>
  <c r="I553" i="13"/>
  <c r="J553" i="13"/>
  <c r="K553" i="13"/>
  <c r="L553" i="13"/>
  <c r="M553" i="13"/>
  <c r="N553" i="13"/>
  <c r="O553" i="13"/>
  <c r="P553" i="13"/>
  <c r="Q553" i="13"/>
  <c r="I60" i="29"/>
  <c r="J60" i="29"/>
  <c r="K60" i="29"/>
  <c r="L60" i="29"/>
  <c r="M60" i="29"/>
  <c r="N60" i="29"/>
  <c r="O60" i="29"/>
  <c r="P60" i="29"/>
  <c r="P108" i="29" s="1"/>
  <c r="Q60" i="29"/>
  <c r="Q108" i="29" s="1"/>
  <c r="I20" i="16"/>
  <c r="J20" i="16"/>
  <c r="K20" i="16"/>
  <c r="L20" i="16"/>
  <c r="M20" i="16"/>
  <c r="N20" i="16"/>
  <c r="O20" i="16"/>
  <c r="P20" i="16"/>
  <c r="Q20" i="16"/>
  <c r="I63" i="16"/>
  <c r="J63" i="16"/>
  <c r="K63" i="16"/>
  <c r="L63" i="16"/>
  <c r="M63" i="16"/>
  <c r="N63" i="16"/>
  <c r="O63" i="16"/>
  <c r="P63" i="16"/>
  <c r="Q63" i="16"/>
  <c r="I45" i="27"/>
  <c r="J45" i="27"/>
  <c r="K45" i="27"/>
  <c r="L45" i="27"/>
  <c r="M45" i="27"/>
  <c r="N45" i="27"/>
  <c r="O45" i="27"/>
  <c r="P45" i="27"/>
  <c r="Q45" i="27"/>
  <c r="I174" i="27"/>
  <c r="J174" i="27"/>
  <c r="K174" i="27"/>
  <c r="L174" i="27"/>
  <c r="M174" i="27"/>
  <c r="N174" i="27"/>
  <c r="O174" i="27"/>
  <c r="P174" i="27"/>
  <c r="Q174" i="27"/>
  <c r="I204" i="16"/>
  <c r="J204" i="16"/>
  <c r="K204" i="16"/>
  <c r="L204" i="16"/>
  <c r="M204" i="16"/>
  <c r="N204" i="16"/>
  <c r="O204" i="16"/>
  <c r="P204" i="16"/>
  <c r="Q204" i="16"/>
  <c r="I294" i="16"/>
  <c r="J294" i="16"/>
  <c r="K294" i="16"/>
  <c r="L294" i="16"/>
  <c r="M294" i="16"/>
  <c r="N294" i="16"/>
  <c r="O294" i="16"/>
  <c r="P294" i="16"/>
  <c r="Q294" i="16"/>
  <c r="I197" i="27"/>
  <c r="J197" i="27"/>
  <c r="K197" i="27"/>
  <c r="L197" i="27"/>
  <c r="M197" i="27"/>
  <c r="N197" i="27"/>
  <c r="O197" i="27"/>
  <c r="P197" i="27"/>
  <c r="Q197" i="27"/>
  <c r="I149" i="21"/>
  <c r="J149" i="21"/>
  <c r="K149" i="21"/>
  <c r="L149" i="21"/>
  <c r="M149" i="21"/>
  <c r="N149" i="21"/>
  <c r="O149" i="21"/>
  <c r="P149" i="21"/>
  <c r="Q149" i="21"/>
  <c r="I83" i="21"/>
  <c r="J83" i="21"/>
  <c r="K83" i="21"/>
  <c r="L83" i="21"/>
  <c r="M83" i="21"/>
  <c r="N83" i="21"/>
  <c r="O83" i="21"/>
  <c r="P83" i="21"/>
  <c r="Q83" i="21"/>
  <c r="I23" i="25"/>
  <c r="J23" i="25"/>
  <c r="K23" i="25"/>
  <c r="L23" i="25"/>
  <c r="M23" i="25"/>
  <c r="N23" i="25"/>
  <c r="O23" i="25"/>
  <c r="P23" i="25"/>
  <c r="Q23" i="25"/>
  <c r="I342" i="27"/>
  <c r="J342" i="27"/>
  <c r="K342" i="27"/>
  <c r="L342" i="27"/>
  <c r="M342" i="27"/>
  <c r="N342" i="27"/>
  <c r="O342" i="27"/>
  <c r="P342" i="27"/>
  <c r="Q342" i="27"/>
  <c r="I223" i="25"/>
  <c r="J223" i="25"/>
  <c r="K223" i="25"/>
  <c r="L223" i="25"/>
  <c r="M223" i="25"/>
  <c r="N223" i="25"/>
  <c r="O223" i="25"/>
  <c r="P223" i="25"/>
  <c r="Q223" i="25"/>
  <c r="F485" i="35" s="1"/>
  <c r="P284" i="28" l="1"/>
  <c r="Q284" i="28"/>
  <c r="I215" i="27"/>
  <c r="J215" i="27"/>
  <c r="K215" i="27"/>
  <c r="L215" i="27"/>
  <c r="M215" i="27"/>
  <c r="N215" i="27"/>
  <c r="O215" i="27"/>
  <c r="P215" i="27"/>
  <c r="P408" i="27" s="1"/>
  <c r="Q215" i="27"/>
  <c r="Q408" i="27" s="1"/>
  <c r="P233" i="26"/>
  <c r="R233" i="26"/>
  <c r="P79" i="37"/>
  <c r="Q79" i="37"/>
  <c r="P161" i="24"/>
  <c r="Q161" i="24"/>
  <c r="P301" i="23"/>
  <c r="Q301" i="23"/>
  <c r="I167" i="22"/>
  <c r="J167" i="22"/>
  <c r="K167" i="22"/>
  <c r="L167" i="22"/>
  <c r="M167" i="22"/>
  <c r="N167" i="22"/>
  <c r="O167" i="22"/>
  <c r="P167" i="22"/>
  <c r="Q167" i="22"/>
  <c r="I143" i="22"/>
  <c r="J143" i="22"/>
  <c r="K143" i="22"/>
  <c r="L143" i="22"/>
  <c r="M143" i="22"/>
  <c r="N143" i="22"/>
  <c r="O143" i="22"/>
  <c r="P143" i="22"/>
  <c r="Q143" i="22"/>
  <c r="I128" i="21"/>
  <c r="J128" i="21"/>
  <c r="K128" i="21"/>
  <c r="L128" i="21"/>
  <c r="M128" i="21"/>
  <c r="N128" i="21"/>
  <c r="O128" i="21"/>
  <c r="P128" i="21"/>
  <c r="Q128" i="21"/>
  <c r="I32" i="20"/>
  <c r="J32" i="20"/>
  <c r="K32" i="20"/>
  <c r="L32" i="20"/>
  <c r="M32" i="20"/>
  <c r="N32" i="20"/>
  <c r="O32" i="20"/>
  <c r="P32" i="20"/>
  <c r="Q32" i="20"/>
  <c r="Q400" i="20" s="1"/>
  <c r="I130" i="7"/>
  <c r="J130" i="7"/>
  <c r="K130" i="7"/>
  <c r="L130" i="7"/>
  <c r="M130" i="7"/>
  <c r="N130" i="7"/>
  <c r="O130" i="7"/>
  <c r="P130" i="7"/>
  <c r="Q130" i="7"/>
  <c r="Q307" i="7" s="1"/>
  <c r="Q235" i="22" l="1"/>
  <c r="I202" i="21"/>
  <c r="J202" i="21"/>
  <c r="K202" i="21"/>
  <c r="L202" i="21"/>
  <c r="M202" i="21"/>
  <c r="N202" i="21"/>
  <c r="O202" i="21"/>
  <c r="P202" i="21"/>
  <c r="Q202" i="21"/>
  <c r="Q256" i="21" s="1"/>
  <c r="P273" i="4"/>
  <c r="O584" i="41" l="1"/>
  <c r="N584" i="41"/>
  <c r="M584" i="41"/>
  <c r="L584" i="41"/>
  <c r="K584" i="41"/>
  <c r="J584" i="41"/>
  <c r="I584" i="41"/>
  <c r="H584" i="41"/>
  <c r="O562" i="41"/>
  <c r="N562" i="41"/>
  <c r="M562" i="41"/>
  <c r="L562" i="41"/>
  <c r="K562" i="41"/>
  <c r="J562" i="41"/>
  <c r="I562" i="41"/>
  <c r="H562" i="41"/>
  <c r="O552" i="41"/>
  <c r="N552" i="41"/>
  <c r="M552" i="41"/>
  <c r="L552" i="41"/>
  <c r="K552" i="41"/>
  <c r="J552" i="41"/>
  <c r="I552" i="41"/>
  <c r="H552" i="41"/>
  <c r="O543" i="41"/>
  <c r="N543" i="41"/>
  <c r="M543" i="41"/>
  <c r="L543" i="41"/>
  <c r="K543" i="41"/>
  <c r="J543" i="41"/>
  <c r="I543" i="41"/>
  <c r="H543" i="41"/>
  <c r="O534" i="41"/>
  <c r="N534" i="41"/>
  <c r="M534" i="41"/>
  <c r="L534" i="41"/>
  <c r="K534" i="41"/>
  <c r="J534" i="41"/>
  <c r="I534" i="41"/>
  <c r="H534" i="41"/>
  <c r="O524" i="41"/>
  <c r="N524" i="41"/>
  <c r="M524" i="41"/>
  <c r="L524" i="41"/>
  <c r="K524" i="41"/>
  <c r="J524" i="41"/>
  <c r="I524" i="41"/>
  <c r="H524" i="41"/>
  <c r="O516" i="41"/>
  <c r="N516" i="41"/>
  <c r="M516" i="41"/>
  <c r="L516" i="41"/>
  <c r="K516" i="41"/>
  <c r="J516" i="41"/>
  <c r="I516" i="41"/>
  <c r="H516" i="41"/>
  <c r="O504" i="41"/>
  <c r="N504" i="41"/>
  <c r="M504" i="41"/>
  <c r="L504" i="41"/>
  <c r="K504" i="41"/>
  <c r="J504" i="41"/>
  <c r="I504" i="41"/>
  <c r="H504" i="41"/>
  <c r="O479" i="41"/>
  <c r="N479" i="41"/>
  <c r="M479" i="41"/>
  <c r="L479" i="41"/>
  <c r="K479" i="41"/>
  <c r="J479" i="41"/>
  <c r="I479" i="41"/>
  <c r="H479" i="41"/>
  <c r="O467" i="41"/>
  <c r="N467" i="41"/>
  <c r="M467" i="41"/>
  <c r="L467" i="41"/>
  <c r="K467" i="41"/>
  <c r="J467" i="41"/>
  <c r="I467" i="41"/>
  <c r="H467" i="41"/>
  <c r="O452" i="41"/>
  <c r="N452" i="41"/>
  <c r="M452" i="41"/>
  <c r="L452" i="41"/>
  <c r="K452" i="41"/>
  <c r="J452" i="41"/>
  <c r="I452" i="41"/>
  <c r="H452" i="41"/>
  <c r="O440" i="41"/>
  <c r="N440" i="41"/>
  <c r="M440" i="41"/>
  <c r="L440" i="41"/>
  <c r="K440" i="41"/>
  <c r="J440" i="41"/>
  <c r="I440" i="41"/>
  <c r="H440" i="41"/>
  <c r="O431" i="41"/>
  <c r="N431" i="41"/>
  <c r="M431" i="41"/>
  <c r="L431" i="41"/>
  <c r="K431" i="41"/>
  <c r="J431" i="41"/>
  <c r="I431" i="41"/>
  <c r="H431" i="41"/>
  <c r="O415" i="41"/>
  <c r="N415" i="41"/>
  <c r="M415" i="41"/>
  <c r="L415" i="41"/>
  <c r="K415" i="41"/>
  <c r="J415" i="41"/>
  <c r="I415" i="41"/>
  <c r="H415" i="41"/>
  <c r="O402" i="41"/>
  <c r="N402" i="41"/>
  <c r="M402" i="41"/>
  <c r="L402" i="41"/>
  <c r="K402" i="41"/>
  <c r="J402" i="41"/>
  <c r="I402" i="41"/>
  <c r="H402" i="41"/>
  <c r="P391" i="41"/>
  <c r="P587" i="41" s="1"/>
  <c r="O391" i="41"/>
  <c r="N391" i="41"/>
  <c r="M391" i="41"/>
  <c r="L391" i="41"/>
  <c r="K391" i="41"/>
  <c r="J391" i="41"/>
  <c r="I391" i="41"/>
  <c r="H391" i="41"/>
  <c r="O370" i="41"/>
  <c r="N370" i="41"/>
  <c r="M370" i="41"/>
  <c r="L370" i="41"/>
  <c r="K370" i="41"/>
  <c r="J370" i="41"/>
  <c r="I370" i="41"/>
  <c r="H370" i="41"/>
  <c r="O357" i="41"/>
  <c r="N357" i="41"/>
  <c r="M357" i="41"/>
  <c r="L357" i="41"/>
  <c r="K357" i="41"/>
  <c r="J357" i="41"/>
  <c r="I357" i="41"/>
  <c r="H357" i="41"/>
  <c r="O343" i="41"/>
  <c r="N343" i="41"/>
  <c r="M343" i="41"/>
  <c r="L343" i="41"/>
  <c r="K343" i="41"/>
  <c r="J343" i="41"/>
  <c r="I343" i="41"/>
  <c r="H343" i="41"/>
  <c r="O331" i="41"/>
  <c r="N331" i="41"/>
  <c r="M331" i="41"/>
  <c r="L331" i="41"/>
  <c r="K331" i="41"/>
  <c r="J331" i="41"/>
  <c r="I331" i="41"/>
  <c r="H331" i="41"/>
  <c r="O296" i="41"/>
  <c r="N296" i="41"/>
  <c r="M296" i="41"/>
  <c r="L296" i="41"/>
  <c r="K296" i="41"/>
  <c r="J296" i="41"/>
  <c r="I296" i="41"/>
  <c r="H296" i="41"/>
  <c r="O269" i="41"/>
  <c r="N269" i="41"/>
  <c r="M269" i="41"/>
  <c r="L269" i="41"/>
  <c r="K269" i="41"/>
  <c r="J269" i="41"/>
  <c r="I269" i="41"/>
  <c r="H269" i="41"/>
  <c r="O249" i="41"/>
  <c r="N249" i="41"/>
  <c r="M249" i="41"/>
  <c r="L249" i="41"/>
  <c r="K249" i="41"/>
  <c r="J249" i="41"/>
  <c r="I249" i="41"/>
  <c r="H249" i="41"/>
  <c r="O230" i="41"/>
  <c r="N230" i="41"/>
  <c r="M230" i="41"/>
  <c r="L230" i="41"/>
  <c r="K230" i="41"/>
  <c r="J230" i="41"/>
  <c r="I230" i="41"/>
  <c r="H230" i="41"/>
  <c r="O217" i="41"/>
  <c r="N217" i="41"/>
  <c r="M217" i="41"/>
  <c r="L217" i="41"/>
  <c r="K217" i="41"/>
  <c r="J217" i="41"/>
  <c r="I217" i="41"/>
  <c r="H217" i="41"/>
  <c r="O188" i="41"/>
  <c r="N188" i="41"/>
  <c r="M188" i="41"/>
  <c r="L188" i="41"/>
  <c r="K188" i="41"/>
  <c r="J188" i="41"/>
  <c r="I188" i="41"/>
  <c r="H188" i="41"/>
  <c r="O153" i="41"/>
  <c r="N153" i="41"/>
  <c r="M153" i="41"/>
  <c r="L153" i="41"/>
  <c r="K153" i="41"/>
  <c r="J153" i="41"/>
  <c r="I153" i="41"/>
  <c r="H153" i="41"/>
  <c r="O127" i="41"/>
  <c r="N127" i="41"/>
  <c r="M127" i="41"/>
  <c r="L127" i="41"/>
  <c r="K127" i="41"/>
  <c r="J127" i="41"/>
  <c r="I127" i="41"/>
  <c r="H127" i="41"/>
  <c r="O106" i="41"/>
  <c r="N106" i="41"/>
  <c r="M106" i="41"/>
  <c r="L106" i="41"/>
  <c r="K106" i="41"/>
  <c r="J106" i="41"/>
  <c r="I106" i="41"/>
  <c r="H106" i="41"/>
  <c r="O79" i="41"/>
  <c r="N79" i="41"/>
  <c r="M79" i="41"/>
  <c r="L79" i="41"/>
  <c r="K79" i="41"/>
  <c r="J79" i="41"/>
  <c r="I79" i="41"/>
  <c r="H79" i="41"/>
  <c r="O65" i="41"/>
  <c r="N65" i="41"/>
  <c r="M65" i="41"/>
  <c r="L65" i="41"/>
  <c r="K65" i="41"/>
  <c r="J65" i="41"/>
  <c r="I65" i="41"/>
  <c r="H65" i="41"/>
  <c r="O47" i="41"/>
  <c r="N47" i="41"/>
  <c r="M47" i="41"/>
  <c r="L47" i="41"/>
  <c r="K47" i="41"/>
  <c r="J47" i="41"/>
  <c r="I47" i="41"/>
  <c r="H47" i="41"/>
  <c r="O28" i="41"/>
  <c r="N28" i="41"/>
  <c r="M28" i="41"/>
  <c r="L28" i="41"/>
  <c r="K28" i="41"/>
  <c r="J28" i="41"/>
  <c r="I28" i="41"/>
  <c r="H28" i="41"/>
  <c r="J587" i="41" l="1"/>
  <c r="N587" i="41"/>
  <c r="H587" i="41"/>
  <c r="L587" i="41"/>
  <c r="K587" i="41"/>
  <c r="O587" i="41"/>
  <c r="I587" i="41"/>
  <c r="I590" i="41" s="1"/>
  <c r="M587" i="41"/>
  <c r="N590" i="41" l="1"/>
  <c r="P272" i="14"/>
  <c r="P226" i="14"/>
  <c r="P180" i="17" l="1"/>
  <c r="P123" i="6"/>
  <c r="F547" i="35" l="1"/>
  <c r="I158" i="17"/>
  <c r="J158" i="17"/>
  <c r="K158" i="17"/>
  <c r="L158" i="17"/>
  <c r="M158" i="17"/>
  <c r="N158" i="17"/>
  <c r="O158" i="17"/>
  <c r="P158" i="17"/>
  <c r="H709" i="13"/>
  <c r="F234" i="35" s="1"/>
  <c r="I391" i="3"/>
  <c r="J391" i="3"/>
  <c r="K391" i="3"/>
  <c r="L391" i="3"/>
  <c r="M391" i="3"/>
  <c r="N391" i="3"/>
  <c r="O391" i="3"/>
  <c r="P391" i="3"/>
  <c r="I305" i="7"/>
  <c r="J305" i="7"/>
  <c r="K305" i="7"/>
  <c r="L305" i="7"/>
  <c r="M305" i="7"/>
  <c r="N305" i="7"/>
  <c r="O305" i="7"/>
  <c r="P305" i="7"/>
  <c r="I243" i="7"/>
  <c r="J243" i="7"/>
  <c r="K243" i="7"/>
  <c r="L243" i="7"/>
  <c r="M243" i="7"/>
  <c r="N243" i="7"/>
  <c r="O243" i="7"/>
  <c r="P243" i="7"/>
  <c r="I112" i="7"/>
  <c r="J112" i="7"/>
  <c r="K112" i="7"/>
  <c r="L112" i="7"/>
  <c r="M112" i="7"/>
  <c r="N112" i="7"/>
  <c r="O112" i="7"/>
  <c r="P112" i="7"/>
  <c r="I94" i="7"/>
  <c r="J94" i="7"/>
  <c r="K94" i="7"/>
  <c r="L94" i="7"/>
  <c r="M94" i="7"/>
  <c r="N94" i="7"/>
  <c r="O94" i="7"/>
  <c r="P94" i="7"/>
  <c r="I68" i="7"/>
  <c r="J68" i="7"/>
  <c r="K68" i="7"/>
  <c r="L68" i="7"/>
  <c r="M68" i="7"/>
  <c r="N68" i="7"/>
  <c r="O68" i="7"/>
  <c r="P68" i="7"/>
  <c r="I44" i="7"/>
  <c r="J44" i="7"/>
  <c r="K44" i="7"/>
  <c r="L44" i="7"/>
  <c r="M44" i="7"/>
  <c r="N44" i="7"/>
  <c r="O44" i="7"/>
  <c r="P44" i="7"/>
  <c r="I21" i="7"/>
  <c r="J21" i="7"/>
  <c r="K21" i="7"/>
  <c r="L21" i="7"/>
  <c r="M21" i="7"/>
  <c r="N21" i="7"/>
  <c r="O21" i="7"/>
  <c r="P21" i="7"/>
  <c r="P307" i="7" s="1"/>
  <c r="H21" i="7"/>
  <c r="F125" i="35" s="1"/>
  <c r="J156" i="20" l="1"/>
  <c r="K156" i="20"/>
  <c r="L156" i="20"/>
  <c r="M156" i="20"/>
  <c r="N156" i="20"/>
  <c r="O156" i="20"/>
  <c r="P156" i="20"/>
  <c r="P400" i="20" s="1"/>
  <c r="P135" i="13" l="1"/>
  <c r="P99" i="13"/>
  <c r="P48" i="13"/>
  <c r="P109" i="11"/>
  <c r="P101" i="11"/>
  <c r="P79" i="11"/>
  <c r="P65" i="11"/>
  <c r="P52" i="11"/>
  <c r="P36" i="11"/>
  <c r="P18" i="11"/>
  <c r="P61" i="10"/>
  <c r="P16" i="10"/>
  <c r="P72" i="10"/>
  <c r="P83" i="10"/>
  <c r="P302" i="9"/>
  <c r="P278" i="9"/>
  <c r="P263" i="9"/>
  <c r="P251" i="9"/>
  <c r="P240" i="9"/>
  <c r="P227" i="9"/>
  <c r="P214" i="9"/>
  <c r="P196" i="9"/>
  <c r="P168" i="9"/>
  <c r="P144" i="9"/>
  <c r="P85" i="9"/>
  <c r="P58" i="9"/>
  <c r="P201" i="6"/>
  <c r="P241" i="5"/>
  <c r="Q273" i="4"/>
  <c r="P587" i="3"/>
  <c r="P14" i="22"/>
  <c r="O170" i="17"/>
  <c r="P170" i="17"/>
  <c r="P25" i="9"/>
  <c r="I59" i="8"/>
  <c r="J59" i="8"/>
  <c r="K59" i="8"/>
  <c r="L59" i="8"/>
  <c r="M59" i="8"/>
  <c r="N59" i="8"/>
  <c r="O59" i="8"/>
  <c r="P59" i="8"/>
  <c r="P172" i="8" s="1"/>
  <c r="I26" i="2"/>
  <c r="J26" i="2"/>
  <c r="K26" i="2"/>
  <c r="L26" i="2"/>
  <c r="M26" i="2"/>
  <c r="N26" i="2"/>
  <c r="O26" i="2"/>
  <c r="P26" i="2"/>
  <c r="P413" i="2" s="1"/>
  <c r="P211" i="22"/>
  <c r="P59" i="21"/>
  <c r="P256" i="21" s="1"/>
  <c r="P13" i="18"/>
  <c r="N587" i="16"/>
  <c r="O587" i="16"/>
  <c r="P587" i="16"/>
  <c r="J660" i="14"/>
  <c r="K660" i="14"/>
  <c r="L660" i="14"/>
  <c r="M660" i="14"/>
  <c r="N660" i="14"/>
  <c r="O660" i="14"/>
  <c r="P660" i="14"/>
  <c r="I392" i="14"/>
  <c r="J392" i="14"/>
  <c r="K392" i="14"/>
  <c r="L392" i="14"/>
  <c r="M392" i="14"/>
  <c r="N392" i="14"/>
  <c r="O392" i="14"/>
  <c r="P392" i="14"/>
  <c r="P372" i="14"/>
  <c r="P133" i="11" l="1"/>
  <c r="P235" i="22"/>
  <c r="P85" i="10"/>
  <c r="P313" i="9"/>
  <c r="M109" i="14" l="1"/>
  <c r="H26" i="2"/>
  <c r="F7" i="35" s="1"/>
  <c r="H44" i="7" l="1"/>
  <c r="F126" i="35" s="1"/>
  <c r="E603" i="35" l="1"/>
  <c r="E589" i="35"/>
  <c r="E574" i="35"/>
  <c r="E564" i="35"/>
  <c r="E554" i="35"/>
  <c r="E505" i="35"/>
  <c r="E488" i="35"/>
  <c r="E469" i="35"/>
  <c r="E447" i="35"/>
  <c r="E430" i="35"/>
  <c r="E412" i="35"/>
  <c r="E394" i="35"/>
  <c r="E368" i="35"/>
  <c r="E354" i="35"/>
  <c r="E341" i="35"/>
  <c r="E287" i="35"/>
  <c r="E278" i="35"/>
  <c r="E239" i="35"/>
  <c r="E208" i="35"/>
  <c r="E198" i="35"/>
  <c r="E187" i="35"/>
  <c r="E176" i="35"/>
  <c r="E157" i="35"/>
  <c r="E143" i="35"/>
  <c r="E122" i="35"/>
  <c r="E107" i="35"/>
  <c r="E91" i="35"/>
  <c r="E68" i="35"/>
  <c r="E31" i="35"/>
  <c r="F574" i="35"/>
  <c r="F564" i="35"/>
  <c r="O259" i="34"/>
  <c r="N259" i="34"/>
  <c r="M259" i="34"/>
  <c r="L259" i="34"/>
  <c r="K259" i="34"/>
  <c r="J259" i="34"/>
  <c r="I259" i="34"/>
  <c r="H259" i="34"/>
  <c r="F650" i="35" s="1"/>
  <c r="O245" i="34"/>
  <c r="N245" i="34"/>
  <c r="M245" i="34"/>
  <c r="L245" i="34"/>
  <c r="K245" i="34"/>
  <c r="J245" i="34"/>
  <c r="I245" i="34"/>
  <c r="H245" i="34"/>
  <c r="F649" i="35" s="1"/>
  <c r="O231" i="34"/>
  <c r="N231" i="34"/>
  <c r="M231" i="34"/>
  <c r="L231" i="34"/>
  <c r="K231" i="34"/>
  <c r="J231" i="34"/>
  <c r="I231" i="34"/>
  <c r="H231" i="34"/>
  <c r="F648" i="35" s="1"/>
  <c r="O193" i="34"/>
  <c r="N193" i="34"/>
  <c r="M193" i="34"/>
  <c r="L193" i="34"/>
  <c r="K193" i="34"/>
  <c r="J193" i="34"/>
  <c r="I193" i="34"/>
  <c r="H193" i="34"/>
  <c r="F646" i="35" s="1"/>
  <c r="O59" i="34"/>
  <c r="N59" i="34"/>
  <c r="M59" i="34"/>
  <c r="L59" i="34"/>
  <c r="K59" i="34"/>
  <c r="J59" i="34"/>
  <c r="I59" i="34"/>
  <c r="H59" i="34"/>
  <c r="F640" i="35" s="1"/>
  <c r="O626" i="33"/>
  <c r="N626" i="33"/>
  <c r="M626" i="33"/>
  <c r="L626" i="33"/>
  <c r="K626" i="33"/>
  <c r="J626" i="33"/>
  <c r="I626" i="33"/>
  <c r="H626" i="33"/>
  <c r="F631" i="35" s="1"/>
  <c r="O552" i="33"/>
  <c r="N552" i="33"/>
  <c r="M552" i="33"/>
  <c r="L552" i="33"/>
  <c r="K552" i="33"/>
  <c r="J552" i="33"/>
  <c r="I552" i="33"/>
  <c r="H552" i="33"/>
  <c r="F627" i="35" s="1"/>
  <c r="O404" i="33"/>
  <c r="N404" i="33"/>
  <c r="M404" i="33"/>
  <c r="L404" i="33"/>
  <c r="K404" i="33"/>
  <c r="J404" i="33"/>
  <c r="I404" i="33"/>
  <c r="H404" i="33"/>
  <c r="F619" i="35" s="1"/>
  <c r="I221" i="33"/>
  <c r="O221" i="33"/>
  <c r="N221" i="33"/>
  <c r="M221" i="33"/>
  <c r="L221" i="33"/>
  <c r="K221" i="33"/>
  <c r="J221" i="33"/>
  <c r="H221" i="33"/>
  <c r="F613" i="35" s="1"/>
  <c r="O185" i="33"/>
  <c r="N185" i="33"/>
  <c r="M185" i="33"/>
  <c r="L185" i="33"/>
  <c r="K185" i="33"/>
  <c r="J185" i="33"/>
  <c r="I185" i="33"/>
  <c r="H185" i="33"/>
  <c r="F611" i="35" s="1"/>
  <c r="O134" i="32"/>
  <c r="N134" i="32"/>
  <c r="M134" i="32"/>
  <c r="L134" i="32"/>
  <c r="K134" i="32"/>
  <c r="J134" i="32"/>
  <c r="I134" i="32"/>
  <c r="H134" i="32"/>
  <c r="F599" i="35" s="1"/>
  <c r="O99" i="30"/>
  <c r="N99" i="30"/>
  <c r="M99" i="30"/>
  <c r="L99" i="30"/>
  <c r="K99" i="30"/>
  <c r="J99" i="30"/>
  <c r="I99" i="30"/>
  <c r="H99" i="30"/>
  <c r="O20" i="28"/>
  <c r="N20" i="28"/>
  <c r="M20" i="28"/>
  <c r="L20" i="28"/>
  <c r="K20" i="28"/>
  <c r="J20" i="28"/>
  <c r="I20" i="28"/>
  <c r="H20" i="28"/>
  <c r="F536" i="35" s="1"/>
  <c r="H255" i="28"/>
  <c r="F551" i="35" s="1"/>
  <c r="O255" i="28"/>
  <c r="N255" i="28"/>
  <c r="M255" i="28"/>
  <c r="L255" i="28"/>
  <c r="K255" i="28"/>
  <c r="J255" i="28"/>
  <c r="I255" i="28"/>
  <c r="O244" i="28"/>
  <c r="N244" i="28"/>
  <c r="M244" i="28"/>
  <c r="L244" i="28"/>
  <c r="K244" i="28"/>
  <c r="J244" i="28"/>
  <c r="I244" i="28"/>
  <c r="H244" i="28"/>
  <c r="O233" i="28"/>
  <c r="N233" i="28"/>
  <c r="M233" i="28"/>
  <c r="L233" i="28"/>
  <c r="K233" i="28"/>
  <c r="J233" i="28"/>
  <c r="I233" i="28"/>
  <c r="H233" i="28"/>
  <c r="F548" i="35" s="1"/>
  <c r="O218" i="28"/>
  <c r="N218" i="28"/>
  <c r="M218" i="28"/>
  <c r="L218" i="28"/>
  <c r="K218" i="28"/>
  <c r="J218" i="28"/>
  <c r="I218" i="28"/>
  <c r="H218" i="28"/>
  <c r="O207" i="28"/>
  <c r="N207" i="28"/>
  <c r="M207" i="28"/>
  <c r="L207" i="28"/>
  <c r="K207" i="28"/>
  <c r="J207" i="28"/>
  <c r="I207" i="28"/>
  <c r="H207" i="28"/>
  <c r="F546" i="35" s="1"/>
  <c r="O218" i="26"/>
  <c r="N218" i="26"/>
  <c r="M218" i="26"/>
  <c r="L218" i="26"/>
  <c r="K218" i="26"/>
  <c r="J218" i="26"/>
  <c r="I218" i="26"/>
  <c r="H218" i="26"/>
  <c r="F502" i="35" s="1"/>
  <c r="O205" i="26"/>
  <c r="N205" i="26"/>
  <c r="M205" i="26"/>
  <c r="L205" i="26"/>
  <c r="K205" i="26"/>
  <c r="J205" i="26"/>
  <c r="I205" i="26"/>
  <c r="H205" i="26"/>
  <c r="F501" i="35" s="1"/>
  <c r="H132" i="26"/>
  <c r="F497" i="35" s="1"/>
  <c r="O175" i="26"/>
  <c r="N175" i="26"/>
  <c r="M175" i="26"/>
  <c r="L175" i="26"/>
  <c r="K175" i="26"/>
  <c r="J175" i="26"/>
  <c r="I175" i="26"/>
  <c r="H175" i="26"/>
  <c r="H159" i="26"/>
  <c r="F498" i="35" s="1"/>
  <c r="O69" i="37"/>
  <c r="N69" i="37"/>
  <c r="M69" i="37"/>
  <c r="L69" i="37"/>
  <c r="K69" i="37"/>
  <c r="J69" i="37"/>
  <c r="I69" i="37"/>
  <c r="H69" i="37"/>
  <c r="F466" i="35" s="1"/>
  <c r="O57" i="37"/>
  <c r="N57" i="37"/>
  <c r="M57" i="37"/>
  <c r="L57" i="37"/>
  <c r="K57" i="37"/>
  <c r="J57" i="37"/>
  <c r="I57" i="37"/>
  <c r="H57" i="37"/>
  <c r="F465" i="35" s="1"/>
  <c r="O18" i="37"/>
  <c r="N18" i="37"/>
  <c r="M18" i="37"/>
  <c r="L18" i="37"/>
  <c r="K18" i="37"/>
  <c r="J18" i="37"/>
  <c r="I18" i="37"/>
  <c r="H18" i="37"/>
  <c r="F463" i="35" s="1"/>
  <c r="O87" i="24"/>
  <c r="N87" i="24"/>
  <c r="M87" i="24"/>
  <c r="L87" i="24"/>
  <c r="K87" i="24"/>
  <c r="J87" i="24"/>
  <c r="I87" i="24"/>
  <c r="H87" i="24"/>
  <c r="O128" i="24"/>
  <c r="N128" i="24"/>
  <c r="M128" i="24"/>
  <c r="L128" i="24"/>
  <c r="K128" i="24"/>
  <c r="J128" i="24"/>
  <c r="I128" i="24"/>
  <c r="H128" i="24"/>
  <c r="F456" i="35" s="1"/>
  <c r="I112" i="20"/>
  <c r="H112" i="20"/>
  <c r="F374" i="35" s="1"/>
  <c r="O388" i="20"/>
  <c r="N388" i="20"/>
  <c r="M388" i="20"/>
  <c r="L388" i="20"/>
  <c r="K388" i="20"/>
  <c r="J388" i="20"/>
  <c r="I388" i="20"/>
  <c r="H388" i="20"/>
  <c r="F391" i="35" s="1"/>
  <c r="O289" i="13"/>
  <c r="N289" i="13"/>
  <c r="M289" i="13"/>
  <c r="L289" i="13"/>
  <c r="K289" i="13"/>
  <c r="J289" i="13"/>
  <c r="I289" i="13"/>
  <c r="H289" i="13"/>
  <c r="F217" i="35" s="1"/>
  <c r="H614" i="13"/>
  <c r="F228" i="35" s="1"/>
  <c r="O65" i="11"/>
  <c r="N65" i="11"/>
  <c r="M65" i="11"/>
  <c r="L65" i="11"/>
  <c r="K65" i="11"/>
  <c r="J65" i="11"/>
  <c r="I65" i="11"/>
  <c r="H65" i="11"/>
  <c r="F193" i="35" s="1"/>
  <c r="O278" i="9"/>
  <c r="N278" i="9"/>
  <c r="M278" i="9"/>
  <c r="L278" i="9"/>
  <c r="K278" i="9"/>
  <c r="J278" i="9"/>
  <c r="I278" i="9"/>
  <c r="H278" i="9"/>
  <c r="F172" i="35" s="1"/>
  <c r="H115" i="9"/>
  <c r="F163" i="35" s="1"/>
  <c r="H305" i="7"/>
  <c r="F141" i="35" s="1"/>
  <c r="H295" i="7"/>
  <c r="F140" i="35" s="1"/>
  <c r="H283" i="7"/>
  <c r="F139" i="35" s="1"/>
  <c r="H274" i="7"/>
  <c r="F138" i="35" s="1"/>
  <c r="H254" i="7"/>
  <c r="F137" i="35" s="1"/>
  <c r="H243" i="7"/>
  <c r="F136" i="35" s="1"/>
  <c r="H234" i="7"/>
  <c r="F135" i="35" s="1"/>
  <c r="H220" i="7"/>
  <c r="F134" i="35" s="1"/>
  <c r="H200" i="7"/>
  <c r="F133" i="35" s="1"/>
  <c r="H177" i="7"/>
  <c r="F132" i="35" s="1"/>
  <c r="H153" i="7"/>
  <c r="F131" i="35" s="1"/>
  <c r="H130" i="7"/>
  <c r="F130" i="35" s="1"/>
  <c r="H112" i="7"/>
  <c r="F129" i="35" s="1"/>
  <c r="H94" i="7"/>
  <c r="F128" i="35" s="1"/>
  <c r="H68" i="7"/>
  <c r="F127" i="35" s="1"/>
  <c r="O200" i="7"/>
  <c r="O307" i="7" s="1"/>
  <c r="N200" i="7"/>
  <c r="N307" i="7" s="1"/>
  <c r="M200" i="7"/>
  <c r="M307" i="7" s="1"/>
  <c r="L200" i="7"/>
  <c r="L307" i="7" s="1"/>
  <c r="K200" i="7"/>
  <c r="K307" i="7" s="1"/>
  <c r="J200" i="7"/>
  <c r="J307" i="7" s="1"/>
  <c r="I200" i="7"/>
  <c r="O112" i="4"/>
  <c r="N112" i="4"/>
  <c r="M112" i="4"/>
  <c r="L112" i="4"/>
  <c r="K112" i="4"/>
  <c r="J112" i="4"/>
  <c r="I112" i="4"/>
  <c r="H112" i="4"/>
  <c r="F76" i="35" s="1"/>
  <c r="E653" i="35" l="1"/>
  <c r="F549" i="35"/>
  <c r="F550" i="35"/>
  <c r="H307" i="7"/>
  <c r="O77" i="37"/>
  <c r="N77" i="37"/>
  <c r="M77" i="37"/>
  <c r="L77" i="37"/>
  <c r="K77" i="37"/>
  <c r="J77" i="37"/>
  <c r="I77" i="37"/>
  <c r="H77" i="37"/>
  <c r="F467" i="35" s="1"/>
  <c r="O37" i="37"/>
  <c r="O79" i="37" s="1"/>
  <c r="N37" i="37"/>
  <c r="N79" i="37" s="1"/>
  <c r="M37" i="37"/>
  <c r="M79" i="37" s="1"/>
  <c r="L37" i="37"/>
  <c r="L79" i="37" s="1"/>
  <c r="K37" i="37"/>
  <c r="K79" i="37" s="1"/>
  <c r="J37" i="37"/>
  <c r="J79" i="37" s="1"/>
  <c r="I37" i="37"/>
  <c r="H37" i="37"/>
  <c r="H167" i="32"/>
  <c r="I79" i="37" l="1"/>
  <c r="H79" i="37"/>
  <c r="F464" i="35"/>
  <c r="F469" i="35" s="1"/>
  <c r="O82" i="37"/>
  <c r="F208" i="35"/>
  <c r="F143" i="35"/>
  <c r="H239" i="5"/>
  <c r="F105" i="35" s="1"/>
  <c r="O214" i="23"/>
  <c r="N214" i="23"/>
  <c r="M214" i="23"/>
  <c r="L214" i="23"/>
  <c r="K214" i="23"/>
  <c r="J214" i="23"/>
  <c r="I214" i="23"/>
  <c r="H214" i="23"/>
  <c r="F442" i="35" s="1"/>
  <c r="O159" i="24"/>
  <c r="N159" i="24"/>
  <c r="M159" i="24"/>
  <c r="L159" i="24"/>
  <c r="K159" i="24"/>
  <c r="J159" i="24"/>
  <c r="I159" i="24"/>
  <c r="H159" i="24"/>
  <c r="O152" i="24"/>
  <c r="N152" i="24"/>
  <c r="M152" i="24"/>
  <c r="L152" i="24"/>
  <c r="K152" i="24"/>
  <c r="J152" i="24"/>
  <c r="I152" i="24"/>
  <c r="H152" i="24"/>
  <c r="F458" i="35" s="1"/>
  <c r="O138" i="24"/>
  <c r="N138" i="24"/>
  <c r="M138" i="24"/>
  <c r="L138" i="24"/>
  <c r="K138" i="24"/>
  <c r="J138" i="24"/>
  <c r="I138" i="24"/>
  <c r="H138" i="24"/>
  <c r="F457" i="35" s="1"/>
  <c r="O231" i="25"/>
  <c r="N231" i="25"/>
  <c r="M231" i="25"/>
  <c r="L231" i="25"/>
  <c r="K231" i="25"/>
  <c r="J231" i="25"/>
  <c r="I231" i="25"/>
  <c r="H231" i="25"/>
  <c r="F486" i="35" s="1"/>
  <c r="H223" i="25"/>
  <c r="O214" i="25"/>
  <c r="N214" i="25"/>
  <c r="M214" i="25"/>
  <c r="L214" i="25"/>
  <c r="K214" i="25"/>
  <c r="J214" i="25"/>
  <c r="I214" i="25"/>
  <c r="H214" i="25"/>
  <c r="F484" i="35" s="1"/>
  <c r="O202" i="25"/>
  <c r="N202" i="25"/>
  <c r="M202" i="25"/>
  <c r="L202" i="25"/>
  <c r="K202" i="25"/>
  <c r="J202" i="25"/>
  <c r="I202" i="25"/>
  <c r="H202" i="25"/>
  <c r="F483" i="35" s="1"/>
  <c r="O187" i="25"/>
  <c r="N187" i="25"/>
  <c r="M187" i="25"/>
  <c r="L187" i="25"/>
  <c r="K187" i="25"/>
  <c r="J187" i="25"/>
  <c r="I187" i="25"/>
  <c r="H187" i="25"/>
  <c r="F482" i="35" s="1"/>
  <c r="O178" i="25"/>
  <c r="N178" i="25"/>
  <c r="M178" i="25"/>
  <c r="L178" i="25"/>
  <c r="K178" i="25"/>
  <c r="J178" i="25"/>
  <c r="I178" i="25"/>
  <c r="H178" i="25"/>
  <c r="F481" i="35" s="1"/>
  <c r="O169" i="25"/>
  <c r="N169" i="25"/>
  <c r="M169" i="25"/>
  <c r="L169" i="25"/>
  <c r="K169" i="25"/>
  <c r="J169" i="25"/>
  <c r="I169" i="25"/>
  <c r="H169" i="25"/>
  <c r="F480" i="35" s="1"/>
  <c r="O155" i="25"/>
  <c r="N155" i="25"/>
  <c r="M155" i="25"/>
  <c r="L155" i="25"/>
  <c r="K155" i="25"/>
  <c r="J155" i="25"/>
  <c r="I155" i="25"/>
  <c r="H155" i="25"/>
  <c r="F479" i="35" s="1"/>
  <c r="O145" i="25"/>
  <c r="N145" i="25"/>
  <c r="M145" i="25"/>
  <c r="L145" i="25"/>
  <c r="K145" i="25"/>
  <c r="J145" i="25"/>
  <c r="I145" i="25"/>
  <c r="H145" i="25"/>
  <c r="F478" i="35" s="1"/>
  <c r="O129" i="25"/>
  <c r="N129" i="25"/>
  <c r="M129" i="25"/>
  <c r="L129" i="25"/>
  <c r="K129" i="25"/>
  <c r="J129" i="25"/>
  <c r="I129" i="25"/>
  <c r="H129" i="25"/>
  <c r="F477" i="35" s="1"/>
  <c r="O115" i="25"/>
  <c r="N115" i="25"/>
  <c r="M115" i="25"/>
  <c r="L115" i="25"/>
  <c r="K115" i="25"/>
  <c r="J115" i="25"/>
  <c r="I115" i="25"/>
  <c r="H115" i="25"/>
  <c r="F476" i="35" s="1"/>
  <c r="O94" i="25"/>
  <c r="N94" i="25"/>
  <c r="M94" i="25"/>
  <c r="L94" i="25"/>
  <c r="K94" i="25"/>
  <c r="J94" i="25"/>
  <c r="I94" i="25"/>
  <c r="H94" i="25"/>
  <c r="F475" i="35" s="1"/>
  <c r="O71" i="25"/>
  <c r="N71" i="25"/>
  <c r="M71" i="25"/>
  <c r="L71" i="25"/>
  <c r="K71" i="25"/>
  <c r="J71" i="25"/>
  <c r="I71" i="25"/>
  <c r="H71" i="25"/>
  <c r="F474" i="35" s="1"/>
  <c r="O52" i="25"/>
  <c r="N52" i="25"/>
  <c r="N234" i="25" s="1"/>
  <c r="M52" i="25"/>
  <c r="L52" i="25"/>
  <c r="K52" i="25"/>
  <c r="J52" i="25"/>
  <c r="J234" i="25" s="1"/>
  <c r="I52" i="25"/>
  <c r="I234" i="25" s="1"/>
  <c r="H52" i="25"/>
  <c r="F473" i="35" s="1"/>
  <c r="M234" i="25"/>
  <c r="H23" i="25"/>
  <c r="O230" i="26"/>
  <c r="N230" i="26"/>
  <c r="M230" i="26"/>
  <c r="L230" i="26"/>
  <c r="K230" i="26"/>
  <c r="J230" i="26"/>
  <c r="I230" i="26"/>
  <c r="H230" i="26"/>
  <c r="F503" i="35" s="1"/>
  <c r="H194" i="26"/>
  <c r="O194" i="26"/>
  <c r="N194" i="26"/>
  <c r="M194" i="26"/>
  <c r="L194" i="26"/>
  <c r="K194" i="26"/>
  <c r="J194" i="26"/>
  <c r="I194" i="26"/>
  <c r="O132" i="26"/>
  <c r="N132" i="26"/>
  <c r="M132" i="26"/>
  <c r="L132" i="26"/>
  <c r="K132" i="26"/>
  <c r="J132" i="26"/>
  <c r="I132" i="26"/>
  <c r="O116" i="26"/>
  <c r="N116" i="26"/>
  <c r="M116" i="26"/>
  <c r="L116" i="26"/>
  <c r="K116" i="26"/>
  <c r="J116" i="26"/>
  <c r="I116" i="26"/>
  <c r="H116" i="26"/>
  <c r="F496" i="35" s="1"/>
  <c r="H103" i="26"/>
  <c r="F495" i="35" s="1"/>
  <c r="O88" i="26"/>
  <c r="N88" i="26"/>
  <c r="M88" i="26"/>
  <c r="L88" i="26"/>
  <c r="K88" i="26"/>
  <c r="J88" i="26"/>
  <c r="I88" i="26"/>
  <c r="H88" i="26"/>
  <c r="F494" i="35" s="1"/>
  <c r="O74" i="26"/>
  <c r="N74" i="26"/>
  <c r="M74" i="26"/>
  <c r="L74" i="26"/>
  <c r="K74" i="26"/>
  <c r="J74" i="26"/>
  <c r="I74" i="26"/>
  <c r="H74" i="26"/>
  <c r="F493" i="35" s="1"/>
  <c r="O54" i="26"/>
  <c r="N54" i="26"/>
  <c r="M54" i="26"/>
  <c r="L54" i="26"/>
  <c r="K54" i="26"/>
  <c r="J54" i="26"/>
  <c r="I54" i="26"/>
  <c r="H54" i="26"/>
  <c r="F492" i="35" s="1"/>
  <c r="O31" i="26"/>
  <c r="N31" i="26"/>
  <c r="M31" i="26"/>
  <c r="L31" i="26"/>
  <c r="K31" i="26"/>
  <c r="J31" i="26"/>
  <c r="I31" i="26"/>
  <c r="H31" i="26"/>
  <c r="F491" i="35" s="1"/>
  <c r="O281" i="28"/>
  <c r="N281" i="28"/>
  <c r="M281" i="28"/>
  <c r="L281" i="28"/>
  <c r="K281" i="28"/>
  <c r="J281" i="28"/>
  <c r="I281" i="28"/>
  <c r="H281" i="28"/>
  <c r="F552" i="35" s="1"/>
  <c r="O269" i="28"/>
  <c r="N269" i="28"/>
  <c r="M269" i="28"/>
  <c r="L269" i="28"/>
  <c r="K269" i="28"/>
  <c r="J269" i="28"/>
  <c r="I269" i="28"/>
  <c r="H269" i="28"/>
  <c r="O191" i="28"/>
  <c r="N191" i="28"/>
  <c r="M191" i="28"/>
  <c r="L191" i="28"/>
  <c r="K191" i="28"/>
  <c r="J191" i="28"/>
  <c r="I191" i="28"/>
  <c r="H191" i="28"/>
  <c r="F545" i="35" s="1"/>
  <c r="O181" i="28"/>
  <c r="N181" i="28"/>
  <c r="M181" i="28"/>
  <c r="L181" i="28"/>
  <c r="K181" i="28"/>
  <c r="J181" i="28"/>
  <c r="I181" i="28"/>
  <c r="H181" i="28"/>
  <c r="F544" i="35" s="1"/>
  <c r="O167" i="28"/>
  <c r="N167" i="28"/>
  <c r="M167" i="28"/>
  <c r="L167" i="28"/>
  <c r="K167" i="28"/>
  <c r="J167" i="28"/>
  <c r="I167" i="28"/>
  <c r="H167" i="28"/>
  <c r="F543" i="35" s="1"/>
  <c r="O148" i="28"/>
  <c r="N148" i="28"/>
  <c r="M148" i="28"/>
  <c r="L148" i="28"/>
  <c r="K148" i="28"/>
  <c r="J148" i="28"/>
  <c r="I148" i="28"/>
  <c r="H148" i="28"/>
  <c r="F542" i="35" s="1"/>
  <c r="O136" i="28"/>
  <c r="N136" i="28"/>
  <c r="M136" i="28"/>
  <c r="L136" i="28"/>
  <c r="K136" i="28"/>
  <c r="J136" i="28"/>
  <c r="I136" i="28"/>
  <c r="H136" i="28"/>
  <c r="F541" i="35" s="1"/>
  <c r="O110" i="28"/>
  <c r="N110" i="28"/>
  <c r="M110" i="28"/>
  <c r="L110" i="28"/>
  <c r="K110" i="28"/>
  <c r="J110" i="28"/>
  <c r="I110" i="28"/>
  <c r="H110" i="28"/>
  <c r="F540" i="35" s="1"/>
  <c r="O84" i="28"/>
  <c r="N84" i="28"/>
  <c r="M84" i="28"/>
  <c r="L84" i="28"/>
  <c r="K84" i="28"/>
  <c r="J84" i="28"/>
  <c r="I84" i="28"/>
  <c r="H84" i="28"/>
  <c r="F539" i="35" s="1"/>
  <c r="O73" i="28"/>
  <c r="N73" i="28"/>
  <c r="M73" i="28"/>
  <c r="L73" i="28"/>
  <c r="K73" i="28"/>
  <c r="J73" i="28"/>
  <c r="I73" i="28"/>
  <c r="H73" i="28"/>
  <c r="F538" i="35" s="1"/>
  <c r="O47" i="28"/>
  <c r="O284" i="28" s="1"/>
  <c r="N47" i="28"/>
  <c r="N284" i="28" s="1"/>
  <c r="M47" i="28"/>
  <c r="M284" i="28" s="1"/>
  <c r="L47" i="28"/>
  <c r="L284" i="28" s="1"/>
  <c r="K47" i="28"/>
  <c r="K284" i="28" s="1"/>
  <c r="J47" i="28"/>
  <c r="J284" i="28" s="1"/>
  <c r="I47" i="28"/>
  <c r="I284" i="28" s="1"/>
  <c r="H47" i="28"/>
  <c r="O105" i="29"/>
  <c r="N105" i="29"/>
  <c r="M105" i="29"/>
  <c r="L105" i="29"/>
  <c r="K105" i="29"/>
  <c r="J105" i="29"/>
  <c r="I105" i="29"/>
  <c r="H105" i="29"/>
  <c r="O92" i="29"/>
  <c r="N92" i="29"/>
  <c r="M92" i="29"/>
  <c r="L92" i="29"/>
  <c r="K92" i="29"/>
  <c r="J92" i="29"/>
  <c r="I92" i="29"/>
  <c r="H92" i="29"/>
  <c r="O77" i="29"/>
  <c r="N77" i="29"/>
  <c r="M77" i="29"/>
  <c r="L77" i="29"/>
  <c r="K77" i="29"/>
  <c r="J77" i="29"/>
  <c r="I77" i="29"/>
  <c r="H77" i="29"/>
  <c r="H60" i="29"/>
  <c r="O38" i="29"/>
  <c r="N38" i="29"/>
  <c r="M38" i="29"/>
  <c r="M108" i="29" s="1"/>
  <c r="L38" i="29"/>
  <c r="L108" i="29" s="1"/>
  <c r="K38" i="29"/>
  <c r="J38" i="29"/>
  <c r="I38" i="29"/>
  <c r="I108" i="29" s="1"/>
  <c r="H38" i="29"/>
  <c r="H27" i="29"/>
  <c r="O90" i="30"/>
  <c r="N90" i="30"/>
  <c r="M90" i="30"/>
  <c r="L90" i="30"/>
  <c r="K90" i="30"/>
  <c r="J90" i="30"/>
  <c r="I90" i="30"/>
  <c r="H90" i="30"/>
  <c r="O77" i="30"/>
  <c r="N77" i="30"/>
  <c r="M77" i="30"/>
  <c r="L77" i="30"/>
  <c r="K77" i="30"/>
  <c r="J77" i="30"/>
  <c r="I77" i="30"/>
  <c r="H77" i="30"/>
  <c r="O57" i="30"/>
  <c r="N57" i="30"/>
  <c r="M57" i="30"/>
  <c r="L57" i="30"/>
  <c r="K57" i="30"/>
  <c r="J57" i="30"/>
  <c r="I57" i="30"/>
  <c r="H57" i="30"/>
  <c r="O36" i="30"/>
  <c r="N36" i="30"/>
  <c r="M36" i="30"/>
  <c r="L36" i="30"/>
  <c r="K36" i="30"/>
  <c r="J36" i="30"/>
  <c r="I36" i="30"/>
  <c r="H36" i="30"/>
  <c r="O21" i="30"/>
  <c r="O104" i="30" s="1"/>
  <c r="N21" i="30"/>
  <c r="N104" i="30" s="1"/>
  <c r="M21" i="30"/>
  <c r="M104" i="30" s="1"/>
  <c r="L21" i="30"/>
  <c r="L104" i="30" s="1"/>
  <c r="K21" i="30"/>
  <c r="K104" i="30" s="1"/>
  <c r="J21" i="30"/>
  <c r="J104" i="30" s="1"/>
  <c r="I21" i="30"/>
  <c r="I104" i="30" s="1"/>
  <c r="H21" i="30"/>
  <c r="H104" i="30" s="1"/>
  <c r="O181" i="31"/>
  <c r="N181" i="31"/>
  <c r="M181" i="31"/>
  <c r="L181" i="31"/>
  <c r="K181" i="31"/>
  <c r="J181" i="31"/>
  <c r="I181" i="31"/>
  <c r="H181" i="31"/>
  <c r="O172" i="31"/>
  <c r="N172" i="31"/>
  <c r="M172" i="31"/>
  <c r="L172" i="31"/>
  <c r="K172" i="31"/>
  <c r="J172" i="31"/>
  <c r="I172" i="31"/>
  <c r="H172" i="31"/>
  <c r="O163" i="31"/>
  <c r="N163" i="31"/>
  <c r="M163" i="31"/>
  <c r="L163" i="31"/>
  <c r="K163" i="31"/>
  <c r="J163" i="31"/>
  <c r="I163" i="31"/>
  <c r="H163" i="31"/>
  <c r="O153" i="31"/>
  <c r="N153" i="31"/>
  <c r="M153" i="31"/>
  <c r="L153" i="31"/>
  <c r="K153" i="31"/>
  <c r="J153" i="31"/>
  <c r="I153" i="31"/>
  <c r="H153" i="31"/>
  <c r="O126" i="31"/>
  <c r="N126" i="31"/>
  <c r="M126" i="31"/>
  <c r="L126" i="31"/>
  <c r="K126" i="31"/>
  <c r="J126" i="31"/>
  <c r="I126" i="31"/>
  <c r="H126" i="31"/>
  <c r="H112" i="31"/>
  <c r="F582" i="35" s="1"/>
  <c r="O97" i="31"/>
  <c r="N97" i="31"/>
  <c r="M97" i="31"/>
  <c r="L97" i="31"/>
  <c r="K97" i="31"/>
  <c r="J97" i="31"/>
  <c r="I97" i="31"/>
  <c r="H97" i="31"/>
  <c r="O55" i="31"/>
  <c r="N55" i="31"/>
  <c r="M55" i="31"/>
  <c r="L55" i="31"/>
  <c r="K55" i="31"/>
  <c r="J55" i="31"/>
  <c r="I55" i="31"/>
  <c r="H55" i="31"/>
  <c r="O69" i="31"/>
  <c r="N69" i="31"/>
  <c r="M69" i="31"/>
  <c r="L69" i="31"/>
  <c r="K69" i="31"/>
  <c r="J69" i="31"/>
  <c r="I69" i="31"/>
  <c r="H69" i="31"/>
  <c r="H41" i="31"/>
  <c r="O41" i="31"/>
  <c r="N41" i="31"/>
  <c r="M41" i="31"/>
  <c r="L41" i="31"/>
  <c r="K41" i="31"/>
  <c r="J41" i="31"/>
  <c r="I41" i="31"/>
  <c r="H26" i="31"/>
  <c r="F577" i="35" s="1"/>
  <c r="F589" i="35" s="1"/>
  <c r="O119" i="24"/>
  <c r="N119" i="24"/>
  <c r="M119" i="24"/>
  <c r="L119" i="24"/>
  <c r="K119" i="24"/>
  <c r="J119" i="24"/>
  <c r="I119" i="24"/>
  <c r="H119" i="24"/>
  <c r="F455" i="35" s="1"/>
  <c r="O109" i="24"/>
  <c r="N109" i="24"/>
  <c r="M109" i="24"/>
  <c r="L109" i="24"/>
  <c r="K109" i="24"/>
  <c r="J109" i="24"/>
  <c r="I109" i="24"/>
  <c r="H109" i="24"/>
  <c r="H67" i="24"/>
  <c r="O40" i="24"/>
  <c r="N40" i="24"/>
  <c r="M40" i="24"/>
  <c r="L40" i="24"/>
  <c r="K40" i="24"/>
  <c r="J40" i="24"/>
  <c r="I40" i="24"/>
  <c r="H40" i="24"/>
  <c r="F451" i="35" s="1"/>
  <c r="O18" i="24"/>
  <c r="N18" i="24"/>
  <c r="M18" i="24"/>
  <c r="L18" i="24"/>
  <c r="K18" i="24"/>
  <c r="J18" i="24"/>
  <c r="I18" i="24"/>
  <c r="I161" i="24" s="1"/>
  <c r="H18" i="24"/>
  <c r="O299" i="23"/>
  <c r="N299" i="23"/>
  <c r="M299" i="23"/>
  <c r="L299" i="23"/>
  <c r="K299" i="23"/>
  <c r="J299" i="23"/>
  <c r="I299" i="23"/>
  <c r="H299" i="23"/>
  <c r="F445" i="35" s="1"/>
  <c r="O280" i="23"/>
  <c r="N280" i="23"/>
  <c r="M280" i="23"/>
  <c r="L280" i="23"/>
  <c r="K280" i="23"/>
  <c r="J280" i="23"/>
  <c r="I280" i="23"/>
  <c r="H280" i="23"/>
  <c r="F444" i="35" s="1"/>
  <c r="H271" i="23"/>
  <c r="F443" i="35" s="1"/>
  <c r="O200" i="23"/>
  <c r="N200" i="23"/>
  <c r="M200" i="23"/>
  <c r="L200" i="23"/>
  <c r="K200" i="23"/>
  <c r="J200" i="23"/>
  <c r="I200" i="23"/>
  <c r="H200" i="23"/>
  <c r="F441" i="35" s="1"/>
  <c r="O184" i="23"/>
  <c r="N184" i="23"/>
  <c r="M184" i="23"/>
  <c r="L184" i="23"/>
  <c r="K184" i="23"/>
  <c r="J184" i="23"/>
  <c r="I184" i="23"/>
  <c r="H184" i="23"/>
  <c r="F440" i="35" s="1"/>
  <c r="O170" i="23"/>
  <c r="N170" i="23"/>
  <c r="M170" i="23"/>
  <c r="L170" i="23"/>
  <c r="K170" i="23"/>
  <c r="J170" i="23"/>
  <c r="I170" i="23"/>
  <c r="H170" i="23"/>
  <c r="F439" i="35" s="1"/>
  <c r="O126" i="23"/>
  <c r="N126" i="23"/>
  <c r="M126" i="23"/>
  <c r="L126" i="23"/>
  <c r="K126" i="23"/>
  <c r="J126" i="23"/>
  <c r="I126" i="23"/>
  <c r="H126" i="23"/>
  <c r="F438" i="35" s="1"/>
  <c r="O111" i="23"/>
  <c r="N111" i="23"/>
  <c r="M111" i="23"/>
  <c r="L111" i="23"/>
  <c r="K111" i="23"/>
  <c r="J111" i="23"/>
  <c r="I111" i="23"/>
  <c r="H111" i="23"/>
  <c r="F437" i="35" s="1"/>
  <c r="O95" i="23"/>
  <c r="N95" i="23"/>
  <c r="M95" i="23"/>
  <c r="L95" i="23"/>
  <c r="K95" i="23"/>
  <c r="J95" i="23"/>
  <c r="I95" i="23"/>
  <c r="H95" i="23"/>
  <c r="F436" i="35" s="1"/>
  <c r="O67" i="23"/>
  <c r="N67" i="23"/>
  <c r="M67" i="23"/>
  <c r="L67" i="23"/>
  <c r="K67" i="23"/>
  <c r="J67" i="23"/>
  <c r="I67" i="23"/>
  <c r="H67" i="23"/>
  <c r="F435" i="35" s="1"/>
  <c r="O44" i="23"/>
  <c r="N44" i="23"/>
  <c r="M44" i="23"/>
  <c r="L44" i="23"/>
  <c r="K44" i="23"/>
  <c r="J44" i="23"/>
  <c r="I44" i="23"/>
  <c r="H44" i="23"/>
  <c r="F434" i="35" s="1"/>
  <c r="O19" i="23"/>
  <c r="N19" i="23"/>
  <c r="N301" i="23" s="1"/>
  <c r="M19" i="23"/>
  <c r="L19" i="23"/>
  <c r="K19" i="23"/>
  <c r="J19" i="23"/>
  <c r="J301" i="23" s="1"/>
  <c r="I19" i="23"/>
  <c r="H19" i="23"/>
  <c r="F433" i="35" s="1"/>
  <c r="O220" i="22"/>
  <c r="N220" i="22"/>
  <c r="M220" i="22"/>
  <c r="L220" i="22"/>
  <c r="K220" i="22"/>
  <c r="J220" i="22"/>
  <c r="I220" i="22"/>
  <c r="H220" i="22"/>
  <c r="F428" i="35" s="1"/>
  <c r="O211" i="22"/>
  <c r="N211" i="22"/>
  <c r="M211" i="22"/>
  <c r="L211" i="22"/>
  <c r="K211" i="22"/>
  <c r="J211" i="22"/>
  <c r="I211" i="22"/>
  <c r="H211" i="22"/>
  <c r="F427" i="35" s="1"/>
  <c r="O197" i="22"/>
  <c r="N197" i="22"/>
  <c r="M197" i="22"/>
  <c r="L197" i="22"/>
  <c r="K197" i="22"/>
  <c r="J197" i="22"/>
  <c r="I197" i="22"/>
  <c r="H197" i="22"/>
  <c r="F426" i="35" s="1"/>
  <c r="O179" i="22"/>
  <c r="N179" i="22"/>
  <c r="M179" i="22"/>
  <c r="L179" i="22"/>
  <c r="K179" i="22"/>
  <c r="J179" i="22"/>
  <c r="I179" i="22"/>
  <c r="H179" i="22"/>
  <c r="F425" i="35" s="1"/>
  <c r="H167" i="22"/>
  <c r="F424" i="35" s="1"/>
  <c r="H143" i="22"/>
  <c r="F423" i="35" s="1"/>
  <c r="H131" i="22"/>
  <c r="F422" i="35" s="1"/>
  <c r="O120" i="22"/>
  <c r="N120" i="22"/>
  <c r="M120" i="22"/>
  <c r="L120" i="22"/>
  <c r="K120" i="22"/>
  <c r="J120" i="22"/>
  <c r="I120" i="22"/>
  <c r="H120" i="22"/>
  <c r="F421" i="35" s="1"/>
  <c r="O106" i="22"/>
  <c r="N106" i="22"/>
  <c r="M106" i="22"/>
  <c r="L106" i="22"/>
  <c r="K106" i="22"/>
  <c r="J106" i="22"/>
  <c r="I106" i="22"/>
  <c r="H106" i="22"/>
  <c r="F420" i="35" s="1"/>
  <c r="O88" i="22"/>
  <c r="N88" i="22"/>
  <c r="M88" i="22"/>
  <c r="L88" i="22"/>
  <c r="K88" i="22"/>
  <c r="J88" i="22"/>
  <c r="I88" i="22"/>
  <c r="H88" i="22"/>
  <c r="F419" i="35" s="1"/>
  <c r="O72" i="22"/>
  <c r="N72" i="22"/>
  <c r="M72" i="22"/>
  <c r="L72" i="22"/>
  <c r="K72" i="22"/>
  <c r="J72" i="22"/>
  <c r="I72" i="22"/>
  <c r="H72" i="22"/>
  <c r="F418" i="35" s="1"/>
  <c r="O56" i="22"/>
  <c r="N56" i="22"/>
  <c r="M56" i="22"/>
  <c r="L56" i="22"/>
  <c r="K56" i="22"/>
  <c r="J56" i="22"/>
  <c r="I56" i="22"/>
  <c r="H56" i="22"/>
  <c r="F417" i="35" s="1"/>
  <c r="O35" i="22"/>
  <c r="N35" i="22"/>
  <c r="M35" i="22"/>
  <c r="L35" i="22"/>
  <c r="K35" i="22"/>
  <c r="J35" i="22"/>
  <c r="I35" i="22"/>
  <c r="H35" i="22"/>
  <c r="F416" i="35" s="1"/>
  <c r="O14" i="22"/>
  <c r="N14" i="22"/>
  <c r="M14" i="22"/>
  <c r="L14" i="22"/>
  <c r="K14" i="22"/>
  <c r="J14" i="22"/>
  <c r="I14" i="22"/>
  <c r="H14" i="22"/>
  <c r="O251" i="21"/>
  <c r="N251" i="21"/>
  <c r="M251" i="21"/>
  <c r="L251" i="21"/>
  <c r="K251" i="21"/>
  <c r="J251" i="21"/>
  <c r="I251" i="21"/>
  <c r="H251" i="21"/>
  <c r="F410" i="35" s="1"/>
  <c r="O236" i="21"/>
  <c r="N236" i="21"/>
  <c r="M236" i="21"/>
  <c r="L236" i="21"/>
  <c r="K236" i="21"/>
  <c r="J236" i="21"/>
  <c r="I236" i="21"/>
  <c r="H236" i="21"/>
  <c r="F409" i="35" s="1"/>
  <c r="O215" i="21"/>
  <c r="N215" i="21"/>
  <c r="M215" i="21"/>
  <c r="L215" i="21"/>
  <c r="K215" i="21"/>
  <c r="J215" i="21"/>
  <c r="I215" i="21"/>
  <c r="H215" i="21"/>
  <c r="F408" i="35" s="1"/>
  <c r="H202" i="21"/>
  <c r="H192" i="21"/>
  <c r="O177" i="21"/>
  <c r="N177" i="21"/>
  <c r="M177" i="21"/>
  <c r="L177" i="21"/>
  <c r="K177" i="21"/>
  <c r="J177" i="21"/>
  <c r="I177" i="21"/>
  <c r="H177" i="21"/>
  <c r="O166" i="21"/>
  <c r="N166" i="21"/>
  <c r="M166" i="21"/>
  <c r="L166" i="21"/>
  <c r="K166" i="21"/>
  <c r="J166" i="21"/>
  <c r="I166" i="21"/>
  <c r="H166" i="21"/>
  <c r="H149" i="21"/>
  <c r="F404" i="35" s="1"/>
  <c r="H128" i="21"/>
  <c r="F403" i="35" s="1"/>
  <c r="O101" i="21"/>
  <c r="N101" i="21"/>
  <c r="M101" i="21"/>
  <c r="L101" i="21"/>
  <c r="K101" i="21"/>
  <c r="J101" i="21"/>
  <c r="I101" i="21"/>
  <c r="H101" i="21"/>
  <c r="F401" i="35" s="1"/>
  <c r="H83" i="21"/>
  <c r="F400" i="35" s="1"/>
  <c r="O59" i="21"/>
  <c r="N59" i="21"/>
  <c r="M59" i="21"/>
  <c r="L59" i="21"/>
  <c r="K59" i="21"/>
  <c r="J59" i="21"/>
  <c r="I59" i="21"/>
  <c r="H59" i="21"/>
  <c r="F399" i="35" s="1"/>
  <c r="O40" i="21"/>
  <c r="N40" i="21"/>
  <c r="M40" i="21"/>
  <c r="L40" i="21"/>
  <c r="K40" i="21"/>
  <c r="J40" i="21"/>
  <c r="I40" i="21"/>
  <c r="H40" i="21"/>
  <c r="F398" i="35" s="1"/>
  <c r="O27" i="21"/>
  <c r="N27" i="21"/>
  <c r="M27" i="21"/>
  <c r="L27" i="21"/>
  <c r="K27" i="21"/>
  <c r="J27" i="21"/>
  <c r="I27" i="21"/>
  <c r="H27" i="21"/>
  <c r="O398" i="20"/>
  <c r="N398" i="20"/>
  <c r="M398" i="20"/>
  <c r="L398" i="20"/>
  <c r="K398" i="20"/>
  <c r="J398" i="20"/>
  <c r="I398" i="20"/>
  <c r="H398" i="20"/>
  <c r="F392" i="35" s="1"/>
  <c r="O372" i="20"/>
  <c r="N372" i="20"/>
  <c r="M372" i="20"/>
  <c r="L372" i="20"/>
  <c r="K372" i="20"/>
  <c r="J372" i="20"/>
  <c r="I372" i="20"/>
  <c r="H372" i="20"/>
  <c r="F390" i="35" s="1"/>
  <c r="O362" i="20"/>
  <c r="N362" i="20"/>
  <c r="M362" i="20"/>
  <c r="L362" i="20"/>
  <c r="K362" i="20"/>
  <c r="J362" i="20"/>
  <c r="I362" i="20"/>
  <c r="H362" i="20"/>
  <c r="F389" i="35" s="1"/>
  <c r="O349" i="20"/>
  <c r="N349" i="20"/>
  <c r="M349" i="20"/>
  <c r="L349" i="20"/>
  <c r="K349" i="20"/>
  <c r="J349" i="20"/>
  <c r="I349" i="20"/>
  <c r="H349" i="20"/>
  <c r="F388" i="35" s="1"/>
  <c r="O334" i="20"/>
  <c r="N334" i="20"/>
  <c r="M334" i="20"/>
  <c r="L334" i="20"/>
  <c r="K334" i="20"/>
  <c r="J334" i="20"/>
  <c r="I334" i="20"/>
  <c r="H334" i="20"/>
  <c r="F387" i="35" s="1"/>
  <c r="O325" i="20"/>
  <c r="N325" i="20"/>
  <c r="M325" i="20"/>
  <c r="L325" i="20"/>
  <c r="K325" i="20"/>
  <c r="J325" i="20"/>
  <c r="I325" i="20"/>
  <c r="H325" i="20"/>
  <c r="F386" i="35" s="1"/>
  <c r="O314" i="20"/>
  <c r="N314" i="20"/>
  <c r="M314" i="20"/>
  <c r="L314" i="20"/>
  <c r="K314" i="20"/>
  <c r="J314" i="20"/>
  <c r="I314" i="20"/>
  <c r="H314" i="20"/>
  <c r="F385" i="35" s="1"/>
  <c r="O300" i="20"/>
  <c r="N300" i="20"/>
  <c r="M300" i="20"/>
  <c r="L300" i="20"/>
  <c r="K300" i="20"/>
  <c r="J300" i="20"/>
  <c r="I300" i="20"/>
  <c r="H300" i="20"/>
  <c r="F384" i="35" s="1"/>
  <c r="O286" i="20"/>
  <c r="N286" i="20"/>
  <c r="M286" i="20"/>
  <c r="L286" i="20"/>
  <c r="K286" i="20"/>
  <c r="J286" i="20"/>
  <c r="I286" i="20"/>
  <c r="H286" i="20"/>
  <c r="F383" i="35" s="1"/>
  <c r="O273" i="20"/>
  <c r="N273" i="20"/>
  <c r="M273" i="20"/>
  <c r="L273" i="20"/>
  <c r="K273" i="20"/>
  <c r="J273" i="20"/>
  <c r="I273" i="20"/>
  <c r="H273" i="20"/>
  <c r="F382" i="35" s="1"/>
  <c r="O263" i="20"/>
  <c r="N263" i="20"/>
  <c r="M263" i="20"/>
  <c r="L263" i="20"/>
  <c r="K263" i="20"/>
  <c r="J263" i="20"/>
  <c r="I263" i="20"/>
  <c r="H263" i="20"/>
  <c r="F381" i="35" s="1"/>
  <c r="O237" i="20"/>
  <c r="N237" i="20"/>
  <c r="M237" i="20"/>
  <c r="L237" i="20"/>
  <c r="K237" i="20"/>
  <c r="J237" i="20"/>
  <c r="I237" i="20"/>
  <c r="H237" i="20"/>
  <c r="F380" i="35" s="1"/>
  <c r="O222" i="20"/>
  <c r="N222" i="20"/>
  <c r="M222" i="20"/>
  <c r="L222" i="20"/>
  <c r="K222" i="20"/>
  <c r="J222" i="20"/>
  <c r="I222" i="20"/>
  <c r="H222" i="20"/>
  <c r="F379" i="35" s="1"/>
  <c r="O206" i="20"/>
  <c r="N206" i="20"/>
  <c r="M206" i="20"/>
  <c r="L206" i="20"/>
  <c r="K206" i="20"/>
  <c r="J206" i="20"/>
  <c r="I206" i="20"/>
  <c r="H206" i="20"/>
  <c r="F378" i="35" s="1"/>
  <c r="O181" i="20"/>
  <c r="N181" i="20"/>
  <c r="M181" i="20"/>
  <c r="L181" i="20"/>
  <c r="K181" i="20"/>
  <c r="J181" i="20"/>
  <c r="I181" i="20"/>
  <c r="H181" i="20"/>
  <c r="F377" i="35" s="1"/>
  <c r="I156" i="20"/>
  <c r="H156" i="20"/>
  <c r="F376" i="35" s="1"/>
  <c r="O133" i="20"/>
  <c r="N133" i="20"/>
  <c r="M133" i="20"/>
  <c r="L133" i="20"/>
  <c r="K133" i="20"/>
  <c r="J133" i="20"/>
  <c r="I133" i="20"/>
  <c r="H133" i="20"/>
  <c r="F375" i="35" s="1"/>
  <c r="O112" i="20"/>
  <c r="N112" i="20"/>
  <c r="M112" i="20"/>
  <c r="L112" i="20"/>
  <c r="K112" i="20"/>
  <c r="J112" i="20"/>
  <c r="O96" i="20"/>
  <c r="N96" i="20"/>
  <c r="M96" i="20"/>
  <c r="L96" i="20"/>
  <c r="K96" i="20"/>
  <c r="J96" i="20"/>
  <c r="I96" i="20"/>
  <c r="H96" i="20"/>
  <c r="F373" i="35" s="1"/>
  <c r="O68" i="20"/>
  <c r="N68" i="20"/>
  <c r="M68" i="20"/>
  <c r="L68" i="20"/>
  <c r="K68" i="20"/>
  <c r="J68" i="20"/>
  <c r="I68" i="20"/>
  <c r="H68" i="20"/>
  <c r="F372" i="35" s="1"/>
  <c r="H32" i="20"/>
  <c r="F371" i="35" s="1"/>
  <c r="O157" i="19"/>
  <c r="N157" i="19"/>
  <c r="M157" i="19"/>
  <c r="L157" i="19"/>
  <c r="K157" i="19"/>
  <c r="J157" i="19"/>
  <c r="I157" i="19"/>
  <c r="H157" i="19"/>
  <c r="F366" i="35" s="1"/>
  <c r="O148" i="19"/>
  <c r="N148" i="19"/>
  <c r="M148" i="19"/>
  <c r="L148" i="19"/>
  <c r="K148" i="19"/>
  <c r="J148" i="19"/>
  <c r="I148" i="19"/>
  <c r="H148" i="19"/>
  <c r="F365" i="35" s="1"/>
  <c r="O138" i="19"/>
  <c r="N138" i="19"/>
  <c r="M138" i="19"/>
  <c r="L138" i="19"/>
  <c r="K138" i="19"/>
  <c r="J138" i="19"/>
  <c r="I138" i="19"/>
  <c r="H138" i="19"/>
  <c r="F364" i="35" s="1"/>
  <c r="O129" i="19"/>
  <c r="N129" i="19"/>
  <c r="M129" i="19"/>
  <c r="L129" i="19"/>
  <c r="K129" i="19"/>
  <c r="J129" i="19"/>
  <c r="I129" i="19"/>
  <c r="H129" i="19"/>
  <c r="F363" i="35" s="1"/>
  <c r="O117" i="19"/>
  <c r="N117" i="19"/>
  <c r="M117" i="19"/>
  <c r="L117" i="19"/>
  <c r="K117" i="19"/>
  <c r="J117" i="19"/>
  <c r="I117" i="19"/>
  <c r="H117" i="19"/>
  <c r="F362" i="35" s="1"/>
  <c r="O95" i="19"/>
  <c r="N95" i="19"/>
  <c r="M95" i="19"/>
  <c r="L95" i="19"/>
  <c r="K95" i="19"/>
  <c r="J95" i="19"/>
  <c r="I95" i="19"/>
  <c r="H95" i="19"/>
  <c r="F361" i="35" s="1"/>
  <c r="H83" i="19"/>
  <c r="F360" i="35" s="1"/>
  <c r="O55" i="19"/>
  <c r="O159" i="19" s="1"/>
  <c r="N55" i="19"/>
  <c r="M55" i="19"/>
  <c r="L55" i="19"/>
  <c r="K55" i="19"/>
  <c r="K159" i="19" s="1"/>
  <c r="J55" i="19"/>
  <c r="I55" i="19"/>
  <c r="H55" i="19"/>
  <c r="F359" i="35" s="1"/>
  <c r="H33" i="19"/>
  <c r="F358" i="35" s="1"/>
  <c r="H17" i="19"/>
  <c r="F357" i="35" s="1"/>
  <c r="O107" i="18"/>
  <c r="N107" i="18"/>
  <c r="M107" i="18"/>
  <c r="L107" i="18"/>
  <c r="K107" i="18"/>
  <c r="J107" i="18"/>
  <c r="I107" i="18"/>
  <c r="H107" i="18"/>
  <c r="F352" i="35" s="1"/>
  <c r="O99" i="18"/>
  <c r="N99" i="18"/>
  <c r="M99" i="18"/>
  <c r="L99" i="18"/>
  <c r="K99" i="18"/>
  <c r="J99" i="18"/>
  <c r="I99" i="18"/>
  <c r="H99" i="18"/>
  <c r="F351" i="35" s="1"/>
  <c r="O86" i="18"/>
  <c r="N86" i="18"/>
  <c r="M86" i="18"/>
  <c r="L86" i="18"/>
  <c r="K86" i="18"/>
  <c r="J86" i="18"/>
  <c r="I86" i="18"/>
  <c r="H86" i="18"/>
  <c r="F350" i="35" s="1"/>
  <c r="O71" i="18"/>
  <c r="N71" i="18"/>
  <c r="M71" i="18"/>
  <c r="L71" i="18"/>
  <c r="K71" i="18"/>
  <c r="J71" i="18"/>
  <c r="I71" i="18"/>
  <c r="H71" i="18"/>
  <c r="F349" i="35" s="1"/>
  <c r="O63" i="18"/>
  <c r="N63" i="18"/>
  <c r="M63" i="18"/>
  <c r="L63" i="18"/>
  <c r="K63" i="18"/>
  <c r="J63" i="18"/>
  <c r="I63" i="18"/>
  <c r="H63" i="18"/>
  <c r="F348" i="35" s="1"/>
  <c r="O54" i="18"/>
  <c r="N54" i="18"/>
  <c r="M54" i="18"/>
  <c r="L54" i="18"/>
  <c r="K54" i="18"/>
  <c r="J54" i="18"/>
  <c r="I54" i="18"/>
  <c r="H54" i="18"/>
  <c r="F347" i="35" s="1"/>
  <c r="O43" i="18"/>
  <c r="N43" i="18"/>
  <c r="M43" i="18"/>
  <c r="L43" i="18"/>
  <c r="K43" i="18"/>
  <c r="J43" i="18"/>
  <c r="I43" i="18"/>
  <c r="H43" i="18"/>
  <c r="F346" i="35" s="1"/>
  <c r="O33" i="18"/>
  <c r="N33" i="18"/>
  <c r="M33" i="18"/>
  <c r="L33" i="18"/>
  <c r="K33" i="18"/>
  <c r="J33" i="18"/>
  <c r="I33" i="18"/>
  <c r="H33" i="18"/>
  <c r="F345" i="35" s="1"/>
  <c r="O13" i="18"/>
  <c r="O109" i="18" s="1"/>
  <c r="N13" i="18"/>
  <c r="M13" i="18"/>
  <c r="M109" i="18" s="1"/>
  <c r="L13" i="18"/>
  <c r="L109" i="18" s="1"/>
  <c r="K13" i="18"/>
  <c r="K109" i="18" s="1"/>
  <c r="J13" i="18"/>
  <c r="I13" i="18"/>
  <c r="I109" i="18" s="1"/>
  <c r="H13" i="18"/>
  <c r="F344" i="35" s="1"/>
  <c r="O191" i="17"/>
  <c r="N191" i="17"/>
  <c r="M191" i="17"/>
  <c r="L191" i="17"/>
  <c r="K191" i="17"/>
  <c r="J191" i="17"/>
  <c r="I191" i="17"/>
  <c r="H191" i="17"/>
  <c r="F339" i="35" s="1"/>
  <c r="O180" i="17"/>
  <c r="N180" i="17"/>
  <c r="M180" i="17"/>
  <c r="L180" i="17"/>
  <c r="K180" i="17"/>
  <c r="J180" i="17"/>
  <c r="I180" i="17"/>
  <c r="H180" i="17"/>
  <c r="F338" i="35" s="1"/>
  <c r="N170" i="17"/>
  <c r="M170" i="17"/>
  <c r="L170" i="17"/>
  <c r="K170" i="17"/>
  <c r="J170" i="17"/>
  <c r="I170" i="17"/>
  <c r="H170" i="17"/>
  <c r="F337" i="35" s="1"/>
  <c r="H158" i="17"/>
  <c r="F336" i="35" s="1"/>
  <c r="O141" i="17"/>
  <c r="N141" i="17"/>
  <c r="M141" i="17"/>
  <c r="L141" i="17"/>
  <c r="K141" i="17"/>
  <c r="J141" i="17"/>
  <c r="I141" i="17"/>
  <c r="H141" i="17"/>
  <c r="F335" i="35" s="1"/>
  <c r="O108" i="17"/>
  <c r="N108" i="17"/>
  <c r="M108" i="17"/>
  <c r="L108" i="17"/>
  <c r="K108" i="17"/>
  <c r="J108" i="17"/>
  <c r="I108" i="17"/>
  <c r="H108" i="17"/>
  <c r="F334" i="35" s="1"/>
  <c r="O75" i="17"/>
  <c r="N75" i="17"/>
  <c r="M75" i="17"/>
  <c r="L75" i="17"/>
  <c r="K75" i="17"/>
  <c r="J75" i="17"/>
  <c r="I75" i="17"/>
  <c r="H75" i="17"/>
  <c r="F333" i="35" s="1"/>
  <c r="O43" i="17"/>
  <c r="O193" i="17" s="1"/>
  <c r="N43" i="17"/>
  <c r="M43" i="17"/>
  <c r="L43" i="17"/>
  <c r="L193" i="17" s="1"/>
  <c r="K43" i="17"/>
  <c r="J43" i="17"/>
  <c r="I43" i="17"/>
  <c r="H43" i="17"/>
  <c r="O837" i="16"/>
  <c r="N837" i="16"/>
  <c r="M837" i="16"/>
  <c r="L837" i="16"/>
  <c r="K837" i="16"/>
  <c r="J837" i="16"/>
  <c r="I837" i="16"/>
  <c r="H837" i="16"/>
  <c r="F327" i="35" s="1"/>
  <c r="O830" i="16"/>
  <c r="N830" i="16"/>
  <c r="M830" i="16"/>
  <c r="L830" i="16"/>
  <c r="K830" i="16"/>
  <c r="J830" i="16"/>
  <c r="I830" i="16"/>
  <c r="H830" i="16"/>
  <c r="F326" i="35" s="1"/>
  <c r="O795" i="16"/>
  <c r="N795" i="16"/>
  <c r="M795" i="16"/>
  <c r="L795" i="16"/>
  <c r="K795" i="16"/>
  <c r="J795" i="16"/>
  <c r="I795" i="16"/>
  <c r="H795" i="16"/>
  <c r="F325" i="35" s="1"/>
  <c r="O788" i="16"/>
  <c r="N788" i="16"/>
  <c r="M788" i="16"/>
  <c r="L788" i="16"/>
  <c r="K788" i="16"/>
  <c r="J788" i="16"/>
  <c r="I788" i="16"/>
  <c r="H788" i="16"/>
  <c r="F324" i="35" s="1"/>
  <c r="O782" i="16"/>
  <c r="N782" i="16"/>
  <c r="M782" i="16"/>
  <c r="L782" i="16"/>
  <c r="K782" i="16"/>
  <c r="J782" i="16"/>
  <c r="I782" i="16"/>
  <c r="H782" i="16"/>
  <c r="F323" i="35" s="1"/>
  <c r="O760" i="16"/>
  <c r="N760" i="16"/>
  <c r="M760" i="16"/>
  <c r="L760" i="16"/>
  <c r="K760" i="16"/>
  <c r="J760" i="16"/>
  <c r="I760" i="16"/>
  <c r="H760" i="16"/>
  <c r="F322" i="35" s="1"/>
  <c r="O751" i="16"/>
  <c r="N751" i="16"/>
  <c r="M751" i="16"/>
  <c r="L751" i="16"/>
  <c r="K751" i="16"/>
  <c r="J751" i="16"/>
  <c r="I751" i="16"/>
  <c r="H751" i="16"/>
  <c r="O742" i="16"/>
  <c r="N742" i="16"/>
  <c r="M742" i="16"/>
  <c r="L742" i="16"/>
  <c r="K742" i="16"/>
  <c r="J742" i="16"/>
  <c r="I742" i="16"/>
  <c r="H742" i="16"/>
  <c r="F320" i="35" s="1"/>
  <c r="O735" i="16"/>
  <c r="N735" i="16"/>
  <c r="M735" i="16"/>
  <c r="L735" i="16"/>
  <c r="K735" i="16"/>
  <c r="J735" i="16"/>
  <c r="I735" i="16"/>
  <c r="H735" i="16"/>
  <c r="F319" i="35" s="1"/>
  <c r="O728" i="16"/>
  <c r="N728" i="16"/>
  <c r="M728" i="16"/>
  <c r="L728" i="16"/>
  <c r="K728" i="16"/>
  <c r="J728" i="16"/>
  <c r="I728" i="16"/>
  <c r="H728" i="16"/>
  <c r="F318" i="35" s="1"/>
  <c r="O697" i="16"/>
  <c r="N697" i="16"/>
  <c r="M697" i="16"/>
  <c r="L697" i="16"/>
  <c r="K697" i="16"/>
  <c r="J697" i="16"/>
  <c r="I697" i="16"/>
  <c r="H697" i="16"/>
  <c r="O680" i="16"/>
  <c r="N680" i="16"/>
  <c r="M680" i="16"/>
  <c r="L680" i="16"/>
  <c r="K680" i="16"/>
  <c r="J680" i="16"/>
  <c r="I680" i="16"/>
  <c r="H680" i="16"/>
  <c r="O662" i="16"/>
  <c r="N662" i="16"/>
  <c r="M662" i="16"/>
  <c r="L662" i="16"/>
  <c r="K662" i="16"/>
  <c r="J662" i="16"/>
  <c r="I662" i="16"/>
  <c r="H662" i="16"/>
  <c r="F315" i="35" s="1"/>
  <c r="O640" i="16"/>
  <c r="N640" i="16"/>
  <c r="M640" i="16"/>
  <c r="L640" i="16"/>
  <c r="K640" i="16"/>
  <c r="J640" i="16"/>
  <c r="I640" i="16"/>
  <c r="H640" i="16"/>
  <c r="F314" i="35" s="1"/>
  <c r="O618" i="16"/>
  <c r="N618" i="16"/>
  <c r="M618" i="16"/>
  <c r="L618" i="16"/>
  <c r="K618" i="16"/>
  <c r="J618" i="16"/>
  <c r="I618" i="16"/>
  <c r="H618" i="16"/>
  <c r="M587" i="16"/>
  <c r="L587" i="16"/>
  <c r="K587" i="16"/>
  <c r="J587" i="16"/>
  <c r="I587" i="16"/>
  <c r="H587" i="16"/>
  <c r="F312" i="35" s="1"/>
  <c r="O563" i="16"/>
  <c r="N563" i="16"/>
  <c r="M563" i="16"/>
  <c r="L563" i="16"/>
  <c r="K563" i="16"/>
  <c r="J563" i="16"/>
  <c r="I563" i="16"/>
  <c r="H563" i="16"/>
  <c r="F311" i="35" s="1"/>
  <c r="H531" i="16"/>
  <c r="O508" i="16"/>
  <c r="N508" i="16"/>
  <c r="M508" i="16"/>
  <c r="L508" i="16"/>
  <c r="K508" i="16"/>
  <c r="J508" i="16"/>
  <c r="I508" i="16"/>
  <c r="H508" i="16"/>
  <c r="F309" i="35" s="1"/>
  <c r="O486" i="16"/>
  <c r="N486" i="16"/>
  <c r="M486" i="16"/>
  <c r="L486" i="16"/>
  <c r="K486" i="16"/>
  <c r="J486" i="16"/>
  <c r="I486" i="16"/>
  <c r="H486" i="16"/>
  <c r="O467" i="16"/>
  <c r="N467" i="16"/>
  <c r="M467" i="16"/>
  <c r="L467" i="16"/>
  <c r="K467" i="16"/>
  <c r="J467" i="16"/>
  <c r="I467" i="16"/>
  <c r="H467" i="16"/>
  <c r="F307" i="35" s="1"/>
  <c r="O443" i="16"/>
  <c r="N443" i="16"/>
  <c r="M443" i="16"/>
  <c r="L443" i="16"/>
  <c r="K443" i="16"/>
  <c r="J443" i="16"/>
  <c r="I443" i="16"/>
  <c r="H443" i="16"/>
  <c r="F306" i="35" s="1"/>
  <c r="O418" i="16"/>
  <c r="N418" i="16"/>
  <c r="M418" i="16"/>
  <c r="L418" i="16"/>
  <c r="K418" i="16"/>
  <c r="J418" i="16"/>
  <c r="I418" i="16"/>
  <c r="H418" i="16"/>
  <c r="F305" i="35" s="1"/>
  <c r="O396" i="16"/>
  <c r="N396" i="16"/>
  <c r="M396" i="16"/>
  <c r="L396" i="16"/>
  <c r="K396" i="16"/>
  <c r="J396" i="16"/>
  <c r="I396" i="16"/>
  <c r="H396" i="16"/>
  <c r="F304" i="35" s="1"/>
  <c r="O374" i="16"/>
  <c r="N374" i="16"/>
  <c r="M374" i="16"/>
  <c r="L374" i="16"/>
  <c r="K374" i="16"/>
  <c r="J374" i="16"/>
  <c r="I374" i="16"/>
  <c r="H374" i="16"/>
  <c r="O346" i="16"/>
  <c r="N346" i="16"/>
  <c r="M346" i="16"/>
  <c r="L346" i="16"/>
  <c r="K346" i="16"/>
  <c r="J346" i="16"/>
  <c r="I346" i="16"/>
  <c r="H346" i="16"/>
  <c r="O315" i="16"/>
  <c r="N315" i="16"/>
  <c r="M315" i="16"/>
  <c r="L315" i="16"/>
  <c r="K315" i="16"/>
  <c r="J315" i="16"/>
  <c r="I315" i="16"/>
  <c r="H315" i="16"/>
  <c r="F301" i="35" s="1"/>
  <c r="H294" i="16"/>
  <c r="F300" i="35" s="1"/>
  <c r="O267" i="16"/>
  <c r="N267" i="16"/>
  <c r="M267" i="16"/>
  <c r="L267" i="16"/>
  <c r="K267" i="16"/>
  <c r="J267" i="16"/>
  <c r="I267" i="16"/>
  <c r="H267" i="16"/>
  <c r="O239" i="16"/>
  <c r="N239" i="16"/>
  <c r="M239" i="16"/>
  <c r="L239" i="16"/>
  <c r="K239" i="16"/>
  <c r="J239" i="16"/>
  <c r="I239" i="16"/>
  <c r="H239" i="16"/>
  <c r="F298" i="35" s="1"/>
  <c r="H204" i="16"/>
  <c r="F297" i="35" s="1"/>
  <c r="O179" i="16"/>
  <c r="N179" i="16"/>
  <c r="M179" i="16"/>
  <c r="L179" i="16"/>
  <c r="K179" i="16"/>
  <c r="J179" i="16"/>
  <c r="I179" i="16"/>
  <c r="H179" i="16"/>
  <c r="O142" i="16"/>
  <c r="N142" i="16"/>
  <c r="M142" i="16"/>
  <c r="L142" i="16"/>
  <c r="K142" i="16"/>
  <c r="J142" i="16"/>
  <c r="I142" i="16"/>
  <c r="H142" i="16"/>
  <c r="F295" i="35" s="1"/>
  <c r="O112" i="16"/>
  <c r="N112" i="16"/>
  <c r="M112" i="16"/>
  <c r="L112" i="16"/>
  <c r="K112" i="16"/>
  <c r="J112" i="16"/>
  <c r="I112" i="16"/>
  <c r="H112" i="16"/>
  <c r="F294" i="35" s="1"/>
  <c r="O86" i="16"/>
  <c r="N86" i="16"/>
  <c r="M86" i="16"/>
  <c r="L86" i="16"/>
  <c r="K86" i="16"/>
  <c r="J86" i="16"/>
  <c r="I86" i="16"/>
  <c r="H86" i="16"/>
  <c r="F293" i="35" s="1"/>
  <c r="H63" i="16"/>
  <c r="F292" i="35" s="1"/>
  <c r="O45" i="16"/>
  <c r="N45" i="16"/>
  <c r="M45" i="16"/>
  <c r="L45" i="16"/>
  <c r="K45" i="16"/>
  <c r="J45" i="16"/>
  <c r="I45" i="16"/>
  <c r="H45" i="16"/>
  <c r="F291" i="35" s="1"/>
  <c r="H20" i="16"/>
  <c r="O102" i="15"/>
  <c r="N102" i="15"/>
  <c r="M102" i="15"/>
  <c r="L102" i="15"/>
  <c r="K102" i="15"/>
  <c r="J102" i="15"/>
  <c r="I102" i="15"/>
  <c r="H102" i="15"/>
  <c r="F285" i="35" s="1"/>
  <c r="O84" i="15"/>
  <c r="N84" i="15"/>
  <c r="M84" i="15"/>
  <c r="L84" i="15"/>
  <c r="K84" i="15"/>
  <c r="J84" i="15"/>
  <c r="I84" i="15"/>
  <c r="H84" i="15"/>
  <c r="F284" i="35" s="1"/>
  <c r="O63" i="15"/>
  <c r="N63" i="15"/>
  <c r="M63" i="15"/>
  <c r="L63" i="15"/>
  <c r="K63" i="15"/>
  <c r="J63" i="15"/>
  <c r="I63" i="15"/>
  <c r="H63" i="15"/>
  <c r="F283" i="35" s="1"/>
  <c r="O41" i="15"/>
  <c r="N41" i="15"/>
  <c r="M41" i="15"/>
  <c r="L41" i="15"/>
  <c r="K41" i="15"/>
  <c r="J41" i="15"/>
  <c r="I41" i="15"/>
  <c r="H41" i="15"/>
  <c r="F282" i="35" s="1"/>
  <c r="O20" i="15"/>
  <c r="N20" i="15"/>
  <c r="N104" i="15" s="1"/>
  <c r="M20" i="15"/>
  <c r="M104" i="15" s="1"/>
  <c r="L20" i="15"/>
  <c r="L104" i="15" s="1"/>
  <c r="K20" i="15"/>
  <c r="K104" i="15" s="1"/>
  <c r="J20" i="15"/>
  <c r="J104" i="15" s="1"/>
  <c r="I20" i="15"/>
  <c r="H20" i="15"/>
  <c r="F281" i="35" s="1"/>
  <c r="F287" i="35" s="1"/>
  <c r="O406" i="27"/>
  <c r="N406" i="27"/>
  <c r="M406" i="27"/>
  <c r="L406" i="27"/>
  <c r="K406" i="27"/>
  <c r="J406" i="27"/>
  <c r="I406" i="27"/>
  <c r="H406" i="27"/>
  <c r="F531" i="35" s="1"/>
  <c r="O393" i="27"/>
  <c r="N393" i="27"/>
  <c r="M393" i="27"/>
  <c r="L393" i="27"/>
  <c r="K393" i="27"/>
  <c r="J393" i="27"/>
  <c r="I393" i="27"/>
  <c r="H393" i="27"/>
  <c r="F530" i="35" s="1"/>
  <c r="O385" i="27"/>
  <c r="N385" i="27"/>
  <c r="M385" i="27"/>
  <c r="L385" i="27"/>
  <c r="K385" i="27"/>
  <c r="J385" i="27"/>
  <c r="I385" i="27"/>
  <c r="H385" i="27"/>
  <c r="F529" i="35" s="1"/>
  <c r="O367" i="27"/>
  <c r="N367" i="27"/>
  <c r="M367" i="27"/>
  <c r="L367" i="27"/>
  <c r="K367" i="27"/>
  <c r="J367" i="27"/>
  <c r="I367" i="27"/>
  <c r="H367" i="27"/>
  <c r="F528" i="35" s="1"/>
  <c r="H342" i="27"/>
  <c r="F527" i="35" s="1"/>
  <c r="H327" i="27"/>
  <c r="F526" i="35" s="1"/>
  <c r="O311" i="27"/>
  <c r="N311" i="27"/>
  <c r="M311" i="27"/>
  <c r="L311" i="27"/>
  <c r="K311" i="27"/>
  <c r="J311" i="27"/>
  <c r="I311" i="27"/>
  <c r="H311" i="27"/>
  <c r="F525" i="35" s="1"/>
  <c r="O288" i="27"/>
  <c r="N288" i="27"/>
  <c r="M288" i="27"/>
  <c r="L288" i="27"/>
  <c r="K288" i="27"/>
  <c r="J288" i="27"/>
  <c r="I288" i="27"/>
  <c r="H288" i="27"/>
  <c r="F524" i="35" s="1"/>
  <c r="O262" i="27"/>
  <c r="N262" i="27"/>
  <c r="M262" i="27"/>
  <c r="L262" i="27"/>
  <c r="K262" i="27"/>
  <c r="J262" i="27"/>
  <c r="I262" i="27"/>
  <c r="H262" i="27"/>
  <c r="F523" i="35" s="1"/>
  <c r="O246" i="27"/>
  <c r="N246" i="27"/>
  <c r="M246" i="27"/>
  <c r="L246" i="27"/>
  <c r="K246" i="27"/>
  <c r="J246" i="27"/>
  <c r="I246" i="27"/>
  <c r="H246" i="27"/>
  <c r="F522" i="35" s="1"/>
  <c r="O230" i="27"/>
  <c r="N230" i="27"/>
  <c r="M230" i="27"/>
  <c r="L230" i="27"/>
  <c r="K230" i="27"/>
  <c r="J230" i="27"/>
  <c r="I230" i="27"/>
  <c r="H230" i="27"/>
  <c r="F521" i="35" s="1"/>
  <c r="H215" i="27"/>
  <c r="F520" i="35" s="1"/>
  <c r="H197" i="27"/>
  <c r="F519" i="35" s="1"/>
  <c r="O185" i="27"/>
  <c r="N185" i="27"/>
  <c r="M185" i="27"/>
  <c r="L185" i="27"/>
  <c r="K185" i="27"/>
  <c r="J185" i="27"/>
  <c r="I185" i="27"/>
  <c r="H185" i="27"/>
  <c r="F518" i="35" s="1"/>
  <c r="H174" i="27"/>
  <c r="F517" i="35" s="1"/>
  <c r="H157" i="27"/>
  <c r="F516" i="35" s="1"/>
  <c r="O139" i="27"/>
  <c r="N139" i="27"/>
  <c r="M139" i="27"/>
  <c r="L139" i="27"/>
  <c r="K139" i="27"/>
  <c r="J139" i="27"/>
  <c r="I139" i="27"/>
  <c r="H139" i="27"/>
  <c r="F515" i="35" s="1"/>
  <c r="H108" i="27"/>
  <c r="F514" i="35" s="1"/>
  <c r="O95" i="27"/>
  <c r="N95" i="27"/>
  <c r="M95" i="27"/>
  <c r="L95" i="27"/>
  <c r="K95" i="27"/>
  <c r="J95" i="27"/>
  <c r="I95" i="27"/>
  <c r="H95" i="27"/>
  <c r="F513" i="35" s="1"/>
  <c r="O73" i="27"/>
  <c r="N73" i="27"/>
  <c r="M73" i="27"/>
  <c r="L73" i="27"/>
  <c r="K73" i="27"/>
  <c r="J73" i="27"/>
  <c r="I73" i="27"/>
  <c r="H73" i="27"/>
  <c r="F512" i="35" s="1"/>
  <c r="O60" i="27"/>
  <c r="N60" i="27"/>
  <c r="M60" i="27"/>
  <c r="L60" i="27"/>
  <c r="K60" i="27"/>
  <c r="J60" i="27"/>
  <c r="I60" i="27"/>
  <c r="H60" i="27"/>
  <c r="F511" i="35" s="1"/>
  <c r="H45" i="27"/>
  <c r="F510" i="35" s="1"/>
  <c r="O33" i="27"/>
  <c r="N33" i="27"/>
  <c r="M33" i="27"/>
  <c r="L33" i="27"/>
  <c r="K33" i="27"/>
  <c r="J33" i="27"/>
  <c r="I33" i="27"/>
  <c r="H33" i="27"/>
  <c r="F509" i="35" s="1"/>
  <c r="O19" i="27"/>
  <c r="N19" i="27"/>
  <c r="M19" i="27"/>
  <c r="L19" i="27"/>
  <c r="K19" i="27"/>
  <c r="J19" i="27"/>
  <c r="I19" i="27"/>
  <c r="H19" i="27"/>
  <c r="F508" i="35" s="1"/>
  <c r="O721" i="14"/>
  <c r="N721" i="14"/>
  <c r="M721" i="14"/>
  <c r="L721" i="14"/>
  <c r="K721" i="14"/>
  <c r="J721" i="14"/>
  <c r="I721" i="14"/>
  <c r="H721" i="14"/>
  <c r="F276" i="35" s="1"/>
  <c r="O712" i="14"/>
  <c r="N712" i="14"/>
  <c r="M712" i="14"/>
  <c r="L712" i="14"/>
  <c r="K712" i="14"/>
  <c r="J712" i="14"/>
  <c r="I712" i="14"/>
  <c r="H712" i="14"/>
  <c r="F275" i="35" s="1"/>
  <c r="O704" i="14"/>
  <c r="N704" i="14"/>
  <c r="M704" i="14"/>
  <c r="L704" i="14"/>
  <c r="K704" i="14"/>
  <c r="J704" i="14"/>
  <c r="I704" i="14"/>
  <c r="H704" i="14"/>
  <c r="F274" i="35" s="1"/>
  <c r="O684" i="14"/>
  <c r="N684" i="14"/>
  <c r="M684" i="14"/>
  <c r="L684" i="14"/>
  <c r="K684" i="14"/>
  <c r="J684" i="14"/>
  <c r="I684" i="14"/>
  <c r="H684" i="14"/>
  <c r="F273" i="35" s="1"/>
  <c r="O676" i="14"/>
  <c r="N676" i="14"/>
  <c r="M676" i="14"/>
  <c r="L676" i="14"/>
  <c r="K676" i="14"/>
  <c r="J676" i="14"/>
  <c r="I676" i="14"/>
  <c r="H676" i="14"/>
  <c r="F272" i="35" s="1"/>
  <c r="O667" i="14"/>
  <c r="N667" i="14"/>
  <c r="M667" i="14"/>
  <c r="L667" i="14"/>
  <c r="K667" i="14"/>
  <c r="J667" i="14"/>
  <c r="I667" i="14"/>
  <c r="H667" i="14"/>
  <c r="F271" i="35" s="1"/>
  <c r="I660" i="14"/>
  <c r="H660" i="14"/>
  <c r="F270" i="35" s="1"/>
  <c r="O639" i="14"/>
  <c r="N639" i="14"/>
  <c r="M639" i="14"/>
  <c r="L639" i="14"/>
  <c r="K639" i="14"/>
  <c r="J639" i="14"/>
  <c r="I639" i="14"/>
  <c r="H639" i="14"/>
  <c r="F269" i="35" s="1"/>
  <c r="O617" i="14"/>
  <c r="N617" i="14"/>
  <c r="M617" i="14"/>
  <c r="L617" i="14"/>
  <c r="K617" i="14"/>
  <c r="J617" i="14"/>
  <c r="I617" i="14"/>
  <c r="H617" i="14"/>
  <c r="F268" i="35" s="1"/>
  <c r="H599" i="14"/>
  <c r="F267" i="35" s="1"/>
  <c r="O599" i="14"/>
  <c r="N599" i="14"/>
  <c r="M599" i="14"/>
  <c r="L599" i="14"/>
  <c r="K599" i="14"/>
  <c r="J599" i="14"/>
  <c r="I599" i="14"/>
  <c r="O576" i="14"/>
  <c r="N576" i="14"/>
  <c r="M576" i="14"/>
  <c r="L576" i="14"/>
  <c r="K576" i="14"/>
  <c r="J576" i="14"/>
  <c r="I576" i="14"/>
  <c r="H576" i="14"/>
  <c r="F266" i="35" s="1"/>
  <c r="O557" i="14"/>
  <c r="N557" i="14"/>
  <c r="M557" i="14"/>
  <c r="L557" i="14"/>
  <c r="K557" i="14"/>
  <c r="J557" i="14"/>
  <c r="I557" i="14"/>
  <c r="H557" i="14"/>
  <c r="F265" i="35" s="1"/>
  <c r="O533" i="14"/>
  <c r="N533" i="14"/>
  <c r="M533" i="14"/>
  <c r="L533" i="14"/>
  <c r="K533" i="14"/>
  <c r="J533" i="14"/>
  <c r="I533" i="14"/>
  <c r="H533" i="14"/>
  <c r="F264" i="35" s="1"/>
  <c r="O509" i="14"/>
  <c r="N509" i="14"/>
  <c r="M509" i="14"/>
  <c r="L509" i="14"/>
  <c r="K509" i="14"/>
  <c r="J509" i="14"/>
  <c r="I509" i="14"/>
  <c r="H509" i="14"/>
  <c r="F263" i="35" s="1"/>
  <c r="O486" i="14"/>
  <c r="N486" i="14"/>
  <c r="M486" i="14"/>
  <c r="L486" i="14"/>
  <c r="K486" i="14"/>
  <c r="J486" i="14"/>
  <c r="I486" i="14"/>
  <c r="H486" i="14"/>
  <c r="F262" i="35" s="1"/>
  <c r="O468" i="14"/>
  <c r="N468" i="14"/>
  <c r="M468" i="14"/>
  <c r="L468" i="14"/>
  <c r="K468" i="14"/>
  <c r="J468" i="14"/>
  <c r="I468" i="14"/>
  <c r="H468" i="14"/>
  <c r="F261" i="35" s="1"/>
  <c r="O448" i="14"/>
  <c r="N448" i="14"/>
  <c r="M448" i="14"/>
  <c r="L448" i="14"/>
  <c r="K448" i="14"/>
  <c r="J448" i="14"/>
  <c r="I448" i="14"/>
  <c r="H448" i="14"/>
  <c r="F260" i="35" s="1"/>
  <c r="O435" i="14"/>
  <c r="N435" i="14"/>
  <c r="M435" i="14"/>
  <c r="L435" i="14"/>
  <c r="K435" i="14"/>
  <c r="J435" i="14"/>
  <c r="I435" i="14"/>
  <c r="H435" i="14"/>
  <c r="F259" i="35" s="1"/>
  <c r="O410" i="14"/>
  <c r="N410" i="14"/>
  <c r="M410" i="14"/>
  <c r="L410" i="14"/>
  <c r="K410" i="14"/>
  <c r="J410" i="14"/>
  <c r="I410" i="14"/>
  <c r="H410" i="14"/>
  <c r="F258" i="35" s="1"/>
  <c r="H392" i="14"/>
  <c r="F257" i="35" s="1"/>
  <c r="O372" i="14"/>
  <c r="N372" i="14"/>
  <c r="M372" i="14"/>
  <c r="L372" i="14"/>
  <c r="K372" i="14"/>
  <c r="J372" i="14"/>
  <c r="I372" i="14"/>
  <c r="H372" i="14"/>
  <c r="F256" i="35" s="1"/>
  <c r="O349" i="14"/>
  <c r="N349" i="14"/>
  <c r="M349" i="14"/>
  <c r="L349" i="14"/>
  <c r="K349" i="14"/>
  <c r="J349" i="14"/>
  <c r="I349" i="14"/>
  <c r="H349" i="14"/>
  <c r="F255" i="35" s="1"/>
  <c r="O325" i="14"/>
  <c r="N325" i="14"/>
  <c r="M325" i="14"/>
  <c r="L325" i="14"/>
  <c r="K325" i="14"/>
  <c r="J325" i="14"/>
  <c r="I325" i="14"/>
  <c r="H325" i="14"/>
  <c r="F254" i="35" s="1"/>
  <c r="O301" i="14"/>
  <c r="N301" i="14"/>
  <c r="M301" i="14"/>
  <c r="L301" i="14"/>
  <c r="K301" i="14"/>
  <c r="J301" i="14"/>
  <c r="I301" i="14"/>
  <c r="H301" i="14"/>
  <c r="F253" i="35" s="1"/>
  <c r="O272" i="14"/>
  <c r="N272" i="14"/>
  <c r="M272" i="14"/>
  <c r="L272" i="14"/>
  <c r="K272" i="14"/>
  <c r="J272" i="14"/>
  <c r="I272" i="14"/>
  <c r="H272" i="14"/>
  <c r="F252" i="35" s="1"/>
  <c r="O256" i="14"/>
  <c r="N256" i="14"/>
  <c r="M256" i="14"/>
  <c r="L256" i="14"/>
  <c r="K256" i="14"/>
  <c r="J256" i="14"/>
  <c r="I256" i="14"/>
  <c r="H256" i="14"/>
  <c r="F251" i="35" s="1"/>
  <c r="O226" i="14"/>
  <c r="F250" i="35" s="1"/>
  <c r="N226" i="14"/>
  <c r="M226" i="14"/>
  <c r="L226" i="14"/>
  <c r="K226" i="14"/>
  <c r="J226" i="14"/>
  <c r="I226" i="14"/>
  <c r="H226" i="14"/>
  <c r="O203" i="14"/>
  <c r="N203" i="14"/>
  <c r="M203" i="14"/>
  <c r="L203" i="14"/>
  <c r="K203" i="14"/>
  <c r="J203" i="14"/>
  <c r="I203" i="14"/>
  <c r="H203" i="14"/>
  <c r="F249" i="35" s="1"/>
  <c r="O178" i="14"/>
  <c r="N178" i="14"/>
  <c r="M178" i="14"/>
  <c r="L178" i="14"/>
  <c r="K178" i="14"/>
  <c r="J178" i="14"/>
  <c r="I178" i="14"/>
  <c r="H178" i="14"/>
  <c r="F248" i="35" s="1"/>
  <c r="O159" i="14"/>
  <c r="N159" i="14"/>
  <c r="M159" i="14"/>
  <c r="L159" i="14"/>
  <c r="K159" i="14"/>
  <c r="J159" i="14"/>
  <c r="I159" i="14"/>
  <c r="H159" i="14"/>
  <c r="F247" i="35" s="1"/>
  <c r="O139" i="14"/>
  <c r="N139" i="14"/>
  <c r="M139" i="14"/>
  <c r="L139" i="14"/>
  <c r="K139" i="14"/>
  <c r="J139" i="14"/>
  <c r="I139" i="14"/>
  <c r="H139" i="14"/>
  <c r="F246" i="35" s="1"/>
  <c r="O109" i="14"/>
  <c r="N109" i="14"/>
  <c r="L109" i="14"/>
  <c r="K109" i="14"/>
  <c r="J109" i="14"/>
  <c r="I109" i="14"/>
  <c r="H109" i="14"/>
  <c r="F245" i="35" s="1"/>
  <c r="O85" i="14"/>
  <c r="N85" i="14"/>
  <c r="M85" i="14"/>
  <c r="L85" i="14"/>
  <c r="K85" i="14"/>
  <c r="J85" i="14"/>
  <c r="I85" i="14"/>
  <c r="H85" i="14"/>
  <c r="F244" i="35" s="1"/>
  <c r="O63" i="14"/>
  <c r="N63" i="14"/>
  <c r="M63" i="14"/>
  <c r="L63" i="14"/>
  <c r="K63" i="14"/>
  <c r="J63" i="14"/>
  <c r="I63" i="14"/>
  <c r="H63" i="14"/>
  <c r="F243" i="35" s="1"/>
  <c r="O32" i="14"/>
  <c r="N32" i="14"/>
  <c r="M32" i="14"/>
  <c r="L32" i="14"/>
  <c r="K32" i="14"/>
  <c r="J32" i="14"/>
  <c r="I32" i="14"/>
  <c r="H32" i="14"/>
  <c r="F242" i="35" s="1"/>
  <c r="O739" i="13"/>
  <c r="N739" i="13"/>
  <c r="M739" i="13"/>
  <c r="L739" i="13"/>
  <c r="K739" i="13"/>
  <c r="J739" i="13"/>
  <c r="I739" i="13"/>
  <c r="H739" i="13"/>
  <c r="F237" i="35" s="1"/>
  <c r="O730" i="13"/>
  <c r="N730" i="13"/>
  <c r="M730" i="13"/>
  <c r="L730" i="13"/>
  <c r="K730" i="13"/>
  <c r="J730" i="13"/>
  <c r="I730" i="13"/>
  <c r="H730" i="13"/>
  <c r="F236" i="35" s="1"/>
  <c r="O716" i="13"/>
  <c r="N716" i="13"/>
  <c r="M716" i="13"/>
  <c r="L716" i="13"/>
  <c r="K716" i="13"/>
  <c r="J716" i="13"/>
  <c r="I716" i="13"/>
  <c r="H716" i="13"/>
  <c r="F235" i="35" s="1"/>
  <c r="H694" i="13"/>
  <c r="F233" i="35" s="1"/>
  <c r="O678" i="13"/>
  <c r="N678" i="13"/>
  <c r="M678" i="13"/>
  <c r="L678" i="13"/>
  <c r="K678" i="13"/>
  <c r="J678" i="13"/>
  <c r="I678" i="13"/>
  <c r="H678" i="13"/>
  <c r="F232" i="35" s="1"/>
  <c r="O669" i="13"/>
  <c r="N669" i="13"/>
  <c r="M669" i="13"/>
  <c r="L669" i="13"/>
  <c r="K669" i="13"/>
  <c r="J669" i="13"/>
  <c r="I669" i="13"/>
  <c r="H669" i="13"/>
  <c r="F231" i="35" s="1"/>
  <c r="H635" i="13"/>
  <c r="F230" i="35" s="1"/>
  <c r="H624" i="13"/>
  <c r="F229" i="35" s="1"/>
  <c r="O600" i="13"/>
  <c r="N600" i="13"/>
  <c r="M600" i="13"/>
  <c r="L600" i="13"/>
  <c r="K600" i="13"/>
  <c r="J600" i="13"/>
  <c r="I600" i="13"/>
  <c r="H600" i="13"/>
  <c r="F227" i="35" s="1"/>
  <c r="H580" i="13"/>
  <c r="F226" i="35" s="1"/>
  <c r="H553" i="13"/>
  <c r="F225" i="35" s="1"/>
  <c r="H519" i="13"/>
  <c r="F224" i="35" s="1"/>
  <c r="H498" i="13"/>
  <c r="F223" i="35" s="1"/>
  <c r="H464" i="13"/>
  <c r="F222" i="35" s="1"/>
  <c r="O464" i="13"/>
  <c r="N464" i="13"/>
  <c r="M464" i="13"/>
  <c r="L464" i="13"/>
  <c r="K464" i="13"/>
  <c r="J464" i="13"/>
  <c r="I464" i="13"/>
  <c r="O429" i="13"/>
  <c r="N429" i="13"/>
  <c r="M429" i="13"/>
  <c r="L429" i="13"/>
  <c r="K429" i="13"/>
  <c r="J429" i="13"/>
  <c r="I429" i="13"/>
  <c r="H429" i="13"/>
  <c r="F221" i="35" s="1"/>
  <c r="O399" i="13"/>
  <c r="N399" i="13"/>
  <c r="M399" i="13"/>
  <c r="L399" i="13"/>
  <c r="K399" i="13"/>
  <c r="J399" i="13"/>
  <c r="I399" i="13"/>
  <c r="H399" i="13"/>
  <c r="F220" i="35" s="1"/>
  <c r="H369" i="13"/>
  <c r="F219" i="35" s="1"/>
  <c r="O325" i="13"/>
  <c r="N325" i="13"/>
  <c r="M325" i="13"/>
  <c r="L325" i="13"/>
  <c r="K325" i="13"/>
  <c r="J325" i="13"/>
  <c r="I325" i="13"/>
  <c r="H325" i="13"/>
  <c r="F218" i="35" s="1"/>
  <c r="O259" i="13"/>
  <c r="N259" i="13"/>
  <c r="M259" i="13"/>
  <c r="L259" i="13"/>
  <c r="K259" i="13"/>
  <c r="J259" i="13"/>
  <c r="I259" i="13"/>
  <c r="H259" i="13"/>
  <c r="F216" i="35" s="1"/>
  <c r="H216" i="13"/>
  <c r="F215" i="35" s="1"/>
  <c r="H170" i="13"/>
  <c r="F214" i="35" s="1"/>
  <c r="O135" i="13"/>
  <c r="N135" i="13"/>
  <c r="M135" i="13"/>
  <c r="L135" i="13"/>
  <c r="K135" i="13"/>
  <c r="J135" i="13"/>
  <c r="I135" i="13"/>
  <c r="H135" i="13"/>
  <c r="F213" i="35" s="1"/>
  <c r="O99" i="13"/>
  <c r="N99" i="13"/>
  <c r="M99" i="13"/>
  <c r="L99" i="13"/>
  <c r="K99" i="13"/>
  <c r="J99" i="13"/>
  <c r="I99" i="13"/>
  <c r="H99" i="13"/>
  <c r="F212" i="35" s="1"/>
  <c r="O48" i="13"/>
  <c r="N48" i="13"/>
  <c r="M48" i="13"/>
  <c r="L48" i="13"/>
  <c r="K48" i="13"/>
  <c r="J48" i="13"/>
  <c r="I48" i="13"/>
  <c r="H48" i="13"/>
  <c r="F211" i="35" s="1"/>
  <c r="O72" i="12"/>
  <c r="N72" i="12"/>
  <c r="M72" i="12"/>
  <c r="L72" i="12"/>
  <c r="K72" i="12"/>
  <c r="J72" i="12"/>
  <c r="I72" i="12"/>
  <c r="H72" i="12"/>
  <c r="O58" i="12"/>
  <c r="N58" i="12"/>
  <c r="M58" i="12"/>
  <c r="L58" i="12"/>
  <c r="K58" i="12"/>
  <c r="J58" i="12"/>
  <c r="I58" i="12"/>
  <c r="H58" i="12"/>
  <c r="O44" i="12"/>
  <c r="N44" i="12"/>
  <c r="M44" i="12"/>
  <c r="L44" i="12"/>
  <c r="K44" i="12"/>
  <c r="J44" i="12"/>
  <c r="I44" i="12"/>
  <c r="H44" i="12"/>
  <c r="O32" i="12"/>
  <c r="N32" i="12"/>
  <c r="M32" i="12"/>
  <c r="L32" i="12"/>
  <c r="K32" i="12"/>
  <c r="J32" i="12"/>
  <c r="I32" i="12"/>
  <c r="H32" i="12"/>
  <c r="O22" i="12"/>
  <c r="N22" i="12"/>
  <c r="M22" i="12"/>
  <c r="L22" i="12"/>
  <c r="K22" i="12"/>
  <c r="J22" i="12"/>
  <c r="I22" i="12"/>
  <c r="H22" i="12"/>
  <c r="H10" i="12"/>
  <c r="O10" i="12"/>
  <c r="N10" i="12"/>
  <c r="M10" i="12"/>
  <c r="L10" i="12"/>
  <c r="K10" i="12"/>
  <c r="J10" i="12"/>
  <c r="I10" i="12"/>
  <c r="O239" i="5"/>
  <c r="N239" i="5"/>
  <c r="M239" i="5"/>
  <c r="L239" i="5"/>
  <c r="K239" i="5"/>
  <c r="J239" i="5"/>
  <c r="I239" i="5"/>
  <c r="O228" i="5"/>
  <c r="N228" i="5"/>
  <c r="M228" i="5"/>
  <c r="L228" i="5"/>
  <c r="K228" i="5"/>
  <c r="J228" i="5"/>
  <c r="I228" i="5"/>
  <c r="H228" i="5"/>
  <c r="O212" i="5"/>
  <c r="N212" i="5"/>
  <c r="M212" i="5"/>
  <c r="L212" i="5"/>
  <c r="K212" i="5"/>
  <c r="J212" i="5"/>
  <c r="I212" i="5"/>
  <c r="H212" i="5"/>
  <c r="F103" i="35" s="1"/>
  <c r="O183" i="5"/>
  <c r="N183" i="5"/>
  <c r="M183" i="5"/>
  <c r="L183" i="5"/>
  <c r="K183" i="5"/>
  <c r="J183" i="5"/>
  <c r="I183" i="5"/>
  <c r="H183" i="5"/>
  <c r="F102" i="35" s="1"/>
  <c r="O162" i="5"/>
  <c r="N162" i="5"/>
  <c r="M162" i="5"/>
  <c r="L162" i="5"/>
  <c r="K162" i="5"/>
  <c r="J162" i="5"/>
  <c r="I162" i="5"/>
  <c r="H162" i="5"/>
  <c r="F101" i="35" s="1"/>
  <c r="O144" i="5"/>
  <c r="N144" i="5"/>
  <c r="M144" i="5"/>
  <c r="L144" i="5"/>
  <c r="K144" i="5"/>
  <c r="J144" i="5"/>
  <c r="I144" i="5"/>
  <c r="H144" i="5"/>
  <c r="F100" i="35" s="1"/>
  <c r="O157" i="32"/>
  <c r="N157" i="32"/>
  <c r="M157" i="32"/>
  <c r="L157" i="32"/>
  <c r="K157" i="32"/>
  <c r="J157" i="32"/>
  <c r="I157" i="32"/>
  <c r="H157" i="32"/>
  <c r="F601" i="35" s="1"/>
  <c r="O145" i="32"/>
  <c r="N145" i="32"/>
  <c r="M145" i="32"/>
  <c r="L145" i="32"/>
  <c r="K145" i="32"/>
  <c r="J145" i="32"/>
  <c r="I145" i="32"/>
  <c r="H145" i="32"/>
  <c r="F600" i="35" s="1"/>
  <c r="O122" i="32"/>
  <c r="N122" i="32"/>
  <c r="M122" i="32"/>
  <c r="L122" i="32"/>
  <c r="K122" i="32"/>
  <c r="J122" i="32"/>
  <c r="I122" i="32"/>
  <c r="H122" i="32"/>
  <c r="F598" i="35" s="1"/>
  <c r="O113" i="32"/>
  <c r="N113" i="32"/>
  <c r="M113" i="32"/>
  <c r="L113" i="32"/>
  <c r="K113" i="32"/>
  <c r="J113" i="32"/>
  <c r="I113" i="32"/>
  <c r="H113" i="32"/>
  <c r="F597" i="35" s="1"/>
  <c r="O99" i="32"/>
  <c r="N99" i="32"/>
  <c r="M99" i="32"/>
  <c r="L99" i="32"/>
  <c r="K99" i="32"/>
  <c r="J99" i="32"/>
  <c r="I99" i="32"/>
  <c r="H99" i="32"/>
  <c r="F596" i="35" s="1"/>
  <c r="O83" i="32"/>
  <c r="N83" i="32"/>
  <c r="M83" i="32"/>
  <c r="L83" i="32"/>
  <c r="K83" i="32"/>
  <c r="J83" i="32"/>
  <c r="I83" i="32"/>
  <c r="H83" i="32"/>
  <c r="F595" i="35" s="1"/>
  <c r="O49" i="32"/>
  <c r="N49" i="32"/>
  <c r="M49" i="32"/>
  <c r="L49" i="32"/>
  <c r="K49" i="32"/>
  <c r="J49" i="32"/>
  <c r="I49" i="32"/>
  <c r="H49" i="32"/>
  <c r="F594" i="35" s="1"/>
  <c r="O28" i="32"/>
  <c r="N28" i="32"/>
  <c r="M28" i="32"/>
  <c r="L28" i="32"/>
  <c r="K28" i="32"/>
  <c r="J28" i="32"/>
  <c r="I28" i="32"/>
  <c r="H28" i="32"/>
  <c r="F593" i="35" s="1"/>
  <c r="O16" i="32"/>
  <c r="O159" i="32" s="1"/>
  <c r="N16" i="32"/>
  <c r="N159" i="32" s="1"/>
  <c r="M16" i="32"/>
  <c r="M159" i="32" s="1"/>
  <c r="L16" i="32"/>
  <c r="L159" i="32" s="1"/>
  <c r="K16" i="32"/>
  <c r="K159" i="32" s="1"/>
  <c r="J16" i="32"/>
  <c r="J159" i="32" s="1"/>
  <c r="I16" i="32"/>
  <c r="H16" i="32"/>
  <c r="H644" i="33"/>
  <c r="F633" i="35" s="1"/>
  <c r="O644" i="33"/>
  <c r="N644" i="33"/>
  <c r="M644" i="33"/>
  <c r="L644" i="33"/>
  <c r="K644" i="33"/>
  <c r="J644" i="33"/>
  <c r="I644" i="33"/>
  <c r="O635" i="33"/>
  <c r="N635" i="33"/>
  <c r="M635" i="33"/>
  <c r="L635" i="33"/>
  <c r="K635" i="33"/>
  <c r="J635" i="33"/>
  <c r="I635" i="33"/>
  <c r="H635" i="33"/>
  <c r="F632" i="35" s="1"/>
  <c r="O614" i="33"/>
  <c r="N614" i="33"/>
  <c r="M614" i="33"/>
  <c r="L614" i="33"/>
  <c r="K614" i="33"/>
  <c r="J614" i="33"/>
  <c r="I614" i="33"/>
  <c r="H614" i="33"/>
  <c r="F630" i="35" s="1"/>
  <c r="O600" i="33"/>
  <c r="N600" i="33"/>
  <c r="M600" i="33"/>
  <c r="L600" i="33"/>
  <c r="K600" i="33"/>
  <c r="J600" i="33"/>
  <c r="I600" i="33"/>
  <c r="H600" i="33"/>
  <c r="F629" i="35" s="1"/>
  <c r="O588" i="33"/>
  <c r="N588" i="33"/>
  <c r="M588" i="33"/>
  <c r="L588" i="33"/>
  <c r="K588" i="33"/>
  <c r="J588" i="33"/>
  <c r="I588" i="33"/>
  <c r="H588" i="33"/>
  <c r="F628" i="35" s="1"/>
  <c r="O509" i="33"/>
  <c r="N509" i="33"/>
  <c r="M509" i="33"/>
  <c r="L509" i="33"/>
  <c r="K509" i="33"/>
  <c r="J509" i="33"/>
  <c r="I509" i="33"/>
  <c r="H509" i="33"/>
  <c r="F626" i="35" s="1"/>
  <c r="O500" i="33"/>
  <c r="N500" i="33"/>
  <c r="M500" i="33"/>
  <c r="L500" i="33"/>
  <c r="K500" i="33"/>
  <c r="J500" i="33"/>
  <c r="I500" i="33"/>
  <c r="H500" i="33"/>
  <c r="O491" i="33"/>
  <c r="N491" i="33"/>
  <c r="M491" i="33"/>
  <c r="L491" i="33"/>
  <c r="K491" i="33"/>
  <c r="J491" i="33"/>
  <c r="I491" i="33"/>
  <c r="H491" i="33"/>
  <c r="F623" i="35" s="1"/>
  <c r="O479" i="33"/>
  <c r="N479" i="33"/>
  <c r="M479" i="33"/>
  <c r="L479" i="33"/>
  <c r="K479" i="33"/>
  <c r="J479" i="33"/>
  <c r="I479" i="33"/>
  <c r="H479" i="33"/>
  <c r="O470" i="33"/>
  <c r="N470" i="33"/>
  <c r="M470" i="33"/>
  <c r="L470" i="33"/>
  <c r="K470" i="33"/>
  <c r="J470" i="33"/>
  <c r="I470" i="33"/>
  <c r="H470" i="33"/>
  <c r="F622" i="35" s="1"/>
  <c r="O447" i="33"/>
  <c r="N447" i="33"/>
  <c r="M447" i="33"/>
  <c r="L447" i="33"/>
  <c r="K447" i="33"/>
  <c r="J447" i="33"/>
  <c r="I447" i="33"/>
  <c r="H447" i="33"/>
  <c r="F621" i="35" s="1"/>
  <c r="O428" i="33"/>
  <c r="N428" i="33"/>
  <c r="M428" i="33"/>
  <c r="L428" i="33"/>
  <c r="K428" i="33"/>
  <c r="J428" i="33"/>
  <c r="I428" i="33"/>
  <c r="H428" i="33"/>
  <c r="F620" i="35" s="1"/>
  <c r="O389" i="33"/>
  <c r="N389" i="33"/>
  <c r="M389" i="33"/>
  <c r="L389" i="33"/>
  <c r="K389" i="33"/>
  <c r="J389" i="33"/>
  <c r="I389" i="33"/>
  <c r="H389" i="33"/>
  <c r="F618" i="35" s="1"/>
  <c r="O339" i="33"/>
  <c r="N339" i="33"/>
  <c r="M339" i="33"/>
  <c r="L339" i="33"/>
  <c r="K339" i="33"/>
  <c r="J339" i="33"/>
  <c r="I339" i="33"/>
  <c r="H339" i="33"/>
  <c r="F617" i="35" s="1"/>
  <c r="O284" i="33"/>
  <c r="N284" i="33"/>
  <c r="M284" i="33"/>
  <c r="L284" i="33"/>
  <c r="K284" i="33"/>
  <c r="J284" i="33"/>
  <c r="I284" i="33"/>
  <c r="H284" i="33"/>
  <c r="F616" i="35" s="1"/>
  <c r="O246" i="33"/>
  <c r="N246" i="33"/>
  <c r="M246" i="33"/>
  <c r="L246" i="33"/>
  <c r="K246" i="33"/>
  <c r="J246" i="33"/>
  <c r="I246" i="33"/>
  <c r="H246" i="33"/>
  <c r="O235" i="33"/>
  <c r="N235" i="33"/>
  <c r="M235" i="33"/>
  <c r="L235" i="33"/>
  <c r="K235" i="33"/>
  <c r="J235" i="33"/>
  <c r="I235" i="33"/>
  <c r="H235" i="33"/>
  <c r="F614" i="35" s="1"/>
  <c r="O199" i="33"/>
  <c r="N199" i="33"/>
  <c r="M199" i="33"/>
  <c r="L199" i="33"/>
  <c r="K199" i="33"/>
  <c r="J199" i="33"/>
  <c r="I199" i="33"/>
  <c r="H199" i="33"/>
  <c r="F612" i="35" s="1"/>
  <c r="H155" i="33"/>
  <c r="F610" i="35" s="1"/>
  <c r="O155" i="33"/>
  <c r="N155" i="33"/>
  <c r="M155" i="33"/>
  <c r="L155" i="33"/>
  <c r="K155" i="33"/>
  <c r="J155" i="33"/>
  <c r="I155" i="33"/>
  <c r="O132" i="33"/>
  <c r="N132" i="33"/>
  <c r="M132" i="33"/>
  <c r="L132" i="33"/>
  <c r="K132" i="33"/>
  <c r="J132" i="33"/>
  <c r="I132" i="33"/>
  <c r="H132" i="33"/>
  <c r="F609" i="35" s="1"/>
  <c r="O114" i="33"/>
  <c r="N114" i="33"/>
  <c r="M114" i="33"/>
  <c r="L114" i="33"/>
  <c r="K114" i="33"/>
  <c r="J114" i="33"/>
  <c r="I114" i="33"/>
  <c r="H114" i="33"/>
  <c r="F608" i="35" s="1"/>
  <c r="O95" i="33"/>
  <c r="N95" i="33"/>
  <c r="M95" i="33"/>
  <c r="L95" i="33"/>
  <c r="K95" i="33"/>
  <c r="J95" i="33"/>
  <c r="I95" i="33"/>
  <c r="H95" i="33"/>
  <c r="F607" i="35" s="1"/>
  <c r="H72" i="33"/>
  <c r="F606" i="35" s="1"/>
  <c r="O28" i="33"/>
  <c r="N28" i="33"/>
  <c r="M28" i="33"/>
  <c r="L28" i="33"/>
  <c r="K28" i="33"/>
  <c r="J28" i="33"/>
  <c r="I28" i="33"/>
  <c r="H28" i="33"/>
  <c r="F605" i="35" s="1"/>
  <c r="O221" i="34"/>
  <c r="N221" i="34"/>
  <c r="M221" i="34"/>
  <c r="L221" i="34"/>
  <c r="K221" i="34"/>
  <c r="J221" i="34"/>
  <c r="I221" i="34"/>
  <c r="H221" i="34"/>
  <c r="F647" i="35" s="1"/>
  <c r="O160" i="34"/>
  <c r="N160" i="34"/>
  <c r="M160" i="34"/>
  <c r="L160" i="34"/>
  <c r="K160" i="34"/>
  <c r="J160" i="34"/>
  <c r="I160" i="34"/>
  <c r="H160" i="34"/>
  <c r="F645" i="35" s="1"/>
  <c r="O149" i="34"/>
  <c r="N149" i="34"/>
  <c r="M149" i="34"/>
  <c r="L149" i="34"/>
  <c r="K149" i="34"/>
  <c r="J149" i="34"/>
  <c r="I149" i="34"/>
  <c r="H149" i="34"/>
  <c r="F644" i="35" s="1"/>
  <c r="O132" i="34"/>
  <c r="N132" i="34"/>
  <c r="M132" i="34"/>
  <c r="L132" i="34"/>
  <c r="K132" i="34"/>
  <c r="J132" i="34"/>
  <c r="I132" i="34"/>
  <c r="H132" i="34"/>
  <c r="F643" i="35" s="1"/>
  <c r="O104" i="34"/>
  <c r="N104" i="34"/>
  <c r="M104" i="34"/>
  <c r="L104" i="34"/>
  <c r="K104" i="34"/>
  <c r="J104" i="34"/>
  <c r="I104" i="34"/>
  <c r="H104" i="34"/>
  <c r="F642" i="35" s="1"/>
  <c r="O76" i="34"/>
  <c r="N76" i="34"/>
  <c r="M76" i="34"/>
  <c r="L76" i="34"/>
  <c r="K76" i="34"/>
  <c r="J76" i="34"/>
  <c r="I76" i="34"/>
  <c r="H76" i="34"/>
  <c r="F641" i="35" s="1"/>
  <c r="O38" i="34"/>
  <c r="N38" i="34"/>
  <c r="M38" i="34"/>
  <c r="L38" i="34"/>
  <c r="K38" i="34"/>
  <c r="J38" i="34"/>
  <c r="I38" i="34"/>
  <c r="H38" i="34"/>
  <c r="F639" i="35" s="1"/>
  <c r="O25" i="34"/>
  <c r="O261" i="34" s="1"/>
  <c r="N25" i="34"/>
  <c r="N261" i="34" s="1"/>
  <c r="M25" i="34"/>
  <c r="M261" i="34" s="1"/>
  <c r="L25" i="34"/>
  <c r="L261" i="34" s="1"/>
  <c r="K25" i="34"/>
  <c r="K261" i="34" s="1"/>
  <c r="J25" i="34"/>
  <c r="J261" i="34" s="1"/>
  <c r="I25" i="34"/>
  <c r="I261" i="34" s="1"/>
  <c r="H25" i="34"/>
  <c r="O109" i="11"/>
  <c r="N109" i="11"/>
  <c r="M109" i="11"/>
  <c r="L109" i="11"/>
  <c r="K109" i="11"/>
  <c r="J109" i="11"/>
  <c r="I109" i="11"/>
  <c r="H109" i="11"/>
  <c r="F196" i="35" s="1"/>
  <c r="O101" i="11"/>
  <c r="N101" i="11"/>
  <c r="M101" i="11"/>
  <c r="L101" i="11"/>
  <c r="K101" i="11"/>
  <c r="J101" i="11"/>
  <c r="I101" i="11"/>
  <c r="H101" i="11"/>
  <c r="F195" i="35" s="1"/>
  <c r="O79" i="11"/>
  <c r="N79" i="11"/>
  <c r="M79" i="11"/>
  <c r="L79" i="11"/>
  <c r="K79" i="11"/>
  <c r="J79" i="11"/>
  <c r="I79" i="11"/>
  <c r="H79" i="11"/>
  <c r="F194" i="35" s="1"/>
  <c r="O52" i="11"/>
  <c r="N52" i="11"/>
  <c r="M52" i="11"/>
  <c r="L52" i="11"/>
  <c r="K52" i="11"/>
  <c r="J52" i="11"/>
  <c r="I52" i="11"/>
  <c r="H52" i="11"/>
  <c r="F192" i="35" s="1"/>
  <c r="O36" i="11"/>
  <c r="N36" i="11"/>
  <c r="M36" i="11"/>
  <c r="L36" i="11"/>
  <c r="K36" i="11"/>
  <c r="J36" i="11"/>
  <c r="I36" i="11"/>
  <c r="H36" i="11"/>
  <c r="F191" i="35" s="1"/>
  <c r="O18" i="11"/>
  <c r="O133" i="11" s="1"/>
  <c r="N18" i="11"/>
  <c r="M18" i="11"/>
  <c r="M133" i="11" s="1"/>
  <c r="L18" i="11"/>
  <c r="L133" i="11" s="1"/>
  <c r="K18" i="11"/>
  <c r="K133" i="11" s="1"/>
  <c r="J18" i="11"/>
  <c r="J133" i="11" s="1"/>
  <c r="I18" i="11"/>
  <c r="I133" i="11" s="1"/>
  <c r="H18" i="11"/>
  <c r="F190" i="35" s="1"/>
  <c r="F198" i="35" s="1"/>
  <c r="O83" i="10"/>
  <c r="N83" i="10"/>
  <c r="M83" i="10"/>
  <c r="L83" i="10"/>
  <c r="K83" i="10"/>
  <c r="J83" i="10"/>
  <c r="I83" i="10"/>
  <c r="H83" i="10"/>
  <c r="F185" i="35" s="1"/>
  <c r="O72" i="10"/>
  <c r="N72" i="10"/>
  <c r="M72" i="10"/>
  <c r="L72" i="10"/>
  <c r="K72" i="10"/>
  <c r="J72" i="10"/>
  <c r="I72" i="10"/>
  <c r="H72" i="10"/>
  <c r="F184" i="35" s="1"/>
  <c r="O61" i="10"/>
  <c r="N61" i="10"/>
  <c r="M61" i="10"/>
  <c r="L61" i="10"/>
  <c r="K61" i="10"/>
  <c r="J61" i="10"/>
  <c r="I61" i="10"/>
  <c r="H61" i="10"/>
  <c r="F183" i="35" s="1"/>
  <c r="O51" i="10"/>
  <c r="N51" i="10"/>
  <c r="M51" i="10"/>
  <c r="L51" i="10"/>
  <c r="K51" i="10"/>
  <c r="J51" i="10"/>
  <c r="I51" i="10"/>
  <c r="H51" i="10"/>
  <c r="F182" i="35" s="1"/>
  <c r="N41" i="10"/>
  <c r="M41" i="10"/>
  <c r="L41" i="10"/>
  <c r="K41" i="10"/>
  <c r="J41" i="10"/>
  <c r="I41" i="10"/>
  <c r="H41" i="10"/>
  <c r="F181" i="35" s="1"/>
  <c r="O29" i="10"/>
  <c r="N29" i="10"/>
  <c r="M29" i="10"/>
  <c r="L29" i="10"/>
  <c r="K29" i="10"/>
  <c r="J29" i="10"/>
  <c r="I29" i="10"/>
  <c r="H29" i="10"/>
  <c r="F180" i="35" s="1"/>
  <c r="O16" i="10"/>
  <c r="N16" i="10"/>
  <c r="M16" i="10"/>
  <c r="L16" i="10"/>
  <c r="K16" i="10"/>
  <c r="J16" i="10"/>
  <c r="I16" i="10"/>
  <c r="H16" i="10"/>
  <c r="O311" i="9"/>
  <c r="N311" i="9"/>
  <c r="M311" i="9"/>
  <c r="L311" i="9"/>
  <c r="K311" i="9"/>
  <c r="J311" i="9"/>
  <c r="I311" i="9"/>
  <c r="H311" i="9"/>
  <c r="F174" i="35" s="1"/>
  <c r="O302" i="9"/>
  <c r="N302" i="9"/>
  <c r="M302" i="9"/>
  <c r="L302" i="9"/>
  <c r="K302" i="9"/>
  <c r="J302" i="9"/>
  <c r="I302" i="9"/>
  <c r="H302" i="9"/>
  <c r="F173" i="35" s="1"/>
  <c r="O263" i="9"/>
  <c r="N263" i="9"/>
  <c r="M263" i="9"/>
  <c r="L263" i="9"/>
  <c r="K263" i="9"/>
  <c r="J263" i="9"/>
  <c r="I263" i="9"/>
  <c r="H263" i="9"/>
  <c r="F171" i="35" s="1"/>
  <c r="O251" i="9"/>
  <c r="N251" i="9"/>
  <c r="M251" i="9"/>
  <c r="L251" i="9"/>
  <c r="K251" i="9"/>
  <c r="J251" i="9"/>
  <c r="I251" i="9"/>
  <c r="H251" i="9"/>
  <c r="F170" i="35" s="1"/>
  <c r="O240" i="9"/>
  <c r="N240" i="9"/>
  <c r="M240" i="9"/>
  <c r="L240" i="9"/>
  <c r="K240" i="9"/>
  <c r="J240" i="9"/>
  <c r="I240" i="9"/>
  <c r="H240" i="9"/>
  <c r="F169" i="35" s="1"/>
  <c r="O227" i="9"/>
  <c r="N227" i="9"/>
  <c r="M227" i="9"/>
  <c r="L227" i="9"/>
  <c r="K227" i="9"/>
  <c r="J227" i="9"/>
  <c r="I227" i="9"/>
  <c r="H227" i="9"/>
  <c r="F168" i="35" s="1"/>
  <c r="O214" i="9"/>
  <c r="N214" i="9"/>
  <c r="M214" i="9"/>
  <c r="L214" i="9"/>
  <c r="K214" i="9"/>
  <c r="J214" i="9"/>
  <c r="I214" i="9"/>
  <c r="H214" i="9"/>
  <c r="F167" i="35" s="1"/>
  <c r="O196" i="9"/>
  <c r="N196" i="9"/>
  <c r="M196" i="9"/>
  <c r="L196" i="9"/>
  <c r="K196" i="9"/>
  <c r="J196" i="9"/>
  <c r="I196" i="9"/>
  <c r="H196" i="9"/>
  <c r="F166" i="35" s="1"/>
  <c r="O168" i="9"/>
  <c r="N168" i="9"/>
  <c r="M168" i="9"/>
  <c r="L168" i="9"/>
  <c r="K168" i="9"/>
  <c r="J168" i="9"/>
  <c r="I168" i="9"/>
  <c r="H168" i="9"/>
  <c r="F165" i="35" s="1"/>
  <c r="O144" i="9"/>
  <c r="N144" i="9"/>
  <c r="M144" i="9"/>
  <c r="L144" i="9"/>
  <c r="K144" i="9"/>
  <c r="J144" i="9"/>
  <c r="I144" i="9"/>
  <c r="H144" i="9"/>
  <c r="F164" i="35" s="1"/>
  <c r="O85" i="9"/>
  <c r="N85" i="9"/>
  <c r="M85" i="9"/>
  <c r="L85" i="9"/>
  <c r="K85" i="9"/>
  <c r="J85" i="9"/>
  <c r="I85" i="9"/>
  <c r="H85" i="9"/>
  <c r="F162" i="35" s="1"/>
  <c r="O58" i="9"/>
  <c r="N58" i="9"/>
  <c r="M58" i="9"/>
  <c r="L58" i="9"/>
  <c r="K58" i="9"/>
  <c r="J58" i="9"/>
  <c r="I58" i="9"/>
  <c r="H58" i="9"/>
  <c r="F161" i="35" s="1"/>
  <c r="O25" i="9"/>
  <c r="N25" i="9"/>
  <c r="M25" i="9"/>
  <c r="M313" i="9" s="1"/>
  <c r="L25" i="9"/>
  <c r="K25" i="9"/>
  <c r="J25" i="9"/>
  <c r="I25" i="9"/>
  <c r="I313" i="9" s="1"/>
  <c r="H25" i="9"/>
  <c r="F160" i="35" s="1"/>
  <c r="F176" i="35" s="1"/>
  <c r="O170" i="8"/>
  <c r="N170" i="8"/>
  <c r="M170" i="8"/>
  <c r="L170" i="8"/>
  <c r="K170" i="8"/>
  <c r="J170" i="8"/>
  <c r="I170" i="8"/>
  <c r="H170" i="8"/>
  <c r="F155" i="35" s="1"/>
  <c r="O157" i="8"/>
  <c r="N157" i="8"/>
  <c r="M157" i="8"/>
  <c r="L157" i="8"/>
  <c r="K157" i="8"/>
  <c r="J157" i="8"/>
  <c r="I157" i="8"/>
  <c r="H157" i="8"/>
  <c r="F154" i="35" s="1"/>
  <c r="O143" i="8"/>
  <c r="N143" i="8"/>
  <c r="M143" i="8"/>
  <c r="L143" i="8"/>
  <c r="K143" i="8"/>
  <c r="J143" i="8"/>
  <c r="I143" i="8"/>
  <c r="H143" i="8"/>
  <c r="F153" i="35" s="1"/>
  <c r="O131" i="8"/>
  <c r="N131" i="8"/>
  <c r="M131" i="8"/>
  <c r="L131" i="8"/>
  <c r="K131" i="8"/>
  <c r="J131" i="8"/>
  <c r="I131" i="8"/>
  <c r="H131" i="8"/>
  <c r="F152" i="35" s="1"/>
  <c r="O115" i="8"/>
  <c r="N115" i="8"/>
  <c r="M115" i="8"/>
  <c r="L115" i="8"/>
  <c r="K115" i="8"/>
  <c r="J115" i="8"/>
  <c r="I115" i="8"/>
  <c r="H115" i="8"/>
  <c r="F151" i="35" s="1"/>
  <c r="O96" i="8"/>
  <c r="N96" i="8"/>
  <c r="M96" i="8"/>
  <c r="L96" i="8"/>
  <c r="K96" i="8"/>
  <c r="J96" i="8"/>
  <c r="I96" i="8"/>
  <c r="H96" i="8"/>
  <c r="F150" i="35" s="1"/>
  <c r="O78" i="8"/>
  <c r="N78" i="8"/>
  <c r="M78" i="8"/>
  <c r="L78" i="8"/>
  <c r="K78" i="8"/>
  <c r="J78" i="8"/>
  <c r="I78" i="8"/>
  <c r="H78" i="8"/>
  <c r="F149" i="35" s="1"/>
  <c r="H59" i="8"/>
  <c r="F148" i="35" s="1"/>
  <c r="O38" i="8"/>
  <c r="N38" i="8"/>
  <c r="M38" i="8"/>
  <c r="L38" i="8"/>
  <c r="K38" i="8"/>
  <c r="J38" i="8"/>
  <c r="I38" i="8"/>
  <c r="H38" i="8"/>
  <c r="F147" i="35" s="1"/>
  <c r="O19" i="8"/>
  <c r="N19" i="8"/>
  <c r="M19" i="8"/>
  <c r="L19" i="8"/>
  <c r="K19" i="8"/>
  <c r="J19" i="8"/>
  <c r="I19" i="8"/>
  <c r="H19" i="8"/>
  <c r="O199" i="6"/>
  <c r="N199" i="6"/>
  <c r="M199" i="6"/>
  <c r="L199" i="6"/>
  <c r="K199" i="6"/>
  <c r="J199" i="6"/>
  <c r="I199" i="6"/>
  <c r="H199" i="6"/>
  <c r="F120" i="35" s="1"/>
  <c r="O187" i="6"/>
  <c r="N187" i="6"/>
  <c r="M187" i="6"/>
  <c r="L187" i="6"/>
  <c r="K187" i="6"/>
  <c r="J187" i="6"/>
  <c r="I187" i="6"/>
  <c r="H187" i="6"/>
  <c r="F119" i="35" s="1"/>
  <c r="O175" i="6"/>
  <c r="N175" i="6"/>
  <c r="M175" i="6"/>
  <c r="L175" i="6"/>
  <c r="K175" i="6"/>
  <c r="J175" i="6"/>
  <c r="I175" i="6"/>
  <c r="H175" i="6"/>
  <c r="F118" i="35" s="1"/>
  <c r="O159" i="6"/>
  <c r="N159" i="6"/>
  <c r="M159" i="6"/>
  <c r="L159" i="6"/>
  <c r="K159" i="6"/>
  <c r="J159" i="6"/>
  <c r="I159" i="6"/>
  <c r="H159" i="6"/>
  <c r="F117" i="35" s="1"/>
  <c r="O138" i="6"/>
  <c r="N138" i="6"/>
  <c r="M138" i="6"/>
  <c r="L138" i="6"/>
  <c r="K138" i="6"/>
  <c r="J138" i="6"/>
  <c r="I138" i="6"/>
  <c r="H138" i="6"/>
  <c r="F116" i="35" s="1"/>
  <c r="O123" i="6"/>
  <c r="N123" i="6"/>
  <c r="M123" i="6"/>
  <c r="L123" i="6"/>
  <c r="K123" i="6"/>
  <c r="J123" i="6"/>
  <c r="I123" i="6"/>
  <c r="H123" i="6"/>
  <c r="F115" i="35" s="1"/>
  <c r="O106" i="6"/>
  <c r="N106" i="6"/>
  <c r="M106" i="6"/>
  <c r="L106" i="6"/>
  <c r="K106" i="6"/>
  <c r="J106" i="6"/>
  <c r="I106" i="6"/>
  <c r="H106" i="6"/>
  <c r="F114" i="35" s="1"/>
  <c r="O78" i="6"/>
  <c r="N78" i="6"/>
  <c r="M78" i="6"/>
  <c r="L78" i="6"/>
  <c r="K78" i="6"/>
  <c r="J78" i="6"/>
  <c r="I78" i="6"/>
  <c r="H78" i="6"/>
  <c r="F113" i="35" s="1"/>
  <c r="O66" i="6"/>
  <c r="N66" i="6"/>
  <c r="M66" i="6"/>
  <c r="L66" i="6"/>
  <c r="K66" i="6"/>
  <c r="J66" i="6"/>
  <c r="I66" i="6"/>
  <c r="H66" i="6"/>
  <c r="F112" i="35" s="1"/>
  <c r="O52" i="6"/>
  <c r="N52" i="6"/>
  <c r="M52" i="6"/>
  <c r="L52" i="6"/>
  <c r="K52" i="6"/>
  <c r="J52" i="6"/>
  <c r="I52" i="6"/>
  <c r="H52" i="6"/>
  <c r="O24" i="6"/>
  <c r="N24" i="6"/>
  <c r="N201" i="6" s="1"/>
  <c r="M24" i="6"/>
  <c r="M201" i="6" s="1"/>
  <c r="L24" i="6"/>
  <c r="L201" i="6" s="1"/>
  <c r="K24" i="6"/>
  <c r="K201" i="6" s="1"/>
  <c r="J24" i="6"/>
  <c r="J201" i="6" s="1"/>
  <c r="I24" i="6"/>
  <c r="I201" i="6" s="1"/>
  <c r="H24" i="6"/>
  <c r="O125" i="5"/>
  <c r="N125" i="5"/>
  <c r="M125" i="5"/>
  <c r="L125" i="5"/>
  <c r="K125" i="5"/>
  <c r="J125" i="5"/>
  <c r="I125" i="5"/>
  <c r="H125" i="5"/>
  <c r="F99" i="35" s="1"/>
  <c r="O105" i="5"/>
  <c r="N105" i="5"/>
  <c r="M105" i="5"/>
  <c r="L105" i="5"/>
  <c r="K105" i="5"/>
  <c r="J105" i="5"/>
  <c r="I105" i="5"/>
  <c r="H105" i="5"/>
  <c r="F98" i="35" s="1"/>
  <c r="O83" i="5"/>
  <c r="N83" i="5"/>
  <c r="M83" i="5"/>
  <c r="L83" i="5"/>
  <c r="K83" i="5"/>
  <c r="J83" i="5"/>
  <c r="I83" i="5"/>
  <c r="H83" i="5"/>
  <c r="F97" i="35" s="1"/>
  <c r="O59" i="5"/>
  <c r="N59" i="5"/>
  <c r="M59" i="5"/>
  <c r="L59" i="5"/>
  <c r="K59" i="5"/>
  <c r="J59" i="5"/>
  <c r="I59" i="5"/>
  <c r="H59" i="5"/>
  <c r="F96" i="35" s="1"/>
  <c r="O47" i="5"/>
  <c r="N47" i="5"/>
  <c r="M47" i="5"/>
  <c r="L47" i="5"/>
  <c r="K47" i="5"/>
  <c r="J47" i="5"/>
  <c r="I47" i="5"/>
  <c r="H47" i="5"/>
  <c r="F95" i="35" s="1"/>
  <c r="O29" i="5"/>
  <c r="N29" i="5"/>
  <c r="M29" i="5"/>
  <c r="L29" i="5"/>
  <c r="K29" i="5"/>
  <c r="J29" i="5"/>
  <c r="I29" i="5"/>
  <c r="H29" i="5"/>
  <c r="F94" i="35" s="1"/>
  <c r="O270" i="4"/>
  <c r="N270" i="4"/>
  <c r="M270" i="4"/>
  <c r="L270" i="4"/>
  <c r="K270" i="4"/>
  <c r="J270" i="4"/>
  <c r="I270" i="4"/>
  <c r="H270" i="4"/>
  <c r="F89" i="35" s="1"/>
  <c r="O262" i="4"/>
  <c r="N262" i="4"/>
  <c r="M262" i="4"/>
  <c r="L262" i="4"/>
  <c r="K262" i="4"/>
  <c r="J262" i="4"/>
  <c r="I262" i="4"/>
  <c r="H262" i="4"/>
  <c r="F88" i="35" s="1"/>
  <c r="O253" i="4"/>
  <c r="N253" i="4"/>
  <c r="M253" i="4"/>
  <c r="L253" i="4"/>
  <c r="K253" i="4"/>
  <c r="J253" i="4"/>
  <c r="I253" i="4"/>
  <c r="H253" i="4"/>
  <c r="F87" i="35" s="1"/>
  <c r="O246" i="4"/>
  <c r="N246" i="4"/>
  <c r="M246" i="4"/>
  <c r="L246" i="4"/>
  <c r="K246" i="4"/>
  <c r="J246" i="4"/>
  <c r="I246" i="4"/>
  <c r="H246" i="4"/>
  <c r="F86" i="35" s="1"/>
  <c r="O240" i="4"/>
  <c r="N240" i="4"/>
  <c r="M240" i="4"/>
  <c r="L240" i="4"/>
  <c r="K240" i="4"/>
  <c r="J240" i="4"/>
  <c r="I240" i="4"/>
  <c r="H240" i="4"/>
  <c r="F85" i="35" s="1"/>
  <c r="O232" i="4"/>
  <c r="N232" i="4"/>
  <c r="M232" i="4"/>
  <c r="L232" i="4"/>
  <c r="K232" i="4"/>
  <c r="J232" i="4"/>
  <c r="I232" i="4"/>
  <c r="H232" i="4"/>
  <c r="H226" i="4"/>
  <c r="F83" i="35" s="1"/>
  <c r="O211" i="4"/>
  <c r="N211" i="4"/>
  <c r="M211" i="4"/>
  <c r="L211" i="4"/>
  <c r="K211" i="4"/>
  <c r="J211" i="4"/>
  <c r="I211" i="4"/>
  <c r="H211" i="4"/>
  <c r="F82" i="35" s="1"/>
  <c r="O196" i="4"/>
  <c r="N196" i="4"/>
  <c r="M196" i="4"/>
  <c r="L196" i="4"/>
  <c r="K196" i="4"/>
  <c r="J196" i="4"/>
  <c r="I196" i="4"/>
  <c r="H196" i="4"/>
  <c r="O185" i="4"/>
  <c r="N185" i="4"/>
  <c r="M185" i="4"/>
  <c r="L185" i="4"/>
  <c r="K185" i="4"/>
  <c r="J185" i="4"/>
  <c r="I185" i="4"/>
  <c r="H185" i="4"/>
  <c r="F80" i="35" s="1"/>
  <c r="O170" i="4"/>
  <c r="N170" i="4"/>
  <c r="M170" i="4"/>
  <c r="L170" i="4"/>
  <c r="K170" i="4"/>
  <c r="J170" i="4"/>
  <c r="I170" i="4"/>
  <c r="H170" i="4"/>
  <c r="F79" i="35" s="1"/>
  <c r="O156" i="4"/>
  <c r="N156" i="4"/>
  <c r="M156" i="4"/>
  <c r="L156" i="4"/>
  <c r="K156" i="4"/>
  <c r="J156" i="4"/>
  <c r="I156" i="4"/>
  <c r="H156" i="4"/>
  <c r="F78" i="35" s="1"/>
  <c r="O129" i="4"/>
  <c r="N129" i="4"/>
  <c r="M129" i="4"/>
  <c r="L129" i="4"/>
  <c r="K129" i="4"/>
  <c r="J129" i="4"/>
  <c r="I129" i="4"/>
  <c r="H129" i="4"/>
  <c r="F77" i="35" s="1"/>
  <c r="O92" i="4"/>
  <c r="N92" i="4"/>
  <c r="M92" i="4"/>
  <c r="L92" i="4"/>
  <c r="K92" i="4"/>
  <c r="J92" i="4"/>
  <c r="I92" i="4"/>
  <c r="H92" i="4"/>
  <c r="F75" i="35" s="1"/>
  <c r="O71" i="4"/>
  <c r="N71" i="4"/>
  <c r="M71" i="4"/>
  <c r="L71" i="4"/>
  <c r="K71" i="4"/>
  <c r="J71" i="4"/>
  <c r="I71" i="4"/>
  <c r="H71" i="4"/>
  <c r="F74" i="35" s="1"/>
  <c r="O53" i="4"/>
  <c r="N53" i="4"/>
  <c r="M53" i="4"/>
  <c r="L53" i="4"/>
  <c r="K53" i="4"/>
  <c r="J53" i="4"/>
  <c r="I53" i="4"/>
  <c r="H53" i="4"/>
  <c r="F73" i="35" s="1"/>
  <c r="O41" i="4"/>
  <c r="N41" i="4"/>
  <c r="M41" i="4"/>
  <c r="L41" i="4"/>
  <c r="K41" i="4"/>
  <c r="J41" i="4"/>
  <c r="I41" i="4"/>
  <c r="H41" i="4"/>
  <c r="O23" i="4"/>
  <c r="N23" i="4"/>
  <c r="M23" i="4"/>
  <c r="L23" i="4"/>
  <c r="L273" i="4" s="1"/>
  <c r="K23" i="4"/>
  <c r="J23" i="4"/>
  <c r="I23" i="4"/>
  <c r="H23" i="4"/>
  <c r="F71" i="35" s="1"/>
  <c r="O584" i="3"/>
  <c r="N584" i="3"/>
  <c r="M584" i="3"/>
  <c r="L584" i="3"/>
  <c r="K584" i="3"/>
  <c r="J584" i="3"/>
  <c r="I584" i="3"/>
  <c r="H584" i="3"/>
  <c r="F66" i="35" s="1"/>
  <c r="O562" i="3"/>
  <c r="N562" i="3"/>
  <c r="M562" i="3"/>
  <c r="L562" i="3"/>
  <c r="K562" i="3"/>
  <c r="J562" i="3"/>
  <c r="I562" i="3"/>
  <c r="H562" i="3"/>
  <c r="F65" i="35" s="1"/>
  <c r="O552" i="3"/>
  <c r="N552" i="3"/>
  <c r="M552" i="3"/>
  <c r="L552" i="3"/>
  <c r="K552" i="3"/>
  <c r="J552" i="3"/>
  <c r="I552" i="3"/>
  <c r="H552" i="3"/>
  <c r="F64" i="35" s="1"/>
  <c r="O543" i="3"/>
  <c r="N543" i="3"/>
  <c r="M543" i="3"/>
  <c r="L543" i="3"/>
  <c r="K543" i="3"/>
  <c r="J543" i="3"/>
  <c r="I543" i="3"/>
  <c r="H543" i="3"/>
  <c r="F63" i="35" s="1"/>
  <c r="O534" i="3"/>
  <c r="N534" i="3"/>
  <c r="M534" i="3"/>
  <c r="L534" i="3"/>
  <c r="K534" i="3"/>
  <c r="J534" i="3"/>
  <c r="I534" i="3"/>
  <c r="H534" i="3"/>
  <c r="O524" i="3"/>
  <c r="N524" i="3"/>
  <c r="M524" i="3"/>
  <c r="L524" i="3"/>
  <c r="K524" i="3"/>
  <c r="J524" i="3"/>
  <c r="I524" i="3"/>
  <c r="H524" i="3"/>
  <c r="F61" i="35" s="1"/>
  <c r="O516" i="3"/>
  <c r="N516" i="3"/>
  <c r="M516" i="3"/>
  <c r="L516" i="3"/>
  <c r="K516" i="3"/>
  <c r="J516" i="3"/>
  <c r="I516" i="3"/>
  <c r="H516" i="3"/>
  <c r="F60" i="35" s="1"/>
  <c r="O504" i="3"/>
  <c r="N504" i="3"/>
  <c r="M504" i="3"/>
  <c r="L504" i="3"/>
  <c r="K504" i="3"/>
  <c r="J504" i="3"/>
  <c r="I504" i="3"/>
  <c r="H504" i="3"/>
  <c r="F59" i="35" s="1"/>
  <c r="O479" i="3"/>
  <c r="N479" i="3"/>
  <c r="M479" i="3"/>
  <c r="L479" i="3"/>
  <c r="K479" i="3"/>
  <c r="J479" i="3"/>
  <c r="I479" i="3"/>
  <c r="H479" i="3"/>
  <c r="F58" i="35" s="1"/>
  <c r="O467" i="3"/>
  <c r="N467" i="3"/>
  <c r="M467" i="3"/>
  <c r="L467" i="3"/>
  <c r="K467" i="3"/>
  <c r="J467" i="3"/>
  <c r="I467" i="3"/>
  <c r="H467" i="3"/>
  <c r="F57" i="35" s="1"/>
  <c r="O452" i="3"/>
  <c r="N452" i="3"/>
  <c r="M452" i="3"/>
  <c r="L452" i="3"/>
  <c r="K452" i="3"/>
  <c r="J452" i="3"/>
  <c r="I452" i="3"/>
  <c r="H452" i="3"/>
  <c r="F56" i="35" s="1"/>
  <c r="O440" i="3"/>
  <c r="N440" i="3"/>
  <c r="M440" i="3"/>
  <c r="L440" i="3"/>
  <c r="K440" i="3"/>
  <c r="J440" i="3"/>
  <c r="I440" i="3"/>
  <c r="H440" i="3"/>
  <c r="F55" i="35" s="1"/>
  <c r="O431" i="3"/>
  <c r="N431" i="3"/>
  <c r="M431" i="3"/>
  <c r="L431" i="3"/>
  <c r="K431" i="3"/>
  <c r="J431" i="3"/>
  <c r="I431" i="3"/>
  <c r="H431" i="3"/>
  <c r="F54" i="35" s="1"/>
  <c r="O415" i="3"/>
  <c r="N415" i="3"/>
  <c r="M415" i="3"/>
  <c r="L415" i="3"/>
  <c r="K415" i="3"/>
  <c r="J415" i="3"/>
  <c r="I415" i="3"/>
  <c r="H415" i="3"/>
  <c r="F53" i="35" s="1"/>
  <c r="O402" i="3"/>
  <c r="N402" i="3"/>
  <c r="M402" i="3"/>
  <c r="L402" i="3"/>
  <c r="K402" i="3"/>
  <c r="J402" i="3"/>
  <c r="I402" i="3"/>
  <c r="H402" i="3"/>
  <c r="F52" i="35" s="1"/>
  <c r="H391" i="3"/>
  <c r="F51" i="35" s="1"/>
  <c r="O370" i="3"/>
  <c r="N370" i="3"/>
  <c r="M370" i="3"/>
  <c r="L370" i="3"/>
  <c r="K370" i="3"/>
  <c r="J370" i="3"/>
  <c r="I370" i="3"/>
  <c r="H370" i="3"/>
  <c r="F50" i="35" s="1"/>
  <c r="O357" i="3"/>
  <c r="N357" i="3"/>
  <c r="M357" i="3"/>
  <c r="L357" i="3"/>
  <c r="K357" i="3"/>
  <c r="J357" i="3"/>
  <c r="I357" i="3"/>
  <c r="H357" i="3"/>
  <c r="F49" i="35" s="1"/>
  <c r="O343" i="3"/>
  <c r="N343" i="3"/>
  <c r="M343" i="3"/>
  <c r="L343" i="3"/>
  <c r="K343" i="3"/>
  <c r="J343" i="3"/>
  <c r="I343" i="3"/>
  <c r="H343" i="3"/>
  <c r="F48" i="35" s="1"/>
  <c r="O331" i="3"/>
  <c r="N331" i="3"/>
  <c r="M331" i="3"/>
  <c r="L331" i="3"/>
  <c r="K331" i="3"/>
  <c r="J331" i="3"/>
  <c r="I331" i="3"/>
  <c r="H331" i="3"/>
  <c r="F47" i="35" s="1"/>
  <c r="O296" i="3"/>
  <c r="N296" i="3"/>
  <c r="M296" i="3"/>
  <c r="L296" i="3"/>
  <c r="K296" i="3"/>
  <c r="J296" i="3"/>
  <c r="I296" i="3"/>
  <c r="H296" i="3"/>
  <c r="F46" i="35" s="1"/>
  <c r="O269" i="3"/>
  <c r="N269" i="3"/>
  <c r="M269" i="3"/>
  <c r="L269" i="3"/>
  <c r="K269" i="3"/>
  <c r="J269" i="3"/>
  <c r="I269" i="3"/>
  <c r="H269" i="3"/>
  <c r="F45" i="35" s="1"/>
  <c r="O249" i="3"/>
  <c r="N249" i="3"/>
  <c r="M249" i="3"/>
  <c r="L249" i="3"/>
  <c r="K249" i="3"/>
  <c r="J249" i="3"/>
  <c r="I249" i="3"/>
  <c r="H249" i="3"/>
  <c r="F44" i="35" s="1"/>
  <c r="O230" i="3"/>
  <c r="N230" i="3"/>
  <c r="M230" i="3"/>
  <c r="L230" i="3"/>
  <c r="K230" i="3"/>
  <c r="J230" i="3"/>
  <c r="I230" i="3"/>
  <c r="H230" i="3"/>
  <c r="F43" i="35" s="1"/>
  <c r="O217" i="3"/>
  <c r="N217" i="3"/>
  <c r="M217" i="3"/>
  <c r="L217" i="3"/>
  <c r="K217" i="3"/>
  <c r="J217" i="3"/>
  <c r="I217" i="3"/>
  <c r="H217" i="3"/>
  <c r="F42" i="35" s="1"/>
  <c r="O188" i="3"/>
  <c r="N188" i="3"/>
  <c r="M188" i="3"/>
  <c r="L188" i="3"/>
  <c r="K188" i="3"/>
  <c r="J188" i="3"/>
  <c r="I188" i="3"/>
  <c r="H188" i="3"/>
  <c r="F41" i="35" s="1"/>
  <c r="O153" i="3"/>
  <c r="N153" i="3"/>
  <c r="M153" i="3"/>
  <c r="L153" i="3"/>
  <c r="K153" i="3"/>
  <c r="J153" i="3"/>
  <c r="I153" i="3"/>
  <c r="H153" i="3"/>
  <c r="F40" i="35" s="1"/>
  <c r="O127" i="3"/>
  <c r="N127" i="3"/>
  <c r="M127" i="3"/>
  <c r="L127" i="3"/>
  <c r="K127" i="3"/>
  <c r="J127" i="3"/>
  <c r="I127" i="3"/>
  <c r="H127" i="3"/>
  <c r="F39" i="35" s="1"/>
  <c r="O106" i="3"/>
  <c r="N106" i="3"/>
  <c r="M106" i="3"/>
  <c r="L106" i="3"/>
  <c r="K106" i="3"/>
  <c r="J106" i="3"/>
  <c r="I106" i="3"/>
  <c r="H106" i="3"/>
  <c r="F38" i="35" s="1"/>
  <c r="O79" i="3"/>
  <c r="N79" i="3"/>
  <c r="M79" i="3"/>
  <c r="L79" i="3"/>
  <c r="K79" i="3"/>
  <c r="J79" i="3"/>
  <c r="I79" i="3"/>
  <c r="H79" i="3"/>
  <c r="F37" i="35" s="1"/>
  <c r="O65" i="3"/>
  <c r="N65" i="3"/>
  <c r="M65" i="3"/>
  <c r="L65" i="3"/>
  <c r="K65" i="3"/>
  <c r="J65" i="3"/>
  <c r="I65" i="3"/>
  <c r="H65" i="3"/>
  <c r="F36" i="35" s="1"/>
  <c r="O47" i="3"/>
  <c r="N47" i="3"/>
  <c r="M47" i="3"/>
  <c r="L47" i="3"/>
  <c r="K47" i="3"/>
  <c r="J47" i="3"/>
  <c r="I47" i="3"/>
  <c r="H47" i="3"/>
  <c r="F35" i="35" s="1"/>
  <c r="O28" i="3"/>
  <c r="N28" i="3"/>
  <c r="M28" i="3"/>
  <c r="L28" i="3"/>
  <c r="K28" i="3"/>
  <c r="J28" i="3"/>
  <c r="I28" i="3"/>
  <c r="H28" i="3"/>
  <c r="F34" i="35" s="1"/>
  <c r="O401" i="2"/>
  <c r="N401" i="2"/>
  <c r="M401" i="2"/>
  <c r="L401" i="2"/>
  <c r="K401" i="2"/>
  <c r="J401" i="2"/>
  <c r="O392" i="2"/>
  <c r="N392" i="2"/>
  <c r="M392" i="2"/>
  <c r="L392" i="2"/>
  <c r="K392" i="2"/>
  <c r="J392" i="2"/>
  <c r="O384" i="2"/>
  <c r="N384" i="2"/>
  <c r="M384" i="2"/>
  <c r="L384" i="2"/>
  <c r="K384" i="2"/>
  <c r="J384" i="2"/>
  <c r="O275" i="2"/>
  <c r="N275" i="2"/>
  <c r="M275" i="2"/>
  <c r="L275" i="2"/>
  <c r="K275" i="2"/>
  <c r="J275" i="2"/>
  <c r="O318" i="2"/>
  <c r="N318" i="2"/>
  <c r="M318" i="2"/>
  <c r="L318" i="2"/>
  <c r="K318" i="2"/>
  <c r="J318" i="2"/>
  <c r="O302" i="2"/>
  <c r="N302" i="2"/>
  <c r="M302" i="2"/>
  <c r="L302" i="2"/>
  <c r="K302" i="2"/>
  <c r="J302" i="2"/>
  <c r="O288" i="2"/>
  <c r="N288" i="2"/>
  <c r="M288" i="2"/>
  <c r="L288" i="2"/>
  <c r="K288" i="2"/>
  <c r="J288" i="2"/>
  <c r="O260" i="2"/>
  <c r="N260" i="2"/>
  <c r="M260" i="2"/>
  <c r="L260" i="2"/>
  <c r="K260" i="2"/>
  <c r="J260" i="2"/>
  <c r="H260" i="2"/>
  <c r="F18" i="35" s="1"/>
  <c r="O243" i="2"/>
  <c r="N243" i="2"/>
  <c r="M243" i="2"/>
  <c r="L243" i="2"/>
  <c r="K243" i="2"/>
  <c r="J243" i="2"/>
  <c r="O222" i="2"/>
  <c r="N222" i="2"/>
  <c r="M222" i="2"/>
  <c r="L222" i="2"/>
  <c r="K222" i="2"/>
  <c r="J222" i="2"/>
  <c r="O207" i="2"/>
  <c r="N207" i="2"/>
  <c r="M207" i="2"/>
  <c r="L207" i="2"/>
  <c r="K207" i="2"/>
  <c r="J207" i="2"/>
  <c r="O193" i="2"/>
  <c r="N193" i="2"/>
  <c r="M193" i="2"/>
  <c r="L193" i="2"/>
  <c r="K193" i="2"/>
  <c r="J193" i="2"/>
  <c r="O162" i="2"/>
  <c r="N162" i="2"/>
  <c r="M162" i="2"/>
  <c r="L162" i="2"/>
  <c r="K162" i="2"/>
  <c r="J162" i="2"/>
  <c r="O135" i="2"/>
  <c r="N135" i="2"/>
  <c r="M135" i="2"/>
  <c r="L135" i="2"/>
  <c r="K135" i="2"/>
  <c r="J135" i="2"/>
  <c r="O108" i="2"/>
  <c r="N108" i="2"/>
  <c r="M108" i="2"/>
  <c r="L108" i="2"/>
  <c r="K108" i="2"/>
  <c r="J108" i="2"/>
  <c r="O92" i="2"/>
  <c r="N92" i="2"/>
  <c r="M92" i="2"/>
  <c r="L92" i="2"/>
  <c r="K92" i="2"/>
  <c r="J92" i="2"/>
  <c r="O74" i="2"/>
  <c r="N74" i="2"/>
  <c r="M74" i="2"/>
  <c r="L74" i="2"/>
  <c r="K74" i="2"/>
  <c r="J74" i="2"/>
  <c r="O46" i="2"/>
  <c r="N46" i="2"/>
  <c r="M46" i="2"/>
  <c r="L46" i="2"/>
  <c r="K46" i="2"/>
  <c r="J46" i="2"/>
  <c r="I410" i="2"/>
  <c r="H410" i="2"/>
  <c r="F29" i="35" s="1"/>
  <c r="I401" i="2"/>
  <c r="H401" i="2"/>
  <c r="F28" i="35" s="1"/>
  <c r="I392" i="2"/>
  <c r="H392" i="2"/>
  <c r="F27" i="35" s="1"/>
  <c r="I384" i="2"/>
  <c r="H384" i="2"/>
  <c r="F26" i="35" s="1"/>
  <c r="H378" i="2"/>
  <c r="F25" i="35" s="1"/>
  <c r="H352" i="2"/>
  <c r="F24" i="35" s="1"/>
  <c r="H340" i="2"/>
  <c r="F23" i="35" s="1"/>
  <c r="I318" i="2"/>
  <c r="H318" i="2"/>
  <c r="F22" i="35" s="1"/>
  <c r="I302" i="2"/>
  <c r="H302" i="2"/>
  <c r="F21" i="35" s="1"/>
  <c r="I288" i="2"/>
  <c r="H288" i="2"/>
  <c r="F20" i="35" s="1"/>
  <c r="I275" i="2"/>
  <c r="H275" i="2"/>
  <c r="I260" i="2"/>
  <c r="I243" i="2"/>
  <c r="H243" i="2"/>
  <c r="F17" i="35" s="1"/>
  <c r="I222" i="2"/>
  <c r="H222" i="2"/>
  <c r="F16" i="35" s="1"/>
  <c r="I207" i="2"/>
  <c r="H207" i="2"/>
  <c r="F15" i="35" s="1"/>
  <c r="I193" i="2"/>
  <c r="H193" i="2"/>
  <c r="F14" i="35" s="1"/>
  <c r="I162" i="2"/>
  <c r="H162" i="2"/>
  <c r="F13" i="35" s="1"/>
  <c r="I135" i="2"/>
  <c r="H135" i="2"/>
  <c r="F12" i="35" s="1"/>
  <c r="I108" i="2"/>
  <c r="H108" i="2"/>
  <c r="F11" i="35" s="1"/>
  <c r="I92" i="2"/>
  <c r="H92" i="2"/>
  <c r="F10" i="35" s="1"/>
  <c r="I74" i="2"/>
  <c r="H74" i="2"/>
  <c r="F9" i="35" s="1"/>
  <c r="I46" i="2"/>
  <c r="H46" i="2"/>
  <c r="F8" i="35" s="1"/>
  <c r="F533" i="35" l="1"/>
  <c r="J159" i="19"/>
  <c r="N159" i="19"/>
  <c r="K233" i="26"/>
  <c r="O233" i="26"/>
  <c r="L159" i="19"/>
  <c r="J400" i="20"/>
  <c r="N400" i="20"/>
  <c r="J172" i="8"/>
  <c r="N172" i="8"/>
  <c r="K193" i="17"/>
  <c r="K234" i="25"/>
  <c r="I82" i="37"/>
  <c r="J161" i="24"/>
  <c r="N161" i="24"/>
  <c r="O234" i="25"/>
  <c r="L839" i="16"/>
  <c r="O273" i="4"/>
  <c r="I273" i="4"/>
  <c r="M273" i="4"/>
  <c r="K172" i="8"/>
  <c r="O172" i="8"/>
  <c r="J85" i="10"/>
  <c r="N85" i="10"/>
  <c r="M839" i="16"/>
  <c r="J256" i="21"/>
  <c r="N256" i="21"/>
  <c r="I256" i="21"/>
  <c r="I235" i="22"/>
  <c r="M235" i="22"/>
  <c r="L234" i="25"/>
  <c r="H261" i="34"/>
  <c r="F638" i="35"/>
  <c r="F652" i="35" s="1"/>
  <c r="L408" i="27"/>
  <c r="J839" i="16"/>
  <c r="N839" i="16"/>
  <c r="K400" i="20"/>
  <c r="O400" i="20"/>
  <c r="K256" i="21"/>
  <c r="O256" i="21"/>
  <c r="K301" i="23"/>
  <c r="O301" i="23"/>
  <c r="I233" i="26"/>
  <c r="F624" i="35"/>
  <c r="F625" i="35"/>
  <c r="H159" i="32"/>
  <c r="F603" i="35" s="1"/>
  <c r="F592" i="35"/>
  <c r="I408" i="27"/>
  <c r="M408" i="27"/>
  <c r="K839" i="16"/>
  <c r="I193" i="17"/>
  <c r="M193" i="17"/>
  <c r="L256" i="21"/>
  <c r="K161" i="24"/>
  <c r="O161" i="24"/>
  <c r="H108" i="29"/>
  <c r="I111" i="29" s="1"/>
  <c r="K108" i="29"/>
  <c r="O108" i="29"/>
  <c r="J233" i="26"/>
  <c r="N233" i="26"/>
  <c r="I159" i="32"/>
  <c r="F107" i="35"/>
  <c r="F91" i="35"/>
  <c r="K85" i="10"/>
  <c r="O839" i="16"/>
  <c r="H193" i="17"/>
  <c r="F332" i="35"/>
  <c r="F341" i="35" s="1"/>
  <c r="F354" i="35"/>
  <c r="F368" i="35"/>
  <c r="F394" i="35"/>
  <c r="J235" i="22"/>
  <c r="N235" i="22"/>
  <c r="J273" i="4"/>
  <c r="N273" i="4"/>
  <c r="H201" i="6"/>
  <c r="I204" i="6" s="1"/>
  <c r="F110" i="35"/>
  <c r="F122" i="35" s="1"/>
  <c r="H172" i="8"/>
  <c r="F157" i="35"/>
  <c r="H85" i="10"/>
  <c r="F179" i="35"/>
  <c r="F187" i="35" s="1"/>
  <c r="L85" i="10"/>
  <c r="J408" i="27"/>
  <c r="N408" i="27"/>
  <c r="L400" i="20"/>
  <c r="H256" i="21"/>
  <c r="F397" i="35"/>
  <c r="F412" i="35" s="1"/>
  <c r="K235" i="22"/>
  <c r="O235" i="22"/>
  <c r="F447" i="35"/>
  <c r="L301" i="23"/>
  <c r="L161" i="24"/>
  <c r="F461" i="35"/>
  <c r="H284" i="28"/>
  <c r="F537" i="35"/>
  <c r="F554" i="35" s="1"/>
  <c r="L233" i="26"/>
  <c r="F505" i="35"/>
  <c r="K273" i="4"/>
  <c r="I172" i="8"/>
  <c r="M172" i="8"/>
  <c r="I85" i="10"/>
  <c r="M85" i="10"/>
  <c r="K741" i="13"/>
  <c r="K408" i="27"/>
  <c r="O408" i="27"/>
  <c r="J193" i="17"/>
  <c r="N193" i="17"/>
  <c r="I400" i="20"/>
  <c r="M400" i="20"/>
  <c r="M256" i="21"/>
  <c r="H235" i="22"/>
  <c r="F415" i="35"/>
  <c r="F430" i="35" s="1"/>
  <c r="L235" i="22"/>
  <c r="I301" i="23"/>
  <c r="M301" i="23"/>
  <c r="M161" i="24"/>
  <c r="J108" i="29"/>
  <c r="N108" i="29"/>
  <c r="M233" i="26"/>
  <c r="F31" i="35"/>
  <c r="O723" i="14"/>
  <c r="L172" i="8"/>
  <c r="F239" i="35"/>
  <c r="H839" i="16"/>
  <c r="F290" i="35"/>
  <c r="F329" i="35" s="1"/>
  <c r="I839" i="16"/>
  <c r="H234" i="25"/>
  <c r="F472" i="35"/>
  <c r="F488" i="35" s="1"/>
  <c r="F68" i="35"/>
  <c r="H273" i="4"/>
  <c r="H159" i="19"/>
  <c r="F278" i="35"/>
  <c r="H109" i="18"/>
  <c r="I159" i="19"/>
  <c r="M159" i="19"/>
  <c r="O587" i="3"/>
  <c r="K313" i="9"/>
  <c r="M741" i="13"/>
  <c r="J109" i="18"/>
  <c r="H301" i="23"/>
  <c r="L184" i="31"/>
  <c r="H241" i="5"/>
  <c r="H313" i="9"/>
  <c r="I316" i="9" s="1"/>
  <c r="L313" i="9"/>
  <c r="I646" i="33"/>
  <c r="M646" i="33"/>
  <c r="J741" i="13"/>
  <c r="N741" i="13"/>
  <c r="I238" i="22"/>
  <c r="I741" i="13"/>
  <c r="H161" i="24"/>
  <c r="H184" i="31"/>
  <c r="O104" i="15"/>
  <c r="O107" i="15" s="1"/>
  <c r="N723" i="14"/>
  <c r="O741" i="13"/>
  <c r="O313" i="9"/>
  <c r="O201" i="6"/>
  <c r="O413" i="2"/>
  <c r="N109" i="18"/>
  <c r="H233" i="26"/>
  <c r="I104" i="15"/>
  <c r="H104" i="15"/>
  <c r="H400" i="20"/>
  <c r="J184" i="31"/>
  <c r="N184" i="31"/>
  <c r="J313" i="9"/>
  <c r="N313" i="9"/>
  <c r="K646" i="33"/>
  <c r="O646" i="33"/>
  <c r="H741" i="13"/>
  <c r="L741" i="13"/>
  <c r="H723" i="14"/>
  <c r="L723" i="14"/>
  <c r="H408" i="27"/>
  <c r="O304" i="23"/>
  <c r="H646" i="33"/>
  <c r="J646" i="33"/>
  <c r="L646" i="33"/>
  <c r="N646" i="33"/>
  <c r="H133" i="11"/>
  <c r="I307" i="7"/>
  <c r="H308" i="7" s="1"/>
  <c r="K587" i="3"/>
  <c r="M587" i="3"/>
  <c r="J587" i="3"/>
  <c r="L587" i="3"/>
  <c r="N587" i="3"/>
  <c r="I587" i="3"/>
  <c r="H587" i="3"/>
  <c r="N133" i="11"/>
  <c r="I184" i="31"/>
  <c r="K184" i="31"/>
  <c r="M184" i="31"/>
  <c r="O184" i="31"/>
  <c r="I723" i="14"/>
  <c r="K723" i="14"/>
  <c r="M723" i="14"/>
  <c r="J723" i="14"/>
  <c r="O74" i="12"/>
  <c r="N74" i="12"/>
  <c r="L74" i="12"/>
  <c r="K74" i="12"/>
  <c r="J74" i="12"/>
  <c r="M74" i="12"/>
  <c r="I74" i="12"/>
  <c r="H74" i="12"/>
  <c r="I241" i="5"/>
  <c r="K241" i="5"/>
  <c r="M241" i="5"/>
  <c r="O241" i="5"/>
  <c r="J241" i="5"/>
  <c r="L241" i="5"/>
  <c r="N241" i="5"/>
  <c r="K413" i="2"/>
  <c r="M413" i="2"/>
  <c r="J413" i="2"/>
  <c r="L413" i="2"/>
  <c r="N413" i="2"/>
  <c r="H413" i="2"/>
  <c r="I413" i="2"/>
  <c r="I411" i="27" l="1"/>
  <c r="I236" i="26"/>
  <c r="I276" i="4"/>
  <c r="F635" i="35"/>
  <c r="F653" i="35" s="1"/>
  <c r="I842" i="16"/>
  <c r="I164" i="19"/>
  <c r="O726" i="14"/>
  <c r="I726" i="14"/>
  <c r="H416" i="2"/>
  <c r="N590" i="3"/>
  <c r="I744" i="13"/>
  <c r="I242" i="5"/>
  <c r="I590" i="3"/>
  <c r="I164" i="24"/>
  <c r="I187" i="31"/>
  <c r="R241" i="22"/>
  <c r="R238" i="22"/>
  <c r="O164" i="24"/>
  <c r="R164" i="24" s="1"/>
  <c r="O32" i="10" l="1"/>
  <c r="O41" i="10"/>
  <c r="O85" i="10"/>
</calcChain>
</file>

<file path=xl/sharedStrings.xml><?xml version="1.0" encoding="utf-8"?>
<sst xmlns="http://schemas.openxmlformats.org/spreadsheetml/2006/main" count="19705" uniqueCount="8928">
  <si>
    <t>1.</t>
  </si>
  <si>
    <t>Aceh</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</si>
  <si>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</si>
  <si>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</si>
  <si>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</si>
  <si>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</si>
  <si>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</si>
  <si>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</si>
  <si>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</si>
  <si>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</si>
  <si>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</si>
  <si>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</si>
  <si>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</si>
  <si>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</si>
  <si>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</si>
  <si>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</si>
  <si>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</si>
  <si>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</si>
  <si>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</si>
  <si>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</si>
  <si>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</si>
  <si>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</si>
  <si>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</si>
  <si>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</si>
  <si>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</si>
  <si>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</si>
  <si>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</si>
  <si>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</si>
  <si>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</si>
  <si>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</si>
  <si>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</si>
  <si>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</si>
  <si>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</si>
  <si>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</si>
  <si>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</si>
  <si>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 xml:space="preserve">Jumlah </t>
  </si>
  <si>
    <t>Jumlah</t>
  </si>
  <si>
    <t>Kluet Utara</t>
  </si>
  <si>
    <t xml:space="preserve">Bakongan </t>
  </si>
  <si>
    <t xml:space="preserve"> -</t>
  </si>
  <si>
    <t>Aceh Selatan</t>
  </si>
  <si>
    <t>ACEH</t>
  </si>
  <si>
    <t>JENIS PERIZINAN YANG DILIMPAHKAN</t>
  </si>
  <si>
    <t>BELUM PATEN</t>
  </si>
  <si>
    <t>PATEN</t>
  </si>
  <si>
    <t>KEC</t>
  </si>
  <si>
    <t>NO.</t>
  </si>
  <si>
    <t>KOTA</t>
  </si>
  <si>
    <t>KAB</t>
  </si>
  <si>
    <t>PROVINSI</t>
  </si>
  <si>
    <t>DATA PATEN</t>
  </si>
  <si>
    <t>Aceh Tenggara</t>
  </si>
  <si>
    <t>Aceh Timur</t>
  </si>
  <si>
    <t>Aceh Tengah</t>
  </si>
  <si>
    <t>Aceh Barat</t>
  </si>
  <si>
    <t>Aceh Besar</t>
  </si>
  <si>
    <t>Pidie</t>
  </si>
  <si>
    <t>Aceh Utara</t>
  </si>
  <si>
    <t>Simeulue</t>
  </si>
  <si>
    <t>Aceh Singkil</t>
  </si>
  <si>
    <t>Bireuen</t>
  </si>
  <si>
    <t>Aceh Barat Daya</t>
  </si>
  <si>
    <t>Gayo Luwes</t>
  </si>
  <si>
    <t>Aceh Jaya</t>
  </si>
  <si>
    <t>Nagan Raya</t>
  </si>
  <si>
    <t>Aceh Tamiang</t>
  </si>
  <si>
    <t>Bener Meriah</t>
  </si>
  <si>
    <t>Pidie Jaya</t>
  </si>
  <si>
    <t>Banda Aceh</t>
  </si>
  <si>
    <t>Sabang</t>
  </si>
  <si>
    <t>Lhokseumawe</t>
  </si>
  <si>
    <t>Langsa</t>
  </si>
  <si>
    <t>Subussalam</t>
  </si>
  <si>
    <t>Kluet Selatan</t>
  </si>
  <si>
    <t>Labuhan Haji</t>
  </si>
  <si>
    <t>Meukek</t>
  </si>
  <si>
    <t>Samadua</t>
  </si>
  <si>
    <t>Sawang</t>
  </si>
  <si>
    <t>Tapaktuan</t>
  </si>
  <si>
    <t>Trumon</t>
  </si>
  <si>
    <t>Pasi Raja</t>
  </si>
  <si>
    <t>Labuhan Haji Timur</t>
  </si>
  <si>
    <t>Labuhan Haji Barat</t>
  </si>
  <si>
    <t>Kluet Tengah</t>
  </si>
  <si>
    <t>Kluet Timur</t>
  </si>
  <si>
    <t>Bakongan Timur</t>
  </si>
  <si>
    <t>Trumon Timur</t>
  </si>
  <si>
    <t>Kota Bahagia</t>
  </si>
  <si>
    <t>Trumon Tengah</t>
  </si>
  <si>
    <t>Lawe Alas</t>
  </si>
  <si>
    <t>Lawe Sigala-Gala</t>
  </si>
  <si>
    <t>Bambel</t>
  </si>
  <si>
    <t>Babussalam</t>
  </si>
  <si>
    <t>Badar</t>
  </si>
  <si>
    <t>Babul Makmur</t>
  </si>
  <si>
    <t>Darul Hasanah</t>
  </si>
  <si>
    <t>Lawe Bulan</t>
  </si>
  <si>
    <t>Bukit Tusam</t>
  </si>
  <si>
    <t>Semadam</t>
  </si>
  <si>
    <t>Babul Rahmah</t>
  </si>
  <si>
    <t>Ketambe</t>
  </si>
  <si>
    <t>Deleng Pokhkisen</t>
  </si>
  <si>
    <t>Lawe Sumur</t>
  </si>
  <si>
    <t>Tanoh Alas</t>
  </si>
  <si>
    <t>Leuser</t>
  </si>
  <si>
    <t>Darul Aman</t>
  </si>
  <si>
    <t>Julok</t>
  </si>
  <si>
    <t>Idi Rayeuk</t>
  </si>
  <si>
    <t>Birem Bayeun</t>
  </si>
  <si>
    <t>Serbajadi</t>
  </si>
  <si>
    <t xml:space="preserve">Nurussalam </t>
  </si>
  <si>
    <t>Peureulak</t>
  </si>
  <si>
    <t>Rantau Selamat</t>
  </si>
  <si>
    <t>Simpang Ulim</t>
  </si>
  <si>
    <t>Rantau Peureulak</t>
  </si>
  <si>
    <t>Pante Bidari</t>
  </si>
  <si>
    <t>Madat</t>
  </si>
  <si>
    <t>Indra Makmu</t>
  </si>
  <si>
    <t>Idi Tunong</t>
  </si>
  <si>
    <t>Banda Alam</t>
  </si>
  <si>
    <t>Peudawa</t>
  </si>
  <si>
    <t>Peureulak Timur</t>
  </si>
  <si>
    <t>Peureulak Barat</t>
  </si>
  <si>
    <t>Sungai Raya</t>
  </si>
  <si>
    <t>Simpang Jernih</t>
  </si>
  <si>
    <t>Darul Ihsan</t>
  </si>
  <si>
    <t>Darul Falah</t>
  </si>
  <si>
    <t>Idi Timur</t>
  </si>
  <si>
    <t>Peunaron</t>
  </si>
  <si>
    <t>Linge</t>
  </si>
  <si>
    <t>Silih Nara</t>
  </si>
  <si>
    <t>Bebesen</t>
  </si>
  <si>
    <t>Pegasing</t>
  </si>
  <si>
    <t>Bintang</t>
  </si>
  <si>
    <t>Ketol</t>
  </si>
  <si>
    <t>Kebayakan</t>
  </si>
  <si>
    <t>Kute Panang</t>
  </si>
  <si>
    <t>Celala</t>
  </si>
  <si>
    <t>Laut Tawar</t>
  </si>
  <si>
    <t>Atu Lintang</t>
  </si>
  <si>
    <t>Jagong Jeget</t>
  </si>
  <si>
    <t>Bies</t>
  </si>
  <si>
    <t>Rusip Antara</t>
  </si>
  <si>
    <t>Johan Pahlawan</t>
  </si>
  <si>
    <t>Kaway XVI</t>
  </si>
  <si>
    <t>Sungai Mas</t>
  </si>
  <si>
    <t>Woyla</t>
  </si>
  <si>
    <t>Samatiga</t>
  </si>
  <si>
    <t>Bubon</t>
  </si>
  <si>
    <t>Arongan Lambalek</t>
  </si>
  <si>
    <t>Pante Ceureumen</t>
  </si>
  <si>
    <t>Meureubo</t>
  </si>
  <si>
    <t>Woyla Barat</t>
  </si>
  <si>
    <t>Woyla Timur</t>
  </si>
  <si>
    <t>Panton Reu</t>
  </si>
  <si>
    <t>Lhoong</t>
  </si>
  <si>
    <t>Lhoknga</t>
  </si>
  <si>
    <t>Indrapuri</t>
  </si>
  <si>
    <t>Seulimeum</t>
  </si>
  <si>
    <t>Montasik</t>
  </si>
  <si>
    <t>Sukamakmur</t>
  </si>
  <si>
    <t>Darul Imarah</t>
  </si>
  <si>
    <t>Peukan Bada</t>
  </si>
  <si>
    <t>Mesjid Raya</t>
  </si>
  <si>
    <t>Ingin Jaya</t>
  </si>
  <si>
    <t>Kuta Baro</t>
  </si>
  <si>
    <t>Darussalam</t>
  </si>
  <si>
    <t>Pulo Aceh</t>
  </si>
  <si>
    <t>Lembah Seulawah</t>
  </si>
  <si>
    <t>Kota Jantho</t>
  </si>
  <si>
    <t>Kota Cot Glie</t>
  </si>
  <si>
    <t>Kuta Malaka</t>
  </si>
  <si>
    <t>Simpang Tiga</t>
  </si>
  <si>
    <t>Darul Kamal</t>
  </si>
  <si>
    <t>Krueng Barona Jaya</t>
  </si>
  <si>
    <t>Leupung</t>
  </si>
  <si>
    <t>Blang Bintang</t>
  </si>
  <si>
    <t>SUMUT</t>
  </si>
  <si>
    <t>Tapanuli Tengah</t>
  </si>
  <si>
    <t>Tapanuli Utara</t>
  </si>
  <si>
    <t>Tapanuli Selatan</t>
  </si>
  <si>
    <t>Nias</t>
  </si>
  <si>
    <t>Langkat</t>
  </si>
  <si>
    <t xml:space="preserve">Karo </t>
  </si>
  <si>
    <t>Deli Serdang</t>
  </si>
  <si>
    <t>Simalungun</t>
  </si>
  <si>
    <t>Asahan</t>
  </si>
  <si>
    <t>Labuhan Batu</t>
  </si>
  <si>
    <t>Dairi</t>
  </si>
  <si>
    <t>Toba Samosir</t>
  </si>
  <si>
    <t>Mandailing Natal</t>
  </si>
  <si>
    <t>Nias Selatan</t>
  </si>
  <si>
    <t>Pakpak Bharat</t>
  </si>
  <si>
    <t>Humbang Hasundutan</t>
  </si>
  <si>
    <t>Samosir</t>
  </si>
  <si>
    <t>Serdang Bedagai</t>
  </si>
  <si>
    <t>Batu Bara</t>
  </si>
  <si>
    <t>Padang Lawas Utara</t>
  </si>
  <si>
    <t xml:space="preserve">Padang Lawas </t>
  </si>
  <si>
    <t>Labuhan Batu Selatan</t>
  </si>
  <si>
    <t>Labuhan Batu Utara</t>
  </si>
  <si>
    <t>Nias Utara</t>
  </si>
  <si>
    <t>Nias Barat</t>
  </si>
  <si>
    <t>Medan</t>
  </si>
  <si>
    <t>Pematang Siantar</t>
  </si>
  <si>
    <t>Sibolga</t>
  </si>
  <si>
    <t>Tanjung Balai</t>
  </si>
  <si>
    <t>Binjai</t>
  </si>
  <si>
    <t>Tebing Tinggi</t>
  </si>
  <si>
    <t>Padangsidimpuan</t>
  </si>
  <si>
    <t>Gunungsitoli</t>
  </si>
  <si>
    <t>Barus</t>
  </si>
  <si>
    <t>Sorkam</t>
  </si>
  <si>
    <t>Pandan</t>
  </si>
  <si>
    <t>Pinangsori</t>
  </si>
  <si>
    <t>Manduamas</t>
  </si>
  <si>
    <t>Kolang</t>
  </si>
  <si>
    <t>Tapian Nauli</t>
  </si>
  <si>
    <t>Sibabangun</t>
  </si>
  <si>
    <t>Sosor Gadong</t>
  </si>
  <si>
    <t>Sorkam Barat</t>
  </si>
  <si>
    <t>Sirandorung</t>
  </si>
  <si>
    <t>Andam Dewi</t>
  </si>
  <si>
    <t>Sitahuis</t>
  </si>
  <si>
    <t>Tukka</t>
  </si>
  <si>
    <t>Badiri</t>
  </si>
  <si>
    <t>Pasaribu Tobing</t>
  </si>
  <si>
    <t>Barus Utara</t>
  </si>
  <si>
    <t>Suka Bangun</t>
  </si>
  <si>
    <t>Lumut</t>
  </si>
  <si>
    <t>Sarudik</t>
  </si>
  <si>
    <t>Tarutung</t>
  </si>
  <si>
    <t>Siatas Barita</t>
  </si>
  <si>
    <t>Adian Koting</t>
  </si>
  <si>
    <t>Sipoholon</t>
  </si>
  <si>
    <t>Pahae Julu</t>
  </si>
  <si>
    <t>Angkola Selatan</t>
  </si>
  <si>
    <t>Sipirok</t>
  </si>
  <si>
    <t>Pahae Jae</t>
  </si>
  <si>
    <t>Simangumban</t>
  </si>
  <si>
    <t>Purba Tua</t>
  </si>
  <si>
    <t>Siborong-Borong</t>
  </si>
  <si>
    <t>Pagaran</t>
  </si>
  <si>
    <t>Parmonangan</t>
  </si>
  <si>
    <t>Sipabutar</t>
  </si>
  <si>
    <t>Pangaribuan</t>
  </si>
  <si>
    <t>Garoga</t>
  </si>
  <si>
    <t>Muara</t>
  </si>
  <si>
    <t>Angkola Barat</t>
  </si>
  <si>
    <t>Batang Toru</t>
  </si>
  <si>
    <t>Angkola Timur</t>
  </si>
  <si>
    <t>Saipar Dolok Hole</t>
  </si>
  <si>
    <t>Batang Angkola</t>
  </si>
  <si>
    <t>Arse</t>
  </si>
  <si>
    <t>Marancar</t>
  </si>
  <si>
    <t>Sayur Matinggi</t>
  </si>
  <si>
    <t>Aek Bilah</t>
  </si>
  <si>
    <t>Muara Batang Toru</t>
  </si>
  <si>
    <t>Tano Tombangan Angkola</t>
  </si>
  <si>
    <t>Angkola Sangkunur</t>
  </si>
  <si>
    <t>Hiliduho</t>
  </si>
  <si>
    <t>Gido</t>
  </si>
  <si>
    <t>Idano Gawo</t>
  </si>
  <si>
    <t>Bawolato</t>
  </si>
  <si>
    <t>Hiliserangkai</t>
  </si>
  <si>
    <t>Botomuzoi</t>
  </si>
  <si>
    <t>Ulugawo</t>
  </si>
  <si>
    <t>Ma'u</t>
  </si>
  <si>
    <t>Somolo-Molo</t>
  </si>
  <si>
    <t>Sogae'adu</t>
  </si>
  <si>
    <t>Bahorok</t>
  </si>
  <si>
    <t>Salapian</t>
  </si>
  <si>
    <t>Kuala</t>
  </si>
  <si>
    <t>Sei Bingei</t>
  </si>
  <si>
    <t>Selesai</t>
  </si>
  <si>
    <t>Stabat</t>
  </si>
  <si>
    <t>Wampu</t>
  </si>
  <si>
    <t>Secanggang</t>
  </si>
  <si>
    <t>Hinai</t>
  </si>
  <si>
    <t>Tanjung Pura</t>
  </si>
  <si>
    <t>Padang Tualang</t>
  </si>
  <si>
    <t>Gebang</t>
  </si>
  <si>
    <t>Babalan</t>
  </si>
  <si>
    <t>Pangkalan Susu</t>
  </si>
  <si>
    <t>Besitang</t>
  </si>
  <si>
    <t>Sei Lepan</t>
  </si>
  <si>
    <t>Brandan Barat</t>
  </si>
  <si>
    <t>Batang Serangan</t>
  </si>
  <si>
    <t>Sawit Seberang</t>
  </si>
  <si>
    <t>Sirapit</t>
  </si>
  <si>
    <t>Kutambaru</t>
  </si>
  <si>
    <t>Pematang Jaya</t>
  </si>
  <si>
    <t>Kabanjahe</t>
  </si>
  <si>
    <t>Berastagi</t>
  </si>
  <si>
    <t>Barusjahe</t>
  </si>
  <si>
    <t>Tigapanah</t>
  </si>
  <si>
    <t>Merek</t>
  </si>
  <si>
    <t>Munte</t>
  </si>
  <si>
    <t>Juhar</t>
  </si>
  <si>
    <t>Tigabinanga</t>
  </si>
  <si>
    <t>Laubaleng</t>
  </si>
  <si>
    <t>Mardingding</t>
  </si>
  <si>
    <t>Payung</t>
  </si>
  <si>
    <t>Simpang Empat</t>
  </si>
  <si>
    <t>Kutabuluh</t>
  </si>
  <si>
    <t>Dolat Rayat</t>
  </si>
  <si>
    <t>Merdeka</t>
  </si>
  <si>
    <t>Naman Teran</t>
  </si>
  <si>
    <t>Tigan Derket</t>
  </si>
  <si>
    <t>Gunung Meriah</t>
  </si>
  <si>
    <t>Tanjung Morawa</t>
  </si>
  <si>
    <t>Sibolangit</t>
  </si>
  <si>
    <t>Kutalimbaru</t>
  </si>
  <si>
    <t>Pancur Batu</t>
  </si>
  <si>
    <t>Namorambe</t>
  </si>
  <si>
    <t>Sibiru-Biru</t>
  </si>
  <si>
    <t>STM Hilir</t>
  </si>
  <si>
    <t>Bangun Purba</t>
  </si>
  <si>
    <t>Galang</t>
  </si>
  <si>
    <t>STM Hulu</t>
  </si>
  <si>
    <t>Patumbak</t>
  </si>
  <si>
    <t>Deli Tua</t>
  </si>
  <si>
    <t>Sunggal</t>
  </si>
  <si>
    <t>Hamparan Perak</t>
  </si>
  <si>
    <t>Labuhan Deli</t>
  </si>
  <si>
    <t>Percut Sei Tuan</t>
  </si>
  <si>
    <t>Batang Kuis</t>
  </si>
  <si>
    <t>Lubuk Pakam</t>
  </si>
  <si>
    <t>Pagar Merbau</t>
  </si>
  <si>
    <t>Pantai Labu</t>
  </si>
  <si>
    <t>Beringin</t>
  </si>
  <si>
    <t>Siantar</t>
  </si>
  <si>
    <t>Gunung Malela</t>
  </si>
  <si>
    <t>Gunung Maligas</t>
  </si>
  <si>
    <t>Panei</t>
  </si>
  <si>
    <t>Panombeian Pane</t>
  </si>
  <si>
    <t>Jorlang Hataran</t>
  </si>
  <si>
    <t>Raya Kabean</t>
  </si>
  <si>
    <t>Bosar Maligas</t>
  </si>
  <si>
    <t>Sidamanik</t>
  </si>
  <si>
    <t>Pematang Sidamanik</t>
  </si>
  <si>
    <t>Tanah Jawa</t>
  </si>
  <si>
    <t>Hatonduhan</t>
  </si>
  <si>
    <t>Dolok Panribuan</t>
  </si>
  <si>
    <t>Purba</t>
  </si>
  <si>
    <t>Haranggaol Horison</t>
  </si>
  <si>
    <t>Girsang Sipangan Bolon</t>
  </si>
  <si>
    <t>Dolok Batu Nanggar</t>
  </si>
  <si>
    <t>Huta Bayu Raya</t>
  </si>
  <si>
    <t>Jawa Maraja Bah Jambi</t>
  </si>
  <si>
    <t>Dolok Paradamean</t>
  </si>
  <si>
    <t>Pematang Bandar</t>
  </si>
  <si>
    <t>Bandar Huluan</t>
  </si>
  <si>
    <t>Bandar</t>
  </si>
  <si>
    <t>Bandar Masilam</t>
  </si>
  <si>
    <t>Silimakuta</t>
  </si>
  <si>
    <t>Dolok Silau</t>
  </si>
  <si>
    <t>Silou Kahcan</t>
  </si>
  <si>
    <t>Tapian Dolok</t>
  </si>
  <si>
    <t xml:space="preserve">Raya </t>
  </si>
  <si>
    <t>Ujung Padang</t>
  </si>
  <si>
    <t>Pematang Silima Huta</t>
  </si>
  <si>
    <t>Meranti</t>
  </si>
  <si>
    <t>Air Joman</t>
  </si>
  <si>
    <t>Sei Kepayang</t>
  </si>
  <si>
    <t>Air Batu</t>
  </si>
  <si>
    <t>Pulau Rakyat</t>
  </si>
  <si>
    <t>Bandar Pulau</t>
  </si>
  <si>
    <t>Buntu Pane</t>
  </si>
  <si>
    <t>Bandar Pasir Mandoge</t>
  </si>
  <si>
    <t>Aek Kuasan</t>
  </si>
  <si>
    <t>Kota Kisaran Barat</t>
  </si>
  <si>
    <t>Kota Kisaran Timur</t>
  </si>
  <si>
    <t>Aek Songsongan</t>
  </si>
  <si>
    <t>Rahunig</t>
  </si>
  <si>
    <t>Sei Dadap</t>
  </si>
  <si>
    <t>Sei Kepayang Barat</t>
  </si>
  <si>
    <t>Sei Kepayang Timur</t>
  </si>
  <si>
    <t>Tinggi Raja</t>
  </si>
  <si>
    <t>Setia Janji</t>
  </si>
  <si>
    <t>Silau Laut</t>
  </si>
  <si>
    <t>Rawang Panca Arga</t>
  </si>
  <si>
    <t>Pulo Bandring</t>
  </si>
  <si>
    <t>Teluk Dalam</t>
  </si>
  <si>
    <t>Aek Ledong</t>
  </si>
  <si>
    <t>Rantau Utara</t>
  </si>
  <si>
    <t>Rantau Selatan</t>
  </si>
  <si>
    <t>Bilah Barat</t>
  </si>
  <si>
    <t>Bilah Hilir</t>
  </si>
  <si>
    <t>Bilah Hulu</t>
  </si>
  <si>
    <t>Pangkatan</t>
  </si>
  <si>
    <t>Panai Tengah</t>
  </si>
  <si>
    <t>Panai Hilir</t>
  </si>
  <si>
    <t>Panai Hulu</t>
  </si>
  <si>
    <t>Sidikalang</t>
  </si>
  <si>
    <t>Laguboti</t>
  </si>
  <si>
    <t>Silaen</t>
  </si>
  <si>
    <t>Habinsaran</t>
  </si>
  <si>
    <t>Pintu Pohan Meranti</t>
  </si>
  <si>
    <t>Borbor</t>
  </si>
  <si>
    <t>Porsea</t>
  </si>
  <si>
    <t>Ajibata</t>
  </si>
  <si>
    <t>Lumban Julu</t>
  </si>
  <si>
    <t>Uluan</t>
  </si>
  <si>
    <t>Sigumpar</t>
  </si>
  <si>
    <t>Siantar Narumonda</t>
  </si>
  <si>
    <t>Nassau</t>
  </si>
  <si>
    <t>Tampahan</t>
  </si>
  <si>
    <t>Sumbul</t>
  </si>
  <si>
    <t>Tigalingga</t>
  </si>
  <si>
    <t>Siempat Nempu</t>
  </si>
  <si>
    <t>Silima Pungga Punga</t>
  </si>
  <si>
    <t>Tanah Pinem</t>
  </si>
  <si>
    <t>Siempat Nempu Hulu</t>
  </si>
  <si>
    <t>Siempat Nempu Hilir</t>
  </si>
  <si>
    <t>Pegagan Hilir</t>
  </si>
  <si>
    <t>Parbuluan</t>
  </si>
  <si>
    <t>Lae Parira</t>
  </si>
  <si>
    <t>Gunung Sitember</t>
  </si>
  <si>
    <t>Brampu</t>
  </si>
  <si>
    <t>Silahisabungan</t>
  </si>
  <si>
    <t>Sitinjo</t>
  </si>
  <si>
    <t>Balige</t>
  </si>
  <si>
    <t>Bonatua Lunasi</t>
  </si>
  <si>
    <t>Parmaksian</t>
  </si>
  <si>
    <t>Payabungan Kota</t>
  </si>
  <si>
    <t>Payabungan Utara</t>
  </si>
  <si>
    <t>Payabungan Timur</t>
  </si>
  <si>
    <t>Payabungan Selatan</t>
  </si>
  <si>
    <t>Payabungan Barat</t>
  </si>
  <si>
    <t>Siabu</t>
  </si>
  <si>
    <t>Bukit Malintang</t>
  </si>
  <si>
    <t>Kotanopan</t>
  </si>
  <si>
    <t>Lembah Sorik Marapi</t>
  </si>
  <si>
    <t>Tambangan</t>
  </si>
  <si>
    <t>Ulu Pungkut</t>
  </si>
  <si>
    <t>Muara Sipongi</t>
  </si>
  <si>
    <t>Batang Natal</t>
  </si>
  <si>
    <t>Lingga Bayu</t>
  </si>
  <si>
    <t>Batahan</t>
  </si>
  <si>
    <t>Natal</t>
  </si>
  <si>
    <t>Muara Batang Gadis</t>
  </si>
  <si>
    <t>Ranto Baek</t>
  </si>
  <si>
    <t>Huta Bargot</t>
  </si>
  <si>
    <t>Puncak Sorik Marapi</t>
  </si>
  <si>
    <t>Pakantan</t>
  </si>
  <si>
    <t>Sinunukan</t>
  </si>
  <si>
    <t>Naga Juang</t>
  </si>
  <si>
    <t>Lolomatua</t>
  </si>
  <si>
    <t>Gomo</t>
  </si>
  <si>
    <t>Lahusa</t>
  </si>
  <si>
    <t>Hibala</t>
  </si>
  <si>
    <t>Pulau-Pulau Batu</t>
  </si>
  <si>
    <t>Amandraya</t>
  </si>
  <si>
    <t>Lalowa'u</t>
  </si>
  <si>
    <t>Susua</t>
  </si>
  <si>
    <t>Maniamolo</t>
  </si>
  <si>
    <t>Hilimegai</t>
  </si>
  <si>
    <t>Toma</t>
  </si>
  <si>
    <t>Mazino</t>
  </si>
  <si>
    <t>Umbunasi</t>
  </si>
  <si>
    <t>Aramo</t>
  </si>
  <si>
    <t>Pulau-Pulau Batu Timur</t>
  </si>
  <si>
    <t>Mazo</t>
  </si>
  <si>
    <t>Fanayama</t>
  </si>
  <si>
    <t>Ulunoyo</t>
  </si>
  <si>
    <t>Huruna</t>
  </si>
  <si>
    <t>O'o'u</t>
  </si>
  <si>
    <t>Onahazumba</t>
  </si>
  <si>
    <t>Hilisalawa'ahe</t>
  </si>
  <si>
    <t>Ulususua</t>
  </si>
  <si>
    <t>Sidua'ori</t>
  </si>
  <si>
    <t>Somambawa</t>
  </si>
  <si>
    <t>Boronadu</t>
  </si>
  <si>
    <t>Simuk</t>
  </si>
  <si>
    <t>Pulau-Pulau Batu Barat</t>
  </si>
  <si>
    <t>Pulau-Pulau Batu Utara</t>
  </si>
  <si>
    <t>Tanah Masa</t>
  </si>
  <si>
    <t>Sitelu Tali Urang Jebe</t>
  </si>
  <si>
    <t>Kerajaan</t>
  </si>
  <si>
    <t>Salak</t>
  </si>
  <si>
    <t>Sitelu Tali Urang Julu</t>
  </si>
  <si>
    <t>Pergetteng Getteng Sengkut</t>
  </si>
  <si>
    <t>Pagindar</t>
  </si>
  <si>
    <t>Tinada</t>
  </si>
  <si>
    <t>Siempat Rube</t>
  </si>
  <si>
    <t>Parlilitan</t>
  </si>
  <si>
    <t>Porlung</t>
  </si>
  <si>
    <t>Baktiraja</t>
  </si>
  <si>
    <t>Paranginan</t>
  </si>
  <si>
    <t>Lintong Nihuta</t>
  </si>
  <si>
    <t>Dolok Sanggul</t>
  </si>
  <si>
    <t>Sijamapolang</t>
  </si>
  <si>
    <t>Onan Ganjang</t>
  </si>
  <si>
    <t>Pakkat</t>
  </si>
  <si>
    <t>Tarabintang</t>
  </si>
  <si>
    <t>Simanindo</t>
  </si>
  <si>
    <t>Onan Runggu</t>
  </si>
  <si>
    <t>Nainggolan</t>
  </si>
  <si>
    <t>Palipi</t>
  </si>
  <si>
    <t>Harian</t>
  </si>
  <si>
    <t>Siantar Mula Mula</t>
  </si>
  <si>
    <t>Ronggur Nihuta</t>
  </si>
  <si>
    <t>Pangururan</t>
  </si>
  <si>
    <t>Sitio-Tio</t>
  </si>
  <si>
    <t>Pantai Cermin</t>
  </si>
  <si>
    <t>Perbaungan</t>
  </si>
  <si>
    <t>Teluk Mengkudu</t>
  </si>
  <si>
    <t>Sei Rempah</t>
  </si>
  <si>
    <t>Tanjung Beringin</t>
  </si>
  <si>
    <t>Bandar Khalifah</t>
  </si>
  <si>
    <t>Dolok Merawan</t>
  </si>
  <si>
    <t>Sipispis</t>
  </si>
  <si>
    <t>Dolok Masihul</t>
  </si>
  <si>
    <t>Kotarih</t>
  </si>
  <si>
    <t>Silinda</t>
  </si>
  <si>
    <t>Serba Jadi</t>
  </si>
  <si>
    <t>Pegajahan</t>
  </si>
  <si>
    <t>Sei Bamban</t>
  </si>
  <si>
    <t>Tebing Syahbandar</t>
  </si>
  <si>
    <t>Bintang Bayu</t>
  </si>
  <si>
    <t>Medang Deras</t>
  </si>
  <si>
    <t>Sei Suka</t>
  </si>
  <si>
    <t>Air Putih</t>
  </si>
  <si>
    <t>Lima Puluh</t>
  </si>
  <si>
    <t xml:space="preserve">Talawi </t>
  </si>
  <si>
    <t xml:space="preserve">Tanjung Tiram </t>
  </si>
  <si>
    <t>Sei Balai</t>
  </si>
  <si>
    <t>Dolok Sigompulan</t>
  </si>
  <si>
    <t xml:space="preserve">Dolok </t>
  </si>
  <si>
    <t>Halongonan</t>
  </si>
  <si>
    <t>Padang Bolak</t>
  </si>
  <si>
    <t>Padang Bolak Julu</t>
  </si>
  <si>
    <t>Portibi</t>
  </si>
  <si>
    <t>Batang Onang</t>
  </si>
  <si>
    <t>Simangambat</t>
  </si>
  <si>
    <t>Hulu Sihapas</t>
  </si>
  <si>
    <t>Sosopan</t>
  </si>
  <si>
    <t>Barumun Tengah</t>
  </si>
  <si>
    <t>Huristak</t>
  </si>
  <si>
    <t>Lubuk Barumun</t>
  </si>
  <si>
    <t>Huta Raja Tinggi</t>
  </si>
  <si>
    <t>Ulu Barumun</t>
  </si>
  <si>
    <t>Barumun</t>
  </si>
  <si>
    <t>Sosa</t>
  </si>
  <si>
    <t>Batang Lubu Sutam</t>
  </si>
  <si>
    <t>Barumun Selatan</t>
  </si>
  <si>
    <t>Aek Nabara Barumun</t>
  </si>
  <si>
    <t>Sihapas Barumun</t>
  </si>
  <si>
    <t>Kotapinang</t>
  </si>
  <si>
    <t>Kampung Rakyat</t>
  </si>
  <si>
    <t>Torgamba</t>
  </si>
  <si>
    <t>Sungai Kanan</t>
  </si>
  <si>
    <t>Silangkitang</t>
  </si>
  <si>
    <t>Kualah Hulu</t>
  </si>
  <si>
    <t>Kualah Leidong</t>
  </si>
  <si>
    <t>Kualah Hilir</t>
  </si>
  <si>
    <t>Kualah Selatan</t>
  </si>
  <si>
    <t>Aek Kuo</t>
  </si>
  <si>
    <t>Marbau</t>
  </si>
  <si>
    <t>Na IX - X</t>
  </si>
  <si>
    <t>Aek Nafas</t>
  </si>
  <si>
    <t>Lotu</t>
  </si>
  <si>
    <t>Sawo Tuh</t>
  </si>
  <si>
    <t>Tuhemberua</t>
  </si>
  <si>
    <t>Sitolu Ori</t>
  </si>
  <si>
    <t>Namohula Esiwa</t>
  </si>
  <si>
    <t>Alasa Tulumuzoi</t>
  </si>
  <si>
    <t>Alasa</t>
  </si>
  <si>
    <t>Tugala Oyo</t>
  </si>
  <si>
    <t>Afulu</t>
  </si>
  <si>
    <t>Lahewa</t>
  </si>
  <si>
    <t>Lahewa Timur</t>
  </si>
  <si>
    <t>Lahomi</t>
  </si>
  <si>
    <t>Sirombu</t>
  </si>
  <si>
    <t>Mandrehe Barat</t>
  </si>
  <si>
    <t>Maro'o</t>
  </si>
  <si>
    <t xml:space="preserve">Mandrehe </t>
  </si>
  <si>
    <t>Mandrehe Utara</t>
  </si>
  <si>
    <t>Lolotifu Moi</t>
  </si>
  <si>
    <t>Uiu Moro'o</t>
  </si>
  <si>
    <t>Medan Kota</t>
  </si>
  <si>
    <t>Medan Sunggal</t>
  </si>
  <si>
    <t>Medan Helvetia</t>
  </si>
  <si>
    <t>Medan Denai</t>
  </si>
  <si>
    <t>Medan Barat</t>
  </si>
  <si>
    <t>Medan Deli</t>
  </si>
  <si>
    <t>Medan Tuntungan</t>
  </si>
  <si>
    <t>Medan Belawan</t>
  </si>
  <si>
    <t>Medan Amplas</t>
  </si>
  <si>
    <t>Medan Area</t>
  </si>
  <si>
    <t>Medan Johor</t>
  </si>
  <si>
    <t>Medan Marelan</t>
  </si>
  <si>
    <t>Medan Labuhan</t>
  </si>
  <si>
    <t>Medan Tembung</t>
  </si>
  <si>
    <t>Medan Maimun</t>
  </si>
  <si>
    <t>Medan Polonia</t>
  </si>
  <si>
    <t>Medan Baru</t>
  </si>
  <si>
    <t>Medan Perjuangan</t>
  </si>
  <si>
    <t>Medan Petisah</t>
  </si>
  <si>
    <t>Medan Timur</t>
  </si>
  <si>
    <t>Medan Selayang</t>
  </si>
  <si>
    <t>Siantar Timur</t>
  </si>
  <si>
    <t>Siantar Barat</t>
  </si>
  <si>
    <t>Siantar Utara</t>
  </si>
  <si>
    <t>Siantar Selatan</t>
  </si>
  <si>
    <t>Siantar Marihat</t>
  </si>
  <si>
    <t>Siantar Martoba</t>
  </si>
  <si>
    <t>Siantar Sitalasari</t>
  </si>
  <si>
    <t>Siantar Marimbun</t>
  </si>
  <si>
    <t>Sibolga Utara</t>
  </si>
  <si>
    <t>Sibolga Kota</t>
  </si>
  <si>
    <t>Sibolga Selatan</t>
  </si>
  <si>
    <t>Sibolga Sambas</t>
  </si>
  <si>
    <t>Tanjung Balai Selatan</t>
  </si>
  <si>
    <t>Tanjung Balai Utara</t>
  </si>
  <si>
    <t>Sei Tualang Raso</t>
  </si>
  <si>
    <t>Teluk Nibung</t>
  </si>
  <si>
    <t>Datuk Bandar</t>
  </si>
  <si>
    <t>Datuk Bandar Timur</t>
  </si>
  <si>
    <t>Binjai Utara</t>
  </si>
  <si>
    <t>Binjai Kota</t>
  </si>
  <si>
    <t>Binjai Barat</t>
  </si>
  <si>
    <t>Binjai Timur</t>
  </si>
  <si>
    <t>Binjai Selatan</t>
  </si>
  <si>
    <t>Padang Hulu</t>
  </si>
  <si>
    <t>Rambutan</t>
  </si>
  <si>
    <t>Padang Hilir</t>
  </si>
  <si>
    <t>Bajenis</t>
  </si>
  <si>
    <t>Tebing Tinggi Kota</t>
  </si>
  <si>
    <t>Padangsidimpuan Utara</t>
  </si>
  <si>
    <t>Padangsidimpuan Selatan</t>
  </si>
  <si>
    <t>Padangsidimpuan Batunadua</t>
  </si>
  <si>
    <t>Padangsidimpuan Hutaimbaru</t>
  </si>
  <si>
    <t>Padangsidimpuan Tenggara</t>
  </si>
  <si>
    <t>Padangsidimpuan Angkola Julu</t>
  </si>
  <si>
    <t>Gunungsitoli Selatan</t>
  </si>
  <si>
    <t>Gunungsitoli Utara</t>
  </si>
  <si>
    <t>Gunungsitoli Idanoi</t>
  </si>
  <si>
    <t>Gunungsitoli Alo'oa</t>
  </si>
  <si>
    <t>Gunungsitoli Barat</t>
  </si>
  <si>
    <t>SUMBAR</t>
  </si>
  <si>
    <t>Pesisir Selatan</t>
  </si>
  <si>
    <t>Solok</t>
  </si>
  <si>
    <t>Sijunjung</t>
  </si>
  <si>
    <t>Tanah Datar</t>
  </si>
  <si>
    <t>Padang Pariaman</t>
  </si>
  <si>
    <t>Agam</t>
  </si>
  <si>
    <t>Lima Puluh Kota</t>
  </si>
  <si>
    <t>Pasaman</t>
  </si>
  <si>
    <t>Kep. Mentawai</t>
  </si>
  <si>
    <t>Dharmasraya</t>
  </si>
  <si>
    <t>Solok Selatan</t>
  </si>
  <si>
    <t>Pasaman Barat</t>
  </si>
  <si>
    <t>Padang</t>
  </si>
  <si>
    <t>Sawahlunto</t>
  </si>
  <si>
    <t>Padang Panjang</t>
  </si>
  <si>
    <t>Bukittinggi</t>
  </si>
  <si>
    <t>Payakumbuh</t>
  </si>
  <si>
    <t>Pariaman</t>
  </si>
  <si>
    <t>Pancung Soal</t>
  </si>
  <si>
    <t>Ranah Pesisir</t>
  </si>
  <si>
    <t>Lengayang</t>
  </si>
  <si>
    <t>Batang Kapas</t>
  </si>
  <si>
    <t>IV Jurai</t>
  </si>
  <si>
    <t>Bayang</t>
  </si>
  <si>
    <t>Koto XI Tarusan</t>
  </si>
  <si>
    <t>Sutera</t>
  </si>
  <si>
    <t>Linggo Sari Baganti</t>
  </si>
  <si>
    <t>Lunang</t>
  </si>
  <si>
    <t>Basa Ampek Balai Tapan</t>
  </si>
  <si>
    <t>IV Nagan Bayang Utara</t>
  </si>
  <si>
    <t>Airpura</t>
  </si>
  <si>
    <t>Ranah Ampek Hulu Tapan</t>
  </si>
  <si>
    <t>Silaut</t>
  </si>
  <si>
    <t>Lembah Gumantri</t>
  </si>
  <si>
    <t>Payung Sekaki</t>
  </si>
  <si>
    <t>Lembang Jaya</t>
  </si>
  <si>
    <t>Gunung Talang</t>
  </si>
  <si>
    <t>Bukit Sundi</t>
  </si>
  <si>
    <t>IX Kote Sei Lasi</t>
  </si>
  <si>
    <t>Kubung</t>
  </si>
  <si>
    <t>X Koto Singkarak</t>
  </si>
  <si>
    <t>X Koto Diatas</t>
  </si>
  <si>
    <t>Junjung Siri</t>
  </si>
  <si>
    <t>Hiliran Gumantri</t>
  </si>
  <si>
    <t>Tigo Lurah</t>
  </si>
  <si>
    <t>Danau Kembar</t>
  </si>
  <si>
    <t>Tanjung Gadang</t>
  </si>
  <si>
    <t>IV Nagari</t>
  </si>
  <si>
    <t>Kamang Baru</t>
  </si>
  <si>
    <t>Lubuak Tarok</t>
  </si>
  <si>
    <t>Koto VII</t>
  </si>
  <si>
    <t>Sumpur Kudus</t>
  </si>
  <si>
    <t>Kupitan</t>
  </si>
  <si>
    <t>X Koto</t>
  </si>
  <si>
    <t>Batipuh</t>
  </si>
  <si>
    <t>Rambatan</t>
  </si>
  <si>
    <t>Lima Kaum</t>
  </si>
  <si>
    <t>Tanjung Emas</t>
  </si>
  <si>
    <t>Lintau Buo</t>
  </si>
  <si>
    <t>Sungayang</t>
  </si>
  <si>
    <t>Sungai Tarab</t>
  </si>
  <si>
    <t>Pariangan</t>
  </si>
  <si>
    <t>Salimpauang</t>
  </si>
  <si>
    <t>Padang Ganting</t>
  </si>
  <si>
    <t>Tanjuang Baru</t>
  </si>
  <si>
    <t>Lintau Buo Utara</t>
  </si>
  <si>
    <t>Batipuah Selatan</t>
  </si>
  <si>
    <t>Lubuk Alung</t>
  </si>
  <si>
    <t>Batang Anai</t>
  </si>
  <si>
    <t>Nan Sabaris</t>
  </si>
  <si>
    <t>2 x 11 Enam Lingkung</t>
  </si>
  <si>
    <t>VII Koto Sungai Sarik</t>
  </si>
  <si>
    <t>V Koto Kampung Dalam</t>
  </si>
  <si>
    <t>Sungai Garingging</t>
  </si>
  <si>
    <t>Sungai Limau</t>
  </si>
  <si>
    <t>IV Koto Aur Malintang</t>
  </si>
  <si>
    <t>Ulakan Tapakih</t>
  </si>
  <si>
    <t>Sintuak Toboh Gadang</t>
  </si>
  <si>
    <t>Padang Sago</t>
  </si>
  <si>
    <t>Batang Gasan</t>
  </si>
  <si>
    <t>V Koto Timur</t>
  </si>
  <si>
    <t>2 x 11 Kayu Tanam</t>
  </si>
  <si>
    <t>Patamuan</t>
  </si>
  <si>
    <t>Enam Lingkung</t>
  </si>
  <si>
    <t>Tanjung Mutiara</t>
  </si>
  <si>
    <t>Lubuk Basung</t>
  </si>
  <si>
    <t>Tanjung Raya</t>
  </si>
  <si>
    <t>Matur</t>
  </si>
  <si>
    <t>IV Koto</t>
  </si>
  <si>
    <t>Banuhampu</t>
  </si>
  <si>
    <t>IV Angkat Candung</t>
  </si>
  <si>
    <t>Baso</t>
  </si>
  <si>
    <t>Tilatang Kamang</t>
  </si>
  <si>
    <t>Palupuh</t>
  </si>
  <si>
    <t>Palembayan</t>
  </si>
  <si>
    <t>Sungai Puah</t>
  </si>
  <si>
    <t>Ampek Nagari</t>
  </si>
  <si>
    <t>Candung</t>
  </si>
  <si>
    <t>Kamang Magek</t>
  </si>
  <si>
    <t>Malalak</t>
  </si>
  <si>
    <t>Suliki</t>
  </si>
  <si>
    <t>Guguak</t>
  </si>
  <si>
    <t>Luak</t>
  </si>
  <si>
    <t>Harau</t>
  </si>
  <si>
    <t>Pangkalan Koto Baru</t>
  </si>
  <si>
    <t>Kapur IX</t>
  </si>
  <si>
    <t>Gunuang Omeh</t>
  </si>
  <si>
    <t>Lareh Sago Halaban</t>
  </si>
  <si>
    <t>Situjuah Limo Nagari</t>
  </si>
  <si>
    <t>Mungka</t>
  </si>
  <si>
    <t>Bukik Barisan</t>
  </si>
  <si>
    <t>Akabiluru</t>
  </si>
  <si>
    <t>Bonjol</t>
  </si>
  <si>
    <t>Lubuk Sikaping</t>
  </si>
  <si>
    <t>Panti</t>
  </si>
  <si>
    <t>Mapat Tunggul</t>
  </si>
  <si>
    <t>Duo Koto</t>
  </si>
  <si>
    <t>Tigo Nagari</t>
  </si>
  <si>
    <t>Rao</t>
  </si>
  <si>
    <t>Mapat Tunggul Selatan</t>
  </si>
  <si>
    <t>Simpang Alahan Mati</t>
  </si>
  <si>
    <t>Padang Galugur</t>
  </si>
  <si>
    <t>Rao Utara</t>
  </si>
  <si>
    <t>Rao Selatan</t>
  </si>
  <si>
    <t>Pagai Utara</t>
  </si>
  <si>
    <t>Sipora Selatan</t>
  </si>
  <si>
    <t>Siberut Selatan</t>
  </si>
  <si>
    <t>Siberut Utara</t>
  </si>
  <si>
    <t>Siberut Barat</t>
  </si>
  <si>
    <t>Siberut Barat Daya</t>
  </si>
  <si>
    <t>Siberut Tengah</t>
  </si>
  <si>
    <t>Sipora Utara</t>
  </si>
  <si>
    <t>Sikakap</t>
  </si>
  <si>
    <t>Pagai Selatan</t>
  </si>
  <si>
    <t>Koto Baru</t>
  </si>
  <si>
    <t>Sungai Rumbai</t>
  </si>
  <si>
    <t>Sitiung</t>
  </si>
  <si>
    <t>Sembilan Koto</t>
  </si>
  <si>
    <t>Timpeh</t>
  </si>
  <si>
    <t>Koto Salak</t>
  </si>
  <si>
    <t>Tiumang</t>
  </si>
  <si>
    <t>Padang Laweh</t>
  </si>
  <si>
    <t>Koto Besar</t>
  </si>
  <si>
    <t xml:space="preserve">Asam Jujuhan </t>
  </si>
  <si>
    <t>Sangir</t>
  </si>
  <si>
    <t>Sungai Pagu</t>
  </si>
  <si>
    <t>Koto Parik Gadang Diateh</t>
  </si>
  <si>
    <t>Sangir Jujuan</t>
  </si>
  <si>
    <t>Sangir Batang Hari</t>
  </si>
  <si>
    <t>Pauh Duo</t>
  </si>
  <si>
    <t>Sangir Balai Janggo</t>
  </si>
  <si>
    <t>Sungaiberemas</t>
  </si>
  <si>
    <t>Lembah Melintang</t>
  </si>
  <si>
    <t>Talamau</t>
  </si>
  <si>
    <t>Kinali</t>
  </si>
  <si>
    <t>Gunungtuleh</t>
  </si>
  <si>
    <t>Ranah Batahan</t>
  </si>
  <si>
    <t>Koto Balingka</t>
  </si>
  <si>
    <t>Sungaiaur</t>
  </si>
  <si>
    <t>Luhak Nan Duo</t>
  </si>
  <si>
    <t>Sasak Ranah Pesisir</t>
  </si>
  <si>
    <t>Padang Selatan</t>
  </si>
  <si>
    <t>Padang Timur</t>
  </si>
  <si>
    <t>Padang Barat</t>
  </si>
  <si>
    <t>Padang Utara</t>
  </si>
  <si>
    <t>Bungus Teluk Kabung</t>
  </si>
  <si>
    <t>Lubuk Begalung</t>
  </si>
  <si>
    <t>Lubuk Kilangan</t>
  </si>
  <si>
    <t>Pauh</t>
  </si>
  <si>
    <t>Kuranji</t>
  </si>
  <si>
    <t>Nanggalo</t>
  </si>
  <si>
    <t>Koto Tengah</t>
  </si>
  <si>
    <t>Lubuk Sikarah</t>
  </si>
  <si>
    <t>Tanjung Harapan</t>
  </si>
  <si>
    <t>Lembah Segar</t>
  </si>
  <si>
    <t>Barangin</t>
  </si>
  <si>
    <t>Silungkang</t>
  </si>
  <si>
    <t>Talawi</t>
  </si>
  <si>
    <t>Padang Panjang Timur</t>
  </si>
  <si>
    <t>Padang Panjang Barat</t>
  </si>
  <si>
    <t>Guguak Panjang</t>
  </si>
  <si>
    <t>Mandiangin K. Selayan</t>
  </si>
  <si>
    <t>Aur Birugo Tigo Baleh</t>
  </si>
  <si>
    <t>Payakumbuh Barat</t>
  </si>
  <si>
    <t>Payakumbuh Utara</t>
  </si>
  <si>
    <t>Payakumbuh Timur</t>
  </si>
  <si>
    <t>Lamposi Tigo Nagari</t>
  </si>
  <si>
    <t>Payakumbuh Selatan</t>
  </si>
  <si>
    <t>Pariaman Tengah</t>
  </si>
  <si>
    <t>Pariaman Utara</t>
  </si>
  <si>
    <t>Pariaman Selatan</t>
  </si>
  <si>
    <t>Pariaman Timur</t>
  </si>
  <si>
    <t>RIAU</t>
  </si>
  <si>
    <t>Indragiri Hulu</t>
  </si>
  <si>
    <t>Bengkalis</t>
  </si>
  <si>
    <t>Indragiri Hilir</t>
  </si>
  <si>
    <t>Kampar</t>
  </si>
  <si>
    <t>Pelalawan</t>
  </si>
  <si>
    <t>Rokan Hulu</t>
  </si>
  <si>
    <t>Rokan Hilir</t>
  </si>
  <si>
    <t>Siak</t>
  </si>
  <si>
    <t>Kuantan Singingi</t>
  </si>
  <si>
    <t>Kep. Meranti</t>
  </si>
  <si>
    <t>Pekanbaru</t>
  </si>
  <si>
    <t>Dumai</t>
  </si>
  <si>
    <t>Bangkinang</t>
  </si>
  <si>
    <t>Tambang</t>
  </si>
  <si>
    <t>XIII Koto Kampar</t>
  </si>
  <si>
    <t>Kuok</t>
  </si>
  <si>
    <t>Siak Hulu</t>
  </si>
  <si>
    <t>Kampar Kiri</t>
  </si>
  <si>
    <t>Kampar Kiri Hilir</t>
  </si>
  <si>
    <t>Kampar Kiri Hulu</t>
  </si>
  <si>
    <t>Tapung</t>
  </si>
  <si>
    <t>Tapung Hilir</t>
  </si>
  <si>
    <t>Tapung Hulu</t>
  </si>
  <si>
    <t>Salo</t>
  </si>
  <si>
    <t>Rumbio Jaya</t>
  </si>
  <si>
    <t>Bangkinang Seberang</t>
  </si>
  <si>
    <t>Perhentian Raja</t>
  </si>
  <si>
    <t>Kampar Timur</t>
  </si>
  <si>
    <t>Kampar Utara</t>
  </si>
  <si>
    <t>Kampar Kiri Tengah</t>
  </si>
  <si>
    <t>Gunung Sahilan</t>
  </si>
  <si>
    <t>Koto Kampar Hulu</t>
  </si>
  <si>
    <t>Rengat</t>
  </si>
  <si>
    <t>Rengat Barat</t>
  </si>
  <si>
    <t>Kelayang</t>
  </si>
  <si>
    <t>Pasir Penyu</t>
  </si>
  <si>
    <t>Peranap</t>
  </si>
  <si>
    <t xml:space="preserve">Siberida </t>
  </si>
  <si>
    <t>Batang Cenaku</t>
  </si>
  <si>
    <t>Batang Gangsal</t>
  </si>
  <si>
    <t>Lirik</t>
  </si>
  <si>
    <t>Kuala Cenaku</t>
  </si>
  <si>
    <t>Sungai Lala</t>
  </si>
  <si>
    <t>Lubuk Batu Raya</t>
  </si>
  <si>
    <t>Rakit Kulim</t>
  </si>
  <si>
    <t>Batang Peranap</t>
  </si>
  <si>
    <t>Bantan</t>
  </si>
  <si>
    <t>Bukit Batu</t>
  </si>
  <si>
    <t>Mandau</t>
  </si>
  <si>
    <t>Rupat</t>
  </si>
  <si>
    <t>Rupat Utara</t>
  </si>
  <si>
    <t>Siak Kecil</t>
  </si>
  <si>
    <t>Pinggir</t>
  </si>
  <si>
    <t>Reteh</t>
  </si>
  <si>
    <t>Enok</t>
  </si>
  <si>
    <t>Kuala Indragiri</t>
  </si>
  <si>
    <t>Tembilahan</t>
  </si>
  <si>
    <t>Tempuling</t>
  </si>
  <si>
    <t>Gaung Anak Serka</t>
  </si>
  <si>
    <t>Mandah</t>
  </si>
  <si>
    <t>Kateman</t>
  </si>
  <si>
    <t>Keritang</t>
  </si>
  <si>
    <t>Tanah Merah</t>
  </si>
  <si>
    <t>Batang Tuaka</t>
  </si>
  <si>
    <t>Gaung</t>
  </si>
  <si>
    <t>Tembilahan Hulu</t>
  </si>
  <si>
    <t>Kemuning</t>
  </si>
  <si>
    <t>Pelangiran</t>
  </si>
  <si>
    <t>Teluk Belengkong</t>
  </si>
  <si>
    <t>Pulau Burung</t>
  </si>
  <si>
    <t>Concong</t>
  </si>
  <si>
    <t>Kempas</t>
  </si>
  <si>
    <t>Sungai Batang</t>
  </si>
  <si>
    <t>Ukui</t>
  </si>
  <si>
    <t>Pangkalan Kerinci</t>
  </si>
  <si>
    <t>Pangkalan Kuras</t>
  </si>
  <si>
    <t>Pangkalan Lesung</t>
  </si>
  <si>
    <t>Langgam</t>
  </si>
  <si>
    <t>Kerumutan</t>
  </si>
  <si>
    <t>Bunut</t>
  </si>
  <si>
    <t>Teluk Meranti</t>
  </si>
  <si>
    <t>Kuala Kampar</t>
  </si>
  <si>
    <t>Bandar Sei Kijang</t>
  </si>
  <si>
    <t>Bandar Petalangan</t>
  </si>
  <si>
    <t>Ujung Batu</t>
  </si>
  <si>
    <t>Rokan IV Koto</t>
  </si>
  <si>
    <t>Rambah</t>
  </si>
  <si>
    <t>Tambusai</t>
  </si>
  <si>
    <t>Kepenuhan</t>
  </si>
  <si>
    <t>Kunto Darussalam</t>
  </si>
  <si>
    <t>Rambah Samo</t>
  </si>
  <si>
    <t>Rambah Hilir</t>
  </si>
  <si>
    <t>Tambusai Utara</t>
  </si>
  <si>
    <t>Tandun</t>
  </si>
  <si>
    <t>Kabun</t>
  </si>
  <si>
    <t>Bonai Darussalam</t>
  </si>
  <si>
    <t>Pagagaran Tapah Darussalam</t>
  </si>
  <si>
    <t>Kepenuhan Hulu</t>
  </si>
  <si>
    <t>Pendalian IV Koto</t>
  </si>
  <si>
    <t>Kubu</t>
  </si>
  <si>
    <t>Bangko</t>
  </si>
  <si>
    <t>Tanah Putih</t>
  </si>
  <si>
    <t>Rimba Melintang</t>
  </si>
  <si>
    <t>Bagan Sinembah</t>
  </si>
  <si>
    <t>Pasir Limau Kapas</t>
  </si>
  <si>
    <t>Sinaboi</t>
  </si>
  <si>
    <t>Pujud</t>
  </si>
  <si>
    <t>Tanah Putih Tanjung Melawan</t>
  </si>
  <si>
    <t>Bangko Pusako</t>
  </si>
  <si>
    <t>Simpang Kanan</t>
  </si>
  <si>
    <t>Batu Hampar</t>
  </si>
  <si>
    <t xml:space="preserve">Rantau Kopar </t>
  </si>
  <si>
    <t>Pekalian</t>
  </si>
  <si>
    <t>Kubu Babussalam</t>
  </si>
  <si>
    <t>Sungai Apit</t>
  </si>
  <si>
    <t>Minas</t>
  </si>
  <si>
    <t>Tualang</t>
  </si>
  <si>
    <t>Sungai Mandau</t>
  </si>
  <si>
    <t>Dayun</t>
  </si>
  <si>
    <t>Kerinci Kanan</t>
  </si>
  <si>
    <t>Bunga Raya</t>
  </si>
  <si>
    <t>Koto Gasib</t>
  </si>
  <si>
    <t>Kandis</t>
  </si>
  <si>
    <t>Lubuk Dalam</t>
  </si>
  <si>
    <t>Sabak Auh</t>
  </si>
  <si>
    <t>Mempura</t>
  </si>
  <si>
    <t>Pusako</t>
  </si>
  <si>
    <t>Kuantan Mudik</t>
  </si>
  <si>
    <t>Kuantan Tengah</t>
  </si>
  <si>
    <t>Singingi</t>
  </si>
  <si>
    <t>Kuantan Hilir</t>
  </si>
  <si>
    <t>Cerenti</t>
  </si>
  <si>
    <t>Benai</t>
  </si>
  <si>
    <t>Gunungtoar</t>
  </si>
  <si>
    <t>Singingi Hilir</t>
  </si>
  <si>
    <t>Pangean</t>
  </si>
  <si>
    <t>Logas Tanah Darat</t>
  </si>
  <si>
    <t>Inuman</t>
  </si>
  <si>
    <t>Hulu Kuantan</t>
  </si>
  <si>
    <t>Kuantan Hilir Seberang</t>
  </si>
  <si>
    <t>Sentajo Raya</t>
  </si>
  <si>
    <t>Pucuk Rantau</t>
  </si>
  <si>
    <t>Rangsang Barat</t>
  </si>
  <si>
    <t xml:space="preserve">Rangsang </t>
  </si>
  <si>
    <t>Tebing Tinggi Barat</t>
  </si>
  <si>
    <t>Merbau</t>
  </si>
  <si>
    <t>Pulaumerbau</t>
  </si>
  <si>
    <t>Tebing Tinggi Timur</t>
  </si>
  <si>
    <t>Tasik Putri Puyu</t>
  </si>
  <si>
    <t>Rangsang Pesisir</t>
  </si>
  <si>
    <t>Sukajadi</t>
  </si>
  <si>
    <t>Pekanbaru Kota</t>
  </si>
  <si>
    <t>Sail</t>
  </si>
  <si>
    <t>Senapelan</t>
  </si>
  <si>
    <t>Rumbai</t>
  </si>
  <si>
    <t>Bukit Raya</t>
  </si>
  <si>
    <t>Tampan</t>
  </si>
  <si>
    <t>Marpoyan Damai</t>
  </si>
  <si>
    <t>Tenayan Raya</t>
  </si>
  <si>
    <t>Rumbai Pesisir</t>
  </si>
  <si>
    <t>Dumai Barat</t>
  </si>
  <si>
    <t>Dumai Timur</t>
  </si>
  <si>
    <t>Bukit Kapur</t>
  </si>
  <si>
    <t>Sungai Sembilan</t>
  </si>
  <si>
    <t>Medang Kampai</t>
  </si>
  <si>
    <t>Dumai Kota</t>
  </si>
  <si>
    <t>Dumai Selatan</t>
  </si>
  <si>
    <t>JAMBI</t>
  </si>
  <si>
    <t>Kerinci</t>
  </si>
  <si>
    <t>Merangin</t>
  </si>
  <si>
    <t>Sarolangun</t>
  </si>
  <si>
    <t>Batanghari</t>
  </si>
  <si>
    <t>Muaro Jambi</t>
  </si>
  <si>
    <t>Tanjung Jabung Barat</t>
  </si>
  <si>
    <t>Tanjung Jabung Timur</t>
  </si>
  <si>
    <t>Bungo</t>
  </si>
  <si>
    <t>Tebo</t>
  </si>
  <si>
    <t>Jambi</t>
  </si>
  <si>
    <t>Sungai Penuh</t>
  </si>
  <si>
    <t>Gunung Raya</t>
  </si>
  <si>
    <t>Danau Kerinci</t>
  </si>
  <si>
    <t>Sitinjau Laut</t>
  </si>
  <si>
    <t>Air Hangat</t>
  </si>
  <si>
    <t>Gunung Kerinci</t>
  </si>
  <si>
    <t>Batang Merangin</t>
  </si>
  <si>
    <t>Keliling Danau</t>
  </si>
  <si>
    <t>Kayu Aro</t>
  </si>
  <si>
    <t>Air Hangat Timur</t>
  </si>
  <si>
    <t>Gunung Tujuh</t>
  </si>
  <si>
    <t>Siulak</t>
  </si>
  <si>
    <t>Depati Tujuh</t>
  </si>
  <si>
    <t>Siulak Mukai</t>
  </si>
  <si>
    <t>Kayu Aro Barat</t>
  </si>
  <si>
    <t>Bukitkerman</t>
  </si>
  <si>
    <t>Air Hangat Barat</t>
  </si>
  <si>
    <t>Jangkat</t>
  </si>
  <si>
    <t>Muara Siau</t>
  </si>
  <si>
    <t>Sungai Manau</t>
  </si>
  <si>
    <t>Tabir</t>
  </si>
  <si>
    <t>Pamenang</t>
  </si>
  <si>
    <t>Tabir Ulu</t>
  </si>
  <si>
    <t>Tabir Selatan</t>
  </si>
  <si>
    <t>Lembah Masurai</t>
  </si>
  <si>
    <t>Bangko Barat</t>
  </si>
  <si>
    <t>Nalo Tatan</t>
  </si>
  <si>
    <t>Batang Masumai</t>
  </si>
  <si>
    <t>Pamenang Barat</t>
  </si>
  <si>
    <t>Tabir Ilir</t>
  </si>
  <si>
    <t>Tabir Timur</t>
  </si>
  <si>
    <t>Renah Pembarap</t>
  </si>
  <si>
    <t>Pangkalan Jambu</t>
  </si>
  <si>
    <t>Sungai Tenang</t>
  </si>
  <si>
    <t>Renah Pamenang</t>
  </si>
  <si>
    <t>Pamenang Selatan</t>
  </si>
  <si>
    <t>Margo Tabir</t>
  </si>
  <si>
    <t>Tabir Lintas</t>
  </si>
  <si>
    <t>Tabir Barat</t>
  </si>
  <si>
    <t>Tiang Pumpung</t>
  </si>
  <si>
    <t>Batang Asai</t>
  </si>
  <si>
    <t>Limun</t>
  </si>
  <si>
    <t>Pelawan</t>
  </si>
  <si>
    <t>Mandiangin</t>
  </si>
  <si>
    <t>Air Hitam</t>
  </si>
  <si>
    <t>Batin VIII</t>
  </si>
  <si>
    <t>Singkut</t>
  </si>
  <si>
    <t>Cermin Nan Gedang</t>
  </si>
  <si>
    <t>Mersam</t>
  </si>
  <si>
    <t>Muara Tembesi</t>
  </si>
  <si>
    <t>Muara Bulian</t>
  </si>
  <si>
    <t>Batin XXIV</t>
  </si>
  <si>
    <t>Pemayung</t>
  </si>
  <si>
    <t>Maro Sebo Ulu</t>
  </si>
  <si>
    <t>Bajubang</t>
  </si>
  <si>
    <t>Maro Sebo Ilir</t>
  </si>
  <si>
    <t>Jambi Luar Kota</t>
  </si>
  <si>
    <t>Sekeman</t>
  </si>
  <si>
    <t>Kumpeh</t>
  </si>
  <si>
    <t>Maro Sebo</t>
  </si>
  <si>
    <t>Mestong</t>
  </si>
  <si>
    <t>Kumpeh Ulu</t>
  </si>
  <si>
    <t>Sungai Bahar</t>
  </si>
  <si>
    <t>Sungai Gelam</t>
  </si>
  <si>
    <t>Bahar Utara</t>
  </si>
  <si>
    <t>Bahar Selatan</t>
  </si>
  <si>
    <t>Taman Rajo</t>
  </si>
  <si>
    <t>Tungkal Ulu</t>
  </si>
  <si>
    <t>Tungkal Ilir</t>
  </si>
  <si>
    <t>Pangabuan</t>
  </si>
  <si>
    <t>Betara</t>
  </si>
  <si>
    <t>Merlung</t>
  </si>
  <si>
    <t>Batang Asam</t>
  </si>
  <si>
    <t>Renah Mendalu</t>
  </si>
  <si>
    <t>Muara Papalik</t>
  </si>
  <si>
    <t>Seberang Kota</t>
  </si>
  <si>
    <t>Bram Itam</t>
  </si>
  <si>
    <t>Kuala Betara</t>
  </si>
  <si>
    <t>Senyerang</t>
  </si>
  <si>
    <t>Muara Sabak Timur</t>
  </si>
  <si>
    <t>Nipah Panjang</t>
  </si>
  <si>
    <t>Mendahara</t>
  </si>
  <si>
    <t>Rantau Rasau</t>
  </si>
  <si>
    <t>Sadu</t>
  </si>
  <si>
    <t>Dendang</t>
  </si>
  <si>
    <t>Muara Sabak Barat</t>
  </si>
  <si>
    <t>Kuala Jambi</t>
  </si>
  <si>
    <t>Mendahara Ulu</t>
  </si>
  <si>
    <t>Geragai</t>
  </si>
  <si>
    <t>Berbak</t>
  </si>
  <si>
    <t>Tanah Tumbuh</t>
  </si>
  <si>
    <t>Rantau Pandan</t>
  </si>
  <si>
    <t>Pasar Muaro Bungo</t>
  </si>
  <si>
    <t>Jujuhan</t>
  </si>
  <si>
    <t>Tanah Sepenggal</t>
  </si>
  <si>
    <t>Pelepat</t>
  </si>
  <si>
    <t>Limbur Lubuk Mengkuang</t>
  </si>
  <si>
    <t>Muko-Muko Bathin VII</t>
  </si>
  <si>
    <t>Pelepat Ilir</t>
  </si>
  <si>
    <t>Batin II Bebeko</t>
  </si>
  <si>
    <t>Bathin III</t>
  </si>
  <si>
    <t>Bungo Dani</t>
  </si>
  <si>
    <t>Rimbo Tengah</t>
  </si>
  <si>
    <t>Bathin III Ulu</t>
  </si>
  <si>
    <t>Bathin II Pelayang</t>
  </si>
  <si>
    <t>Jujuhan Ilir</t>
  </si>
  <si>
    <t>Tanah Sepenggal Lintas</t>
  </si>
  <si>
    <t>Tebo Tengah</t>
  </si>
  <si>
    <t>Tebo Ilir</t>
  </si>
  <si>
    <t>Tebo Ulu</t>
  </si>
  <si>
    <t>Rimbo Bujang</t>
  </si>
  <si>
    <t>Sumay</t>
  </si>
  <si>
    <t>VII Koto</t>
  </si>
  <si>
    <t>Rimbo Ulu</t>
  </si>
  <si>
    <t>Rimbo Ilir</t>
  </si>
  <si>
    <t>Tengah Ilir</t>
  </si>
  <si>
    <t>Serai Serumpun</t>
  </si>
  <si>
    <t>VII Koto Ilir</t>
  </si>
  <si>
    <t>Muara Tabir</t>
  </si>
  <si>
    <t>Telanaipura</t>
  </si>
  <si>
    <t>Jambi Selatan</t>
  </si>
  <si>
    <t>Jambi Timur</t>
  </si>
  <si>
    <t>Pasar Jambi</t>
  </si>
  <si>
    <t>Pelayangan</t>
  </si>
  <si>
    <t>Danau Teluk</t>
  </si>
  <si>
    <t>Kota Baru</t>
  </si>
  <si>
    <t>Jelutung</t>
  </si>
  <si>
    <t>Sungaipenuh</t>
  </si>
  <si>
    <t>Pesisir Bukit</t>
  </si>
  <si>
    <t>Hamparan Rawang</t>
  </si>
  <si>
    <t>Tanah Kampung</t>
  </si>
  <si>
    <t>Kumun Debai</t>
  </si>
  <si>
    <t>Pondok Tinggi</t>
  </si>
  <si>
    <t>Sungaibungkal</t>
  </si>
  <si>
    <t>SUMSEL</t>
  </si>
  <si>
    <t>Ogan Komering Ulu</t>
  </si>
  <si>
    <t>Muara Enim</t>
  </si>
  <si>
    <t>Lahat</t>
  </si>
  <si>
    <t>Musi Rawas</t>
  </si>
  <si>
    <t>Musi Banyuasin</t>
  </si>
  <si>
    <t>Banyuasin</t>
  </si>
  <si>
    <t>OKU Timur</t>
  </si>
  <si>
    <t>OKU Selatan</t>
  </si>
  <si>
    <t>Ogan Ilir</t>
  </si>
  <si>
    <t>Empat Lawang</t>
  </si>
  <si>
    <t>Palembang</t>
  </si>
  <si>
    <t>Pagar Alam</t>
  </si>
  <si>
    <t>Lubuk Linggau</t>
  </si>
  <si>
    <t>Prabumulih</t>
  </si>
  <si>
    <t>Sosoh Buay Rayap</t>
  </si>
  <si>
    <t>Pengandonan</t>
  </si>
  <si>
    <t>Peninjauan</t>
  </si>
  <si>
    <t>Baturaja Barat</t>
  </si>
  <si>
    <t>Baturaja Timur</t>
  </si>
  <si>
    <t>Ulu Ogan</t>
  </si>
  <si>
    <t>Semidang Aji</t>
  </si>
  <si>
    <t>Lubuk Batang</t>
  </si>
  <si>
    <t>Lengkiti</t>
  </si>
  <si>
    <t>Sinar Peninjauan</t>
  </si>
  <si>
    <t>Lubuk Raja</t>
  </si>
  <si>
    <t>Muara Jaya</t>
  </si>
  <si>
    <t>Ogan Komering Ilir</t>
  </si>
  <si>
    <t xml:space="preserve">Tanjung Lubuk </t>
  </si>
  <si>
    <t>Pedamaran</t>
  </si>
  <si>
    <t>Mesuji</t>
  </si>
  <si>
    <t>Kayu Agung</t>
  </si>
  <si>
    <t>Sitah Pulau Padang</t>
  </si>
  <si>
    <t>Tulung Selapan</t>
  </si>
  <si>
    <t>Pampangan</t>
  </si>
  <si>
    <t>Lempuing</t>
  </si>
  <si>
    <t>Air Sugihan</t>
  </si>
  <si>
    <t>Sungai Menang</t>
  </si>
  <si>
    <t>Jejawi</t>
  </si>
  <si>
    <t>Cengai</t>
  </si>
  <si>
    <t>Pangkalan Lampam</t>
  </si>
  <si>
    <t>Mesuji Makmur</t>
  </si>
  <si>
    <t>Mesuji Raya</t>
  </si>
  <si>
    <t>Lempuing Jaya</t>
  </si>
  <si>
    <t>Teluk Gelam</t>
  </si>
  <si>
    <t>Pedamaran Timur</t>
  </si>
  <si>
    <t>Tanjung Agung</t>
  </si>
  <si>
    <t>Rambang Dangku</t>
  </si>
  <si>
    <t>Gunung Megang</t>
  </si>
  <si>
    <t>Gelumbung</t>
  </si>
  <si>
    <t>Lawang Kidul</t>
  </si>
  <si>
    <t>Semende Darat Laut</t>
  </si>
  <si>
    <t>Semende Darat Tengah</t>
  </si>
  <si>
    <t>Semende Darat Ulu</t>
  </si>
  <si>
    <t>Ujan Mas</t>
  </si>
  <si>
    <t>Tanah Abang</t>
  </si>
  <si>
    <t>Lubai</t>
  </si>
  <si>
    <t xml:space="preserve">Rambang </t>
  </si>
  <si>
    <t>Sungai Rotan</t>
  </si>
  <si>
    <t>Lembak</t>
  </si>
  <si>
    <t>Benakat</t>
  </si>
  <si>
    <t>Kelekar</t>
  </si>
  <si>
    <t>Muara Belida</t>
  </si>
  <si>
    <t>Tanjung Sakti Pumu</t>
  </si>
  <si>
    <t>Jarai</t>
  </si>
  <si>
    <t>Kota Agung</t>
  </si>
  <si>
    <t>Pulaupinang</t>
  </si>
  <si>
    <t>Merapi Barat</t>
  </si>
  <si>
    <t>Pajar Bulan</t>
  </si>
  <si>
    <t>Mulak Ulu</t>
  </si>
  <si>
    <t>Kikim Selatan</t>
  </si>
  <si>
    <t>Kikim Timur</t>
  </si>
  <si>
    <t>Kikim Tengah</t>
  </si>
  <si>
    <t>Kikim Barat</t>
  </si>
  <si>
    <t>Psekseu</t>
  </si>
  <si>
    <t>Gumay Talang</t>
  </si>
  <si>
    <t>Pagar Gunung</t>
  </si>
  <si>
    <t>Merapi Timur</t>
  </si>
  <si>
    <t>Tanjung Sakti Pumi</t>
  </si>
  <si>
    <t>Gumay Ulu</t>
  </si>
  <si>
    <t>Merapi Selatan</t>
  </si>
  <si>
    <t>Tanjungtebat</t>
  </si>
  <si>
    <t>Muarapayang</t>
  </si>
  <si>
    <t>Sukamerindu</t>
  </si>
  <si>
    <t>Tugu Mulyo</t>
  </si>
  <si>
    <t>Muara Lakitan</t>
  </si>
  <si>
    <t>Muara Kelingi</t>
  </si>
  <si>
    <t>Jayaloka</t>
  </si>
  <si>
    <t>Muara Beliti</t>
  </si>
  <si>
    <t>STL Ulu Terawas</t>
  </si>
  <si>
    <t>Selangit</t>
  </si>
  <si>
    <t>Megang Sakti</t>
  </si>
  <si>
    <t>Purwodadi</t>
  </si>
  <si>
    <t>BTS. Ulu</t>
  </si>
  <si>
    <t>Karang Jaya</t>
  </si>
  <si>
    <t>Tiang Pumpung Kepungut</t>
  </si>
  <si>
    <t>Sumber Harta</t>
  </si>
  <si>
    <t>Tuah Negeri</t>
  </si>
  <si>
    <t>Suka Karya</t>
  </si>
  <si>
    <t>Sekayu</t>
  </si>
  <si>
    <t>Lais</t>
  </si>
  <si>
    <t>Sungai Keruh</t>
  </si>
  <si>
    <t>Batang Hari Leko</t>
  </si>
  <si>
    <t>Sanga Dasa</t>
  </si>
  <si>
    <t>Babat Toman</t>
  </si>
  <si>
    <t>Sungai Lilin</t>
  </si>
  <si>
    <t>Keluang</t>
  </si>
  <si>
    <t>Bayung Lencir</t>
  </si>
  <si>
    <t>Plakat Tinggi</t>
  </si>
  <si>
    <t>Lalan</t>
  </si>
  <si>
    <t>Tungkal Jaya</t>
  </si>
  <si>
    <t>Lawang Wetan</t>
  </si>
  <si>
    <t>Babat Supat</t>
  </si>
  <si>
    <t>Banyuasin I</t>
  </si>
  <si>
    <t>Banyuasin II</t>
  </si>
  <si>
    <t>Banyuasin III</t>
  </si>
  <si>
    <t>Pulau Rimau</t>
  </si>
  <si>
    <t>Betung</t>
  </si>
  <si>
    <t xml:space="preserve">Rambutan </t>
  </si>
  <si>
    <t>Muara Padang</t>
  </si>
  <si>
    <t>Muara Telang</t>
  </si>
  <si>
    <t>Makarti Jaya</t>
  </si>
  <si>
    <t xml:space="preserve">Talang Kelapa </t>
  </si>
  <si>
    <t>Rantau Bayur</t>
  </si>
  <si>
    <t>Muara Sugihan</t>
  </si>
  <si>
    <t>Tanjung Lago</t>
  </si>
  <si>
    <t>Air Salek</t>
  </si>
  <si>
    <t>Suak Tapeh</t>
  </si>
  <si>
    <t>Sembawa</t>
  </si>
  <si>
    <t>Sumber Marga Telang</t>
  </si>
  <si>
    <t>Air Kumbang</t>
  </si>
  <si>
    <t>Martapura</t>
  </si>
  <si>
    <t>Buay Madang</t>
  </si>
  <si>
    <t>Belitang</t>
  </si>
  <si>
    <t>Cempaka</t>
  </si>
  <si>
    <t>Buay Pemuka Peliung</t>
  </si>
  <si>
    <t>Madang Suku II</t>
  </si>
  <si>
    <t>Madang Suku I</t>
  </si>
  <si>
    <t>Semendawai Suku II</t>
  </si>
  <si>
    <t>Belitang III</t>
  </si>
  <si>
    <t>Belitang II</t>
  </si>
  <si>
    <t>Bunga Mayang</t>
  </si>
  <si>
    <t>Buay Madang Timur</t>
  </si>
  <si>
    <t>Madang Suku III</t>
  </si>
  <si>
    <t>Semendawai Barat</t>
  </si>
  <si>
    <t>Semendawai Timur</t>
  </si>
  <si>
    <t>Jayapura</t>
  </si>
  <si>
    <t>Belitang Jaya</t>
  </si>
  <si>
    <t>Belitang Madang Raya</t>
  </si>
  <si>
    <t>Belitang Mulya</t>
  </si>
  <si>
    <t>Buay Pemukan Bangsa Raja</t>
  </si>
  <si>
    <t>Muara Dua</t>
  </si>
  <si>
    <t>Pulau Beringin</t>
  </si>
  <si>
    <t>Banding Agung</t>
  </si>
  <si>
    <t>Muara Dua Kisam</t>
  </si>
  <si>
    <t xml:space="preserve">Simpang </t>
  </si>
  <si>
    <t>Buay Sandang Aji</t>
  </si>
  <si>
    <t>Buay Runjung</t>
  </si>
  <si>
    <t>Mekakau Ilir</t>
  </si>
  <si>
    <t>Buay Pemaca</t>
  </si>
  <si>
    <t>Kisam Tinggi</t>
  </si>
  <si>
    <t>Kisam Ilir</t>
  </si>
  <si>
    <t>Buay Pematang Ribu Ranau Tengah</t>
  </si>
  <si>
    <t>Wakuk Ranau Selatan</t>
  </si>
  <si>
    <t>Runjung Agung</t>
  </si>
  <si>
    <t>Sungai Are</t>
  </si>
  <si>
    <t>Sindang Danau</t>
  </si>
  <si>
    <t>Buana Pemaca</t>
  </si>
  <si>
    <t>Tiga Dihaji</t>
  </si>
  <si>
    <t>Buay Rawan</t>
  </si>
  <si>
    <t>Muara Kuang</t>
  </si>
  <si>
    <t>Tanjung Batu</t>
  </si>
  <si>
    <t>Tanjung Raja</t>
  </si>
  <si>
    <t xml:space="preserve">Indralaya </t>
  </si>
  <si>
    <t>Pemulutan</t>
  </si>
  <si>
    <t>Rantau Alai</t>
  </si>
  <si>
    <t>Indralaya Utara</t>
  </si>
  <si>
    <t>Indralaya Selatan</t>
  </si>
  <si>
    <t>Pemulutan Barat</t>
  </si>
  <si>
    <t>Rantau Panjang</t>
  </si>
  <si>
    <t>Pemulutan Selatan</t>
  </si>
  <si>
    <t>Sungai Pinang</t>
  </si>
  <si>
    <t>Rambang Kuang</t>
  </si>
  <si>
    <t>Lubuk Keliat</t>
  </si>
  <si>
    <t>Payaraman</t>
  </si>
  <si>
    <t>Muara Pinang</t>
  </si>
  <si>
    <t>Pendopo</t>
  </si>
  <si>
    <t>Ulu Musi</t>
  </si>
  <si>
    <t>Lintang Kanan</t>
  </si>
  <si>
    <t>Talang Padang</t>
  </si>
  <si>
    <t>Pasemah Air Keruh</t>
  </si>
  <si>
    <t>Sikap Dalam</t>
  </si>
  <si>
    <t>Saling</t>
  </si>
  <si>
    <t>Pendopo Barat</t>
  </si>
  <si>
    <t>Ilir Barat II</t>
  </si>
  <si>
    <t>Seberang Ulu I</t>
  </si>
  <si>
    <t>Seberang Ulu II</t>
  </si>
  <si>
    <t>Ilir Barat I</t>
  </si>
  <si>
    <t>Ilir Timur I</t>
  </si>
  <si>
    <t>Ilir Timur II</t>
  </si>
  <si>
    <t>Sukarami</t>
  </si>
  <si>
    <t>Sako</t>
  </si>
  <si>
    <t>Kalidoni</t>
  </si>
  <si>
    <t>Bukit Kecil</t>
  </si>
  <si>
    <t>Gandus</t>
  </si>
  <si>
    <t>Kertapati</t>
  </si>
  <si>
    <t>Plaju</t>
  </si>
  <si>
    <t>Alang-Alang Lebar</t>
  </si>
  <si>
    <t>Sematang Borang</t>
  </si>
  <si>
    <t>Pagar Alam Utara</t>
  </si>
  <si>
    <t>Pagar Alam Selatan</t>
  </si>
  <si>
    <t>Dempo Utara</t>
  </si>
  <si>
    <t>Dempo Selatan</t>
  </si>
  <si>
    <t>Dempo Tengah</t>
  </si>
  <si>
    <t>Lubuk Linggau Timur I</t>
  </si>
  <si>
    <t>Lubuk Linggau Barat I</t>
  </si>
  <si>
    <t>Lubuk Linggau Selatan I</t>
  </si>
  <si>
    <t>Lubuk Linggau Timur II</t>
  </si>
  <si>
    <t>Lubuk Linggau Barat II</t>
  </si>
  <si>
    <t>Lubuk Linggau Selatan II</t>
  </si>
  <si>
    <t>Lubuk Linggau Utara I</t>
  </si>
  <si>
    <t>Lubuk Linggau Utara II</t>
  </si>
  <si>
    <t>Prabumulih Barat</t>
  </si>
  <si>
    <t>Prabumulih Timur</t>
  </si>
  <si>
    <t>Cambai</t>
  </si>
  <si>
    <t>Rambang Kpk Tengah</t>
  </si>
  <si>
    <t>Prabumulih Utara</t>
  </si>
  <si>
    <t>Prabumulih Selatan</t>
  </si>
  <si>
    <t>BENGKULU</t>
  </si>
  <si>
    <t>Bengkulu Selatan</t>
  </si>
  <si>
    <t>Rejang Lebong</t>
  </si>
  <si>
    <t>Bengkulu Utara</t>
  </si>
  <si>
    <t>Kaur</t>
  </si>
  <si>
    <t>Seluma</t>
  </si>
  <si>
    <t>Muko Muko</t>
  </si>
  <si>
    <t>Lebong</t>
  </si>
  <si>
    <t>Kepahiang</t>
  </si>
  <si>
    <t>Bengkulu Tengah</t>
  </si>
  <si>
    <t>Bengkulu</t>
  </si>
  <si>
    <t>Kedurang</t>
  </si>
  <si>
    <t>Seginim</t>
  </si>
  <si>
    <t>Pino</t>
  </si>
  <si>
    <t>Manna</t>
  </si>
  <si>
    <t>Kota Manna</t>
  </si>
  <si>
    <t>Pino Raya</t>
  </si>
  <si>
    <t>Kedurang Ilir</t>
  </si>
  <si>
    <t>Air Nipis</t>
  </si>
  <si>
    <t>Ulu Manna</t>
  </si>
  <si>
    <t>Bunga Mas</t>
  </si>
  <si>
    <t>Pasar Manna</t>
  </si>
  <si>
    <t>Kota Padang</t>
  </si>
  <si>
    <t>Padang Ukak Tanding</t>
  </si>
  <si>
    <t>Sindang Kelingi</t>
  </si>
  <si>
    <t>Curup</t>
  </si>
  <si>
    <t>Bermani Ulu</t>
  </si>
  <si>
    <t>Selupu Rejang</t>
  </si>
  <si>
    <t>Curup Utara</t>
  </si>
  <si>
    <t>Curup Timur</t>
  </si>
  <si>
    <t>Curup Selatan</t>
  </si>
  <si>
    <t>Curup Tengah</t>
  </si>
  <si>
    <t>Binduriang</t>
  </si>
  <si>
    <t>Sindang Beliti Ulu</t>
  </si>
  <si>
    <t>Sindang Dataran</t>
  </si>
  <si>
    <t>Sindang Beliti Ilir</t>
  </si>
  <si>
    <t>Bermani Ulu Raya</t>
  </si>
  <si>
    <t>Enggano</t>
  </si>
  <si>
    <t>Kerkap</t>
  </si>
  <si>
    <t>Arga Makmur</t>
  </si>
  <si>
    <t>Giri Mulya</t>
  </si>
  <si>
    <t>Padang Jaya</t>
  </si>
  <si>
    <t>Batik Nau</t>
  </si>
  <si>
    <t>Ketahun</t>
  </si>
  <si>
    <t>Napal Putih</t>
  </si>
  <si>
    <t>Putri Hijau</t>
  </si>
  <si>
    <t>Air Besi</t>
  </si>
  <si>
    <t>Air Napal</t>
  </si>
  <si>
    <t>Hulu Palik</t>
  </si>
  <si>
    <t>Air Padang</t>
  </si>
  <si>
    <t>Arma Jaya</t>
  </si>
  <si>
    <t>Tanjungagung Palik</t>
  </si>
  <si>
    <t>Ulok Kupai</t>
  </si>
  <si>
    <t>Kinal</t>
  </si>
  <si>
    <t>Tanjung Kemuning</t>
  </si>
  <si>
    <t>Kaur Utara</t>
  </si>
  <si>
    <t>Kaur Tengah</t>
  </si>
  <si>
    <t>Kaur Selatan</t>
  </si>
  <si>
    <t>Maje</t>
  </si>
  <si>
    <t>Nasal</t>
  </si>
  <si>
    <t>Semidang Gumay</t>
  </si>
  <si>
    <t>Kelam Tengah</t>
  </si>
  <si>
    <t>Luas</t>
  </si>
  <si>
    <t>Muara Sahung</t>
  </si>
  <si>
    <t>Tetap</t>
  </si>
  <si>
    <t>Lungkang Kule</t>
  </si>
  <si>
    <t>Padang Guci Hilir</t>
  </si>
  <si>
    <t>Padang Guci Hulu</t>
  </si>
  <si>
    <t>Sukaraja</t>
  </si>
  <si>
    <t>Talo</t>
  </si>
  <si>
    <t>Semidang Alas</t>
  </si>
  <si>
    <t>Semidang Alas Maras</t>
  </si>
  <si>
    <t>Air Periukan</t>
  </si>
  <si>
    <t>Lubuk Sandi</t>
  </si>
  <si>
    <t>Seluma Barat</t>
  </si>
  <si>
    <t>Seluma Timur</t>
  </si>
  <si>
    <t>Seluma Utara</t>
  </si>
  <si>
    <t>Seluma Selatan</t>
  </si>
  <si>
    <t>Talo Kecil</t>
  </si>
  <si>
    <t>Ulu Talo</t>
  </si>
  <si>
    <t>Ilir Talo</t>
  </si>
  <si>
    <t>Lubuk Pinang</t>
  </si>
  <si>
    <t>Kota Mukomuko</t>
  </si>
  <si>
    <t>Teras Terunjam</t>
  </si>
  <si>
    <t>Pondok Suguh</t>
  </si>
  <si>
    <t>Ipuh</t>
  </si>
  <si>
    <t>Malin Deman</t>
  </si>
  <si>
    <t>Air Rami</t>
  </si>
  <si>
    <t>Teramang Jaya</t>
  </si>
  <si>
    <t>Selagan Raya</t>
  </si>
  <si>
    <t>Penarik</t>
  </si>
  <si>
    <t>XIV Koto</t>
  </si>
  <si>
    <t>V Koto</t>
  </si>
  <si>
    <t>Air Majunto</t>
  </si>
  <si>
    <t>Air Dikit</t>
  </si>
  <si>
    <t>Lebong Utara</t>
  </si>
  <si>
    <t>Lebong Atas</t>
  </si>
  <si>
    <t>Lebong Tengah</t>
  </si>
  <si>
    <t>Lebong Selatan</t>
  </si>
  <si>
    <t>Rimbo Pengadang</t>
  </si>
  <si>
    <t>Topos</t>
  </si>
  <si>
    <t>Bingin Kuning</t>
  </si>
  <si>
    <t>Lebong Sakti</t>
  </si>
  <si>
    <t>Pelabai</t>
  </si>
  <si>
    <t>Amen</t>
  </si>
  <si>
    <t>Uram Jaya</t>
  </si>
  <si>
    <t>Pinang Belapis</t>
  </si>
  <si>
    <t>Bermani Ilir</t>
  </si>
  <si>
    <t>Tebat Karai</t>
  </si>
  <si>
    <t>Merigi</t>
  </si>
  <si>
    <t>Kebawetan</t>
  </si>
  <si>
    <t>Seberang Musi</t>
  </si>
  <si>
    <t>Muara Kemumu</t>
  </si>
  <si>
    <t>Karang Tinggi</t>
  </si>
  <si>
    <t>Talang Empat</t>
  </si>
  <si>
    <t>Pondok Kelapa</t>
  </si>
  <si>
    <t>Pematang Tiga</t>
  </si>
  <si>
    <t>Pagar Jati</t>
  </si>
  <si>
    <t>Taba Penanjung</t>
  </si>
  <si>
    <t>Merigi Kelindang</t>
  </si>
  <si>
    <t>Merigi Sakti</t>
  </si>
  <si>
    <t>Pondok Kubang</t>
  </si>
  <si>
    <t>Bang Haji</t>
  </si>
  <si>
    <t>Selebar</t>
  </si>
  <si>
    <t>Gading Cempaka</t>
  </si>
  <si>
    <t>Teluk Segara</t>
  </si>
  <si>
    <t>Muara Bangka Hulu</t>
  </si>
  <si>
    <t>Kampung Melayu</t>
  </si>
  <si>
    <t>Ratu Agung</t>
  </si>
  <si>
    <t>Ratu Samban</t>
  </si>
  <si>
    <t>Sungai Serut</t>
  </si>
  <si>
    <t>Singaran Pati</t>
  </si>
  <si>
    <t>LAMPUNG</t>
  </si>
  <si>
    <t>Lampung Selatan</t>
  </si>
  <si>
    <t>Lampung Tengah</t>
  </si>
  <si>
    <t>Lampung Utara</t>
  </si>
  <si>
    <t>Lampung Barat</t>
  </si>
  <si>
    <t>Tulang Bawang</t>
  </si>
  <si>
    <t>Tanggamus</t>
  </si>
  <si>
    <t>Lampung Timur</t>
  </si>
  <si>
    <t>Waykanan</t>
  </si>
  <si>
    <t>Pesawaran</t>
  </si>
  <si>
    <t>Pringsewu</t>
  </si>
  <si>
    <t>Tulang Bawang Barat</t>
  </si>
  <si>
    <t>Bandar Lampung</t>
  </si>
  <si>
    <t>Metro</t>
  </si>
  <si>
    <t>Natar</t>
  </si>
  <si>
    <t>Tanjung Bintang</t>
  </si>
  <si>
    <t>Kalianda</t>
  </si>
  <si>
    <t>Sidomulyo</t>
  </si>
  <si>
    <t>Katibung</t>
  </si>
  <si>
    <t>Penengahan</t>
  </si>
  <si>
    <t>Palas</t>
  </si>
  <si>
    <t>Jati Agung</t>
  </si>
  <si>
    <t>Ketapang</t>
  </si>
  <si>
    <t>Sragi</t>
  </si>
  <si>
    <t>Raja Basa</t>
  </si>
  <si>
    <t>Candipuro</t>
  </si>
  <si>
    <t>Merbau Mataram</t>
  </si>
  <si>
    <t>Bakauheni</t>
  </si>
  <si>
    <t>Tanjung Sari</t>
  </si>
  <si>
    <t>Way Sulan</t>
  </si>
  <si>
    <t>Way Panji</t>
  </si>
  <si>
    <t>Kalirejo</t>
  </si>
  <si>
    <t>Bangun Rejo</t>
  </si>
  <si>
    <t>Padang Ratu</t>
  </si>
  <si>
    <t>Gunung Sugih</t>
  </si>
  <si>
    <t>Trimurjo</t>
  </si>
  <si>
    <t>Punggur</t>
  </si>
  <si>
    <t>Seputih Raman</t>
  </si>
  <si>
    <t>Rumbia</t>
  </si>
  <si>
    <t>Terbanggi Besar</t>
  </si>
  <si>
    <t>Seputih Banyak</t>
  </si>
  <si>
    <t>Seputih Mataram</t>
  </si>
  <si>
    <t>Seputih Surabaya</t>
  </si>
  <si>
    <t>Terusan Nunyai</t>
  </si>
  <si>
    <t>Bumi Ratu Nuban</t>
  </si>
  <si>
    <t>Bekri</t>
  </si>
  <si>
    <t>Seputih Agung</t>
  </si>
  <si>
    <t>Way Pangubuan</t>
  </si>
  <si>
    <t>Bandar Mataram</t>
  </si>
  <si>
    <t>Pubian</t>
  </si>
  <si>
    <t>Selagai Lingga</t>
  </si>
  <si>
    <t>Anak Tuha</t>
  </si>
  <si>
    <t>Sendang Agung</t>
  </si>
  <si>
    <t>Kota Gajah</t>
  </si>
  <si>
    <t>Bumi Nabung</t>
  </si>
  <si>
    <t xml:space="preserve">Way Seputih </t>
  </si>
  <si>
    <t>Bandar Surabaya</t>
  </si>
  <si>
    <t>Anak Ratu Aji</t>
  </si>
  <si>
    <t>Putra Rumbia</t>
  </si>
  <si>
    <t>Bukit Kemuning</t>
  </si>
  <si>
    <t>Kotabumi</t>
  </si>
  <si>
    <t>Sungkai Selatan</t>
  </si>
  <si>
    <t>Abung Timur</t>
  </si>
  <si>
    <t>Abung Selatan</t>
  </si>
  <si>
    <t>Sungkai Utara</t>
  </si>
  <si>
    <t>Kotabumi Utara</t>
  </si>
  <si>
    <t>Kotabumi Selatan</t>
  </si>
  <si>
    <t>Abung Barat</t>
  </si>
  <si>
    <t>Abung Tengah</t>
  </si>
  <si>
    <t>Abung Tinggi</t>
  </si>
  <si>
    <t>Abung Semuli</t>
  </si>
  <si>
    <t>Abung Surkarta</t>
  </si>
  <si>
    <t xml:space="preserve">Muara Sungkai </t>
  </si>
  <si>
    <t xml:space="preserve">Hulu Sungkai </t>
  </si>
  <si>
    <t>Sungkai Tengah</t>
  </si>
  <si>
    <t>Abung Pekurun</t>
  </si>
  <si>
    <t>Sungkai Jaya</t>
  </si>
  <si>
    <t>Sungkai Barat</t>
  </si>
  <si>
    <t>Abung Kunang</t>
  </si>
  <si>
    <t>Blambangan Pagar</t>
  </si>
  <si>
    <t>Balik Bukit</t>
  </si>
  <si>
    <t>Sumber Jaya</t>
  </si>
  <si>
    <t>Belalau</t>
  </si>
  <si>
    <t>Way Tenong</t>
  </si>
  <si>
    <t>Sekincau</t>
  </si>
  <si>
    <t>Suoh</t>
  </si>
  <si>
    <t>Sukau</t>
  </si>
  <si>
    <t>Gedung Surian</t>
  </si>
  <si>
    <t>Kebun Tebu</t>
  </si>
  <si>
    <t>Pagar Dewa</t>
  </si>
  <si>
    <t>Batu Ketulis</t>
  </si>
  <si>
    <t>Lumbok Seminung</t>
  </si>
  <si>
    <t>Bandar Negeri Suoh</t>
  </si>
  <si>
    <t>Menggala</t>
  </si>
  <si>
    <t>Gedung Aji</t>
  </si>
  <si>
    <t>Banjar Agung</t>
  </si>
  <si>
    <t>Gedung Meneng</t>
  </si>
  <si>
    <t>Rawa Jitu Selatan</t>
  </si>
  <si>
    <t>Penawar Tuna</t>
  </si>
  <si>
    <t>Rawa Jitu Timur</t>
  </si>
  <si>
    <t>Banjar Margo</t>
  </si>
  <si>
    <t>Rawa Pitu</t>
  </si>
  <si>
    <t>Penawar Aji</t>
  </si>
  <si>
    <t>Dente Teladas</t>
  </si>
  <si>
    <t>Banjar Baru</t>
  </si>
  <si>
    <t>Meraksa Aji</t>
  </si>
  <si>
    <t>Gedung Aji Baru</t>
  </si>
  <si>
    <t>Menggala Timur</t>
  </si>
  <si>
    <t>Wonosobo</t>
  </si>
  <si>
    <t>Pulau Panggung</t>
  </si>
  <si>
    <t>Cukuh Balak</t>
  </si>
  <si>
    <t>Pugung</t>
  </si>
  <si>
    <t>Semaka</t>
  </si>
  <si>
    <t>Sumber Rejo</t>
  </si>
  <si>
    <t>Ulu Belu</t>
  </si>
  <si>
    <t>Pematang Sawa</t>
  </si>
  <si>
    <t>Kota Agung Barat</t>
  </si>
  <si>
    <t>Kota Agung Timur</t>
  </si>
  <si>
    <t>Gisting</t>
  </si>
  <si>
    <t>Gunung Alip</t>
  </si>
  <si>
    <t>Limau</t>
  </si>
  <si>
    <t>Bandar Negeri Semuong</t>
  </si>
  <si>
    <t>Air Naningan</t>
  </si>
  <si>
    <t>Bulok</t>
  </si>
  <si>
    <t>Klumbayan</t>
  </si>
  <si>
    <t>Klumbayan Barat</t>
  </si>
  <si>
    <t>Sukadana</t>
  </si>
  <si>
    <t>Labuhan Maringgai</t>
  </si>
  <si>
    <t>Jabung</t>
  </si>
  <si>
    <t>Pekalongan</t>
  </si>
  <si>
    <t>Sekampung</t>
  </si>
  <si>
    <t>Way Jepara</t>
  </si>
  <si>
    <t>Purbolinggo</t>
  </si>
  <si>
    <t>Raman Utara</t>
  </si>
  <si>
    <t>Metro Kibang</t>
  </si>
  <si>
    <t xml:space="preserve">Marga Tiga </t>
  </si>
  <si>
    <t>Sekampung Udik</t>
  </si>
  <si>
    <t>Batanghari Nuban</t>
  </si>
  <si>
    <t>Bumi Agung</t>
  </si>
  <si>
    <t>Bandar Sribhawono</t>
  </si>
  <si>
    <t>Mataram Baru</t>
  </si>
  <si>
    <t>Melinting</t>
  </si>
  <si>
    <t>Gunung Pelindung</t>
  </si>
  <si>
    <t>Pasir Sakti</t>
  </si>
  <si>
    <t>Waway Karya</t>
  </si>
  <si>
    <t>Labuhan Ratu</t>
  </si>
  <si>
    <t>Braja Selebah</t>
  </si>
  <si>
    <t>Way Bungur</t>
  </si>
  <si>
    <t>Marga Sekampung</t>
  </si>
  <si>
    <t>Blambang Umpu</t>
  </si>
  <si>
    <t>Kasui</t>
  </si>
  <si>
    <t>Banjit</t>
  </si>
  <si>
    <t>Baradatu</t>
  </si>
  <si>
    <t>Bahuga</t>
  </si>
  <si>
    <t>Pakuan Ratu</t>
  </si>
  <si>
    <t>Negeri Agung</t>
  </si>
  <si>
    <t>Way Tuba</t>
  </si>
  <si>
    <t>Rebang Tangkas</t>
  </si>
  <si>
    <t>Gunung Labuhan</t>
  </si>
  <si>
    <t>Negara Batin</t>
  </si>
  <si>
    <t>Negeri Besar</t>
  </si>
  <si>
    <t>Buay Bahuga</t>
  </si>
  <si>
    <t>Gedong Tataan</t>
  </si>
  <si>
    <t>Negeri Katon</t>
  </si>
  <si>
    <t>Tegineneng</t>
  </si>
  <si>
    <t>Way Lima</t>
  </si>
  <si>
    <t>Padang Cermin</t>
  </si>
  <si>
    <t>Punduh Pidada</t>
  </si>
  <si>
    <t>Kedondong</t>
  </si>
  <si>
    <t>Marga Punduh</t>
  </si>
  <si>
    <t>Way Khilau</t>
  </si>
  <si>
    <t>Gading Rejo</t>
  </si>
  <si>
    <t>Ambarawa</t>
  </si>
  <si>
    <t>Pardasuka</t>
  </si>
  <si>
    <t>Pagelaran</t>
  </si>
  <si>
    <t>Banyumas</t>
  </si>
  <si>
    <t>Adiluwih</t>
  </si>
  <si>
    <t>Sukoharjo</t>
  </si>
  <si>
    <t>Pagelaran Utara</t>
  </si>
  <si>
    <t>Mesuji Timur</t>
  </si>
  <si>
    <t>Rawa Jitu Utara</t>
  </si>
  <si>
    <t>Way Serdang</t>
  </si>
  <si>
    <t>Simpang Pematang</t>
  </si>
  <si>
    <t>Panca Jaya</t>
  </si>
  <si>
    <t>Tulang Bawang Tengah</t>
  </si>
  <si>
    <t>Tumijajar</t>
  </si>
  <si>
    <t>Tulang Bawang Udik</t>
  </si>
  <si>
    <t>Gunung Terang</t>
  </si>
  <si>
    <t>Gunung Agung</t>
  </si>
  <si>
    <t>Way Kenanga</t>
  </si>
  <si>
    <t>Lambu Kibang</t>
  </si>
  <si>
    <t>Kedaton</t>
  </si>
  <si>
    <t>Sukarame</t>
  </si>
  <si>
    <t>Tanjungkarang Barat</t>
  </si>
  <si>
    <t>Panjang</t>
  </si>
  <si>
    <t>Tanjungkarang Timur</t>
  </si>
  <si>
    <t>Tanjungkarang Pusat</t>
  </si>
  <si>
    <t>Telukbetung Selatan</t>
  </si>
  <si>
    <t>Telukbetung Utara</t>
  </si>
  <si>
    <t>Telukbetung Barat</t>
  </si>
  <si>
    <t>Rajabasa</t>
  </si>
  <si>
    <t>Tanjung Senang</t>
  </si>
  <si>
    <t>Sukabumi</t>
  </si>
  <si>
    <t>Kemiling</t>
  </si>
  <si>
    <t>Way Halim</t>
  </si>
  <si>
    <t>Langkapura</t>
  </si>
  <si>
    <t>Enggai</t>
  </si>
  <si>
    <t>Kedamaian</t>
  </si>
  <si>
    <t>Telukbetung Timur</t>
  </si>
  <si>
    <t>Bumi Waras</t>
  </si>
  <si>
    <t>Metro Pusat</t>
  </si>
  <si>
    <t>Metro Utara</t>
  </si>
  <si>
    <t>Metro Barat</t>
  </si>
  <si>
    <t>Metro Timur</t>
  </si>
  <si>
    <t>Metro Selatan</t>
  </si>
  <si>
    <t>KEP. BABEL</t>
  </si>
  <si>
    <t xml:space="preserve">Bangka </t>
  </si>
  <si>
    <t>Belitung</t>
  </si>
  <si>
    <t>Bangka Selatan</t>
  </si>
  <si>
    <t>Bangka Tengah</t>
  </si>
  <si>
    <t>Bangka Barat</t>
  </si>
  <si>
    <t>Belitung Timur</t>
  </si>
  <si>
    <t>Pangkal Pinang</t>
  </si>
  <si>
    <t>Sungailiat</t>
  </si>
  <si>
    <t>Belinyu</t>
  </si>
  <si>
    <t>Merawang</t>
  </si>
  <si>
    <t>Mendo Barat</t>
  </si>
  <si>
    <t>Pemali</t>
  </si>
  <si>
    <t>Bakam</t>
  </si>
  <si>
    <t>Riau Silip</t>
  </si>
  <si>
    <t>Puding Besar</t>
  </si>
  <si>
    <t>Tanjung Pandan</t>
  </si>
  <si>
    <t>Membalong</t>
  </si>
  <si>
    <t>Selat Nasik</t>
  </si>
  <si>
    <t>Sijuk</t>
  </si>
  <si>
    <t>Badau</t>
  </si>
  <si>
    <t>Toboali</t>
  </si>
  <si>
    <t>Lepar Pongok</t>
  </si>
  <si>
    <t>Air Gegas</t>
  </si>
  <si>
    <t>Simpang Rimba</t>
  </si>
  <si>
    <t>Tukak Sadai</t>
  </si>
  <si>
    <t>Pulaubesar</t>
  </si>
  <si>
    <t>Kepulauan Pongok</t>
  </si>
  <si>
    <t>Koba</t>
  </si>
  <si>
    <t>Pangkalan Baru</t>
  </si>
  <si>
    <t>Sungai Selan</t>
  </si>
  <si>
    <t>Simpang Katis</t>
  </si>
  <si>
    <t>Namang</t>
  </si>
  <si>
    <t>Lubuk Besar</t>
  </si>
  <si>
    <t>Mentok</t>
  </si>
  <si>
    <t>Simpang Teritis</t>
  </si>
  <si>
    <t>Jebus</t>
  </si>
  <si>
    <t>Kelapa</t>
  </si>
  <si>
    <t>Tempilang</t>
  </si>
  <si>
    <t>Parittiga</t>
  </si>
  <si>
    <t>Manggar</t>
  </si>
  <si>
    <t>Gantung</t>
  </si>
  <si>
    <t>Kelapa Kampit</t>
  </si>
  <si>
    <t>Damar</t>
  </si>
  <si>
    <t>Simpang Renggiang</t>
  </si>
  <si>
    <t>Simpang Pesak</t>
  </si>
  <si>
    <t>Bukitintan</t>
  </si>
  <si>
    <t>Taman Sari</t>
  </si>
  <si>
    <t>Pangkal Balam</t>
  </si>
  <si>
    <t>Rangkui</t>
  </si>
  <si>
    <t>Gerunggung</t>
  </si>
  <si>
    <t>Gebek</t>
  </si>
  <si>
    <t>Girimaya</t>
  </si>
  <si>
    <t>KEPRI</t>
  </si>
  <si>
    <t>Bintan</t>
  </si>
  <si>
    <t>Karimun</t>
  </si>
  <si>
    <t>Natuna</t>
  </si>
  <si>
    <t>Lingga</t>
  </si>
  <si>
    <t>Kep. Anambas</t>
  </si>
  <si>
    <t>Batam</t>
  </si>
  <si>
    <t>Tanjung Pinang</t>
  </si>
  <si>
    <t>Gunung Kijang</t>
  </si>
  <si>
    <t>Bintan Timur</t>
  </si>
  <si>
    <t>Bintan Utara</t>
  </si>
  <si>
    <t>Teluk Bintan</t>
  </si>
  <si>
    <t>Tambelan</t>
  </si>
  <si>
    <t>Telok Sebong</t>
  </si>
  <si>
    <t>Topaya</t>
  </si>
  <si>
    <t>Mantang</t>
  </si>
  <si>
    <t>Bintan Pesisir</t>
  </si>
  <si>
    <t>Seri Kuala Lobam</t>
  </si>
  <si>
    <t>Moro</t>
  </si>
  <si>
    <t>Meral</t>
  </si>
  <si>
    <t>Kundor</t>
  </si>
  <si>
    <t>Tebing</t>
  </si>
  <si>
    <t>Buru</t>
  </si>
  <si>
    <t>Kundor Utara</t>
  </si>
  <si>
    <t>Kundor Barat</t>
  </si>
  <si>
    <t>Durai</t>
  </si>
  <si>
    <t>Merai Barat</t>
  </si>
  <si>
    <t>Ungar</t>
  </si>
  <si>
    <t>Belat</t>
  </si>
  <si>
    <t xml:space="preserve">Midai </t>
  </si>
  <si>
    <t>Bunguran Barat</t>
  </si>
  <si>
    <t>Serasan</t>
  </si>
  <si>
    <t>Bunguran Timur</t>
  </si>
  <si>
    <t>Bunguran Utara</t>
  </si>
  <si>
    <t>Subi</t>
  </si>
  <si>
    <t>Pulau Laut</t>
  </si>
  <si>
    <t>Pulau Tiga</t>
  </si>
  <si>
    <t>Bunguran Timur Laut</t>
  </si>
  <si>
    <t>Bunguran Tengah</t>
  </si>
  <si>
    <t>Bunguran Selatan</t>
  </si>
  <si>
    <t>Serasan Timur</t>
  </si>
  <si>
    <t>Singkep</t>
  </si>
  <si>
    <t>Senayang</t>
  </si>
  <si>
    <t>Singkep Barat</t>
  </si>
  <si>
    <t>Lingga Utara</t>
  </si>
  <si>
    <t>Singkep Pesisir</t>
  </si>
  <si>
    <t>Lingga Timur</t>
  </si>
  <si>
    <t>Siantan Tengah</t>
  </si>
  <si>
    <t>Selayar</t>
  </si>
  <si>
    <t>Siantan</t>
  </si>
  <si>
    <t>Palmatak</t>
  </si>
  <si>
    <t>Siantan Timur</t>
  </si>
  <si>
    <t>Siantan Selatan</t>
  </si>
  <si>
    <t>Jemaja Timur</t>
  </si>
  <si>
    <t xml:space="preserve">Jemaja </t>
  </si>
  <si>
    <t>Belakang Padang</t>
  </si>
  <si>
    <t>Batu Ampar</t>
  </si>
  <si>
    <t>Sekupang</t>
  </si>
  <si>
    <t>Nongsa</t>
  </si>
  <si>
    <t>Bulang</t>
  </si>
  <si>
    <t>Sei Beduk</t>
  </si>
  <si>
    <t>Bengkong</t>
  </si>
  <si>
    <t>Batam Kota</t>
  </si>
  <si>
    <t>Sagulung</t>
  </si>
  <si>
    <t>Batu Aji</t>
  </si>
  <si>
    <t>Tanjung Pinang Barat</t>
  </si>
  <si>
    <t>Tanjung Pinang Timur</t>
  </si>
  <si>
    <t>Tanjung Pinang Kota</t>
  </si>
  <si>
    <t>Bukit Bestari</t>
  </si>
  <si>
    <t>DKI JAKARTA</t>
  </si>
  <si>
    <t>Adm Kep. Seribu</t>
  </si>
  <si>
    <t>Adm Jakarta Pusat</t>
  </si>
  <si>
    <t>Adm Jakarta Utara</t>
  </si>
  <si>
    <t>Adm Jakarta Barat</t>
  </si>
  <si>
    <t>Adm Jakarta Selatan</t>
  </si>
  <si>
    <t>Adm Jakarta Timur</t>
  </si>
  <si>
    <t>Kep. Seribu Utara</t>
  </si>
  <si>
    <t>Kep. Seribu Selatan</t>
  </si>
  <si>
    <t>Gambir</t>
  </si>
  <si>
    <t>Sawah Besar</t>
  </si>
  <si>
    <t>Kemayoran</t>
  </si>
  <si>
    <t>Senen</t>
  </si>
  <si>
    <t>Cempaka Putih</t>
  </si>
  <si>
    <t>Menteng</t>
  </si>
  <si>
    <t>Johar Baru</t>
  </si>
  <si>
    <t>Penjaringan</t>
  </si>
  <si>
    <t>Tanjung Priuk</t>
  </si>
  <si>
    <t>Koja</t>
  </si>
  <si>
    <t>Cilincing</t>
  </si>
  <si>
    <t>Pademangan</t>
  </si>
  <si>
    <t>Kelapa Gading</t>
  </si>
  <si>
    <t>Cengkareng</t>
  </si>
  <si>
    <t>Grogol Petamburan</t>
  </si>
  <si>
    <t>Tambora</t>
  </si>
  <si>
    <t>Kebon Jeruk</t>
  </si>
  <si>
    <t>Kalideres</t>
  </si>
  <si>
    <t>Pal Merah</t>
  </si>
  <si>
    <t>Kembangan</t>
  </si>
  <si>
    <t>Tebet</t>
  </si>
  <si>
    <t>Setiabudi</t>
  </si>
  <si>
    <t>Mampang Prapatan</t>
  </si>
  <si>
    <t>Pasar Minggu</t>
  </si>
  <si>
    <t>Kebayoran Lama</t>
  </si>
  <si>
    <t>Cilandak</t>
  </si>
  <si>
    <t>Kebayoran Baru</t>
  </si>
  <si>
    <t>Pancoran</t>
  </si>
  <si>
    <t>Jagakarsa</t>
  </si>
  <si>
    <t>Pesanggarahan</t>
  </si>
  <si>
    <t>Matraman</t>
  </si>
  <si>
    <t>Pulo Gadung</t>
  </si>
  <si>
    <t>Jatinegara</t>
  </si>
  <si>
    <t>Kramatjati</t>
  </si>
  <si>
    <t>Pasar Rebo</t>
  </si>
  <si>
    <t>Cakung</t>
  </si>
  <si>
    <t>Duren Sawit</t>
  </si>
  <si>
    <t>Makasar</t>
  </si>
  <si>
    <t>Ciracas</t>
  </si>
  <si>
    <t>Cipayung</t>
  </si>
  <si>
    <t>JABAR</t>
  </si>
  <si>
    <t>Bogor</t>
  </si>
  <si>
    <t>Cianjur</t>
  </si>
  <si>
    <t>Bandung</t>
  </si>
  <si>
    <t>Garut</t>
  </si>
  <si>
    <t>Tasikmalaya</t>
  </si>
  <si>
    <t>Ciamis</t>
  </si>
  <si>
    <t>Kuningan</t>
  </si>
  <si>
    <t>Cirebon</t>
  </si>
  <si>
    <t>Majalengka</t>
  </si>
  <si>
    <t>Sumedang</t>
  </si>
  <si>
    <t>Indramayu</t>
  </si>
  <si>
    <t>Subang</t>
  </si>
  <si>
    <t>Purwakarta</t>
  </si>
  <si>
    <t>Karawang</t>
  </si>
  <si>
    <t>Bekasi</t>
  </si>
  <si>
    <t>Bandung Barat</t>
  </si>
  <si>
    <t>Depok</t>
  </si>
  <si>
    <t>Cimahi</t>
  </si>
  <si>
    <t>Banjar</t>
  </si>
  <si>
    <t>35.</t>
  </si>
  <si>
    <t>36.</t>
  </si>
  <si>
    <t>37.</t>
  </si>
  <si>
    <t>38.</t>
  </si>
  <si>
    <t>39.</t>
  </si>
  <si>
    <t>40.</t>
  </si>
  <si>
    <t>Cibinong</t>
  </si>
  <si>
    <t>Gunung Putri</t>
  </si>
  <si>
    <t>Citeureup</t>
  </si>
  <si>
    <t>Babakan Madang</t>
  </si>
  <si>
    <t xml:space="preserve">Jonggol </t>
  </si>
  <si>
    <t>Cileungsi</t>
  </si>
  <si>
    <t>Cariu</t>
  </si>
  <si>
    <t>Parung</t>
  </si>
  <si>
    <t>Gunung Sindur</t>
  </si>
  <si>
    <t>Kemang</t>
  </si>
  <si>
    <t>Bojong Gede</t>
  </si>
  <si>
    <t>Leuwiliang</t>
  </si>
  <si>
    <t>Ciampea</t>
  </si>
  <si>
    <t>Cibungbulan</t>
  </si>
  <si>
    <t>Pamijahan</t>
  </si>
  <si>
    <t>Rumpin</t>
  </si>
  <si>
    <t>Jasinga</t>
  </si>
  <si>
    <t>Parung Panjang</t>
  </si>
  <si>
    <t>Nanggung</t>
  </si>
  <si>
    <t>Cigudeg</t>
  </si>
  <si>
    <t>Tenjo</t>
  </si>
  <si>
    <t>Ciawi</t>
  </si>
  <si>
    <t>Cisarua</t>
  </si>
  <si>
    <t>Megamendung</t>
  </si>
  <si>
    <t>Caringin</t>
  </si>
  <si>
    <t>Cijeruk</t>
  </si>
  <si>
    <t>Ciomas</t>
  </si>
  <si>
    <t>Dramaga</t>
  </si>
  <si>
    <t>Tamansari</t>
  </si>
  <si>
    <t>Tajurhalang</t>
  </si>
  <si>
    <t>Klapanunggal</t>
  </si>
  <si>
    <t>Ciseeng</t>
  </si>
  <si>
    <t>Ranca Bungur</t>
  </si>
  <si>
    <t>Sukajaya</t>
  </si>
  <si>
    <t>Tanjungsari</t>
  </si>
  <si>
    <t>Cigombong</t>
  </si>
  <si>
    <t>Leuwisadeng</t>
  </si>
  <si>
    <t>Tenjolaya</t>
  </si>
  <si>
    <t>41.</t>
  </si>
  <si>
    <t>42.</t>
  </si>
  <si>
    <t>43.</t>
  </si>
  <si>
    <t>44.</t>
  </si>
  <si>
    <t>45.</t>
  </si>
  <si>
    <t>46.</t>
  </si>
  <si>
    <t>47.</t>
  </si>
  <si>
    <t>Pelabuhan Ratu</t>
  </si>
  <si>
    <t>Simpenan</t>
  </si>
  <si>
    <t>Cikakak</t>
  </si>
  <si>
    <t>Bantar Gadung</t>
  </si>
  <si>
    <t>Cisolok</t>
  </si>
  <si>
    <t>Cikidang</t>
  </si>
  <si>
    <t>Lengkong</t>
  </si>
  <si>
    <t>Jampang Tengah</t>
  </si>
  <si>
    <t>Warung Kiara</t>
  </si>
  <si>
    <t>Cikembar</t>
  </si>
  <si>
    <t>Cibadak</t>
  </si>
  <si>
    <t>Nagrak</t>
  </si>
  <si>
    <t>Parung Kuda</t>
  </si>
  <si>
    <t>Bojong Genteng</t>
  </si>
  <si>
    <t>Parakan Salak</t>
  </si>
  <si>
    <t>Cicuruk</t>
  </si>
  <si>
    <t>Cidahu</t>
  </si>
  <si>
    <t>Kalapa Nunggal</t>
  </si>
  <si>
    <t>Kabandungan</t>
  </si>
  <si>
    <t>Waluran</t>
  </si>
  <si>
    <t>Jampang Kulon</t>
  </si>
  <si>
    <t>Ciemas</t>
  </si>
  <si>
    <t>Kalibunder</t>
  </si>
  <si>
    <t>Surade</t>
  </si>
  <si>
    <t>Cibitung</t>
  </si>
  <si>
    <t>Ciracap</t>
  </si>
  <si>
    <t>Gunung Guruh</t>
  </si>
  <si>
    <t>Cicantayan</t>
  </si>
  <si>
    <t>Cisaat</t>
  </si>
  <si>
    <t>Kadudampit</t>
  </si>
  <si>
    <t>Kebon Pedes</t>
  </si>
  <si>
    <t>Cireunghas</t>
  </si>
  <si>
    <t>Sukalarang</t>
  </si>
  <si>
    <t>Pabuaran</t>
  </si>
  <si>
    <t>Purabaya</t>
  </si>
  <si>
    <t>Nyalindung</t>
  </si>
  <si>
    <t>Geger Bitung</t>
  </si>
  <si>
    <t>Sagaranten</t>
  </si>
  <si>
    <t>Curug Kembar</t>
  </si>
  <si>
    <t>Cidolog</t>
  </si>
  <si>
    <t>Cidadap</t>
  </si>
  <si>
    <t>Tegalbuleud</t>
  </si>
  <si>
    <t>Cimanggu</t>
  </si>
  <si>
    <t>Ciambar</t>
  </si>
  <si>
    <t>Warungkondang</t>
  </si>
  <si>
    <t>Cibeber</t>
  </si>
  <si>
    <t>Cilaku</t>
  </si>
  <si>
    <t>Ciranjang</t>
  </si>
  <si>
    <t>Bojongpicung</t>
  </si>
  <si>
    <t>Karangtengah</t>
  </si>
  <si>
    <t>Mande</t>
  </si>
  <si>
    <t>Sukaluyu</t>
  </si>
  <si>
    <t>Pacet</t>
  </si>
  <si>
    <t>Cugenang</t>
  </si>
  <si>
    <t>Cikalongkulon</t>
  </si>
  <si>
    <t>Sukaresmi</t>
  </si>
  <si>
    <t>Sukanegara</t>
  </si>
  <si>
    <t>Takokak</t>
  </si>
  <si>
    <t>Kadupandak</t>
  </si>
  <si>
    <t>Tanggeung</t>
  </si>
  <si>
    <t>Sindangbarang</t>
  </si>
  <si>
    <t>Agrabinta</t>
  </si>
  <si>
    <t>Cidaun</t>
  </si>
  <si>
    <t>Naringgul</t>
  </si>
  <si>
    <t>Campakamulya</t>
  </si>
  <si>
    <t>Cikadu</t>
  </si>
  <si>
    <t>Gekbrong</t>
  </si>
  <si>
    <t>Cipanas</t>
  </si>
  <si>
    <t>Cijati</t>
  </si>
  <si>
    <t>Leles</t>
  </si>
  <si>
    <t>Haurwangi</t>
  </si>
  <si>
    <t>Pasirkuda</t>
  </si>
  <si>
    <t>Cileunyi</t>
  </si>
  <si>
    <t>Cimenyan</t>
  </si>
  <si>
    <t>Cilengkrang</t>
  </si>
  <si>
    <t>Bojongsoang</t>
  </si>
  <si>
    <t>Margahayu</t>
  </si>
  <si>
    <t>Margaasih</t>
  </si>
  <si>
    <t>Katapang</t>
  </si>
  <si>
    <t>Dayeuhkolot</t>
  </si>
  <si>
    <t>Banjaran</t>
  </si>
  <si>
    <t>Pameungpeuk</t>
  </si>
  <si>
    <t>Pangalengan</t>
  </si>
  <si>
    <t>Arjasari</t>
  </si>
  <si>
    <t>Cimaung</t>
  </si>
  <si>
    <t>Cicalengka</t>
  </si>
  <si>
    <t>Nagreg</t>
  </si>
  <si>
    <t>Cikancung</t>
  </si>
  <si>
    <t>Rancaekek</t>
  </si>
  <si>
    <t>Ciparay</t>
  </si>
  <si>
    <t>Kertasari</t>
  </si>
  <si>
    <t>Baleendah</t>
  </si>
  <si>
    <t>Majalaya</t>
  </si>
  <si>
    <t>Solokanjeruk</t>
  </si>
  <si>
    <t>Paseh</t>
  </si>
  <si>
    <t>Ibun</t>
  </si>
  <si>
    <t>Soreang</t>
  </si>
  <si>
    <t>Pasirjambu</t>
  </si>
  <si>
    <t>Ciwidey</t>
  </si>
  <si>
    <t>Rancabali</t>
  </si>
  <si>
    <t>Cangkuang</t>
  </si>
  <si>
    <t>Kutawaringin</t>
  </si>
  <si>
    <t>Garut Kota</t>
  </si>
  <si>
    <t>Karangpawitan</t>
  </si>
  <si>
    <t>Wanaraja</t>
  </si>
  <si>
    <t>Tarogong Kaler</t>
  </si>
  <si>
    <t>Tarogong Kidul</t>
  </si>
  <si>
    <t>Banyuresmi</t>
  </si>
  <si>
    <t>Samarang</t>
  </si>
  <si>
    <t>Pasirwangi</t>
  </si>
  <si>
    <t>Kadungora</t>
  </si>
  <si>
    <t>Leuwigoong</t>
  </si>
  <si>
    <t>Cibatu</t>
  </si>
  <si>
    <t>Kersamarah</t>
  </si>
  <si>
    <t>Malangbong</t>
  </si>
  <si>
    <t>Sukawening</t>
  </si>
  <si>
    <t>Bayongbong</t>
  </si>
  <si>
    <t>Cigedug</t>
  </si>
  <si>
    <t>Cilawu</t>
  </si>
  <si>
    <t>Cisurupan</t>
  </si>
  <si>
    <t>Cikajang</t>
  </si>
  <si>
    <t>Banjarwangi</t>
  </si>
  <si>
    <t>Singaraja</t>
  </si>
  <si>
    <t>Cihurip</t>
  </si>
  <si>
    <t>Peundeuy</t>
  </si>
  <si>
    <t>Pamaneungpeuk</t>
  </si>
  <si>
    <t>Cisompet</t>
  </si>
  <si>
    <t>Cibalong</t>
  </si>
  <si>
    <t>Cikelet</t>
  </si>
  <si>
    <t>Bungbulang</t>
  </si>
  <si>
    <t>Mekarmukti</t>
  </si>
  <si>
    <t>Pakenjeng</t>
  </si>
  <si>
    <t>Pamulihan</t>
  </si>
  <si>
    <t>Cisewu</t>
  </si>
  <si>
    <t>Talegong</t>
  </si>
  <si>
    <t>BI Limbangan</t>
  </si>
  <si>
    <t>Selaawi</t>
  </si>
  <si>
    <t>Cibiuk</t>
  </si>
  <si>
    <t>Pangatikan</t>
  </si>
  <si>
    <t>Sucinaraja</t>
  </si>
  <si>
    <t>Cipatujuh</t>
  </si>
  <si>
    <t>Karangnunggal</t>
  </si>
  <si>
    <t>Cikalong</t>
  </si>
  <si>
    <t>Panca Tengah</t>
  </si>
  <si>
    <t>Cikatomas</t>
  </si>
  <si>
    <t>Parungponteng</t>
  </si>
  <si>
    <t>Bantarkalong</t>
  </si>
  <si>
    <t>Bojongasih</t>
  </si>
  <si>
    <t>Culamega</t>
  </si>
  <si>
    <t>Bojonggambir</t>
  </si>
  <si>
    <t>Sodonghilir</t>
  </si>
  <si>
    <t>Taraju</t>
  </si>
  <si>
    <t>Salawu</t>
  </si>
  <si>
    <t>Puspahiang</t>
  </si>
  <si>
    <t>Tanjungjaya</t>
  </si>
  <si>
    <t>Salopa</t>
  </si>
  <si>
    <t>Jatiwaras</t>
  </si>
  <si>
    <t>Cineam</t>
  </si>
  <si>
    <t>Manonjaya</t>
  </si>
  <si>
    <t>Gunung Tanjung</t>
  </si>
  <si>
    <t>Singaparna</t>
  </si>
  <si>
    <t>Mangunreja</t>
  </si>
  <si>
    <t>Cigalontang</t>
  </si>
  <si>
    <t>Leuwisari</t>
  </si>
  <si>
    <t>Padakembang</t>
  </si>
  <si>
    <t>Sariwangi</t>
  </si>
  <si>
    <t>Sukaratu</t>
  </si>
  <si>
    <t>Cisayong</t>
  </si>
  <si>
    <t>Sukahening</t>
  </si>
  <si>
    <t>Rajapolah</t>
  </si>
  <si>
    <t>Jamanis</t>
  </si>
  <si>
    <t>Kadipaten</t>
  </si>
  <si>
    <t>Pagerageung</t>
  </si>
  <si>
    <t>Sukaresik</t>
  </si>
  <si>
    <t>Cikoneng</t>
  </si>
  <si>
    <t>Cijeunjing</t>
  </si>
  <si>
    <t>Sadanaya</t>
  </si>
  <si>
    <t>Cihaurbeuti</t>
  </si>
  <si>
    <t>Panumbangan</t>
  </si>
  <si>
    <t>Panjalu</t>
  </si>
  <si>
    <t>Kawali</t>
  </si>
  <si>
    <t>Panawangan</t>
  </si>
  <si>
    <t>Cipaku</t>
  </si>
  <si>
    <t>Jatinagara</t>
  </si>
  <si>
    <t>Rajadesa</t>
  </si>
  <si>
    <t>Rancah</t>
  </si>
  <si>
    <t>Tambaksari</t>
  </si>
  <si>
    <t>Lakbok</t>
  </si>
  <si>
    <t>Banjarsari</t>
  </si>
  <si>
    <t>Pamarican</t>
  </si>
  <si>
    <t>Pangandaran</t>
  </si>
  <si>
    <t>Parigi</t>
  </si>
  <si>
    <t>Cigugur</t>
  </si>
  <si>
    <t>Cimaragas</t>
  </si>
  <si>
    <t>Cisaga</t>
  </si>
  <si>
    <t>Sindangkasih</t>
  </si>
  <si>
    <t>Baregbeg</t>
  </si>
  <si>
    <t>Sumantri</t>
  </si>
  <si>
    <t>Lumbung</t>
  </si>
  <si>
    <t>Purwadadi</t>
  </si>
  <si>
    <t>Mangunjaya</t>
  </si>
  <si>
    <t>Kadugede</t>
  </si>
  <si>
    <t>Ciniru</t>
  </si>
  <si>
    <t>Ciwaru</t>
  </si>
  <si>
    <t>Cibingbin</t>
  </si>
  <si>
    <t>Luragung</t>
  </si>
  <si>
    <t>Lebak Wangi</t>
  </si>
  <si>
    <t>Garawangi</t>
  </si>
  <si>
    <t>Ciawigebang</t>
  </si>
  <si>
    <t>Jalaksana</t>
  </si>
  <si>
    <t>Cilimus</t>
  </si>
  <si>
    <t>Mandirancan</t>
  </si>
  <si>
    <t>Selajambe</t>
  </si>
  <si>
    <t>Kramatmulya</t>
  </si>
  <si>
    <t>Darma</t>
  </si>
  <si>
    <t>Pasawahan</t>
  </si>
  <si>
    <t>Nusaherang</t>
  </si>
  <si>
    <t>Cipicung</t>
  </si>
  <si>
    <t>Pancalang</t>
  </si>
  <si>
    <t>Japara</t>
  </si>
  <si>
    <t>Cilebak</t>
  </si>
  <si>
    <t>Hantara</t>
  </si>
  <si>
    <t>Kalimanggis</t>
  </si>
  <si>
    <t>Cibeureum</t>
  </si>
  <si>
    <t>Karang Kencana</t>
  </si>
  <si>
    <t>Maleber</t>
  </si>
  <si>
    <t>Sindang Agung</t>
  </si>
  <si>
    <t>Cigandamekar</t>
  </si>
  <si>
    <t>Waled</t>
  </si>
  <si>
    <t>Ciledug</t>
  </si>
  <si>
    <t>Losari</t>
  </si>
  <si>
    <t>Pabedilan</t>
  </si>
  <si>
    <t>Babakan</t>
  </si>
  <si>
    <t>Karangsembung</t>
  </si>
  <si>
    <t>Lemahabang</t>
  </si>
  <si>
    <t>Susukan Lebak</t>
  </si>
  <si>
    <t>Sedong</t>
  </si>
  <si>
    <t>Astanajapura</t>
  </si>
  <si>
    <t>Pangeran</t>
  </si>
  <si>
    <t>Mundu</t>
  </si>
  <si>
    <t>Beber</t>
  </si>
  <si>
    <t>Talun</t>
  </si>
  <si>
    <t>Sumber</t>
  </si>
  <si>
    <t>Dukupuntang</t>
  </si>
  <si>
    <t>Palimanan</t>
  </si>
  <si>
    <t>Plumbon</t>
  </si>
  <si>
    <t>Weru</t>
  </si>
  <si>
    <t>Kedawung</t>
  </si>
  <si>
    <t>Gunung Jati</t>
  </si>
  <si>
    <t>Kapetakan</t>
  </si>
  <si>
    <t>Klangenan</t>
  </si>
  <si>
    <t>Arjawinangun</t>
  </si>
  <si>
    <t>Panguragan</t>
  </si>
  <si>
    <t>Ciwaringin</t>
  </si>
  <si>
    <t>Susukan</t>
  </si>
  <si>
    <t>Gegesik</t>
  </si>
  <si>
    <t>Kaliwedi</t>
  </si>
  <si>
    <t>Pasaleman</t>
  </si>
  <si>
    <t>Karangwareng</t>
  </si>
  <si>
    <t>Tengah Tani</t>
  </si>
  <si>
    <t>Plered</t>
  </si>
  <si>
    <t>Gempol</t>
  </si>
  <si>
    <t>Greged</t>
  </si>
  <si>
    <t>Suranenggala</t>
  </si>
  <si>
    <t>Jamblang</t>
  </si>
  <si>
    <t>Lemahsugih</t>
  </si>
  <si>
    <t>Bantarujeg</t>
  </si>
  <si>
    <t>Cikijing</t>
  </si>
  <si>
    <t>Talaga</t>
  </si>
  <si>
    <t>Argapura</t>
  </si>
  <si>
    <t>Maja</t>
  </si>
  <si>
    <t>Sukahadi</t>
  </si>
  <si>
    <t>Rajagaluh</t>
  </si>
  <si>
    <t>Leuwimunding</t>
  </si>
  <si>
    <t>Jatiwangi</t>
  </si>
  <si>
    <t>Dawuan</t>
  </si>
  <si>
    <t>Kertajati</t>
  </si>
  <si>
    <t>Jatitujuh</t>
  </si>
  <si>
    <t>Ligung</t>
  </si>
  <si>
    <t>Sumberjaya</t>
  </si>
  <si>
    <t>Panyingkiran</t>
  </si>
  <si>
    <t>Palasah</t>
  </si>
  <si>
    <t>Cigasong</t>
  </si>
  <si>
    <t>Sindangwangi</t>
  </si>
  <si>
    <t>Cingambul</t>
  </si>
  <si>
    <t>Kasokandel</t>
  </si>
  <si>
    <t>Sindang</t>
  </si>
  <si>
    <t>Malausma</t>
  </si>
  <si>
    <t>Wado</t>
  </si>
  <si>
    <t>Jatinunggal</t>
  </si>
  <si>
    <t>Darmaraja</t>
  </si>
  <si>
    <t>Cibugel</t>
  </si>
  <si>
    <t>Cisitu</t>
  </si>
  <si>
    <t>Situraja</t>
  </si>
  <si>
    <t>Conggeang</t>
  </si>
  <si>
    <t>Surian</t>
  </si>
  <si>
    <t>Buahdua</t>
  </si>
  <si>
    <t>Sukasari</t>
  </si>
  <si>
    <t>Cimanggung</t>
  </si>
  <si>
    <t>Jatinangor</t>
  </si>
  <si>
    <t>Rancakalong</t>
  </si>
  <si>
    <t>Sumedang Selatan</t>
  </si>
  <si>
    <t>Sumedang Utara</t>
  </si>
  <si>
    <t>Ganeas</t>
  </si>
  <si>
    <t>Tanjungkerta</t>
  </si>
  <si>
    <t>Tanjungmedar</t>
  </si>
  <si>
    <t>Cimalaka</t>
  </si>
  <si>
    <t>Tomo</t>
  </si>
  <si>
    <t>Ujungjaya</t>
  </si>
  <si>
    <t>Jatigede</t>
  </si>
  <si>
    <t>Haurgeulis</t>
  </si>
  <si>
    <t>Kroya</t>
  </si>
  <si>
    <t>Gabuswetan</t>
  </si>
  <si>
    <t>Cikedung</t>
  </si>
  <si>
    <t>Lelea</t>
  </si>
  <si>
    <t>Bongodua</t>
  </si>
  <si>
    <t>Widasari</t>
  </si>
  <si>
    <t>Kertasemaya</t>
  </si>
  <si>
    <t>Krangkeng</t>
  </si>
  <si>
    <t>Karangampel</t>
  </si>
  <si>
    <t>Juntinyuat</t>
  </si>
  <si>
    <t>Sliyeg</t>
  </si>
  <si>
    <t>Jatibarang</t>
  </si>
  <si>
    <t>Balongan</t>
  </si>
  <si>
    <t>Cantigi</t>
  </si>
  <si>
    <t>Lohbener</t>
  </si>
  <si>
    <t xml:space="preserve">Arahan </t>
  </si>
  <si>
    <t>Losarang</t>
  </si>
  <si>
    <t>Kandanghaur</t>
  </si>
  <si>
    <t>Bongas</t>
  </si>
  <si>
    <t>Anjatan</t>
  </si>
  <si>
    <t>Sukra</t>
  </si>
  <si>
    <t>Gantar</t>
  </si>
  <si>
    <t>Trisi</t>
  </si>
  <si>
    <t>Sukagumiwang</t>
  </si>
  <si>
    <t>Kedokan Bunder</t>
  </si>
  <si>
    <t>Pasekan</t>
  </si>
  <si>
    <t>Tukdana</t>
  </si>
  <si>
    <t>Patrol</t>
  </si>
  <si>
    <t>Sagalaherang</t>
  </si>
  <si>
    <t>Cisalak</t>
  </si>
  <si>
    <t>Kalijati</t>
  </si>
  <si>
    <t>Pegaden</t>
  </si>
  <si>
    <t>Binong</t>
  </si>
  <si>
    <t>Ciasem</t>
  </si>
  <si>
    <t>Pusakanagara</t>
  </si>
  <si>
    <t>Pamanukan</t>
  </si>
  <si>
    <t>Jalancagak</t>
  </si>
  <si>
    <t xml:space="preserve">Blanakan </t>
  </si>
  <si>
    <t>Tanjungsiang</t>
  </si>
  <si>
    <t>Compreng</t>
  </si>
  <si>
    <t>Patokbeusi</t>
  </si>
  <si>
    <t>Cibogo</t>
  </si>
  <si>
    <t>Cipunagara</t>
  </si>
  <si>
    <t>Cijambe</t>
  </si>
  <si>
    <t>Cipeundeuy</t>
  </si>
  <si>
    <t>Legonkulon</t>
  </si>
  <si>
    <t>Cikaum</t>
  </si>
  <si>
    <t>Serangpanjang</t>
  </si>
  <si>
    <t>Tambakdalam</t>
  </si>
  <si>
    <t>Kasomalang</t>
  </si>
  <si>
    <t>Pagaden Barat</t>
  </si>
  <si>
    <t>Ciater</t>
  </si>
  <si>
    <t>Pusakajaya</t>
  </si>
  <si>
    <t>Campaka</t>
  </si>
  <si>
    <t>Jatiluhur</t>
  </si>
  <si>
    <t>Sukatani</t>
  </si>
  <si>
    <t>Darandang</t>
  </si>
  <si>
    <t>Maniis</t>
  </si>
  <si>
    <t>Tegalwaru</t>
  </si>
  <si>
    <t>Wanayasa</t>
  </si>
  <si>
    <t>Bojong</t>
  </si>
  <si>
    <t>Babakancikao</t>
  </si>
  <si>
    <t>Bungursari</t>
  </si>
  <si>
    <t>Pondoksalam</t>
  </si>
  <si>
    <t>Kiarapedes</t>
  </si>
  <si>
    <t>Karawang Barat</t>
  </si>
  <si>
    <t>Pangkalan</t>
  </si>
  <si>
    <t>Telukjambe Timur</t>
  </si>
  <si>
    <t>Ciampel</t>
  </si>
  <si>
    <t>Klari</t>
  </si>
  <si>
    <t>Rengasdengklok</t>
  </si>
  <si>
    <t>Kutawaluya</t>
  </si>
  <si>
    <t>Batujaya</t>
  </si>
  <si>
    <t>Tirtajaya</t>
  </si>
  <si>
    <t>Pedes</t>
  </si>
  <si>
    <t>Cibuaya</t>
  </si>
  <si>
    <t>Pakisjaya</t>
  </si>
  <si>
    <t>Cikampek</t>
  </si>
  <si>
    <t>Jatisari</t>
  </si>
  <si>
    <t>Cimalaya Wetan</t>
  </si>
  <si>
    <t>Tirtamulya</t>
  </si>
  <si>
    <t>Telagasari</t>
  </si>
  <si>
    <t>Rawamerta</t>
  </si>
  <si>
    <t>Tempuran</t>
  </si>
  <si>
    <t>Jayakerta</t>
  </si>
  <si>
    <t>Cimalaya Kulon</t>
  </si>
  <si>
    <t>Banyusari</t>
  </si>
  <si>
    <t>Karawang Timur</t>
  </si>
  <si>
    <t>Telukjambe Barat</t>
  </si>
  <si>
    <t>Purwasari</t>
  </si>
  <si>
    <t>Cilebar</t>
  </si>
  <si>
    <t>Tarumajaya</t>
  </si>
  <si>
    <t>Babelan</t>
  </si>
  <si>
    <t>Sukawangi</t>
  </si>
  <si>
    <t>Tambelang</t>
  </si>
  <si>
    <t>Tambun Utara</t>
  </si>
  <si>
    <t>Tambun Selatan</t>
  </si>
  <si>
    <t>Cikarang Barat</t>
  </si>
  <si>
    <t>Cikarang Utara</t>
  </si>
  <si>
    <t>Karang Bahagia</t>
  </si>
  <si>
    <t>Cikarang Timur</t>
  </si>
  <si>
    <t>Kedung Waringin</t>
  </si>
  <si>
    <t>Pebayuran</t>
  </si>
  <si>
    <t>Sukakarya</t>
  </si>
  <si>
    <t>Cibangbungin</t>
  </si>
  <si>
    <t>Muara Gembong</t>
  </si>
  <si>
    <t>Setu</t>
  </si>
  <si>
    <t>Cikarang Selatan</t>
  </si>
  <si>
    <t>Cikarang Pusat</t>
  </si>
  <si>
    <t>Serang Baru</t>
  </si>
  <si>
    <t>Cibarusah</t>
  </si>
  <si>
    <t>Lembang</t>
  </si>
  <si>
    <t>Parompong</t>
  </si>
  <si>
    <t>Cilakongwetan</t>
  </si>
  <si>
    <t>Ngamprah</t>
  </si>
  <si>
    <t>Cipatat</t>
  </si>
  <si>
    <t>Padalarang</t>
  </si>
  <si>
    <t>Batujajar</t>
  </si>
  <si>
    <t>Cihampelas</t>
  </si>
  <si>
    <t>Cililin</t>
  </si>
  <si>
    <t>Cipongkor</t>
  </si>
  <si>
    <t>Rongga</t>
  </si>
  <si>
    <t>Sindangkerta</t>
  </si>
  <si>
    <t>Gununghalu</t>
  </si>
  <si>
    <t>Saguling</t>
  </si>
  <si>
    <t>Bogor Selatan</t>
  </si>
  <si>
    <t>Bogor Timur</t>
  </si>
  <si>
    <t>Bogor Tengah</t>
  </si>
  <si>
    <t>Bogor Barat</t>
  </si>
  <si>
    <t>Bogor Utara</t>
  </si>
  <si>
    <t>Tanah Sereal</t>
  </si>
  <si>
    <t>Gunung Puyuh</t>
  </si>
  <si>
    <t>Cikole</t>
  </si>
  <si>
    <t>Citamiang</t>
  </si>
  <si>
    <t>Warudoyong</t>
  </si>
  <si>
    <t>Baros</t>
  </si>
  <si>
    <t>Lembursitu</t>
  </si>
  <si>
    <t>Coblong</t>
  </si>
  <si>
    <t>Babakan Ciparay</t>
  </si>
  <si>
    <t>Bojongloa Kaler</t>
  </si>
  <si>
    <t>Andir</t>
  </si>
  <si>
    <t>Cicendo</t>
  </si>
  <si>
    <t>Bandung Wetan</t>
  </si>
  <si>
    <t>Astana Anyar</t>
  </si>
  <si>
    <t>Regol</t>
  </si>
  <si>
    <t>Batununggal</t>
  </si>
  <si>
    <t>Cibeunying Kidul</t>
  </si>
  <si>
    <t>Bandung Kulon</t>
  </si>
  <si>
    <t>Kiaracondong</t>
  </si>
  <si>
    <t>Bojongloa Kidul</t>
  </si>
  <si>
    <t>Cibeunying Kaler</t>
  </si>
  <si>
    <t>Sumur Bandung</t>
  </si>
  <si>
    <t>Antapani</t>
  </si>
  <si>
    <t>Bandung Kidul</t>
  </si>
  <si>
    <t>Buahbatu</t>
  </si>
  <si>
    <t>Rancasari</t>
  </si>
  <si>
    <t>Arcamanik</t>
  </si>
  <si>
    <t>Cibiru</t>
  </si>
  <si>
    <t>Ujung Berung</t>
  </si>
  <si>
    <t>Gedebage</t>
  </si>
  <si>
    <t>Panyileukan</t>
  </si>
  <si>
    <t>Cinambo</t>
  </si>
  <si>
    <t>Mandalajati</t>
  </si>
  <si>
    <t>Kejaksaan</t>
  </si>
  <si>
    <t>Lemah Wungkuk</t>
  </si>
  <si>
    <t>Harjamukti</t>
  </si>
  <si>
    <t>Pekalipan</t>
  </si>
  <si>
    <t>Kesambi</t>
  </si>
  <si>
    <t>Bekasi Timur</t>
  </si>
  <si>
    <t>Bekasi Barat</t>
  </si>
  <si>
    <t>Bekasi Utara</t>
  </si>
  <si>
    <t>Bekasi Selatan</t>
  </si>
  <si>
    <t>Rawa Lumbu</t>
  </si>
  <si>
    <t>Medan Satria</t>
  </si>
  <si>
    <t>Bantar Gebang</t>
  </si>
  <si>
    <t>Pondok Gede</t>
  </si>
  <si>
    <t>Jatiasih</t>
  </si>
  <si>
    <t>Jati Sempurna</t>
  </si>
  <si>
    <t>Mustika Jaya</t>
  </si>
  <si>
    <t>Pondok Melati</t>
  </si>
  <si>
    <t>Pancoran Mas</t>
  </si>
  <si>
    <t>Cimanggis</t>
  </si>
  <si>
    <t>Sawangan</t>
  </si>
  <si>
    <t>Limo</t>
  </si>
  <si>
    <t>Sukmajaya</t>
  </si>
  <si>
    <t>Beji</t>
  </si>
  <si>
    <t>Cilodong</t>
  </si>
  <si>
    <t>Cinere</t>
  </si>
  <si>
    <t>Tapos</t>
  </si>
  <si>
    <t>Bojongsari</t>
  </si>
  <si>
    <t>Cimahi Selatan</t>
  </si>
  <si>
    <t>Cimahi Tengah</t>
  </si>
  <si>
    <t>Cimahi Utara</t>
  </si>
  <si>
    <t>Cihideung</t>
  </si>
  <si>
    <t>Cipedes</t>
  </si>
  <si>
    <t>Tawang</t>
  </si>
  <si>
    <t>Indihiang</t>
  </si>
  <si>
    <t>Kawalu</t>
  </si>
  <si>
    <t>Mangkubumi</t>
  </si>
  <si>
    <t>Purbaratu</t>
  </si>
  <si>
    <t>Purwaharja</t>
  </si>
  <si>
    <t>Langensari</t>
  </si>
  <si>
    <t>Pataruman</t>
  </si>
  <si>
    <t>JATENG</t>
  </si>
  <si>
    <t>Cilacap</t>
  </si>
  <si>
    <t>Purbalingga</t>
  </si>
  <si>
    <t>Banjarnegara</t>
  </si>
  <si>
    <t>Kebumen</t>
  </si>
  <si>
    <t>Purworejo</t>
  </si>
  <si>
    <t>Magelang</t>
  </si>
  <si>
    <t>Boyolali</t>
  </si>
  <si>
    <t>Klaten</t>
  </si>
  <si>
    <t>Wonogiri</t>
  </si>
  <si>
    <t>Karanganyar</t>
  </si>
  <si>
    <t>Sragen</t>
  </si>
  <si>
    <t>Grobogan</t>
  </si>
  <si>
    <t>Blora</t>
  </si>
  <si>
    <t>Rembang</t>
  </si>
  <si>
    <t>Pati</t>
  </si>
  <si>
    <t>Kudus</t>
  </si>
  <si>
    <t>Jepara</t>
  </si>
  <si>
    <t>Demak</t>
  </si>
  <si>
    <t>Semarang</t>
  </si>
  <si>
    <t>Temanggung</t>
  </si>
  <si>
    <t>Kendal</t>
  </si>
  <si>
    <t>Batang</t>
  </si>
  <si>
    <t>Pemalang</t>
  </si>
  <si>
    <t>Tegal</t>
  </si>
  <si>
    <t>Brebes</t>
  </si>
  <si>
    <t>Surakarta</t>
  </si>
  <si>
    <t>Salatiga</t>
  </si>
  <si>
    <t>Kedungreja</t>
  </si>
  <si>
    <t>Kesugihan</t>
  </si>
  <si>
    <t>Adipala</t>
  </si>
  <si>
    <t>Binangun</t>
  </si>
  <si>
    <t>Nusawungu</t>
  </si>
  <si>
    <t>Jeruklegi</t>
  </si>
  <si>
    <t>Maos</t>
  </si>
  <si>
    <t>Kawunganten</t>
  </si>
  <si>
    <t>Gandrungmangu</t>
  </si>
  <si>
    <t>Sidareja</t>
  </si>
  <si>
    <t>Karangpucung</t>
  </si>
  <si>
    <t>Majenang</t>
  </si>
  <si>
    <t>Wanareja</t>
  </si>
  <si>
    <t>Dayeuhlulur</t>
  </si>
  <si>
    <t>Sampang</t>
  </si>
  <si>
    <t>Cipari</t>
  </si>
  <si>
    <t>Patimun</t>
  </si>
  <si>
    <t>Bantarsari</t>
  </si>
  <si>
    <t>Cilacap Selatan</t>
  </si>
  <si>
    <t>Cilacap Tengah</t>
  </si>
  <si>
    <t>Cilacap Utara</t>
  </si>
  <si>
    <t>Kampung Laut</t>
  </si>
  <si>
    <t>Lumbir</t>
  </si>
  <si>
    <t>Wangon</t>
  </si>
  <si>
    <t>Jatilawang</t>
  </si>
  <si>
    <t>Rawalo</t>
  </si>
  <si>
    <t>Kebasen</t>
  </si>
  <si>
    <t>Kemranjen</t>
  </si>
  <si>
    <t>Sumpiuh</t>
  </si>
  <si>
    <t>Tambak</t>
  </si>
  <si>
    <t>Somagede</t>
  </si>
  <si>
    <t>Kalibagor</t>
  </si>
  <si>
    <t>Patikara</t>
  </si>
  <si>
    <t>Purwojati</t>
  </si>
  <si>
    <t>Ajibarang</t>
  </si>
  <si>
    <t>Gumelar</t>
  </si>
  <si>
    <t>Pekuncen</t>
  </si>
  <si>
    <t>Cilongok</t>
  </si>
  <si>
    <t>Karang Lewas</t>
  </si>
  <si>
    <t>Sokaraja</t>
  </si>
  <si>
    <t>Kembaran</t>
  </si>
  <si>
    <t>Sumbang</t>
  </si>
  <si>
    <t>Baturaden</t>
  </si>
  <si>
    <t>Kedung Banteng</t>
  </si>
  <si>
    <t>Purwokerto Selatan</t>
  </si>
  <si>
    <t>Purwokerto Barat</t>
  </si>
  <si>
    <t>Purwokerto Timur</t>
  </si>
  <si>
    <t>Purwokerto Utara</t>
  </si>
  <si>
    <t>Kemangkon</t>
  </si>
  <si>
    <t>Bukateja</t>
  </si>
  <si>
    <t>Kejobong</t>
  </si>
  <si>
    <t>Kaligondang</t>
  </si>
  <si>
    <t>Kalimarah</t>
  </si>
  <si>
    <t>Kutasari</t>
  </si>
  <si>
    <t>Mrebet</t>
  </si>
  <si>
    <t>Bobotsari</t>
  </si>
  <si>
    <t>Karangreja</t>
  </si>
  <si>
    <t>Karangmoncol</t>
  </si>
  <si>
    <t>Padamara</t>
  </si>
  <si>
    <t>Pengadegan</t>
  </si>
  <si>
    <t>Karangjambu</t>
  </si>
  <si>
    <t>Kertanegara</t>
  </si>
  <si>
    <t>Purworejo Klampok</t>
  </si>
  <si>
    <t>Mandiraja</t>
  </si>
  <si>
    <t>Purwonegoro</t>
  </si>
  <si>
    <t>Bawang</t>
  </si>
  <si>
    <t>Sigaluh</t>
  </si>
  <si>
    <t>Madukara</t>
  </si>
  <si>
    <t>Banjarmangu</t>
  </si>
  <si>
    <t>Wanadadi</t>
  </si>
  <si>
    <t>Rakit</t>
  </si>
  <si>
    <t>Punggelan</t>
  </si>
  <si>
    <t>Karangkobar</t>
  </si>
  <si>
    <t>Pagentan</t>
  </si>
  <si>
    <t>Pejawaran</t>
  </si>
  <si>
    <t>Batur</t>
  </si>
  <si>
    <t>Kalibening</t>
  </si>
  <si>
    <t>Pandanarum</t>
  </si>
  <si>
    <t>Pagedongan</t>
  </si>
  <si>
    <t>Ayah</t>
  </si>
  <si>
    <t>Buayan</t>
  </si>
  <si>
    <t>Puring</t>
  </si>
  <si>
    <t>Petanahan</t>
  </si>
  <si>
    <t>Klirong</t>
  </si>
  <si>
    <t>Buluspesantren</t>
  </si>
  <si>
    <t>Ambal</t>
  </si>
  <si>
    <t>Mirit</t>
  </si>
  <si>
    <t>Prembun</t>
  </si>
  <si>
    <t>Kutowinangun</t>
  </si>
  <si>
    <t>Alian</t>
  </si>
  <si>
    <t>Pejagoan</t>
  </si>
  <si>
    <t>Sruweng</t>
  </si>
  <si>
    <t>Adimulyo</t>
  </si>
  <si>
    <t>Kuwarasan</t>
  </si>
  <si>
    <t>Rowokele</t>
  </si>
  <si>
    <t>Sempor</t>
  </si>
  <si>
    <t>Gombong</t>
  </si>
  <si>
    <t>Karanggayam</t>
  </si>
  <si>
    <t>Sadang</t>
  </si>
  <si>
    <t>Bonorowo</t>
  </si>
  <si>
    <t>Padureso</t>
  </si>
  <si>
    <t>Poncowarno</t>
  </si>
  <si>
    <t>Karangsambung</t>
  </si>
  <si>
    <t>Grabag</t>
  </si>
  <si>
    <t>Ngombol</t>
  </si>
  <si>
    <t>Bagelen</t>
  </si>
  <si>
    <t>Kaligesing</t>
  </si>
  <si>
    <t>Banyu Urip</t>
  </si>
  <si>
    <t>Bayan</t>
  </si>
  <si>
    <t>Kutoarjo</t>
  </si>
  <si>
    <t>Butuh</t>
  </si>
  <si>
    <t>Pituruh</t>
  </si>
  <si>
    <t>Kemiri</t>
  </si>
  <si>
    <t>Bruno</t>
  </si>
  <si>
    <t>Loano</t>
  </si>
  <si>
    <t>Bener</t>
  </si>
  <si>
    <t>Wadaslintang</t>
  </si>
  <si>
    <t>Kepil</t>
  </si>
  <si>
    <t>Sapuran</t>
  </si>
  <si>
    <t>Kalowiro</t>
  </si>
  <si>
    <t>Leksono</t>
  </si>
  <si>
    <t>Selomerto</t>
  </si>
  <si>
    <t>Kalikajar</t>
  </si>
  <si>
    <t>Kertek</t>
  </si>
  <si>
    <t>Watumalang</t>
  </si>
  <si>
    <t>Mojotengah</t>
  </si>
  <si>
    <t>Garung</t>
  </si>
  <si>
    <t>Kejajar</t>
  </si>
  <si>
    <t>Kalibawang</t>
  </si>
  <si>
    <t>Salaman</t>
  </si>
  <si>
    <t>Borobudur</t>
  </si>
  <si>
    <t>D I Y</t>
  </si>
  <si>
    <t>Kulon Progo</t>
  </si>
  <si>
    <t>Bantul</t>
  </si>
  <si>
    <t>Gunung Kidul</t>
  </si>
  <si>
    <t>Sleman</t>
  </si>
  <si>
    <t>Yogyakarta</t>
  </si>
  <si>
    <t>JATIM</t>
  </si>
  <si>
    <t>Pacitan</t>
  </si>
  <si>
    <t>Ponorogo</t>
  </si>
  <si>
    <t>Trenggalek</t>
  </si>
  <si>
    <t>Tulungagung</t>
  </si>
  <si>
    <t>Blitar</t>
  </si>
  <si>
    <t>Kediri</t>
  </si>
  <si>
    <t>Malang</t>
  </si>
  <si>
    <t>Lumajang</t>
  </si>
  <si>
    <t>Jember</t>
  </si>
  <si>
    <t>Banyuwangi</t>
  </si>
  <si>
    <t>Bondowoso</t>
  </si>
  <si>
    <t>Situbondo</t>
  </si>
  <si>
    <t>Probolinggo</t>
  </si>
  <si>
    <t>Pasuruan</t>
  </si>
  <si>
    <t>Sidoarjo</t>
  </si>
  <si>
    <t>Mojokerto</t>
  </si>
  <si>
    <t>Ngluwar</t>
  </si>
  <si>
    <t>Salam</t>
  </si>
  <si>
    <t>Srumbung</t>
  </si>
  <si>
    <t>Dukung</t>
  </si>
  <si>
    <t>Muntilan</t>
  </si>
  <si>
    <t>Mungkid</t>
  </si>
  <si>
    <t>Mertoyudan</t>
  </si>
  <si>
    <t>Kajoran</t>
  </si>
  <si>
    <t>Kaliangkrik</t>
  </si>
  <si>
    <t>Bandongan</t>
  </si>
  <si>
    <t>Candimulyo</t>
  </si>
  <si>
    <t>Pakis</t>
  </si>
  <si>
    <t>Ngablak</t>
  </si>
  <si>
    <t>Tegalrejo</t>
  </si>
  <si>
    <t>Secang</t>
  </si>
  <si>
    <t>Windusari</t>
  </si>
  <si>
    <t>Selo</t>
  </si>
  <si>
    <t>Ampel</t>
  </si>
  <si>
    <t>Cepogo</t>
  </si>
  <si>
    <t>Musuk</t>
  </si>
  <si>
    <t>Mojosongo</t>
  </si>
  <si>
    <t>Teras</t>
  </si>
  <si>
    <t>Sawit</t>
  </si>
  <si>
    <t>Banyudono</t>
  </si>
  <si>
    <t>Sambi</t>
  </si>
  <si>
    <t>Ngemplak</t>
  </si>
  <si>
    <t>Nogosari</t>
  </si>
  <si>
    <t>Simo</t>
  </si>
  <si>
    <t>Karanggede</t>
  </si>
  <si>
    <t>Klego</t>
  </si>
  <si>
    <t>Andong</t>
  </si>
  <si>
    <t>Kemusu</t>
  </si>
  <si>
    <t>Wonosegoro</t>
  </si>
  <si>
    <t>Juwangi</t>
  </si>
  <si>
    <t>Prambanan</t>
  </si>
  <si>
    <t>Gantiwamo</t>
  </si>
  <si>
    <t>Wedi</t>
  </si>
  <si>
    <t>Bayat</t>
  </si>
  <si>
    <t>Cawas</t>
  </si>
  <si>
    <t>Trucuk</t>
  </si>
  <si>
    <t>Kebonarum</t>
  </si>
  <si>
    <t>Jogonalan</t>
  </si>
  <si>
    <t>Manisrenggo</t>
  </si>
  <si>
    <t>Karangnongko</t>
  </si>
  <si>
    <t>Ceper</t>
  </si>
  <si>
    <t>Pedan</t>
  </si>
  <si>
    <t>Karangdowo</t>
  </si>
  <si>
    <t>Juwiring</t>
  </si>
  <si>
    <t>Wonosari</t>
  </si>
  <si>
    <t>Delanggu</t>
  </si>
  <si>
    <t>Polanharjo</t>
  </si>
  <si>
    <t>Karanganom</t>
  </si>
  <si>
    <t>Tulung</t>
  </si>
  <si>
    <t>Jatinom</t>
  </si>
  <si>
    <t>Kemalang</t>
  </si>
  <si>
    <t>Ngawen</t>
  </si>
  <si>
    <t>Kalikotes</t>
  </si>
  <si>
    <t>Klaten Utara</t>
  </si>
  <si>
    <t>Klaten Tengah</t>
  </si>
  <si>
    <t>Klaten Selatan</t>
  </si>
  <si>
    <t>Bulu</t>
  </si>
  <si>
    <t>Tawangsari</t>
  </si>
  <si>
    <t>Nguter</t>
  </si>
  <si>
    <t>Bendosari</t>
  </si>
  <si>
    <t>Polokarto</t>
  </si>
  <si>
    <t>Mojolaban</t>
  </si>
  <si>
    <t>Grogol</t>
  </si>
  <si>
    <t>Baki</t>
  </si>
  <si>
    <t>Gatak</t>
  </si>
  <si>
    <t>Kartasura</t>
  </si>
  <si>
    <t>Pracimantoro</t>
  </si>
  <si>
    <t>Giritontro</t>
  </si>
  <si>
    <t>Giriwoyo</t>
  </si>
  <si>
    <t>Batuwarno</t>
  </si>
  <si>
    <t>Tirtomoyo</t>
  </si>
  <si>
    <t>Nguntoronadi</t>
  </si>
  <si>
    <t>Baturetno</t>
  </si>
  <si>
    <t>Eromoko</t>
  </si>
  <si>
    <t>Wuryantoro</t>
  </si>
  <si>
    <t>Manyaran</t>
  </si>
  <si>
    <t>Selogiri</t>
  </si>
  <si>
    <t>Ngadirejo</t>
  </si>
  <si>
    <t>Jatiroto</t>
  </si>
  <si>
    <t>Kismantoro</t>
  </si>
  <si>
    <t>Purwantoro</t>
  </si>
  <si>
    <t>Bulukerto</t>
  </si>
  <si>
    <t>Slogohimo</t>
  </si>
  <si>
    <t>Jatisrono</t>
  </si>
  <si>
    <t>Jatipurno</t>
  </si>
  <si>
    <t>Girimarto</t>
  </si>
  <si>
    <t>Paranggupito</t>
  </si>
  <si>
    <t>Puhpelem</t>
  </si>
  <si>
    <t>Jatipuro</t>
  </si>
  <si>
    <t>Jatiyoso</t>
  </si>
  <si>
    <t>Jumapolo</t>
  </si>
  <si>
    <t>Jumantono</t>
  </si>
  <si>
    <t>Matesih</t>
  </si>
  <si>
    <t>Tawangmangu</t>
  </si>
  <si>
    <t>Ngargoyoso</t>
  </si>
  <si>
    <t>Karangpandan</t>
  </si>
  <si>
    <t>Tasikmadu</t>
  </si>
  <si>
    <t>Jaten</t>
  </si>
  <si>
    <t>Colomadu</t>
  </si>
  <si>
    <t>Gondangrejo</t>
  </si>
  <si>
    <t>Kabakkramat</t>
  </si>
  <si>
    <t>Mojogedang</t>
  </si>
  <si>
    <t>Kerjo</t>
  </si>
  <si>
    <t>Jenawi</t>
  </si>
  <si>
    <t>Kalijambe</t>
  </si>
  <si>
    <t>Puluh</t>
  </si>
  <si>
    <t>Masaran</t>
  </si>
  <si>
    <t>Sambirejo</t>
  </si>
  <si>
    <t>Gondang</t>
  </si>
  <si>
    <t>Sambungmacan</t>
  </si>
  <si>
    <t>Ngrampal</t>
  </si>
  <si>
    <t>Karangmalang</t>
  </si>
  <si>
    <t>Sidoharjo</t>
  </si>
  <si>
    <t>Tanon</t>
  </si>
  <si>
    <t>Gemolong</t>
  </si>
  <si>
    <t>Miri</t>
  </si>
  <si>
    <t>Sumberlawang</t>
  </si>
  <si>
    <t>Mondokan</t>
  </si>
  <si>
    <t>Sukodono</t>
  </si>
  <si>
    <t>Gesi</t>
  </si>
  <si>
    <t>Tangen</t>
  </si>
  <si>
    <t>Jenar</t>
  </si>
  <si>
    <t xml:space="preserve">Kedungjati </t>
  </si>
  <si>
    <t>Karangayun</t>
  </si>
  <si>
    <t>Penawangan</t>
  </si>
  <si>
    <t>Toroh</t>
  </si>
  <si>
    <t>Geyer</t>
  </si>
  <si>
    <t>Pulokulon</t>
  </si>
  <si>
    <t>Kradenan</t>
  </si>
  <si>
    <t>Gabus</t>
  </si>
  <si>
    <t>Ngaringan</t>
  </si>
  <si>
    <t>Wirosari</t>
  </si>
  <si>
    <t>Tawangharjo</t>
  </si>
  <si>
    <t>Klambu</t>
  </si>
  <si>
    <t>Brati</t>
  </si>
  <si>
    <t>Godong</t>
  </si>
  <si>
    <t>Gubug</t>
  </si>
  <si>
    <t>Tegowanu</t>
  </si>
  <si>
    <t>Tanggungharjo</t>
  </si>
  <si>
    <t>Jati</t>
  </si>
  <si>
    <t>Randublatung</t>
  </si>
  <si>
    <t>Keradenan</t>
  </si>
  <si>
    <t>Kedung Tuban</t>
  </si>
  <si>
    <t>Cepu</t>
  </si>
  <si>
    <t>Sambong</t>
  </si>
  <si>
    <t>Jiken</t>
  </si>
  <si>
    <t>Jepon</t>
  </si>
  <si>
    <t>Tunjungan</t>
  </si>
  <si>
    <t>Banjarejo</t>
  </si>
  <si>
    <t>Kunduran</t>
  </si>
  <si>
    <t>Todanan</t>
  </si>
  <si>
    <t>Bogorejo</t>
  </si>
  <si>
    <t>Japah</t>
  </si>
  <si>
    <t>Gunem</t>
  </si>
  <si>
    <t>Sale</t>
  </si>
  <si>
    <t>Sarang</t>
  </si>
  <si>
    <t>Sedan</t>
  </si>
  <si>
    <t>Pamotan</t>
  </si>
  <si>
    <t xml:space="preserve">Sulang </t>
  </si>
  <si>
    <t>Kaliori</t>
  </si>
  <si>
    <t>Pancur</t>
  </si>
  <si>
    <t>Kragan</t>
  </si>
  <si>
    <t>Sluke</t>
  </si>
  <si>
    <t>Lasem</t>
  </si>
  <si>
    <t>Sukolilo</t>
  </si>
  <si>
    <t>Tambakromo</t>
  </si>
  <si>
    <t>Winong</t>
  </si>
  <si>
    <t>Pucakwangi</t>
  </si>
  <si>
    <t>Jaken</t>
  </si>
  <si>
    <t>Batangan</t>
  </si>
  <si>
    <t>Juwana</t>
  </si>
  <si>
    <t>Jakenan</t>
  </si>
  <si>
    <t>Margorejo</t>
  </si>
  <si>
    <t>Gembong</t>
  </si>
  <si>
    <t>Tlogowungu</t>
  </si>
  <si>
    <t>Wedarijaksa</t>
  </si>
  <si>
    <t>Margoyoso</t>
  </si>
  <si>
    <t>Gunungwungkal</t>
  </si>
  <si>
    <t>Cluwak</t>
  </si>
  <si>
    <t>Tayu</t>
  </si>
  <si>
    <t>Dukuhseti</t>
  </si>
  <si>
    <t>Trangkil</t>
  </si>
  <si>
    <t>Kaliwungu</t>
  </si>
  <si>
    <t>Undaan</t>
  </si>
  <si>
    <t>Mejobo</t>
  </si>
  <si>
    <t>Jekulo</t>
  </si>
  <si>
    <t>Bae</t>
  </si>
  <si>
    <t>Gebog</t>
  </si>
  <si>
    <t>Dawe</t>
  </si>
  <si>
    <t>Kedung</t>
  </si>
  <si>
    <t>Pecangaan</t>
  </si>
  <si>
    <t>Welahan</t>
  </si>
  <si>
    <t>Mayong</t>
  </si>
  <si>
    <t>Batealit</t>
  </si>
  <si>
    <t>Mlonggo</t>
  </si>
  <si>
    <t>Bangsri</t>
  </si>
  <si>
    <t>Keling</t>
  </si>
  <si>
    <t>Karimun Jawa</t>
  </si>
  <si>
    <t>Tahunan</t>
  </si>
  <si>
    <t>Nalumsari</t>
  </si>
  <si>
    <t>Kalinyaman</t>
  </si>
  <si>
    <t>Kembang</t>
  </si>
  <si>
    <t>Pakis Aji</t>
  </si>
  <si>
    <t>Donorojo</t>
  </si>
  <si>
    <t>Mranggen</t>
  </si>
  <si>
    <t>Karangawen</t>
  </si>
  <si>
    <t>Guntur</t>
  </si>
  <si>
    <t>Sayung</t>
  </si>
  <si>
    <t>Wonosalam</t>
  </si>
  <si>
    <t>Dempet</t>
  </si>
  <si>
    <t>Gajah</t>
  </si>
  <si>
    <t>Mijen</t>
  </si>
  <si>
    <t>Bonang</t>
  </si>
  <si>
    <t>Wedung</t>
  </si>
  <si>
    <t>Kebonagung</t>
  </si>
  <si>
    <t>Getasan</t>
  </si>
  <si>
    <t>Tengaran</t>
  </si>
  <si>
    <t xml:space="preserve">Susukan </t>
  </si>
  <si>
    <t>Suruh</t>
  </si>
  <si>
    <t>Pabelan</t>
  </si>
  <si>
    <t>Tuntang</t>
  </si>
  <si>
    <t>Banyubiru</t>
  </si>
  <si>
    <t>Jambu</t>
  </si>
  <si>
    <t>Sumowono</t>
  </si>
  <si>
    <t>Bawen</t>
  </si>
  <si>
    <t>Bringin</t>
  </si>
  <si>
    <t>Bergas</t>
  </si>
  <si>
    <t>Pringapus</t>
  </si>
  <si>
    <t>Bancak</t>
  </si>
  <si>
    <t>Ungaran Barat</t>
  </si>
  <si>
    <t>Ungaran Timur</t>
  </si>
  <si>
    <t>Bandungan</t>
  </si>
  <si>
    <t>Tembarak</t>
  </si>
  <si>
    <t>Prinsurat</t>
  </si>
  <si>
    <t>Kaloran</t>
  </si>
  <si>
    <t>Kandangan</t>
  </si>
  <si>
    <t>Kedu</t>
  </si>
  <si>
    <t>Parakan</t>
  </si>
  <si>
    <t>Jumo</t>
  </si>
  <si>
    <t>Tretep</t>
  </si>
  <si>
    <t>Candiroto</t>
  </si>
  <si>
    <t>Kranggan</t>
  </si>
  <si>
    <t>Tlogomulyo</t>
  </si>
  <si>
    <t>Selopampang</t>
  </si>
  <si>
    <t>Bansari</t>
  </si>
  <si>
    <t>Kledung</t>
  </si>
  <si>
    <t>Bejen</t>
  </si>
  <si>
    <t>Wonoboyo</t>
  </si>
  <si>
    <t>Gemawang</t>
  </si>
  <si>
    <t>Plantungan</t>
  </si>
  <si>
    <t>Pageruyung</t>
  </si>
  <si>
    <t>Sukorejo</t>
  </si>
  <si>
    <t>Patean</t>
  </si>
  <si>
    <t>Sigorojo</t>
  </si>
  <si>
    <t>Limbangan</t>
  </si>
  <si>
    <t>Boja</t>
  </si>
  <si>
    <t>Brangsong</t>
  </si>
  <si>
    <t>Pegandon</t>
  </si>
  <si>
    <t>Gemuh</t>
  </si>
  <si>
    <t>Weleri</t>
  </si>
  <si>
    <t>Cepiring</t>
  </si>
  <si>
    <t>Patebon</t>
  </si>
  <si>
    <t xml:space="preserve">Rowosari </t>
  </si>
  <si>
    <t>Kangkung</t>
  </si>
  <si>
    <t>Ringinarum</t>
  </si>
  <si>
    <t>Ngampel</t>
  </si>
  <si>
    <t>Kaliwungu Selatan</t>
  </si>
  <si>
    <t>Wonotunggal</t>
  </si>
  <si>
    <t>Blado</t>
  </si>
  <si>
    <t>Reban</t>
  </si>
  <si>
    <t>Tersono</t>
  </si>
  <si>
    <t>Gringsing</t>
  </si>
  <si>
    <t>Limpung</t>
  </si>
  <si>
    <t>Subah</t>
  </si>
  <si>
    <t>Tulis</t>
  </si>
  <si>
    <t>Warungasem</t>
  </si>
  <si>
    <t>Kandeman</t>
  </si>
  <si>
    <t>Pencalungan</t>
  </si>
  <si>
    <t>Banyuputih</t>
  </si>
  <si>
    <t>Kandangserang</t>
  </si>
  <si>
    <t>Paninggaran</t>
  </si>
  <si>
    <t>Lebakbarang</t>
  </si>
  <si>
    <t>Petungkriyono</t>
  </si>
  <si>
    <t>Doro</t>
  </si>
  <si>
    <t>Kajen</t>
  </si>
  <si>
    <t>Kesesi</t>
  </si>
  <si>
    <t>Wonopringgo</t>
  </si>
  <si>
    <t>Kedungwuni</t>
  </si>
  <si>
    <t>Buaran</t>
  </si>
  <si>
    <t>Tirto</t>
  </si>
  <si>
    <t>Wiradesa</t>
  </si>
  <si>
    <t>Siwalan</t>
  </si>
  <si>
    <t>Karangdadap</t>
  </si>
  <si>
    <t>Wonokerto</t>
  </si>
  <si>
    <t xml:space="preserve">Moga </t>
  </si>
  <si>
    <t>Pulosari</t>
  </si>
  <si>
    <t>Belik</t>
  </si>
  <si>
    <t>Watukumpul</t>
  </si>
  <si>
    <t>Bodeh</t>
  </si>
  <si>
    <t>Bantarbolang</t>
  </si>
  <si>
    <t>Randudongkal</t>
  </si>
  <si>
    <t>Taman</t>
  </si>
  <si>
    <t>Petarukan</t>
  </si>
  <si>
    <t>Ampelgading</t>
  </si>
  <si>
    <t>Comal</t>
  </si>
  <si>
    <t>Ulujami</t>
  </si>
  <si>
    <t>Warungpring</t>
  </si>
  <si>
    <t>Margasari</t>
  </si>
  <si>
    <t>Bumijawa</t>
  </si>
  <si>
    <t>Balapulang</t>
  </si>
  <si>
    <t>Pagerbarang</t>
  </si>
  <si>
    <t>Lebaksiu</t>
  </si>
  <si>
    <t>Kedungbanteng</t>
  </si>
  <si>
    <t>Pangkah</t>
  </si>
  <si>
    <t>Slawi</t>
  </si>
  <si>
    <t>Adiwerna</t>
  </si>
  <si>
    <t>Talang</t>
  </si>
  <si>
    <t>Dukuhturi</t>
  </si>
  <si>
    <t>Tarub</t>
  </si>
  <si>
    <t>Kramat</t>
  </si>
  <si>
    <t>Suradadi</t>
  </si>
  <si>
    <t>Wanureja</t>
  </si>
  <si>
    <t>Dukuhwaru</t>
  </si>
  <si>
    <t>Salem</t>
  </si>
  <si>
    <t>Bantarkawung</t>
  </si>
  <si>
    <t>Bumiayu</t>
  </si>
  <si>
    <t>Paguyangan</t>
  </si>
  <si>
    <t>Sirampog</t>
  </si>
  <si>
    <t>Tonjong</t>
  </si>
  <si>
    <t>Wanasari</t>
  </si>
  <si>
    <t>Songgom</t>
  </si>
  <si>
    <t>Kersana</t>
  </si>
  <si>
    <t>Tanjung</t>
  </si>
  <si>
    <t>Bulakamba</t>
  </si>
  <si>
    <t>Larangan</t>
  </si>
  <si>
    <t>Ketanggungan</t>
  </si>
  <si>
    <t>Banjarharjo</t>
  </si>
  <si>
    <t>Magelang Selatan</t>
  </si>
  <si>
    <t>Magelang Utara</t>
  </si>
  <si>
    <t>Magelang Tengah</t>
  </si>
  <si>
    <t>Laweyan</t>
  </si>
  <si>
    <t>Serengan</t>
  </si>
  <si>
    <t>pasar Kliwon</t>
  </si>
  <si>
    <t>Jebres</t>
  </si>
  <si>
    <t>Sidorejo</t>
  </si>
  <si>
    <t>Tingkir</t>
  </si>
  <si>
    <t>Argomulyo</t>
  </si>
  <si>
    <t>Sidomukti</t>
  </si>
  <si>
    <t>Semarang Tengah</t>
  </si>
  <si>
    <t>Semarang Utara</t>
  </si>
  <si>
    <t>Semarang Timur</t>
  </si>
  <si>
    <t>Gayam Sari</t>
  </si>
  <si>
    <t>Genuk</t>
  </si>
  <si>
    <t>Pedurungan</t>
  </si>
  <si>
    <t>Semarang Selatan</t>
  </si>
  <si>
    <t>Candisari</t>
  </si>
  <si>
    <t>Gajah Mungkur</t>
  </si>
  <si>
    <t>Tembalang</t>
  </si>
  <si>
    <t>Banyumanik</t>
  </si>
  <si>
    <t>Gunungpati</t>
  </si>
  <si>
    <t>Semarang Barat</t>
  </si>
  <si>
    <t>Ngaliyan</t>
  </si>
  <si>
    <t>Tugu</t>
  </si>
  <si>
    <t>Pekalongan Barat</t>
  </si>
  <si>
    <t>Pekalongan Timur</t>
  </si>
  <si>
    <t>Pekalongan Utara</t>
  </si>
  <si>
    <t>Pekalongan Selatan</t>
  </si>
  <si>
    <t>Tegal Barat</t>
  </si>
  <si>
    <t>Tegal Timur</t>
  </si>
  <si>
    <t>Tegal Selatan</t>
  </si>
  <si>
    <t>Margadana</t>
  </si>
  <si>
    <t>Temon</t>
  </si>
  <si>
    <t>Wates</t>
  </si>
  <si>
    <t>Panjatan</t>
  </si>
  <si>
    <t>Galur</t>
  </si>
  <si>
    <t>Lendah</t>
  </si>
  <si>
    <t>Sentolo</t>
  </si>
  <si>
    <t>Pengasih</t>
  </si>
  <si>
    <t>Kokap</t>
  </si>
  <si>
    <t>Girimulyo</t>
  </si>
  <si>
    <t>Nanggulan</t>
  </si>
  <si>
    <t>Samigaluh</t>
  </si>
  <si>
    <t>Srandakan</t>
  </si>
  <si>
    <t>Sanden</t>
  </si>
  <si>
    <t>Kretek</t>
  </si>
  <si>
    <t>Pundong</t>
  </si>
  <si>
    <t>Bambang Lipuro</t>
  </si>
  <si>
    <t>Pandak</t>
  </si>
  <si>
    <t>Pajangan</t>
  </si>
  <si>
    <t>Jetis</t>
  </si>
  <si>
    <t>Imogiri</t>
  </si>
  <si>
    <t>Dlingo</t>
  </si>
  <si>
    <t>Banguntapan</t>
  </si>
  <si>
    <t>Pleret</t>
  </si>
  <si>
    <t>Piyungan</t>
  </si>
  <si>
    <t>Sewon</t>
  </si>
  <si>
    <t>Kasihan</t>
  </si>
  <si>
    <t>Sedayu</t>
  </si>
  <si>
    <t>Nglipar</t>
  </si>
  <si>
    <t>Playen</t>
  </si>
  <si>
    <t>Patuk</t>
  </si>
  <si>
    <t>Paliyan</t>
  </si>
  <si>
    <t>Panggang</t>
  </si>
  <si>
    <t>Tepus</t>
  </si>
  <si>
    <t>Semanu</t>
  </si>
  <si>
    <t>Karangmojo</t>
  </si>
  <si>
    <t>Ponjong</t>
  </si>
  <si>
    <t>Rongkop</t>
  </si>
  <si>
    <t>Semin</t>
  </si>
  <si>
    <t>Gedangsari</t>
  </si>
  <si>
    <t>Saptosari</t>
  </si>
  <si>
    <t>Girisubo</t>
  </si>
  <si>
    <t>Purwosari</t>
  </si>
  <si>
    <t>Gamping</t>
  </si>
  <si>
    <t>Godean</t>
  </si>
  <si>
    <t>Moyudan</t>
  </si>
  <si>
    <t>Minggir</t>
  </si>
  <si>
    <t>Seyegen</t>
  </si>
  <si>
    <t>Mlati</t>
  </si>
  <si>
    <t>Berbah</t>
  </si>
  <si>
    <t>Kalasan</t>
  </si>
  <si>
    <t>Ngaglik</t>
  </si>
  <si>
    <t>Tempel</t>
  </si>
  <si>
    <t>Turi</t>
  </si>
  <si>
    <t>Pakem</t>
  </si>
  <si>
    <t>Cangkringan</t>
  </si>
  <si>
    <t>Gondokusuman</t>
  </si>
  <si>
    <t>Danurejan</t>
  </si>
  <si>
    <t>Gedongtengen</t>
  </si>
  <si>
    <t>Ngampilan</t>
  </si>
  <si>
    <t>Wirobrajan</t>
  </si>
  <si>
    <t>Mantrijeron</t>
  </si>
  <si>
    <t>Kraton</t>
  </si>
  <si>
    <t>Gondomanan</t>
  </si>
  <si>
    <t>Pakualam</t>
  </si>
  <si>
    <t>Mergangsan</t>
  </si>
  <si>
    <t>Umbulharjo</t>
  </si>
  <si>
    <t>Kotagede</t>
  </si>
  <si>
    <t>Jombang</t>
  </si>
  <si>
    <t>Nganjuk</t>
  </si>
  <si>
    <t>Madiun</t>
  </si>
  <si>
    <t>Magetan</t>
  </si>
  <si>
    <t>Ngawi</t>
  </si>
  <si>
    <t>Bojonegoro</t>
  </si>
  <si>
    <t>Tuban</t>
  </si>
  <si>
    <t>Lamongan</t>
  </si>
  <si>
    <t>Gresik</t>
  </si>
  <si>
    <t>Bangkalan</t>
  </si>
  <si>
    <t>Pamekasan</t>
  </si>
  <si>
    <t>Sumenep</t>
  </si>
  <si>
    <t>Surabaya</t>
  </si>
  <si>
    <t>Batu</t>
  </si>
  <si>
    <t>Pringkuku</t>
  </si>
  <si>
    <t>Punung</t>
  </si>
  <si>
    <t>Arjosari</t>
  </si>
  <si>
    <t>Nawangan</t>
  </si>
  <si>
    <t>Tegalombo</t>
  </si>
  <si>
    <t>Tulakan</t>
  </si>
  <si>
    <t>Ngadirojo</t>
  </si>
  <si>
    <t>Sudimoro</t>
  </si>
  <si>
    <t>Slahung</t>
  </si>
  <si>
    <t>Ngrayun</t>
  </si>
  <si>
    <t>Bungkal</t>
  </si>
  <si>
    <t>Sambit</t>
  </si>
  <si>
    <t>Sawoo</t>
  </si>
  <si>
    <t>Sooko</t>
  </si>
  <si>
    <t>Suung</t>
  </si>
  <si>
    <t>Mlarak</t>
  </si>
  <si>
    <t>Siman</t>
  </si>
  <si>
    <t>Balong</t>
  </si>
  <si>
    <t>Kauman</t>
  </si>
  <si>
    <t>Badegan</t>
  </si>
  <si>
    <t>Sampung</t>
  </si>
  <si>
    <t>Babadan</t>
  </si>
  <si>
    <t>Jenangan</t>
  </si>
  <si>
    <t>Ngebel</t>
  </si>
  <si>
    <t>Jambon</t>
  </si>
  <si>
    <t>Pudak</t>
  </si>
  <si>
    <t>Panggul</t>
  </si>
  <si>
    <t>Munjungan</t>
  </si>
  <si>
    <t>Pule</t>
  </si>
  <si>
    <t>Dongko</t>
  </si>
  <si>
    <t>Karangan</t>
  </si>
  <si>
    <t>Kampak</t>
  </si>
  <si>
    <t>Watulimo</t>
  </si>
  <si>
    <t>Bendungan</t>
  </si>
  <si>
    <t>Gandusari</t>
  </si>
  <si>
    <t>Pogalan</t>
  </si>
  <si>
    <t>Durenan</t>
  </si>
  <si>
    <t>Boyolangu</t>
  </si>
  <si>
    <t>Kedungwaru</t>
  </si>
  <si>
    <t>Ngantru</t>
  </si>
  <si>
    <t>Pagerwojo</t>
  </si>
  <si>
    <t>Sendang</t>
  </si>
  <si>
    <t>Karangrejo</t>
  </si>
  <si>
    <t>Sumbergempol</t>
  </si>
  <si>
    <t>Ngunut</t>
  </si>
  <si>
    <t>Pucanglaban</t>
  </si>
  <si>
    <t>Rejotangan</t>
  </si>
  <si>
    <t>Kalidawir</t>
  </si>
  <si>
    <t>Besuki</t>
  </si>
  <si>
    <t>Campurdarat</t>
  </si>
  <si>
    <t>Pakel</t>
  </si>
  <si>
    <t>Wonodadi</t>
  </si>
  <si>
    <t>Udanawu</t>
  </si>
  <si>
    <t>Srengat</t>
  </si>
  <si>
    <t>Kademangan</t>
  </si>
  <si>
    <t>Bakung</t>
  </si>
  <si>
    <t>Ponggok</t>
  </si>
  <si>
    <t>Sanankulon</t>
  </si>
  <si>
    <t>Wonotirto</t>
  </si>
  <si>
    <t>Nglegok</t>
  </si>
  <si>
    <t>Kanigoro</t>
  </si>
  <si>
    <t>Garum</t>
  </si>
  <si>
    <t>Sutojayan</t>
  </si>
  <si>
    <t>Panggungrejo</t>
  </si>
  <si>
    <t>Wlingi</t>
  </si>
  <si>
    <t>Doko</t>
  </si>
  <si>
    <t>Kesamben</t>
  </si>
  <si>
    <t>Selorejo</t>
  </si>
  <si>
    <t>Selopuro</t>
  </si>
  <si>
    <t>Semen</t>
  </si>
  <si>
    <t>Mojo</t>
  </si>
  <si>
    <t>Kras</t>
  </si>
  <si>
    <t>Ngadiluwih</t>
  </si>
  <si>
    <t>Kandat</t>
  </si>
  <si>
    <t>Ngancar</t>
  </si>
  <si>
    <t>Puncu</t>
  </si>
  <si>
    <t>Plosoklaten</t>
  </si>
  <si>
    <t>Gurah</t>
  </si>
  <si>
    <t>Pagu</t>
  </si>
  <si>
    <t>Gampengrejo</t>
  </si>
  <si>
    <t>Papar</t>
  </si>
  <si>
    <t>Plemahan</t>
  </si>
  <si>
    <t>Pare</t>
  </si>
  <si>
    <t>Kepung</t>
  </si>
  <si>
    <t>Tarokan</t>
  </si>
  <si>
    <t>Kunjang</t>
  </si>
  <si>
    <t>Banyakan</t>
  </si>
  <si>
    <t>Ringinrejo</t>
  </si>
  <si>
    <t>Kayen Kidul</t>
  </si>
  <si>
    <t>Ngasem</t>
  </si>
  <si>
    <t>Badas</t>
  </si>
  <si>
    <t>Donomulyo</t>
  </si>
  <si>
    <t>Pagak</t>
  </si>
  <si>
    <t>Bantur</t>
  </si>
  <si>
    <t>Sumbermanjing Wetan</t>
  </si>
  <si>
    <t>Dampit</t>
  </si>
  <si>
    <t>Poncokusumo</t>
  </si>
  <si>
    <t>Wajak</t>
  </si>
  <si>
    <t>Turen</t>
  </si>
  <si>
    <t>Gondanglegi</t>
  </si>
  <si>
    <t>Kalipare</t>
  </si>
  <si>
    <t>Sumberpucung</t>
  </si>
  <si>
    <t>Kepanjen</t>
  </si>
  <si>
    <t>Bululawang</t>
  </si>
  <si>
    <t>Tajinan</t>
  </si>
  <si>
    <t>Tumpang</t>
  </si>
  <si>
    <t>Pakisaji</t>
  </si>
  <si>
    <t>Ngajung</t>
  </si>
  <si>
    <t>Wagir</t>
  </si>
  <si>
    <t>Dau</t>
  </si>
  <si>
    <t>Karang Ploso</t>
  </si>
  <si>
    <t>Songosari</t>
  </si>
  <si>
    <t>Lawang</t>
  </si>
  <si>
    <t>Pujo</t>
  </si>
  <si>
    <t>Ngantang</t>
  </si>
  <si>
    <t>Kesambon</t>
  </si>
  <si>
    <t>Gedangan</t>
  </si>
  <si>
    <t>Tirtoyudo</t>
  </si>
  <si>
    <t>Kromengan</t>
  </si>
  <si>
    <t>Tempursari</t>
  </si>
  <si>
    <t>Pronojiwo</t>
  </si>
  <si>
    <t>Pasirian</t>
  </si>
  <si>
    <t>Tempeh</t>
  </si>
  <si>
    <t>Kunir</t>
  </si>
  <si>
    <t>Yosowilangun</t>
  </si>
  <si>
    <t>Rowokangkung</t>
  </si>
  <si>
    <t>Tekung</t>
  </si>
  <si>
    <t>Pasrujambe</t>
  </si>
  <si>
    <t>Senduro</t>
  </si>
  <si>
    <t>Gucialit</t>
  </si>
  <si>
    <t>Kedungjajang</t>
  </si>
  <si>
    <t>Randuagung</t>
  </si>
  <si>
    <t>Klakah</t>
  </si>
  <si>
    <t>Ranuyoso</t>
  </si>
  <si>
    <t>Sumbersuko</t>
  </si>
  <si>
    <t>Kencong</t>
  </si>
  <si>
    <t>Sumberbaru</t>
  </si>
  <si>
    <t>Gumukmas</t>
  </si>
  <si>
    <t>Umbulsari</t>
  </si>
  <si>
    <t>Semboro</t>
  </si>
  <si>
    <t>Puger</t>
  </si>
  <si>
    <t>Bangsalsari</t>
  </si>
  <si>
    <t>Balung</t>
  </si>
  <si>
    <t>Wuluhan</t>
  </si>
  <si>
    <t>Ambulu</t>
  </si>
  <si>
    <t>Rambipuji</t>
  </si>
  <si>
    <t>Sukorambi</t>
  </si>
  <si>
    <t>Jenggawah</t>
  </si>
  <si>
    <t>Ajung</t>
  </si>
  <si>
    <t>Tempurejo</t>
  </si>
  <si>
    <t>Kaliwates</t>
  </si>
  <si>
    <t>Patrang</t>
  </si>
  <si>
    <t>Sumbersari</t>
  </si>
  <si>
    <t>Arjasa</t>
  </si>
  <si>
    <t>Mumbulsari</t>
  </si>
  <si>
    <t xml:space="preserve">Pakusari </t>
  </si>
  <si>
    <t>Jelbuk</t>
  </si>
  <si>
    <t>Mayang</t>
  </si>
  <si>
    <t>Kalisat</t>
  </si>
  <si>
    <t>Ledokombo</t>
  </si>
  <si>
    <t>Sukowono</t>
  </si>
  <si>
    <t>Silo</t>
  </si>
  <si>
    <t>Sumberjambe</t>
  </si>
  <si>
    <t>Pasangaran</t>
  </si>
  <si>
    <t>Bangorejo</t>
  </si>
  <si>
    <t>Purwoharjo</t>
  </si>
  <si>
    <t>Tegaldimo</t>
  </si>
  <si>
    <t>Muncar</t>
  </si>
  <si>
    <t>Cluring</t>
  </si>
  <si>
    <t>Gambiran</t>
  </si>
  <si>
    <t>Srono</t>
  </si>
  <si>
    <t>Genteng</t>
  </si>
  <si>
    <t>Glenmore</t>
  </si>
  <si>
    <t>Kalibaru</t>
  </si>
  <si>
    <t>Singojuruh</t>
  </si>
  <si>
    <t>Rogojampi</t>
  </si>
  <si>
    <t>Kabat</t>
  </si>
  <si>
    <t>Glagah</t>
  </si>
  <si>
    <t>Giri</t>
  </si>
  <si>
    <t>Wongsorejo</t>
  </si>
  <si>
    <t>Songgon</t>
  </si>
  <si>
    <t>Sempu</t>
  </si>
  <si>
    <t>Kalipuro</t>
  </si>
  <si>
    <t>Siliragung</t>
  </si>
  <si>
    <t>Tegalsari</t>
  </si>
  <si>
    <t>Licin</t>
  </si>
  <si>
    <t>Maesan</t>
  </si>
  <si>
    <t>Tamanan</t>
  </si>
  <si>
    <t>Tlogosari</t>
  </si>
  <si>
    <t>Sukosari</t>
  </si>
  <si>
    <t>Pujer</t>
  </si>
  <si>
    <t>Grujugan</t>
  </si>
  <si>
    <t>Curahdami</t>
  </si>
  <si>
    <t>Tenggarang</t>
  </si>
  <si>
    <t>Tapen</t>
  </si>
  <si>
    <t>Wringin</t>
  </si>
  <si>
    <t>Tegalampel</t>
  </si>
  <si>
    <t>Klabang</t>
  </si>
  <si>
    <t>Cermee</t>
  </si>
  <si>
    <t>Prajekan</t>
  </si>
  <si>
    <t>Sumberwringin</t>
  </si>
  <si>
    <t>Sempol</t>
  </si>
  <si>
    <t>Binakal</t>
  </si>
  <si>
    <t>Taman Krocok</t>
  </si>
  <si>
    <t>Botolinggo</t>
  </si>
  <si>
    <t>Jambesari Darus Sholah</t>
  </si>
  <si>
    <t>Jatibanteng</t>
  </si>
  <si>
    <t>Suboh</t>
  </si>
  <si>
    <t>Mlandingan</t>
  </si>
  <si>
    <t>Kendit</t>
  </si>
  <si>
    <t>Panarukan</t>
  </si>
  <si>
    <t>Panji</t>
  </si>
  <si>
    <t>Mangaran</t>
  </si>
  <si>
    <t>Kapongan</t>
  </si>
  <si>
    <t>Jangkar</t>
  </si>
  <si>
    <t>Asembagus</t>
  </si>
  <si>
    <t>Sumbermalang</t>
  </si>
  <si>
    <t>Banyuglugur</t>
  </si>
  <si>
    <t>Bungatan</t>
  </si>
  <si>
    <t>Sukapura</t>
  </si>
  <si>
    <t>Kuripan</t>
  </si>
  <si>
    <t>Bantaran</t>
  </si>
  <si>
    <t>Leces</t>
  </si>
  <si>
    <t>Banyuanyar</t>
  </si>
  <si>
    <t>Tiris</t>
  </si>
  <si>
    <t>Krucil</t>
  </si>
  <si>
    <t>Gading</t>
  </si>
  <si>
    <t>Panukiran</t>
  </si>
  <si>
    <t>Kotaanyar</t>
  </si>
  <si>
    <t>Paiton</t>
  </si>
  <si>
    <t>Kraksaan</t>
  </si>
  <si>
    <t>Krejengan</t>
  </si>
  <si>
    <t>Pejarakan</t>
  </si>
  <si>
    <t>Maron</t>
  </si>
  <si>
    <t>Gending</t>
  </si>
  <si>
    <t>Dringu</t>
  </si>
  <si>
    <t>Tegalsiwalan</t>
  </si>
  <si>
    <t>Sumberasih</t>
  </si>
  <si>
    <t>Wonomerto</t>
  </si>
  <si>
    <t>Tongas</t>
  </si>
  <si>
    <t>Lumbang</t>
  </si>
  <si>
    <t>Besuk</t>
  </si>
  <si>
    <t>Tutur</t>
  </si>
  <si>
    <t>Puspo</t>
  </si>
  <si>
    <t>Pasrepan</t>
  </si>
  <si>
    <t>Kejayan</t>
  </si>
  <si>
    <t>Wonorejo</t>
  </si>
  <si>
    <t>Prigen</t>
  </si>
  <si>
    <t>Pandaan</t>
  </si>
  <si>
    <t>Bangil</t>
  </si>
  <si>
    <t>Pohjentrek</t>
  </si>
  <si>
    <t>Gondangwetan</t>
  </si>
  <si>
    <t>Winongan</t>
  </si>
  <si>
    <t>Grati</t>
  </si>
  <si>
    <t>Nguling</t>
  </si>
  <si>
    <t>Lekok</t>
  </si>
  <si>
    <t>Rejoso</t>
  </si>
  <si>
    <t>Tosari</t>
  </si>
  <si>
    <t>Tarik</t>
  </si>
  <si>
    <t>Prambon</t>
  </si>
  <si>
    <t>Krembung</t>
  </si>
  <si>
    <t>Porong</t>
  </si>
  <si>
    <t>Jabon</t>
  </si>
  <si>
    <t>Tanggulangin</t>
  </si>
  <si>
    <t>Candi</t>
  </si>
  <si>
    <t>Tulangan</t>
  </si>
  <si>
    <t>Wonoayu</t>
  </si>
  <si>
    <t>Krian</t>
  </si>
  <si>
    <t>Balongbendo</t>
  </si>
  <si>
    <t>Buduran</t>
  </si>
  <si>
    <t>Sedati</t>
  </si>
  <si>
    <t>Waru</t>
  </si>
  <si>
    <t>Jatirejo</t>
  </si>
  <si>
    <t>Trawas</t>
  </si>
  <si>
    <t>Ngoro</t>
  </si>
  <si>
    <t>Pungging</t>
  </si>
  <si>
    <t>Kutorejo</t>
  </si>
  <si>
    <t>Mojosari</t>
  </si>
  <si>
    <t>Dlanggu</t>
  </si>
  <si>
    <t>Bangsal</t>
  </si>
  <si>
    <t>Puri</t>
  </si>
  <si>
    <t>Trowulan</t>
  </si>
  <si>
    <t>Gedeg</t>
  </si>
  <si>
    <t>Kemlagi</t>
  </si>
  <si>
    <t>Dawarblandong</t>
  </si>
  <si>
    <t>Mojoanyar</t>
  </si>
  <si>
    <t>Perak</t>
  </si>
  <si>
    <t>Gudo</t>
  </si>
  <si>
    <t>Bareng</t>
  </si>
  <si>
    <t>Mojoagung</t>
  </si>
  <si>
    <t>Mojowarno</t>
  </si>
  <si>
    <t>Diwek</t>
  </si>
  <si>
    <t>Peterongan</t>
  </si>
  <si>
    <t>Sumobito</t>
  </si>
  <si>
    <t>Tembelang</t>
  </si>
  <si>
    <t>Ploso</t>
  </si>
  <si>
    <t>Plandaan</t>
  </si>
  <si>
    <t>Kabuh</t>
  </si>
  <si>
    <t>Kudu</t>
  </si>
  <si>
    <t>Bandarkedungmulyo</t>
  </si>
  <si>
    <t>Jogoroto</t>
  </si>
  <si>
    <t>Megaluh</t>
  </si>
  <si>
    <t>Sawahan</t>
  </si>
  <si>
    <t>Ngetos</t>
  </si>
  <si>
    <t>Berbek</t>
  </si>
  <si>
    <t>Loceret</t>
  </si>
  <si>
    <t>Pace</t>
  </si>
  <si>
    <t>Ngronggot</t>
  </si>
  <si>
    <t>Kertosono</t>
  </si>
  <si>
    <t>Patianrowo</t>
  </si>
  <si>
    <t>Baron</t>
  </si>
  <si>
    <t>Tanjunganom</t>
  </si>
  <si>
    <t>Sukomoro</t>
  </si>
  <si>
    <t>Bagor</t>
  </si>
  <si>
    <t>Wilangan</t>
  </si>
  <si>
    <t>Ngluyu</t>
  </si>
  <si>
    <t>Jatikalen</t>
  </si>
  <si>
    <t>Kebon Sari</t>
  </si>
  <si>
    <t>Dalopo</t>
  </si>
  <si>
    <t>Geger</t>
  </si>
  <si>
    <t>Dagangan</t>
  </si>
  <si>
    <t>Kare</t>
  </si>
  <si>
    <t>Gemarang</t>
  </si>
  <si>
    <t>Wungu</t>
  </si>
  <si>
    <t>Jiwan</t>
  </si>
  <si>
    <t>Balerejo</t>
  </si>
  <si>
    <t>Mejayan</t>
  </si>
  <si>
    <t>Saradan</t>
  </si>
  <si>
    <t>Pilangkenceng</t>
  </si>
  <si>
    <t>Poncol</t>
  </si>
  <si>
    <t>Parang</t>
  </si>
  <si>
    <t>Lembeyan</t>
  </si>
  <si>
    <t>Takeran</t>
  </si>
  <si>
    <t>Kawedanan</t>
  </si>
  <si>
    <t>Plaosan</t>
  </si>
  <si>
    <t>Panekan</t>
  </si>
  <si>
    <t>Bendo</t>
  </si>
  <si>
    <t>Maospati</t>
  </si>
  <si>
    <t>Barat</t>
  </si>
  <si>
    <t>Karas</t>
  </si>
  <si>
    <t>Kartoharjo</t>
  </si>
  <si>
    <t>Ngariboyo</t>
  </si>
  <si>
    <t>Sine</t>
  </si>
  <si>
    <t>Ngambe</t>
  </si>
  <si>
    <t>Jogorogo</t>
  </si>
  <si>
    <t>Geneng</t>
  </si>
  <si>
    <t>Kwadungan</t>
  </si>
  <si>
    <t>Karangjati</t>
  </si>
  <si>
    <t>Padas</t>
  </si>
  <si>
    <t>Paron</t>
  </si>
  <si>
    <t>Kedunggalar</t>
  </si>
  <si>
    <t>Widodaren</t>
  </si>
  <si>
    <t>Mantingan</t>
  </si>
  <si>
    <t>Pangkur</t>
  </si>
  <si>
    <t>Gerih</t>
  </si>
  <si>
    <t>Pitu</t>
  </si>
  <si>
    <t>Kasreman</t>
  </si>
  <si>
    <t>Ngraho</t>
  </si>
  <si>
    <t>Tambakrejo</t>
  </si>
  <si>
    <t>Ngambon</t>
  </si>
  <si>
    <t>Bubulan</t>
  </si>
  <si>
    <t>Dander</t>
  </si>
  <si>
    <t>Sugihwaras</t>
  </si>
  <si>
    <t>Kedungadem</t>
  </si>
  <si>
    <t>Kepoh Baru</t>
  </si>
  <si>
    <t>Baureno</t>
  </si>
  <si>
    <t>Kanor</t>
  </si>
  <si>
    <t>Sumberejo</t>
  </si>
  <si>
    <t>Balen</t>
  </si>
  <si>
    <t>Kapas</t>
  </si>
  <si>
    <t>Kalitidu</t>
  </si>
  <si>
    <t>Malo</t>
  </si>
  <si>
    <t>Padangan</t>
  </si>
  <si>
    <t>Kasiman</t>
  </si>
  <si>
    <t>Temayang</t>
  </si>
  <si>
    <t>Margomulyo</t>
  </si>
  <si>
    <t>Sukosewu</t>
  </si>
  <si>
    <t>Kedewan</t>
  </si>
  <si>
    <t>Sekar</t>
  </si>
  <si>
    <t>Gayam</t>
  </si>
  <si>
    <t>Jatirogo</t>
  </si>
  <si>
    <t>Bangilan</t>
  </si>
  <si>
    <t>Kenduruan</t>
  </si>
  <si>
    <t>Bancar</t>
  </si>
  <si>
    <t>Senori</t>
  </si>
  <si>
    <t>Tambakboyo</t>
  </si>
  <si>
    <t>Singgahan</t>
  </si>
  <si>
    <t>Kerek</t>
  </si>
  <si>
    <t>Parengan</t>
  </si>
  <si>
    <t>Montong</t>
  </si>
  <si>
    <t>Soko</t>
  </si>
  <si>
    <t>Jenu</t>
  </si>
  <si>
    <t>Merakurak</t>
  </si>
  <si>
    <t>Rengel</t>
  </si>
  <si>
    <t>Semanding</t>
  </si>
  <si>
    <t>Plumpang</t>
  </si>
  <si>
    <t>Palang</t>
  </si>
  <si>
    <t>Widang</t>
  </si>
  <si>
    <t>Grabagan</t>
  </si>
  <si>
    <t>Sukorame</t>
  </si>
  <si>
    <t>Bluluk</t>
  </si>
  <si>
    <t>Modo</t>
  </si>
  <si>
    <t>Ngimbang</t>
  </si>
  <si>
    <t>Babat</t>
  </si>
  <si>
    <t>Kedungpring</t>
  </si>
  <si>
    <t>Brondong</t>
  </si>
  <si>
    <t>Laren</t>
  </si>
  <si>
    <t>Sekaran</t>
  </si>
  <si>
    <t>Maduran</t>
  </si>
  <si>
    <t>Sambeng</t>
  </si>
  <si>
    <t>Sugio</t>
  </si>
  <si>
    <t>Pucuk</t>
  </si>
  <si>
    <t>Paciran</t>
  </si>
  <si>
    <t>Solokuro</t>
  </si>
  <si>
    <t>Mantup</t>
  </si>
  <si>
    <t>Sukodadi</t>
  </si>
  <si>
    <t>Karanggeneng</t>
  </si>
  <si>
    <t>Kembangbatu</t>
  </si>
  <si>
    <t>Kalitengah</t>
  </si>
  <si>
    <t>Tikung</t>
  </si>
  <si>
    <t>Karangbinangun</t>
  </si>
  <si>
    <t>Deket</t>
  </si>
  <si>
    <t>Sarirejo</t>
  </si>
  <si>
    <t>Dukun</t>
  </si>
  <si>
    <t>Balongpanggang</t>
  </si>
  <si>
    <t>Penceng</t>
  </si>
  <si>
    <t>Benjeng</t>
  </si>
  <si>
    <t>Duduksampeyan</t>
  </si>
  <si>
    <t>Wringinanom</t>
  </si>
  <si>
    <t>Ujungpangkah</t>
  </si>
  <si>
    <t>Kedamean</t>
  </si>
  <si>
    <t>Sidayu</t>
  </si>
  <si>
    <t>Manyar</t>
  </si>
  <si>
    <t>Cerme</t>
  </si>
  <si>
    <t>Bungah</t>
  </si>
  <si>
    <t>Menganti</t>
  </si>
  <si>
    <t>Kebomas</t>
  </si>
  <si>
    <t>Driyorejo</t>
  </si>
  <si>
    <t>Sangkapura</t>
  </si>
  <si>
    <t>Socah</t>
  </si>
  <si>
    <t>Burneh</t>
  </si>
  <si>
    <t>Kamal</t>
  </si>
  <si>
    <t>Arosbaya</t>
  </si>
  <si>
    <t>Klampis</t>
  </si>
  <si>
    <t>Sepulu</t>
  </si>
  <si>
    <t>Tanjung Bumi</t>
  </si>
  <si>
    <t>Kokop</t>
  </si>
  <si>
    <t>Kwanyar</t>
  </si>
  <si>
    <t>Labang</t>
  </si>
  <si>
    <t>Tragah</t>
  </si>
  <si>
    <t>Blega</t>
  </si>
  <si>
    <t>Modung</t>
  </si>
  <si>
    <t>Konang</t>
  </si>
  <si>
    <t>Galis</t>
  </si>
  <si>
    <t>Tlanakan</t>
  </si>
  <si>
    <t>Pademawu</t>
  </si>
  <si>
    <t>Proppo</t>
  </si>
  <si>
    <t>Palenga'an</t>
  </si>
  <si>
    <t>Pengantenan</t>
  </si>
  <si>
    <t>Pakong</t>
  </si>
  <si>
    <t>BAtumarmar</t>
  </si>
  <si>
    <t>Kadur</t>
  </si>
  <si>
    <t>Pasean</t>
  </si>
  <si>
    <t>Sreseh</t>
  </si>
  <si>
    <t>Torjun</t>
  </si>
  <si>
    <t>Camplong</t>
  </si>
  <si>
    <t>Omben</t>
  </si>
  <si>
    <t>Kedungdung</t>
  </si>
  <si>
    <t>Jrengik</t>
  </si>
  <si>
    <t>Tambelangan</t>
  </si>
  <si>
    <t>Banyuates</t>
  </si>
  <si>
    <t>Robatal</t>
  </si>
  <si>
    <t>Sokobanah</t>
  </si>
  <si>
    <t>Pangarengan</t>
  </si>
  <si>
    <t>Karangpenang</t>
  </si>
  <si>
    <t>Kota Sumenep</t>
  </si>
  <si>
    <t>Kalianget</t>
  </si>
  <si>
    <t>Manding</t>
  </si>
  <si>
    <t>Talango</t>
  </si>
  <si>
    <t>Bluto</t>
  </si>
  <si>
    <t>Saronggi</t>
  </si>
  <si>
    <t>Lenteng</t>
  </si>
  <si>
    <t>Gili Ginting</t>
  </si>
  <si>
    <t>Guluk-Guluk</t>
  </si>
  <si>
    <t>Ganding</t>
  </si>
  <si>
    <t>Pragaan</t>
  </si>
  <si>
    <t>Ambunten</t>
  </si>
  <si>
    <t>Pasongsongan</t>
  </si>
  <si>
    <t>Dasuk</t>
  </si>
  <si>
    <t>Rubaru</t>
  </si>
  <si>
    <t>Batang Batang</t>
  </si>
  <si>
    <t>Batu Putih</t>
  </si>
  <si>
    <t>Dungkek</t>
  </si>
  <si>
    <t>Gapura</t>
  </si>
  <si>
    <t>Nonggunong</t>
  </si>
  <si>
    <t>Ra'as</t>
  </si>
  <si>
    <t>Masalembu</t>
  </si>
  <si>
    <t>Sapekan</t>
  </si>
  <si>
    <t>Batuan</t>
  </si>
  <si>
    <t>Kangayan</t>
  </si>
  <si>
    <t>Mojoroto</t>
  </si>
  <si>
    <t>Kota</t>
  </si>
  <si>
    <t>Pesantren</t>
  </si>
  <si>
    <t>Kepanjenkidul</t>
  </si>
  <si>
    <t>Sananwetan</t>
  </si>
  <si>
    <t>Blimbing</t>
  </si>
  <si>
    <t>Klojen</t>
  </si>
  <si>
    <t>Kedungkandang</t>
  </si>
  <si>
    <t>Sukun</t>
  </si>
  <si>
    <t>Lowokwaru</t>
  </si>
  <si>
    <t>Wonoasih</t>
  </si>
  <si>
    <t>Mayangan</t>
  </si>
  <si>
    <t>Kanigaran</t>
  </si>
  <si>
    <t>Kedopak</t>
  </si>
  <si>
    <t>Gadingrejo</t>
  </si>
  <si>
    <t>Bugul Kidul</t>
  </si>
  <si>
    <t>Prajurit Kulon</t>
  </si>
  <si>
    <t>Magersari</t>
  </si>
  <si>
    <t>Mangunharjo</t>
  </si>
  <si>
    <t>Karangpilang</t>
  </si>
  <si>
    <t>Wonocolo</t>
  </si>
  <si>
    <t>Rungkut</t>
  </si>
  <si>
    <t>Wonokromo</t>
  </si>
  <si>
    <t>Gubeng</t>
  </si>
  <si>
    <t>Simokerto</t>
  </si>
  <si>
    <t>Pabean Cantikan</t>
  </si>
  <si>
    <t>Bubutan</t>
  </si>
  <si>
    <t>Tandes</t>
  </si>
  <si>
    <t>Krembangan</t>
  </si>
  <si>
    <t>Semampir</t>
  </si>
  <si>
    <t>Kenjeran</t>
  </si>
  <si>
    <t>Lakarsantri</t>
  </si>
  <si>
    <t>Benowo</t>
  </si>
  <si>
    <t>Wiyung</t>
  </si>
  <si>
    <t>Dukuhpakis</t>
  </si>
  <si>
    <t>Gayungan</t>
  </si>
  <si>
    <t>Jambangan</t>
  </si>
  <si>
    <t>Tenggilis Mejoyo</t>
  </si>
  <si>
    <t>Gunung Anyar</t>
  </si>
  <si>
    <t>Mulyorejo</t>
  </si>
  <si>
    <t>Sukomanunggal</t>
  </si>
  <si>
    <t>Asem Rowo</t>
  </si>
  <si>
    <t>Bulak</t>
  </si>
  <si>
    <t>Pakal</t>
  </si>
  <si>
    <t>Sambikerep</t>
  </si>
  <si>
    <t>Bumiaji</t>
  </si>
  <si>
    <t>Junrejo</t>
  </si>
  <si>
    <t>BANTEN</t>
  </si>
  <si>
    <t>Pandeglang</t>
  </si>
  <si>
    <t>Lebak</t>
  </si>
  <si>
    <t>Tangerang</t>
  </si>
  <si>
    <t>Serang</t>
  </si>
  <si>
    <t>Cilegon</t>
  </si>
  <si>
    <t>Tangerang Selatan</t>
  </si>
  <si>
    <t>Sumur</t>
  </si>
  <si>
    <t>Cibaliung</t>
  </si>
  <si>
    <t>Cikeusik</t>
  </si>
  <si>
    <t>Cigeulis</t>
  </si>
  <si>
    <t>Panimbang</t>
  </si>
  <si>
    <t>Angsana</t>
  </si>
  <si>
    <t>Munjul</t>
  </si>
  <si>
    <t>Picung</t>
  </si>
  <si>
    <t>Labuan</t>
  </si>
  <si>
    <t>Menes</t>
  </si>
  <si>
    <t>Saketi</t>
  </si>
  <si>
    <t>Cipeucang</t>
  </si>
  <si>
    <t>Jiput</t>
  </si>
  <si>
    <t>Mandalawangi</t>
  </si>
  <si>
    <t>Cimanuk</t>
  </si>
  <si>
    <t>Kaduhejo</t>
  </si>
  <si>
    <t>Cadasari</t>
  </si>
  <si>
    <t>Cisata</t>
  </si>
  <si>
    <t>Patia</t>
  </si>
  <si>
    <t>Karang Tanjung</t>
  </si>
  <si>
    <t>Cikedal</t>
  </si>
  <si>
    <t>Carita</t>
  </si>
  <si>
    <t>Mekarjaya</t>
  </si>
  <si>
    <t>Sindangresmi</t>
  </si>
  <si>
    <t>Koroncong</t>
  </si>
  <si>
    <t>Majasari</t>
  </si>
  <si>
    <t>Sobang</t>
  </si>
  <si>
    <t>Malimping</t>
  </si>
  <si>
    <t>Panggarangan</t>
  </si>
  <si>
    <t>Bayah</t>
  </si>
  <si>
    <t>Ciparas</t>
  </si>
  <si>
    <t>Muncang</t>
  </si>
  <si>
    <t>Leuwidamar</t>
  </si>
  <si>
    <t>Bojongmanik</t>
  </si>
  <si>
    <t>Gunungkencana</t>
  </si>
  <si>
    <t>Cileles</t>
  </si>
  <si>
    <t>Cimarga</t>
  </si>
  <si>
    <t>Sajira</t>
  </si>
  <si>
    <t>Rangkasbitung</t>
  </si>
  <si>
    <t>Warunggunung</t>
  </si>
  <si>
    <t>Cijaku</t>
  </si>
  <si>
    <t>Cikulur</t>
  </si>
  <si>
    <t>Cilograng</t>
  </si>
  <si>
    <t>Wanasalam</t>
  </si>
  <si>
    <t>Curug Bitung</t>
  </si>
  <si>
    <t>Kalanganyar</t>
  </si>
  <si>
    <t>Lebakgedong</t>
  </si>
  <si>
    <t>Cihara</t>
  </si>
  <si>
    <t>Cirenten</t>
  </si>
  <si>
    <t>Cigembong</t>
  </si>
  <si>
    <t>Balaraja</t>
  </si>
  <si>
    <t>Jayanti</t>
  </si>
  <si>
    <t>Tigaraksa</t>
  </si>
  <si>
    <t>Jambe</t>
  </si>
  <si>
    <t>Cisoka</t>
  </si>
  <si>
    <t>Kresek</t>
  </si>
  <si>
    <t>Kronjo</t>
  </si>
  <si>
    <t>Mauk</t>
  </si>
  <si>
    <t>Sukadiri</t>
  </si>
  <si>
    <t>Rajeg</t>
  </si>
  <si>
    <t>Pasar Kemis</t>
  </si>
  <si>
    <t>Teluknaga</t>
  </si>
  <si>
    <t>Kosambi</t>
  </si>
  <si>
    <t>Pakuhaji</t>
  </si>
  <si>
    <t>Sepatan</t>
  </si>
  <si>
    <t>Curug</t>
  </si>
  <si>
    <t>Cikupa</t>
  </si>
  <si>
    <t>Pamongan</t>
  </si>
  <si>
    <t>Legok</t>
  </si>
  <si>
    <t>Pagedangan</t>
  </si>
  <si>
    <t>Cisauk</t>
  </si>
  <si>
    <t>Sukamulya</t>
  </si>
  <si>
    <t>Kelapa Dua</t>
  </si>
  <si>
    <t>Sindang Jaya</t>
  </si>
  <si>
    <t>Sepatan Timur</t>
  </si>
  <si>
    <t>Solear</t>
  </si>
  <si>
    <t>Gunung Kaler</t>
  </si>
  <si>
    <t>Mekar Baru</t>
  </si>
  <si>
    <t>Kramatwatu</t>
  </si>
  <si>
    <t>Waringinkurung</t>
  </si>
  <si>
    <t>Bojonegara</t>
  </si>
  <si>
    <t>Puloampel</t>
  </si>
  <si>
    <t>Pontang</t>
  </si>
  <si>
    <t>Tirtayasa</t>
  </si>
  <si>
    <t>Tanara</t>
  </si>
  <si>
    <t>Cikande</t>
  </si>
  <si>
    <t>Kibin</t>
  </si>
  <si>
    <t>Carenang</t>
  </si>
  <si>
    <t>Binuang</t>
  </si>
  <si>
    <t>Petir</t>
  </si>
  <si>
    <t>Tanjung Teja</t>
  </si>
  <si>
    <t>Kragilan</t>
  </si>
  <si>
    <t>Ciruas</t>
  </si>
  <si>
    <t>Cikeusai</t>
  </si>
  <si>
    <t>Paramayan</t>
  </si>
  <si>
    <t>Kopo</t>
  </si>
  <si>
    <t>Jawilan</t>
  </si>
  <si>
    <t>Padarincang</t>
  </si>
  <si>
    <t>Anyar</t>
  </si>
  <si>
    <t>Cinangka</t>
  </si>
  <si>
    <t>Mancak</t>
  </si>
  <si>
    <t>Gunung Sari</t>
  </si>
  <si>
    <t>Jatiuwung</t>
  </si>
  <si>
    <t>Batuceper</t>
  </si>
  <si>
    <t>Benda</t>
  </si>
  <si>
    <t>Cipondoh</t>
  </si>
  <si>
    <t>Karawaci</t>
  </si>
  <si>
    <t>Periuk</t>
  </si>
  <si>
    <t>Cibodas</t>
  </si>
  <si>
    <t>Neglasari</t>
  </si>
  <si>
    <t>Pinang</t>
  </si>
  <si>
    <t>Karang Tengah</t>
  </si>
  <si>
    <t>Pulomerak</t>
  </si>
  <si>
    <t>Ciwandan</t>
  </si>
  <si>
    <t>Gerogol</t>
  </si>
  <si>
    <t>Citangkil</t>
  </si>
  <si>
    <t>Kasemen</t>
  </si>
  <si>
    <t>Walantaka</t>
  </si>
  <si>
    <t>Cipopok Jaya</t>
  </si>
  <si>
    <t>Taktakan</t>
  </si>
  <si>
    <t>Serpong</t>
  </si>
  <si>
    <t>Serpong Utara</t>
  </si>
  <si>
    <t>Pondok Aren</t>
  </si>
  <si>
    <t>Ciputat</t>
  </si>
  <si>
    <t>Ciputat Timur</t>
  </si>
  <si>
    <t>Pamulang</t>
  </si>
  <si>
    <t>BALI</t>
  </si>
  <si>
    <t>Jembrana</t>
  </si>
  <si>
    <t>Tabanan</t>
  </si>
  <si>
    <t>Badung</t>
  </si>
  <si>
    <t>Gianyar</t>
  </si>
  <si>
    <t>Klungkung</t>
  </si>
  <si>
    <t>Bangli</t>
  </si>
  <si>
    <t>Karangasem</t>
  </si>
  <si>
    <t>Buleleng</t>
  </si>
  <si>
    <t>Denpasar</t>
  </si>
  <si>
    <t>Negara</t>
  </si>
  <si>
    <t>Mendoyo</t>
  </si>
  <si>
    <t>Pekutatan</t>
  </si>
  <si>
    <t>Melaya</t>
  </si>
  <si>
    <t>Selemadeg</t>
  </si>
  <si>
    <t>Selemadeg Timur</t>
  </si>
  <si>
    <t>Selemadeg Barat</t>
  </si>
  <si>
    <t>Kerambitan</t>
  </si>
  <si>
    <t>Marga</t>
  </si>
  <si>
    <t>Penebel</t>
  </si>
  <si>
    <t>Baturiti</t>
  </si>
  <si>
    <t>Pupuan</t>
  </si>
  <si>
    <t>Kuta</t>
  </si>
  <si>
    <t>Mengwi</t>
  </si>
  <si>
    <t>Abiansemal</t>
  </si>
  <si>
    <t>Petang</t>
  </si>
  <si>
    <t>Kuta Selatan</t>
  </si>
  <si>
    <t>Kuta Utara</t>
  </si>
  <si>
    <t>Sukawati</t>
  </si>
  <si>
    <t>Blahbatuh</t>
  </si>
  <si>
    <t>Tampaksiring</t>
  </si>
  <si>
    <t>Ubud</t>
  </si>
  <si>
    <t>Tegalallang</t>
  </si>
  <si>
    <t>Payangan</t>
  </si>
  <si>
    <t>Nusa Penida</t>
  </si>
  <si>
    <t>Banjarangkan</t>
  </si>
  <si>
    <t>Dawan</t>
  </si>
  <si>
    <t>Susut</t>
  </si>
  <si>
    <t>Tembuku</t>
  </si>
  <si>
    <t>Kintamani</t>
  </si>
  <si>
    <t>Rendang</t>
  </si>
  <si>
    <t>Sidemen</t>
  </si>
  <si>
    <t>Manggis</t>
  </si>
  <si>
    <t>Abang</t>
  </si>
  <si>
    <t>Bebandem</t>
  </si>
  <si>
    <t>Selat</t>
  </si>
  <si>
    <t>Gerokgak</t>
  </si>
  <si>
    <t>Seririt</t>
  </si>
  <si>
    <t>Busung Biu</t>
  </si>
  <si>
    <t>Sukasada</t>
  </si>
  <si>
    <t>Sawan</t>
  </si>
  <si>
    <t>Kubutambahan</t>
  </si>
  <si>
    <t>Tejakula</t>
  </si>
  <si>
    <t>Denpasar Selatan</t>
  </si>
  <si>
    <t>Denpasar Timur</t>
  </si>
  <si>
    <t>Denpasar Barat</t>
  </si>
  <si>
    <t>Denpasar Utara</t>
  </si>
  <si>
    <t>NTB</t>
  </si>
  <si>
    <t>Lombok Barat</t>
  </si>
  <si>
    <t>Lombok Tengah</t>
  </si>
  <si>
    <t>Lombok Timur</t>
  </si>
  <si>
    <t>Sumbawa</t>
  </si>
  <si>
    <t>Dompu</t>
  </si>
  <si>
    <t>Bima</t>
  </si>
  <si>
    <t>Sumbawa barat</t>
  </si>
  <si>
    <t>Lombok Utara</t>
  </si>
  <si>
    <t>Mataram</t>
  </si>
  <si>
    <t>Praya</t>
  </si>
  <si>
    <t>Gerung</t>
  </si>
  <si>
    <t>Narmada</t>
  </si>
  <si>
    <t>Sekotong</t>
  </si>
  <si>
    <t>Labuapi</t>
  </si>
  <si>
    <t>Gunungsari</t>
  </si>
  <si>
    <t>Lingsar</t>
  </si>
  <si>
    <t>Lembar</t>
  </si>
  <si>
    <t>Batu Layar</t>
  </si>
  <si>
    <t>Jonggat</t>
  </si>
  <si>
    <t>Batukliang</t>
  </si>
  <si>
    <t>Pujut</t>
  </si>
  <si>
    <t>Praya Barat</t>
  </si>
  <si>
    <t>Praya Timur</t>
  </si>
  <si>
    <t>Janapria</t>
  </si>
  <si>
    <t>Pringgarata</t>
  </si>
  <si>
    <t>Kopang</t>
  </si>
  <si>
    <t>Praya Tengah</t>
  </si>
  <si>
    <t>Praya Barat Daya</t>
  </si>
  <si>
    <t>Batukliang Utara</t>
  </si>
  <si>
    <t>Keruak</t>
  </si>
  <si>
    <t>Sakra</t>
  </si>
  <si>
    <t>Terata</t>
  </si>
  <si>
    <t>Sikur</t>
  </si>
  <si>
    <t>Masbagik</t>
  </si>
  <si>
    <t>Sukamulia</t>
  </si>
  <si>
    <t>Selong</t>
  </si>
  <si>
    <t>Pringgabaya</t>
  </si>
  <si>
    <t>Aikmel</t>
  </si>
  <si>
    <t>Sambelia</t>
  </si>
  <si>
    <t>Montong Gading</t>
  </si>
  <si>
    <t>Pringgasela</t>
  </si>
  <si>
    <t>Suralaga</t>
  </si>
  <si>
    <t>Wanasaba</t>
  </si>
  <si>
    <t>Sambalun</t>
  </si>
  <si>
    <t>Suwela</t>
  </si>
  <si>
    <t>Sakra Timur</t>
  </si>
  <si>
    <t>Sakra Barat</t>
  </si>
  <si>
    <t>Jerorawu</t>
  </si>
  <si>
    <t>Lunyuk</t>
  </si>
  <si>
    <t>Alas</t>
  </si>
  <si>
    <t xml:space="preserve">Utan </t>
  </si>
  <si>
    <t>Batu Lanteh</t>
  </si>
  <si>
    <t>Moyo Hilir</t>
  </si>
  <si>
    <t>Moyo Hulu</t>
  </si>
  <si>
    <t>Ropang</t>
  </si>
  <si>
    <t>Lape</t>
  </si>
  <si>
    <t>Plampang</t>
  </si>
  <si>
    <t>Empang</t>
  </si>
  <si>
    <t>Alas Barat</t>
  </si>
  <si>
    <t>Labuhan Badas</t>
  </si>
  <si>
    <t>Labangka</t>
  </si>
  <si>
    <t>Buer</t>
  </si>
  <si>
    <t>Rhee</t>
  </si>
  <si>
    <t>Unter Iwes</t>
  </si>
  <si>
    <t>Moyo Utara</t>
  </si>
  <si>
    <t>Maronge</t>
  </si>
  <si>
    <t>Tarano</t>
  </si>
  <si>
    <t>Lopok</t>
  </si>
  <si>
    <t>Lenangguar</t>
  </si>
  <si>
    <t>Orong Telu</t>
  </si>
  <si>
    <t>Lantung</t>
  </si>
  <si>
    <t>Kempo</t>
  </si>
  <si>
    <t>Hu'u</t>
  </si>
  <si>
    <t>Kilo</t>
  </si>
  <si>
    <t>Woja</t>
  </si>
  <si>
    <t>Pekat</t>
  </si>
  <si>
    <t>Manggalewa</t>
  </si>
  <si>
    <t>Pajo</t>
  </si>
  <si>
    <t>Monta</t>
  </si>
  <si>
    <t>Bolo</t>
  </si>
  <si>
    <t>Woha</t>
  </si>
  <si>
    <t>Belo</t>
  </si>
  <si>
    <t>Wawo</t>
  </si>
  <si>
    <t>Sape</t>
  </si>
  <si>
    <t>Wera</t>
  </si>
  <si>
    <t>Donggo</t>
  </si>
  <si>
    <t>Sanggar</t>
  </si>
  <si>
    <t>Ambalawi</t>
  </si>
  <si>
    <t>Langgudu</t>
  </si>
  <si>
    <t>Lambu</t>
  </si>
  <si>
    <t>Madapangga</t>
  </si>
  <si>
    <t>Soromandi</t>
  </si>
  <si>
    <t>Parado</t>
  </si>
  <si>
    <t>Lambitu</t>
  </si>
  <si>
    <t>Palibelo</t>
  </si>
  <si>
    <t>Jereweh</t>
  </si>
  <si>
    <t>Taliwang</t>
  </si>
  <si>
    <t>Seteluk</t>
  </si>
  <si>
    <t>Sekongkang</t>
  </si>
  <si>
    <t>Brang Rea</t>
  </si>
  <si>
    <t>Poto Tano</t>
  </si>
  <si>
    <t>Brang Ene</t>
  </si>
  <si>
    <t>Maluk</t>
  </si>
  <si>
    <t>Gangga</t>
  </si>
  <si>
    <t>Kanyangan</t>
  </si>
  <si>
    <t>Pemenang</t>
  </si>
  <si>
    <t>Ampenan</t>
  </si>
  <si>
    <t>Cakranegara</t>
  </si>
  <si>
    <t>Sekarbela</t>
  </si>
  <si>
    <t>Selaprang</t>
  </si>
  <si>
    <t>Sandubaya</t>
  </si>
  <si>
    <t>RasanaE Barat</t>
  </si>
  <si>
    <t>RasanaE Timur</t>
  </si>
  <si>
    <t>Asakota</t>
  </si>
  <si>
    <t>Raba</t>
  </si>
  <si>
    <t>Mpunda</t>
  </si>
  <si>
    <t>NTT</t>
  </si>
  <si>
    <t xml:space="preserve">Kupang </t>
  </si>
  <si>
    <t>Timor Tengah Selatan</t>
  </si>
  <si>
    <t>Timor Tengah Utara</t>
  </si>
  <si>
    <t>Belu</t>
  </si>
  <si>
    <t>Alor</t>
  </si>
  <si>
    <t>Flores Timur</t>
  </si>
  <si>
    <t>Sikka</t>
  </si>
  <si>
    <t>Ende</t>
  </si>
  <si>
    <t>Ngada</t>
  </si>
  <si>
    <t>Manggarai</t>
  </si>
  <si>
    <t>Sumba Timur</t>
  </si>
  <si>
    <t>Sumba Barat</t>
  </si>
  <si>
    <t>Lembata</t>
  </si>
  <si>
    <t>Rote Ndao</t>
  </si>
  <si>
    <t>Sumba Tengah</t>
  </si>
  <si>
    <t>Sumba Barat Daya</t>
  </si>
  <si>
    <t>Manggarai Timur</t>
  </si>
  <si>
    <t>Kupang</t>
  </si>
  <si>
    <t>Sabu Raijua</t>
  </si>
  <si>
    <t>Nagakeo</t>
  </si>
  <si>
    <t>Manggarai Barat</t>
  </si>
  <si>
    <t>Semau</t>
  </si>
  <si>
    <t>Kupang Barat</t>
  </si>
  <si>
    <t>Kupang Timur</t>
  </si>
  <si>
    <t>Sulamu</t>
  </si>
  <si>
    <t>Kupang Tengah</t>
  </si>
  <si>
    <t>Amarasi</t>
  </si>
  <si>
    <t>Fatuleu</t>
  </si>
  <si>
    <t>Takari</t>
  </si>
  <si>
    <t>Amfoang Selatan</t>
  </si>
  <si>
    <t>Amfoang Utara</t>
  </si>
  <si>
    <t>Nekamese</t>
  </si>
  <si>
    <t>Amarasi Barat</t>
  </si>
  <si>
    <t>Amarasi Selatan</t>
  </si>
  <si>
    <t>Amarasi Timur</t>
  </si>
  <si>
    <t>Amabi Oefeto Timur</t>
  </si>
  <si>
    <t>Amfoang Barat Daya</t>
  </si>
  <si>
    <t>Amfoang Barat Laut</t>
  </si>
  <si>
    <t>Semau Selatan</t>
  </si>
  <si>
    <t>Taebenu</t>
  </si>
  <si>
    <t xml:space="preserve">Amabi Oefeto </t>
  </si>
  <si>
    <t>Amfoang Timur</t>
  </si>
  <si>
    <t>Fatuleu Barat</t>
  </si>
  <si>
    <t>Fatuleu Tengah</t>
  </si>
  <si>
    <t>Amfoang Tengah</t>
  </si>
  <si>
    <t>Kota Soe</t>
  </si>
  <si>
    <t>Mollo Selatan</t>
  </si>
  <si>
    <t>Mollo Utara</t>
  </si>
  <si>
    <t>Amanuban Timur</t>
  </si>
  <si>
    <t>Amanuban Tengah</t>
  </si>
  <si>
    <t>Amanuban Selatan</t>
  </si>
  <si>
    <t>Amanuban Barat</t>
  </si>
  <si>
    <t>Amanatun Selatan</t>
  </si>
  <si>
    <t>Amanatun Utara</t>
  </si>
  <si>
    <t>KI'E</t>
  </si>
  <si>
    <t>Kuanfatu</t>
  </si>
  <si>
    <t>Fatumnasi</t>
  </si>
  <si>
    <t>Polen</t>
  </si>
  <si>
    <t>Boking</t>
  </si>
  <si>
    <t>Toianas</t>
  </si>
  <si>
    <t>Nunkolo</t>
  </si>
  <si>
    <t>Oenino</t>
  </si>
  <si>
    <t>Kolbano</t>
  </si>
  <si>
    <t>Kotolin</t>
  </si>
  <si>
    <t>Kualin</t>
  </si>
  <si>
    <t>Mollo Barat</t>
  </si>
  <si>
    <t>Kok Baun</t>
  </si>
  <si>
    <t>Noebana</t>
  </si>
  <si>
    <t>Santian</t>
  </si>
  <si>
    <t>Noebeba</t>
  </si>
  <si>
    <t>Kuatnana</t>
  </si>
  <si>
    <t>Fautmolo</t>
  </si>
  <si>
    <t>Fatukopa</t>
  </si>
  <si>
    <t>Mollo Tengah</t>
  </si>
  <si>
    <t>Tobu</t>
  </si>
  <si>
    <t>Nunbena</t>
  </si>
  <si>
    <t>Miomafo Timur</t>
  </si>
  <si>
    <t>Miomafo Barat</t>
  </si>
  <si>
    <t>Biboki Selatan</t>
  </si>
  <si>
    <t>Noemuti</t>
  </si>
  <si>
    <t>Kota Kefamenanu</t>
  </si>
  <si>
    <t>Biboki Utara</t>
  </si>
  <si>
    <t>Biboki Anleu</t>
  </si>
  <si>
    <t>Insana</t>
  </si>
  <si>
    <t>Insana Utara</t>
  </si>
  <si>
    <t>Noemuti Timur</t>
  </si>
  <si>
    <t>Miomaffo Tengah</t>
  </si>
  <si>
    <t>Musi</t>
  </si>
  <si>
    <t>Mutis</t>
  </si>
  <si>
    <t>Bikomi Selatan</t>
  </si>
  <si>
    <t>Bikomi Tengah</t>
  </si>
  <si>
    <t>Bikomi Nilulat</t>
  </si>
  <si>
    <t>Bikomi Utara</t>
  </si>
  <si>
    <t>Naibenu</t>
  </si>
  <si>
    <t>Insana Fafinesu</t>
  </si>
  <si>
    <t>Insana Barat</t>
  </si>
  <si>
    <t>Insana Tengah</t>
  </si>
  <si>
    <t>Biboki Tan Pah</t>
  </si>
  <si>
    <t>Biboki Moenleu</t>
  </si>
  <si>
    <t>Biboki Feotleu</t>
  </si>
  <si>
    <t>Lamaknen</t>
  </si>
  <si>
    <t>Tasifeto Timur</t>
  </si>
  <si>
    <t>Raihat</t>
  </si>
  <si>
    <t>Tasifeto Barat</t>
  </si>
  <si>
    <t>Kaluluk Mesak</t>
  </si>
  <si>
    <t>Malaka Timur</t>
  </si>
  <si>
    <t>Kobalima</t>
  </si>
  <si>
    <t>Malaka Tengah</t>
  </si>
  <si>
    <t>Sasitamean</t>
  </si>
  <si>
    <t>Malaka Barat</t>
  </si>
  <si>
    <t>Rinhat</t>
  </si>
  <si>
    <t>Kota Atambua</t>
  </si>
  <si>
    <t>Raimanuk</t>
  </si>
  <si>
    <t>Laen Manen</t>
  </si>
  <si>
    <t>Wewiku</t>
  </si>
  <si>
    <t>Weliman</t>
  </si>
  <si>
    <t>Lasiolat</t>
  </si>
  <si>
    <t>Lamaknen Selatan</t>
  </si>
  <si>
    <t>Io Kufeu</t>
  </si>
  <si>
    <t>Atambua Barat</t>
  </si>
  <si>
    <t>Atambua Selatan</t>
  </si>
  <si>
    <t>Nanaet Duabesi</t>
  </si>
  <si>
    <t>Kobalima Timur</t>
  </si>
  <si>
    <t>Teluk Mutiara</t>
  </si>
  <si>
    <t>Alor Barat Laut</t>
  </si>
  <si>
    <t>Alor Barat Daya</t>
  </si>
  <si>
    <t>Alor Selatan</t>
  </si>
  <si>
    <t>Alor Timur</t>
  </si>
  <si>
    <t>Pantar</t>
  </si>
  <si>
    <t>Alor Tengah Utara</t>
  </si>
  <si>
    <t>Alor Timur Laut</t>
  </si>
  <si>
    <t>Pantar Barat</t>
  </si>
  <si>
    <t>Kabola</t>
  </si>
  <si>
    <t>Pulau Pura</t>
  </si>
  <si>
    <t>Mataru</t>
  </si>
  <si>
    <t>Pureman</t>
  </si>
  <si>
    <t>Lembur</t>
  </si>
  <si>
    <t>Pantar Timur</t>
  </si>
  <si>
    <t>Pantar Tengah</t>
  </si>
  <si>
    <t>Pantar Baru Laut</t>
  </si>
  <si>
    <t>Wulanggitang</t>
  </si>
  <si>
    <t>Titebena</t>
  </si>
  <si>
    <t>Larantuka</t>
  </si>
  <si>
    <t>Ile Mandiri</t>
  </si>
  <si>
    <t>Tanjung Bunga</t>
  </si>
  <si>
    <t>Solor Barat</t>
  </si>
  <si>
    <t>Solor Timur</t>
  </si>
  <si>
    <t>Wotan Ulumando</t>
  </si>
  <si>
    <t>Adonara Barat</t>
  </si>
  <si>
    <t>Adonara Timur</t>
  </si>
  <si>
    <t>Kelubagolit</t>
  </si>
  <si>
    <t>Witihama</t>
  </si>
  <si>
    <t>Ile Boleng</t>
  </si>
  <si>
    <t>Demon Pagong</t>
  </si>
  <si>
    <t>Lewolema</t>
  </si>
  <si>
    <t>Ile Bura</t>
  </si>
  <si>
    <t>Adonara</t>
  </si>
  <si>
    <t>Adonara Tengah</t>
  </si>
  <si>
    <t>Solor Selatan</t>
  </si>
  <si>
    <t>Paga</t>
  </si>
  <si>
    <t>Mego</t>
  </si>
  <si>
    <t>Lela</t>
  </si>
  <si>
    <t>Nita</t>
  </si>
  <si>
    <t>Alok</t>
  </si>
  <si>
    <t>Palue</t>
  </si>
  <si>
    <t>Nelle</t>
  </si>
  <si>
    <t>Talibura</t>
  </si>
  <si>
    <t>Waigete</t>
  </si>
  <si>
    <t>Kewapante</t>
  </si>
  <si>
    <t>Bola</t>
  </si>
  <si>
    <t>Magepanda</t>
  </si>
  <si>
    <t>Waiblama</t>
  </si>
  <si>
    <t>Alok Barat</t>
  </si>
  <si>
    <t>Alok Timur</t>
  </si>
  <si>
    <t>Koting</t>
  </si>
  <si>
    <t>Tanah Wawo</t>
  </si>
  <si>
    <t>Hewokloang</t>
  </si>
  <si>
    <t>Kangae</t>
  </si>
  <si>
    <t>Doreng</t>
  </si>
  <si>
    <t>Mapitara</t>
  </si>
  <si>
    <t>Nangapanda</t>
  </si>
  <si>
    <t>Pulau Ende</t>
  </si>
  <si>
    <t xml:space="preserve">Ende Selatan </t>
  </si>
  <si>
    <t>Ndona</t>
  </si>
  <si>
    <t>Detusoko</t>
  </si>
  <si>
    <t>Wewaria</t>
  </si>
  <si>
    <t>Wolowaru</t>
  </si>
  <si>
    <t>Wolojita</t>
  </si>
  <si>
    <t>Maurole</t>
  </si>
  <si>
    <t>Maukaro</t>
  </si>
  <si>
    <t>Lio Timur</t>
  </si>
  <si>
    <t>Kelimutu</t>
  </si>
  <si>
    <t>Datukeli</t>
  </si>
  <si>
    <t>Ndona Timur</t>
  </si>
  <si>
    <t>Ndori</t>
  </si>
  <si>
    <t>Ende Utara</t>
  </si>
  <si>
    <t>Ende Tengah</t>
  </si>
  <si>
    <t>Ende Timur</t>
  </si>
  <si>
    <t>Lepembusu Kelisoke</t>
  </si>
  <si>
    <t>Aimere</t>
  </si>
  <si>
    <t>Golewa</t>
  </si>
  <si>
    <t>Bajawa</t>
  </si>
  <si>
    <t>Soa</t>
  </si>
  <si>
    <t>Riung</t>
  </si>
  <si>
    <t>Jerebuu</t>
  </si>
  <si>
    <t>Riung Barat</t>
  </si>
  <si>
    <t>Bajawa Utara</t>
  </si>
  <si>
    <t>Wolomeze</t>
  </si>
  <si>
    <t>Golewa Selatan</t>
  </si>
  <si>
    <t>Golewa Barat</t>
  </si>
  <si>
    <t>Inerie</t>
  </si>
  <si>
    <t>Wae Rii</t>
  </si>
  <si>
    <t>Ruteng</t>
  </si>
  <si>
    <t>Satar Mese</t>
  </si>
  <si>
    <t>Cibal</t>
  </si>
  <si>
    <t>Reok</t>
  </si>
  <si>
    <t>Langke Rembong</t>
  </si>
  <si>
    <t>Satar Mese Barat</t>
  </si>
  <si>
    <t>Rahong Utara</t>
  </si>
  <si>
    <t>Lelak</t>
  </si>
  <si>
    <t>Reok Barat</t>
  </si>
  <si>
    <t>Cibal Barat</t>
  </si>
  <si>
    <t>Kota Walingapu</t>
  </si>
  <si>
    <t>Haharu</t>
  </si>
  <si>
    <t>Lewa</t>
  </si>
  <si>
    <t>Nggaha Ori Angu</t>
  </si>
  <si>
    <t>Tabundung</t>
  </si>
  <si>
    <t>Pinu Pahar</t>
  </si>
  <si>
    <t>Pandawai</t>
  </si>
  <si>
    <t>Umalulu</t>
  </si>
  <si>
    <t>Rindi</t>
  </si>
  <si>
    <t>Pahunga Lodu</t>
  </si>
  <si>
    <t>Wulla Waijelu</t>
  </si>
  <si>
    <t>Paberiwai</t>
  </si>
  <si>
    <t>Karera</t>
  </si>
  <si>
    <t>Kahaungu Eti</t>
  </si>
  <si>
    <t>Matawai La Pawu</t>
  </si>
  <si>
    <t>Kambera</t>
  </si>
  <si>
    <t>Kambata Mapambulang</t>
  </si>
  <si>
    <t>Lewa Tidahu</t>
  </si>
  <si>
    <t>Katala Hamu Lingu</t>
  </si>
  <si>
    <t>Kanatang</t>
  </si>
  <si>
    <t>Ngadu Ngala</t>
  </si>
  <si>
    <t>Mahu</t>
  </si>
  <si>
    <t>Tana Righu</t>
  </si>
  <si>
    <t>Loli</t>
  </si>
  <si>
    <t>Wanokaka</t>
  </si>
  <si>
    <t>Lamboya</t>
  </si>
  <si>
    <t>Kota Waikabubak</t>
  </si>
  <si>
    <t>Laboya Barat</t>
  </si>
  <si>
    <t>Naga Wutung</t>
  </si>
  <si>
    <t>Atadel</t>
  </si>
  <si>
    <t>Ile Ape</t>
  </si>
  <si>
    <t>Lebatukan</t>
  </si>
  <si>
    <t>Nubatukan</t>
  </si>
  <si>
    <t>Omesuti</t>
  </si>
  <si>
    <t>Buyasuri</t>
  </si>
  <si>
    <t>Wulandoni</t>
  </si>
  <si>
    <t>Ile Ape Timur</t>
  </si>
  <si>
    <t>Rote Barat Daya</t>
  </si>
  <si>
    <t>Rote Barat Laut</t>
  </si>
  <si>
    <t>Lobalain</t>
  </si>
  <si>
    <t>Rote Tengah</t>
  </si>
  <si>
    <t>Pantai Baru</t>
  </si>
  <si>
    <t>Rote Timur</t>
  </si>
  <si>
    <t xml:space="preserve">Rote Barat </t>
  </si>
  <si>
    <t>Rote Selatan</t>
  </si>
  <si>
    <t>Ndao Nuse</t>
  </si>
  <si>
    <t>Landu Leko</t>
  </si>
  <si>
    <t>Macang Pacar</t>
  </si>
  <si>
    <t>Kuwus</t>
  </si>
  <si>
    <t>Lembor</t>
  </si>
  <si>
    <t>Sano Nggoang</t>
  </si>
  <si>
    <t>Komodo</t>
  </si>
  <si>
    <t>Boleng</t>
  </si>
  <si>
    <t>Welak</t>
  </si>
  <si>
    <t>Ndoso</t>
  </si>
  <si>
    <t>Lembor Selatan</t>
  </si>
  <si>
    <t>Mbeliling</t>
  </si>
  <si>
    <t>Aesesa</t>
  </si>
  <si>
    <t>Nanguroro</t>
  </si>
  <si>
    <t>Boawae</t>
  </si>
  <si>
    <t>Mauponggo</t>
  </si>
  <si>
    <t>Wolowae</t>
  </si>
  <si>
    <t>Keo Tengah</t>
  </si>
  <si>
    <t>Aesesa Selatan</t>
  </si>
  <si>
    <t>Katiku Tana</t>
  </si>
  <si>
    <t>Umbu Ratu Nggay Barat</t>
  </si>
  <si>
    <t>Mamboro</t>
  </si>
  <si>
    <t xml:space="preserve">Umbu Ratu Nggay </t>
  </si>
  <si>
    <t>Katiku Tana Selatan</t>
  </si>
  <si>
    <t>Loura</t>
  </si>
  <si>
    <t>Wewewa Utara</t>
  </si>
  <si>
    <t>Wewewa Timur</t>
  </si>
  <si>
    <t>Wewewa Barat</t>
  </si>
  <si>
    <t>Wewewa Selatan</t>
  </si>
  <si>
    <t>Kodi Bangedo</t>
  </si>
  <si>
    <t xml:space="preserve">Kodi </t>
  </si>
  <si>
    <t>Kodi Utara</t>
  </si>
  <si>
    <t>Kota Tambolaka</t>
  </si>
  <si>
    <t>Wewewa Tengah</t>
  </si>
  <si>
    <t>Kodi Balaghar</t>
  </si>
  <si>
    <t>Borong</t>
  </si>
  <si>
    <t>Poco Ranaka</t>
  </si>
  <si>
    <t>Lamba Leda</t>
  </si>
  <si>
    <t>Sambi Rampas</t>
  </si>
  <si>
    <t>Elar</t>
  </si>
  <si>
    <t>Kota Komba</t>
  </si>
  <si>
    <t>Rana Mese</t>
  </si>
  <si>
    <t>Poco Ranaka Timur</t>
  </si>
  <si>
    <t>Elar Selatan</t>
  </si>
  <si>
    <t>Sabu Barat</t>
  </si>
  <si>
    <t>Sabu Tengah</t>
  </si>
  <si>
    <t>Sabu Timur</t>
  </si>
  <si>
    <t>Sabu Liae</t>
  </si>
  <si>
    <t>Hawu Mehara</t>
  </si>
  <si>
    <t>Raijua</t>
  </si>
  <si>
    <t>Alak</t>
  </si>
  <si>
    <t>Maulafa</t>
  </si>
  <si>
    <t>Kela[pa Lima</t>
  </si>
  <si>
    <t>Oebobo</t>
  </si>
  <si>
    <t>Kota Raja</t>
  </si>
  <si>
    <t>Kota Lima</t>
  </si>
  <si>
    <t>KALBAR</t>
  </si>
  <si>
    <t>Sambas</t>
  </si>
  <si>
    <t>Pontianak</t>
  </si>
  <si>
    <t>Sanggau</t>
  </si>
  <si>
    <t>Sintang</t>
  </si>
  <si>
    <t>Kapuas Hulu</t>
  </si>
  <si>
    <t>Bengkayang</t>
  </si>
  <si>
    <t>Landak</t>
  </si>
  <si>
    <t>Sekadau</t>
  </si>
  <si>
    <t>Melawi</t>
  </si>
  <si>
    <t>Kayong Utara</t>
  </si>
  <si>
    <t>Kubu Raya</t>
  </si>
  <si>
    <t>Singkawang</t>
  </si>
  <si>
    <t>KALTENG</t>
  </si>
  <si>
    <t>Kotawaringin Barat</t>
  </si>
  <si>
    <t>Kotawaringin Timur</t>
  </si>
  <si>
    <t>Kapuas</t>
  </si>
  <si>
    <t>Barito Selatan</t>
  </si>
  <si>
    <t>Barito Utara</t>
  </si>
  <si>
    <t>Katingan</t>
  </si>
  <si>
    <t>Seruyan</t>
  </si>
  <si>
    <t>Sukamara</t>
  </si>
  <si>
    <t>Lamandau</t>
  </si>
  <si>
    <t>Gunung Mas</t>
  </si>
  <si>
    <t>Pulang Pisau</t>
  </si>
  <si>
    <t>Barito Timur</t>
  </si>
  <si>
    <t>Murung Raya</t>
  </si>
  <si>
    <t>Palangkaraya</t>
  </si>
  <si>
    <t>Teluk Keramat</t>
  </si>
  <si>
    <t>Jawai</t>
  </si>
  <si>
    <t>Tebas</t>
  </si>
  <si>
    <t>Pemangkat</t>
  </si>
  <si>
    <t>Sejangkung</t>
  </si>
  <si>
    <t>Selakau</t>
  </si>
  <si>
    <t>Paloh</t>
  </si>
  <si>
    <t>Sajingan Besar</t>
  </si>
  <si>
    <t>Galing</t>
  </si>
  <si>
    <t>Tekarang</t>
  </si>
  <si>
    <t>Semparuk</t>
  </si>
  <si>
    <t>Sajad</t>
  </si>
  <si>
    <t>Sebawi</t>
  </si>
  <si>
    <t>Jawai Selatan</t>
  </si>
  <si>
    <t>Tangaran</t>
  </si>
  <si>
    <t>Selakau Timur</t>
  </si>
  <si>
    <t>Mempawah Hilir</t>
  </si>
  <si>
    <t>Toho</t>
  </si>
  <si>
    <t>Sungai Pinyuh</t>
  </si>
  <si>
    <t>Sungai Kunyit</t>
  </si>
  <si>
    <t>Segedong</t>
  </si>
  <si>
    <t>Anjongan</t>
  </si>
  <si>
    <t>Sadaniang</t>
  </si>
  <si>
    <t>Mempawah Timur</t>
  </si>
  <si>
    <t>Mukok</t>
  </si>
  <si>
    <t>Noyan</t>
  </si>
  <si>
    <t>Jangkang</t>
  </si>
  <si>
    <t>Bonti</t>
  </si>
  <si>
    <t>Beduai</t>
  </si>
  <si>
    <t>Sekayam</t>
  </si>
  <si>
    <t>Kembayan</t>
  </si>
  <si>
    <t>Parindu</t>
  </si>
  <si>
    <t>Tayan Hulu</t>
  </si>
  <si>
    <t>Tayan Hilir</t>
  </si>
  <si>
    <t>Balai</t>
  </si>
  <si>
    <t>Toba</t>
  </si>
  <si>
    <t>Meliau</t>
  </si>
  <si>
    <t>Entikong</t>
  </si>
  <si>
    <t>Matan Hilir Utara</t>
  </si>
  <si>
    <t>Marau</t>
  </si>
  <si>
    <t>Manis Mata</t>
  </si>
  <si>
    <t>Kendawangan</t>
  </si>
  <si>
    <t>Sandai</t>
  </si>
  <si>
    <t>Sungai Laur</t>
  </si>
  <si>
    <t>Simpang Hulu</t>
  </si>
  <si>
    <t>Nanga Tayap</t>
  </si>
  <si>
    <t>Matan Hilir Selatan</t>
  </si>
  <si>
    <t>Tumbang Titi</t>
  </si>
  <si>
    <t>Jelai Hulu</t>
  </si>
  <si>
    <t>Delta Pawan</t>
  </si>
  <si>
    <t>Muara Pawan</t>
  </si>
  <si>
    <t>Benua Kayong</t>
  </si>
  <si>
    <t>Hulu Sungai</t>
  </si>
  <si>
    <t>Air Upas</t>
  </si>
  <si>
    <t>Singkup</t>
  </si>
  <si>
    <t>Pemahan</t>
  </si>
  <si>
    <t>Sungai Melayu Rayak</t>
  </si>
  <si>
    <t>Simpang Dua</t>
  </si>
  <si>
    <t>DASAR HUKUM</t>
  </si>
  <si>
    <t xml:space="preserve">Tempunak </t>
  </si>
  <si>
    <t>Sepauk</t>
  </si>
  <si>
    <t>Ketungau Hilir</t>
  </si>
  <si>
    <t>Ketungau Tengah</t>
  </si>
  <si>
    <t>Ketungau Hulu</t>
  </si>
  <si>
    <t>Deday</t>
  </si>
  <si>
    <t>Kayan Hilir</t>
  </si>
  <si>
    <t>Kayan Hulu</t>
  </si>
  <si>
    <t>Serawai</t>
  </si>
  <si>
    <t>Ambalau</t>
  </si>
  <si>
    <t>Kelam Permai</t>
  </si>
  <si>
    <t>Sungai Tebelian</t>
  </si>
  <si>
    <t>Binjai Hulu</t>
  </si>
  <si>
    <t>Putussibau Utara</t>
  </si>
  <si>
    <t>Bika</t>
  </si>
  <si>
    <t>Embaloh Hilir</t>
  </si>
  <si>
    <t>Embaloh Hulu</t>
  </si>
  <si>
    <t>Bunut Hilir</t>
  </si>
  <si>
    <t>Bunut Hulu</t>
  </si>
  <si>
    <t>Jongkong</t>
  </si>
  <si>
    <t>Hulu Gurung</t>
  </si>
  <si>
    <t>Selimbau</t>
  </si>
  <si>
    <t>Semitau</t>
  </si>
  <si>
    <t>Seberuang</t>
  </si>
  <si>
    <t>Batang Lupar</t>
  </si>
  <si>
    <t>Empanang</t>
  </si>
  <si>
    <t>Silat Hilir</t>
  </si>
  <si>
    <t>Silat Hulu</t>
  </si>
  <si>
    <t>Putussibau Selatan</t>
  </si>
  <si>
    <t>Kalis</t>
  </si>
  <si>
    <t>Boyan Tanjung</t>
  </si>
  <si>
    <t>Mentebah</t>
  </si>
  <si>
    <t>Pengkadan</t>
  </si>
  <si>
    <t>Suhaid</t>
  </si>
  <si>
    <t>Puring Kencana</t>
  </si>
  <si>
    <t>Samalantan</t>
  </si>
  <si>
    <t>Ledo</t>
  </si>
  <si>
    <t>Seluas</t>
  </si>
  <si>
    <t>Sanggau Ledo</t>
  </si>
  <si>
    <t>Jagoi Babang</t>
  </si>
  <si>
    <t>Monterado</t>
  </si>
  <si>
    <t>Teriak</t>
  </si>
  <si>
    <t>Suti Semarang</t>
  </si>
  <si>
    <t>Capkala</t>
  </si>
  <si>
    <t>Siding</t>
  </si>
  <si>
    <t>Lumar</t>
  </si>
  <si>
    <t>Sungai Betung</t>
  </si>
  <si>
    <t>Sungai Raya Kepulauan</t>
  </si>
  <si>
    <t>Lembah Bawang</t>
  </si>
  <si>
    <t>Tujuh Belas</t>
  </si>
  <si>
    <t>Ngabang</t>
  </si>
  <si>
    <t>Mempawah Hulu</t>
  </si>
  <si>
    <t>Menjalin</t>
  </si>
  <si>
    <t>Mandor</t>
  </si>
  <si>
    <t>Air Besar</t>
  </si>
  <si>
    <t>Menyuke</t>
  </si>
  <si>
    <t>Sungai Temila</t>
  </si>
  <si>
    <t>Kuala Bebe</t>
  </si>
  <si>
    <t>Sebangki</t>
  </si>
  <si>
    <t>Jelimpo</t>
  </si>
  <si>
    <t>Banyuke Halu</t>
  </si>
  <si>
    <t>Sompak</t>
  </si>
  <si>
    <t>Sekadau Hilir</t>
  </si>
  <si>
    <t>Sekadau Hulu</t>
  </si>
  <si>
    <t>Nanga Taman</t>
  </si>
  <si>
    <t>Nanga Mahap</t>
  </si>
  <si>
    <t>Belitang Hilir</t>
  </si>
  <si>
    <t>Belitang Hulu</t>
  </si>
  <si>
    <t xml:space="preserve">Belitang </t>
  </si>
  <si>
    <t>Belimbing</t>
  </si>
  <si>
    <t>Nanga Pinoh</t>
  </si>
  <si>
    <t>Ella Hilir</t>
  </si>
  <si>
    <t>Menukung</t>
  </si>
  <si>
    <t>Sayan</t>
  </si>
  <si>
    <t>Tanah Pinoh</t>
  </si>
  <si>
    <t>Sokan</t>
  </si>
  <si>
    <t>Pinoh Utara</t>
  </si>
  <si>
    <t>Pinoh Selatan</t>
  </si>
  <si>
    <t>Belimbing Hulu</t>
  </si>
  <si>
    <t>Tanah Pinoh Barat</t>
  </si>
  <si>
    <t>Sukadama</t>
  </si>
  <si>
    <t>Simpang Hilir</t>
  </si>
  <si>
    <t>Teluk Batang</t>
  </si>
  <si>
    <t>Pulau Maya</t>
  </si>
  <si>
    <t>Seponti</t>
  </si>
  <si>
    <t>Kepulauan Karimata</t>
  </si>
  <si>
    <t>Kuala Mandor B</t>
  </si>
  <si>
    <t>Sungai Ambawang</t>
  </si>
  <si>
    <t>Terentang</t>
  </si>
  <si>
    <t>Rasau Raya</t>
  </si>
  <si>
    <t>Teluk Pakedai</t>
  </si>
  <si>
    <t>Sungai Kakap</t>
  </si>
  <si>
    <t>Pontianak Selatan</t>
  </si>
  <si>
    <t>Pontianak Timur</t>
  </si>
  <si>
    <t>Pontianak Barat</t>
  </si>
  <si>
    <t>Pontianak Utara</t>
  </si>
  <si>
    <t>Pontianak Kota</t>
  </si>
  <si>
    <t>Pontianak Tenggara</t>
  </si>
  <si>
    <t>Singkawang Tengah</t>
  </si>
  <si>
    <t>Singkawang Barat</t>
  </si>
  <si>
    <t>Singkawang Timur</t>
  </si>
  <si>
    <t>Singkawang Utara</t>
  </si>
  <si>
    <t>Singkawang Selatan</t>
  </si>
  <si>
    <t>Kumai</t>
  </si>
  <si>
    <t>Arut Selatan</t>
  </si>
  <si>
    <t>Kotawaringin Lama</t>
  </si>
  <si>
    <t>Arut Utara</t>
  </si>
  <si>
    <t>Pangkalan Lada</t>
  </si>
  <si>
    <t>Pangkalan Banteng</t>
  </si>
  <si>
    <t>Kota Besi</t>
  </si>
  <si>
    <t>Cempaga</t>
  </si>
  <si>
    <t>Mentaya Hulu</t>
  </si>
  <si>
    <t>Parenggean</t>
  </si>
  <si>
    <t>Baamang</t>
  </si>
  <si>
    <t>Mentawa Baru Ketapang</t>
  </si>
  <si>
    <t>Mentaya Hilir Utara</t>
  </si>
  <si>
    <t>Mentaya Hilir Selatan</t>
  </si>
  <si>
    <t>Pulau Hanaut</t>
  </si>
  <si>
    <t>Antang Kalang</t>
  </si>
  <si>
    <t>Teluk Sampit</t>
  </si>
  <si>
    <t>Seranau</t>
  </si>
  <si>
    <t>Cempaga Hulu</t>
  </si>
  <si>
    <t>Telawang</t>
  </si>
  <si>
    <t>Bukit Santuai</t>
  </si>
  <si>
    <t>Tualan Hulu</t>
  </si>
  <si>
    <t>Telaga Antang</t>
  </si>
  <si>
    <t>Kapuas Hilir</t>
  </si>
  <si>
    <t>Kapuas Timur</t>
  </si>
  <si>
    <t>Kapuas Kuala</t>
  </si>
  <si>
    <t>Kapuas Barat</t>
  </si>
  <si>
    <t>Pulau Petak</t>
  </si>
  <si>
    <t>Kapuas Murung</t>
  </si>
  <si>
    <t>Basarang</t>
  </si>
  <si>
    <t>Mantangai</t>
  </si>
  <si>
    <t>Timpah</t>
  </si>
  <si>
    <t>Kapuas Tengah</t>
  </si>
  <si>
    <t>Tamban Catur</t>
  </si>
  <si>
    <t>Pasak Talawang</t>
  </si>
  <si>
    <t>Mandau Talawang</t>
  </si>
  <si>
    <t>Dadahup</t>
  </si>
  <si>
    <t>Bataguh</t>
  </si>
  <si>
    <t>Jenamas</t>
  </si>
  <si>
    <t>Dusun Hilir</t>
  </si>
  <si>
    <t>Karau Kuala</t>
  </si>
  <si>
    <t>Dusun Utara</t>
  </si>
  <si>
    <t>Gn. Bintang Awai</t>
  </si>
  <si>
    <t>Dusun Selatan</t>
  </si>
  <si>
    <t>Montaliat</t>
  </si>
  <si>
    <t>Gunung Timang</t>
  </si>
  <si>
    <t>Gunung Purei</t>
  </si>
  <si>
    <t>Teweh Timur</t>
  </si>
  <si>
    <t>Teweh Tengah</t>
  </si>
  <si>
    <t>Labei</t>
  </si>
  <si>
    <t>Teweh Baru</t>
  </si>
  <si>
    <t>Teweh Selatan</t>
  </si>
  <si>
    <t>Labei Barat</t>
  </si>
  <si>
    <t>Kampiang</t>
  </si>
  <si>
    <t>Katingan Hilir</t>
  </si>
  <si>
    <t>Tewang Sangalang Garing</t>
  </si>
  <si>
    <t>Pulau Malan</t>
  </si>
  <si>
    <t>Katingan Tengah</t>
  </si>
  <si>
    <t>Sanaman Mantikei</t>
  </si>
  <si>
    <t>Marikit</t>
  </si>
  <si>
    <t>Katingan Hulu</t>
  </si>
  <si>
    <t>Mendawai</t>
  </si>
  <si>
    <t>Katingan Kuala</t>
  </si>
  <si>
    <t>Tasik Payawan</t>
  </si>
  <si>
    <t>Petak Malai</t>
  </si>
  <si>
    <t>Seruyan Hilir</t>
  </si>
  <si>
    <t>Seruyan Tengah</t>
  </si>
  <si>
    <t>Danau Sembuluh</t>
  </si>
  <si>
    <t>Hanau</t>
  </si>
  <si>
    <t>Seruyan Hulu</t>
  </si>
  <si>
    <t>Seruyan Hilir Timur</t>
  </si>
  <si>
    <t>Seruyan Raya</t>
  </si>
  <si>
    <t>Danau Seluluk</t>
  </si>
  <si>
    <t>Suling Tambun</t>
  </si>
  <si>
    <t>Jelai</t>
  </si>
  <si>
    <t>Balai Riam</t>
  </si>
  <si>
    <t>Pantai Lunci</t>
  </si>
  <si>
    <t>Permata Kecubung</t>
  </si>
  <si>
    <t>Delang</t>
  </si>
  <si>
    <t>Bulik</t>
  </si>
  <si>
    <t>Bulik Timur</t>
  </si>
  <si>
    <t>Menthobi Raya</t>
  </si>
  <si>
    <t>Sematau Jaya</t>
  </si>
  <si>
    <t>Belantikan Raya</t>
  </si>
  <si>
    <t>Batang Kawa</t>
  </si>
  <si>
    <t>Sepang Simin</t>
  </si>
  <si>
    <t>Kurun</t>
  </si>
  <si>
    <t>Tewah</t>
  </si>
  <si>
    <t>Kahayan Hulu Utara</t>
  </si>
  <si>
    <t>Rungan</t>
  </si>
  <si>
    <t>Manuhing</t>
  </si>
  <si>
    <t>Mihing Raya</t>
  </si>
  <si>
    <t>Damang Batu</t>
  </si>
  <si>
    <t>Miri Manasa</t>
  </si>
  <si>
    <t>Rungan Hulu</t>
  </si>
  <si>
    <t>Manuhing Raya</t>
  </si>
  <si>
    <t>Rungan Raya</t>
  </si>
  <si>
    <t>Pandih Batu</t>
  </si>
  <si>
    <t>Kahayan Kuala</t>
  </si>
  <si>
    <t>Kahayan Tengah</t>
  </si>
  <si>
    <t>Banama Tingang</t>
  </si>
  <si>
    <t>Kahayan Hilir</t>
  </si>
  <si>
    <t>Maliku</t>
  </si>
  <si>
    <t>Jabiren</t>
  </si>
  <si>
    <t>Sebangau Kuala</t>
  </si>
  <si>
    <t>Murung</t>
  </si>
  <si>
    <t>Tanah Siang</t>
  </si>
  <si>
    <t>Laung Tuhup</t>
  </si>
  <si>
    <t>Permata Intan</t>
  </si>
  <si>
    <t>Sumber Barito</t>
  </si>
  <si>
    <t>Barito Tuhup Raya</t>
  </si>
  <si>
    <t>Tanah Siang Selatan</t>
  </si>
  <si>
    <t>Sungai Babuat</t>
  </si>
  <si>
    <t>Seribu Riam</t>
  </si>
  <si>
    <t>Uut Murung</t>
  </si>
  <si>
    <t>Dusun Timur</t>
  </si>
  <si>
    <t>Banua Lima</t>
  </si>
  <si>
    <t>Patangkep Tutui</t>
  </si>
  <si>
    <t>Awang</t>
  </si>
  <si>
    <t>Dusun Tengah</t>
  </si>
  <si>
    <t>Pematang Karau</t>
  </si>
  <si>
    <t>Paju Epat</t>
  </si>
  <si>
    <t>Raren Batuah</t>
  </si>
  <si>
    <t>Paku</t>
  </si>
  <si>
    <t>Karusen Janang</t>
  </si>
  <si>
    <t>Pahandut</t>
  </si>
  <si>
    <t>Jekan Raya</t>
  </si>
  <si>
    <t>Sebangau</t>
  </si>
  <si>
    <t>Rakumpit</t>
  </si>
  <si>
    <t>KALSEL</t>
  </si>
  <si>
    <t>Tanah Laut</t>
  </si>
  <si>
    <t>Kotabaru</t>
  </si>
  <si>
    <t>Barito Kuala</t>
  </si>
  <si>
    <t>Tapin</t>
  </si>
  <si>
    <t>Hulu Sungai Selatan</t>
  </si>
  <si>
    <t>Hulu Sungai Tengah</t>
  </si>
  <si>
    <t>Hulu Sungai Utara</t>
  </si>
  <si>
    <t>Tabalong</t>
  </si>
  <si>
    <t>Tanah Bumbu</t>
  </si>
  <si>
    <t>Balangan</t>
  </si>
  <si>
    <t>Banjarmasin</t>
  </si>
  <si>
    <t>Banjarbaru</t>
  </si>
  <si>
    <t>KALTIM</t>
  </si>
  <si>
    <t>Paser</t>
  </si>
  <si>
    <t>Kutai Kertanegara</t>
  </si>
  <si>
    <t>Berau</t>
  </si>
  <si>
    <t>Bulungan</t>
  </si>
  <si>
    <t>Nunukan</t>
  </si>
  <si>
    <t>Malinau</t>
  </si>
  <si>
    <t>Kutai Barat</t>
  </si>
  <si>
    <t>Kutai Timur</t>
  </si>
  <si>
    <t>Penajam Paser Utara</t>
  </si>
  <si>
    <t>Tana Tidung</t>
  </si>
  <si>
    <t>Balikpapan</t>
  </si>
  <si>
    <t>Samarinda</t>
  </si>
  <si>
    <t>Tarakan</t>
  </si>
  <si>
    <t>Bontang</t>
  </si>
  <si>
    <t>SULUT</t>
  </si>
  <si>
    <t>Bolaang Mongondow</t>
  </si>
  <si>
    <t>Minahasa</t>
  </si>
  <si>
    <t>Kepulauan Talaud</t>
  </si>
  <si>
    <t>Minahasa Selatan</t>
  </si>
  <si>
    <t>Minahasa Utara</t>
  </si>
  <si>
    <t>Minahasa Tenggara</t>
  </si>
  <si>
    <t>Bolaang Mongondow Utara</t>
  </si>
  <si>
    <t>Kepulauan Siau Tagulandang Biaro</t>
  </si>
  <si>
    <t>Bolaang Mongondow Timur</t>
  </si>
  <si>
    <t>Bolaang Mongondow Selatan</t>
  </si>
  <si>
    <t>Manado</t>
  </si>
  <si>
    <t>Bitung</t>
  </si>
  <si>
    <t>Tomohon</t>
  </si>
  <si>
    <t>SULTENG</t>
  </si>
  <si>
    <t>Banggai</t>
  </si>
  <si>
    <t>Poso</t>
  </si>
  <si>
    <t>Donggala</t>
  </si>
  <si>
    <t>Toli Toli</t>
  </si>
  <si>
    <t>Buol</t>
  </si>
  <si>
    <t>Morowali</t>
  </si>
  <si>
    <t>Banggai Kepulauan</t>
  </si>
  <si>
    <t>Parigi Moutong</t>
  </si>
  <si>
    <t>Tojo Una Una</t>
  </si>
  <si>
    <t>Sigi</t>
  </si>
  <si>
    <t>Palu</t>
  </si>
  <si>
    <t>SULSEL</t>
  </si>
  <si>
    <t>Kepulauan Selayar</t>
  </si>
  <si>
    <t>Bulukumba</t>
  </si>
  <si>
    <t>Bantaeng</t>
  </si>
  <si>
    <t>Jeneponto</t>
  </si>
  <si>
    <t>Takalar</t>
  </si>
  <si>
    <t>Gowa</t>
  </si>
  <si>
    <t>Sinjai</t>
  </si>
  <si>
    <t>Bone</t>
  </si>
  <si>
    <t>Maros</t>
  </si>
  <si>
    <t>Barru</t>
  </si>
  <si>
    <t>Soppeng</t>
  </si>
  <si>
    <t>Wajo</t>
  </si>
  <si>
    <t>Sidenreng Rappang</t>
  </si>
  <si>
    <t>Pinrang</t>
  </si>
  <si>
    <t>Luwu</t>
  </si>
  <si>
    <t>Tana Toraja</t>
  </si>
  <si>
    <t>Luwu Utara</t>
  </si>
  <si>
    <t>Luwu Timur</t>
  </si>
  <si>
    <t>Toraja Utara</t>
  </si>
  <si>
    <t>Makassar</t>
  </si>
  <si>
    <t>Pare Pare</t>
  </si>
  <si>
    <t>Palopo</t>
  </si>
  <si>
    <t>SULTRA</t>
  </si>
  <si>
    <t xml:space="preserve">Kolaka </t>
  </si>
  <si>
    <t>Konawe</t>
  </si>
  <si>
    <t>Muna</t>
  </si>
  <si>
    <t>Buton</t>
  </si>
  <si>
    <t>Konawe Selatan</t>
  </si>
  <si>
    <t>Bombana</t>
  </si>
  <si>
    <t>Wakatobi</t>
  </si>
  <si>
    <t>Kolaka Utara</t>
  </si>
  <si>
    <t>Konawe Utara</t>
  </si>
  <si>
    <t>Buton Utara</t>
  </si>
  <si>
    <t>Kendari</t>
  </si>
  <si>
    <t>Bau Bau</t>
  </si>
  <si>
    <t>GORTAL</t>
  </si>
  <si>
    <t>Gorontalo</t>
  </si>
  <si>
    <t>Boalemo</t>
  </si>
  <si>
    <t>Bone Bolango</t>
  </si>
  <si>
    <t>Pahuwato</t>
  </si>
  <si>
    <t>Gorontalo Utara</t>
  </si>
  <si>
    <t>SULBAR</t>
  </si>
  <si>
    <t>Mamuju Utara</t>
  </si>
  <si>
    <t xml:space="preserve">Mamuju </t>
  </si>
  <si>
    <t>Mamasa</t>
  </si>
  <si>
    <t>Polewali Mandar</t>
  </si>
  <si>
    <t>Majene</t>
  </si>
  <si>
    <t>MALUKU</t>
  </si>
  <si>
    <t>Maluku Tengah</t>
  </si>
  <si>
    <t>Maluku Tenggara</t>
  </si>
  <si>
    <t>Maluku Tenggara Barat</t>
  </si>
  <si>
    <t>Seram Bagian Barat</t>
  </si>
  <si>
    <t>Seram Bagian Timur</t>
  </si>
  <si>
    <t>Kepulauan Aru</t>
  </si>
  <si>
    <t>Maluku Barat Daya</t>
  </si>
  <si>
    <t>Buru Selatan</t>
  </si>
  <si>
    <t>Ambon</t>
  </si>
  <si>
    <t>Tual</t>
  </si>
  <si>
    <t>MALUKU UTARA</t>
  </si>
  <si>
    <t>Halmahera Barat</t>
  </si>
  <si>
    <t>Halmahera Tengah</t>
  </si>
  <si>
    <t>Halmahera Utara</t>
  </si>
  <si>
    <t>Halmahera Selatan</t>
  </si>
  <si>
    <t>Kepulauan Sula</t>
  </si>
  <si>
    <t>Halmahera Timur</t>
  </si>
  <si>
    <t>Pulau Morotai</t>
  </si>
  <si>
    <t>Ternate</t>
  </si>
  <si>
    <t>Tidore Kepulauan</t>
  </si>
  <si>
    <t>PAPUA</t>
  </si>
  <si>
    <t>Merauke</t>
  </si>
  <si>
    <t>Jaya Wijaya</t>
  </si>
  <si>
    <t>Nabire</t>
  </si>
  <si>
    <t>Kepulauan Yapen</t>
  </si>
  <si>
    <t>Biak Numfor</t>
  </si>
  <si>
    <t>Puncak Jaya</t>
  </si>
  <si>
    <t>Paniai</t>
  </si>
  <si>
    <t>Mimika</t>
  </si>
  <si>
    <t>Sarmi</t>
  </si>
  <si>
    <t>Keerom</t>
  </si>
  <si>
    <t>Pegunungan Bintang</t>
  </si>
  <si>
    <t>Yakuhimo</t>
  </si>
  <si>
    <t>Tolikara</t>
  </si>
  <si>
    <t>Mappi</t>
  </si>
  <si>
    <t>Asmat</t>
  </si>
  <si>
    <t>Supiori</t>
  </si>
  <si>
    <t>Mamberamo Raya</t>
  </si>
  <si>
    <t>Mamberamo Tengah</t>
  </si>
  <si>
    <t>Yalimo</t>
  </si>
  <si>
    <t>Lanny Jaya</t>
  </si>
  <si>
    <t>Nduga</t>
  </si>
  <si>
    <t>Waropen</t>
  </si>
  <si>
    <t>Boven Digoel</t>
  </si>
  <si>
    <t>Puncak</t>
  </si>
  <si>
    <t>Deiyai</t>
  </si>
  <si>
    <t>Dogiyai</t>
  </si>
  <si>
    <t>Intan Jaya</t>
  </si>
  <si>
    <t>PABAR</t>
  </si>
  <si>
    <t xml:space="preserve">Sorong </t>
  </si>
  <si>
    <t>Manokwari</t>
  </si>
  <si>
    <t>Fak Fak</t>
  </si>
  <si>
    <t>Sorong Selatan</t>
  </si>
  <si>
    <t>Raja Ampat</t>
  </si>
  <si>
    <t>Teluk Bintuni</t>
  </si>
  <si>
    <t>Teluk Wondama</t>
  </si>
  <si>
    <t>Kaimana</t>
  </si>
  <si>
    <t>Tambrauw</t>
  </si>
  <si>
    <t>Maybrat</t>
  </si>
  <si>
    <t>Takisung</t>
  </si>
  <si>
    <t>Jorong</t>
  </si>
  <si>
    <t>Pelaihari</t>
  </si>
  <si>
    <t>Kurau</t>
  </si>
  <si>
    <t>Bati Bati</t>
  </si>
  <si>
    <t>Panyipatan</t>
  </si>
  <si>
    <t>Kintap</t>
  </si>
  <si>
    <t>Tambang Ulang</t>
  </si>
  <si>
    <t>Bajuin</t>
  </si>
  <si>
    <t>Bumi Makmur</t>
  </si>
  <si>
    <t>Pulausembilan</t>
  </si>
  <si>
    <t>Pulau Laut Barat</t>
  </si>
  <si>
    <t xml:space="preserve">Pulau Laut Selatan </t>
  </si>
  <si>
    <t>Pulau Laut Timur</t>
  </si>
  <si>
    <t>Pulausebuku</t>
  </si>
  <si>
    <t>Pulau Laut Utara</t>
  </si>
  <si>
    <t>Kelumpang Selatan</t>
  </si>
  <si>
    <t>Kelumpang Hulu</t>
  </si>
  <si>
    <t>Kelumpang Tengah</t>
  </si>
  <si>
    <t>Kelumpang Utara</t>
  </si>
  <si>
    <t>Pamukan Selatan</t>
  </si>
  <si>
    <t>Sampanahan</t>
  </si>
  <si>
    <t>Pamukan Utara</t>
  </si>
  <si>
    <t>Hampang</t>
  </si>
  <si>
    <t>Sungaidurian</t>
  </si>
  <si>
    <t>Pulau Laut Tengah</t>
  </si>
  <si>
    <t>Kelumpang Hilir</t>
  </si>
  <si>
    <t>Kelumpang Barat</t>
  </si>
  <si>
    <t>Pamukan Barat</t>
  </si>
  <si>
    <t>Pulau Laut Kepulauan</t>
  </si>
  <si>
    <t>Pulau Laut Tanjung Selayar</t>
  </si>
  <si>
    <t>Aluh Aluh</t>
  </si>
  <si>
    <t>Kertak Hanyar</t>
  </si>
  <si>
    <t>Gambut</t>
  </si>
  <si>
    <t>Sungai Tabuk</t>
  </si>
  <si>
    <t>Karang Intan</t>
  </si>
  <si>
    <t>Astambul</t>
  </si>
  <si>
    <t>Pengarom</t>
  </si>
  <si>
    <t>Aranio</t>
  </si>
  <si>
    <t>Mataraman</t>
  </si>
  <si>
    <t>Beruntung Baru</t>
  </si>
  <si>
    <t>Martapura Barat</t>
  </si>
  <si>
    <t>Martapura Timur</t>
  </si>
  <si>
    <t>Sambung Makmur</t>
  </si>
  <si>
    <t>Paramasan</t>
  </si>
  <si>
    <t>Telaga Bauntung</t>
  </si>
  <si>
    <t>Tatah Makmur</t>
  </si>
  <si>
    <t>Tabunganen</t>
  </si>
  <si>
    <t>Tamban</t>
  </si>
  <si>
    <t>Anjir Pasar</t>
  </si>
  <si>
    <t>Anjir Muara</t>
  </si>
  <si>
    <t>Alalak</t>
  </si>
  <si>
    <t>Mandastana</t>
  </si>
  <si>
    <t>Rantau Badauh</t>
  </si>
  <si>
    <t>Belawang</t>
  </si>
  <si>
    <t>Cerbon</t>
  </si>
  <si>
    <t>Bakumpai</t>
  </si>
  <si>
    <t xml:space="preserve">Tabukan </t>
  </si>
  <si>
    <t>Mekarsari</t>
  </si>
  <si>
    <t>Barambai</t>
  </si>
  <si>
    <t>Marabahan</t>
  </si>
  <si>
    <t>Wanaraya</t>
  </si>
  <si>
    <t>Jejangkit</t>
  </si>
  <si>
    <t>Tapin Selatan</t>
  </si>
  <si>
    <t>Tapin Tengah</t>
  </si>
  <si>
    <t>Tapin Utara</t>
  </si>
  <si>
    <t>Candi Laras Selatan</t>
  </si>
  <si>
    <t>Candi Laras Utara</t>
  </si>
  <si>
    <t>Bakarangan</t>
  </si>
  <si>
    <t>Piani</t>
  </si>
  <si>
    <t>Bungur</t>
  </si>
  <si>
    <t>Lokpaikat</t>
  </si>
  <si>
    <t>Salam Babaris</t>
  </si>
  <si>
    <t>Hatungun</t>
  </si>
  <si>
    <t>Padang Batung</t>
  </si>
  <si>
    <t>Telaga Langsat</t>
  </si>
  <si>
    <t>Angkinang</t>
  </si>
  <si>
    <t>Simpur</t>
  </si>
  <si>
    <t>Daha Selatan</t>
  </si>
  <si>
    <t>Daha Utara</t>
  </si>
  <si>
    <t>Kalumpang</t>
  </si>
  <si>
    <t>Loksado</t>
  </si>
  <si>
    <t>Daha Barat</t>
  </si>
  <si>
    <t>Haruyan</t>
  </si>
  <si>
    <t>Batu Benawa</t>
  </si>
  <si>
    <t>Labuan Amas Selatan</t>
  </si>
  <si>
    <t>Labuan Amas Utara</t>
  </si>
  <si>
    <t>Pandawan</t>
  </si>
  <si>
    <t>Barabai</t>
  </si>
  <si>
    <t>Batang Alai Selatan</t>
  </si>
  <si>
    <t>Batang Alai Utara</t>
  </si>
  <si>
    <t>Hantakan</t>
  </si>
  <si>
    <t>Batang Alai Timur</t>
  </si>
  <si>
    <t>Limpasu</t>
  </si>
  <si>
    <t>Danau Panggang</t>
  </si>
  <si>
    <t>Babirik</t>
  </si>
  <si>
    <t>Sungai Pandan</t>
  </si>
  <si>
    <t>Amuntai Selatan</t>
  </si>
  <si>
    <t>Amuntai Tengah</t>
  </si>
  <si>
    <t>Amuntai Utara</t>
  </si>
  <si>
    <t>Banjang</t>
  </si>
  <si>
    <t>Haur Gading</t>
  </si>
  <si>
    <t>Paminggir</t>
  </si>
  <si>
    <t>Sungai Tabukan</t>
  </si>
  <si>
    <t>Banua Lawas</t>
  </si>
  <si>
    <t>Kelua</t>
  </si>
  <si>
    <t xml:space="preserve">Tanta </t>
  </si>
  <si>
    <t>Haruai</t>
  </si>
  <si>
    <t>Murung Pudak</t>
  </si>
  <si>
    <t>Muara Uya</t>
  </si>
  <si>
    <t>Muara Harus</t>
  </si>
  <si>
    <t xml:space="preserve">Pugaan </t>
  </si>
  <si>
    <t>Upau</t>
  </si>
  <si>
    <t>Jaro</t>
  </si>
  <si>
    <t>Bintang Ara</t>
  </si>
  <si>
    <t>Batu Licin</t>
  </si>
  <si>
    <t>Kusan Hilir</t>
  </si>
  <si>
    <t>Sungai Loban</t>
  </si>
  <si>
    <t>Satui</t>
  </si>
  <si>
    <t>Kusan Hulu</t>
  </si>
  <si>
    <t>Karang Bintang</t>
  </si>
  <si>
    <t>Mantewe</t>
  </si>
  <si>
    <t>Juai</t>
  </si>
  <si>
    <t>Halong</t>
  </si>
  <si>
    <t>Awayan</t>
  </si>
  <si>
    <t>Batu Mandi</t>
  </si>
  <si>
    <t>Lampihong</t>
  </si>
  <si>
    <t>Paringin</t>
  </si>
  <si>
    <t>Paringin Selatan</t>
  </si>
  <si>
    <t>Banjarmasin Selatan</t>
  </si>
  <si>
    <t>Banjarmasin Timur</t>
  </si>
  <si>
    <t>Banjarmasin Barat</t>
  </si>
  <si>
    <t>Banjarmasin Utara</t>
  </si>
  <si>
    <t>Banjarmasin Tengah</t>
  </si>
  <si>
    <t>Landasan Ulin</t>
  </si>
  <si>
    <t>Banjarbaru Utara</t>
  </si>
  <si>
    <t>Banjarbaru Selatan</t>
  </si>
  <si>
    <t>Liang Anggang</t>
  </si>
  <si>
    <t>Batu Sopang</t>
  </si>
  <si>
    <t>Pasir Belengkong</t>
  </si>
  <si>
    <t>Tanah Grogot</t>
  </si>
  <si>
    <t>Kuaro</t>
  </si>
  <si>
    <t>Long Ikis</t>
  </si>
  <si>
    <t>Muara Komam</t>
  </si>
  <si>
    <t>Long Kali</t>
  </si>
  <si>
    <t>Batu Engau</t>
  </si>
  <si>
    <t>Muara Samu</t>
  </si>
  <si>
    <t>Muara Muantai</t>
  </si>
  <si>
    <t>Loa Kulu</t>
  </si>
  <si>
    <t>Loa Janan</t>
  </si>
  <si>
    <t>Anggana</t>
  </si>
  <si>
    <t>Muara Badak</t>
  </si>
  <si>
    <t>Tenggarong</t>
  </si>
  <si>
    <t>Sebulu</t>
  </si>
  <si>
    <t>Kota Bangun</t>
  </si>
  <si>
    <t>Kenohan</t>
  </si>
  <si>
    <t>Kembang Janggut</t>
  </si>
  <si>
    <t>Muara Kaman</t>
  </si>
  <si>
    <t>Tabang</t>
  </si>
  <si>
    <t>Samboja</t>
  </si>
  <si>
    <t>Muara Jawa</t>
  </si>
  <si>
    <t>Sanga Sanga</t>
  </si>
  <si>
    <t>Tenggarong Seberang</t>
  </si>
  <si>
    <t>Marang Kayu</t>
  </si>
  <si>
    <t>Muara Wis</t>
  </si>
  <si>
    <t>Kelay</t>
  </si>
  <si>
    <t>Talisayan</t>
  </si>
  <si>
    <t>Sambaliung</t>
  </si>
  <si>
    <t>Segah</t>
  </si>
  <si>
    <t>Tanjung Redeb</t>
  </si>
  <si>
    <t>Gunung Tabur</t>
  </si>
  <si>
    <t>Pulau Derawan</t>
  </si>
  <si>
    <t>Biduk Biduk</t>
  </si>
  <si>
    <t>Teluk Bayur</t>
  </si>
  <si>
    <t>Tabalar</t>
  </si>
  <si>
    <t>Maratua</t>
  </si>
  <si>
    <t>Tanjung Palas</t>
  </si>
  <si>
    <t>Tanjung Palas Barat</t>
  </si>
  <si>
    <t>Tanjung Palas Utara</t>
  </si>
  <si>
    <t>Tanjung Palas Timur</t>
  </si>
  <si>
    <t>Tanjung Selor</t>
  </si>
  <si>
    <t>Tanjung Palas Tengah</t>
  </si>
  <si>
    <t>Peso</t>
  </si>
  <si>
    <t>Peso Ilir</t>
  </si>
  <si>
    <t>Sekatak</t>
  </si>
  <si>
    <t>Bunyu</t>
  </si>
  <si>
    <t>Sebatik</t>
  </si>
  <si>
    <t>Sembakung</t>
  </si>
  <si>
    <t>Lumbis</t>
  </si>
  <si>
    <t>Krayan</t>
  </si>
  <si>
    <t>Sebuku</t>
  </si>
  <si>
    <t>Krayan Selatan</t>
  </si>
  <si>
    <t>Sebatik Barat</t>
  </si>
  <si>
    <t>Nunukan Selatan</t>
  </si>
  <si>
    <t>Sebatik Timur</t>
  </si>
  <si>
    <t>Sebatik Utara</t>
  </si>
  <si>
    <t>Sebatik Tengah</t>
  </si>
  <si>
    <t>Sei Menggaris</t>
  </si>
  <si>
    <t>Tulin Onsol</t>
  </si>
  <si>
    <t>Lumbis Ogong</t>
  </si>
  <si>
    <t>Mentarang</t>
  </si>
  <si>
    <t>Malinau Kota</t>
  </si>
  <si>
    <t>Pujungan</t>
  </si>
  <si>
    <t>Malinau Selatan</t>
  </si>
  <si>
    <t>Malinau Utara</t>
  </si>
  <si>
    <t>Malinau Barat</t>
  </si>
  <si>
    <t>Sungai Boh</t>
  </si>
  <si>
    <t>Kayan Selatan</t>
  </si>
  <si>
    <t>Bahau Hulu</t>
  </si>
  <si>
    <t>Mentarang Hulu</t>
  </si>
  <si>
    <t>Malinau Selatan Hilir</t>
  </si>
  <si>
    <t>Malinau Selatan Hulu</t>
  </si>
  <si>
    <t>Sungai Tubu</t>
  </si>
  <si>
    <t xml:space="preserve">Long Apari </t>
  </si>
  <si>
    <t>Long Pahangai</t>
  </si>
  <si>
    <t>Long Bagun</t>
  </si>
  <si>
    <t>Long Hubung</t>
  </si>
  <si>
    <t>Long Iram</t>
  </si>
  <si>
    <t>Melak</t>
  </si>
  <si>
    <t>Barong Tongkok</t>
  </si>
  <si>
    <t xml:space="preserve">Damai </t>
  </si>
  <si>
    <t>Muara Lawa</t>
  </si>
  <si>
    <t>Muara Paha</t>
  </si>
  <si>
    <t xml:space="preserve">Jempang </t>
  </si>
  <si>
    <t>Bongan</t>
  </si>
  <si>
    <t>Penyinggahan</t>
  </si>
  <si>
    <t>Bentian Besar</t>
  </si>
  <si>
    <t>Linggang Bigung</t>
  </si>
  <si>
    <t>Nyuatan</t>
  </si>
  <si>
    <t>Siluq Ngurai</t>
  </si>
  <si>
    <t>Mook Manaar Bulatn</t>
  </si>
  <si>
    <t>Tering</t>
  </si>
  <si>
    <t>Sekolaq Darat</t>
  </si>
  <si>
    <t>Laham</t>
  </si>
  <si>
    <t>Muara Ancalong</t>
  </si>
  <si>
    <t>Muara Wahau</t>
  </si>
  <si>
    <t>Muara Bengkal</t>
  </si>
  <si>
    <t>Sangatta Utara</t>
  </si>
  <si>
    <t>Sangkulirang</t>
  </si>
  <si>
    <t>Busan</t>
  </si>
  <si>
    <t>Telen</t>
  </si>
  <si>
    <t>Kombeng</t>
  </si>
  <si>
    <t>Bengalon</t>
  </si>
  <si>
    <t>Kaliorang</t>
  </si>
  <si>
    <t>Sandaran</t>
  </si>
  <si>
    <t>Sangatta Selatan</t>
  </si>
  <si>
    <t>Teluk Pandan</t>
  </si>
  <si>
    <t>Rantau Pulung</t>
  </si>
  <si>
    <t>Kaubun</t>
  </si>
  <si>
    <t>Long Mesangat</t>
  </si>
  <si>
    <t>Penajam</t>
  </si>
  <si>
    <t>Babulu</t>
  </si>
  <si>
    <t>Sepaku</t>
  </si>
  <si>
    <t>Sesayap</t>
  </si>
  <si>
    <t>Sesayap Hilir</t>
  </si>
  <si>
    <t>Tana Lia</t>
  </si>
  <si>
    <t>Betayau</t>
  </si>
  <si>
    <t>Balikpapan Timur</t>
  </si>
  <si>
    <t>Balikpapan Barat</t>
  </si>
  <si>
    <t>Balikpapan Utara</t>
  </si>
  <si>
    <t>Balikpapan Tengah</t>
  </si>
  <si>
    <t>Balikpapan Selatan</t>
  </si>
  <si>
    <t>Balikpapan Kota</t>
  </si>
  <si>
    <t>Palaran</t>
  </si>
  <si>
    <t>Samarinda Seberang</t>
  </si>
  <si>
    <t>Samarinda Ulu</t>
  </si>
  <si>
    <t>Samarinda Ilir</t>
  </si>
  <si>
    <t>Samarinda Utara</t>
  </si>
  <si>
    <t>Sungai Kunjang</t>
  </si>
  <si>
    <t>Sambutan</t>
  </si>
  <si>
    <t>Samarinda Kota</t>
  </si>
  <si>
    <t>Loa Janan Ilir</t>
  </si>
  <si>
    <t>Tarakan Barat</t>
  </si>
  <si>
    <t>Tarakan Tengah</t>
  </si>
  <si>
    <t>Tarakan Timur</t>
  </si>
  <si>
    <t>Tarakan Utara</t>
  </si>
  <si>
    <t>Bontang Utara</t>
  </si>
  <si>
    <t>Bontang Selatan</t>
  </si>
  <si>
    <t>Bontang Barat</t>
  </si>
  <si>
    <t>Sang Tombolang</t>
  </si>
  <si>
    <t>Dumoga Barat</t>
  </si>
  <si>
    <t>Dumoga Timur</t>
  </si>
  <si>
    <t>Dumoga Utara</t>
  </si>
  <si>
    <t>Lolak</t>
  </si>
  <si>
    <t>Bolaang</t>
  </si>
  <si>
    <t>Lolayan</t>
  </si>
  <si>
    <t>Passi Barat</t>
  </si>
  <si>
    <t>Poigar</t>
  </si>
  <si>
    <t>Passi Timur</t>
  </si>
  <si>
    <t>Bolaang Timur</t>
  </si>
  <si>
    <t>Bilalang</t>
  </si>
  <si>
    <t xml:space="preserve">Dumoga </t>
  </si>
  <si>
    <t>Dumoga Tenggara</t>
  </si>
  <si>
    <t>Dumoga Tengah</t>
  </si>
  <si>
    <t>Tondano Barat</t>
  </si>
  <si>
    <t>Tondano Timur</t>
  </si>
  <si>
    <t>Eris</t>
  </si>
  <si>
    <t>Kombi</t>
  </si>
  <si>
    <t>Lembean Timur</t>
  </si>
  <si>
    <t>Kakas</t>
  </si>
  <si>
    <t>Tompaso</t>
  </si>
  <si>
    <t>Remboken</t>
  </si>
  <si>
    <t>Langowan Timur</t>
  </si>
  <si>
    <t>Langowan Barat</t>
  </si>
  <si>
    <t>Sonder</t>
  </si>
  <si>
    <t>Kawangkoan</t>
  </si>
  <si>
    <t>Pineleng</t>
  </si>
  <si>
    <t>Tombulu</t>
  </si>
  <si>
    <t>Tombariri</t>
  </si>
  <si>
    <t>Tondano Utara</t>
  </si>
  <si>
    <t>Lawongan Selatan</t>
  </si>
  <si>
    <t>Tondano Selatan</t>
  </si>
  <si>
    <t>Lawongan Utara</t>
  </si>
  <si>
    <t>Kakas Barat</t>
  </si>
  <si>
    <t>Kawangkoan Utara</t>
  </si>
  <si>
    <t>Kawangkoan Barat</t>
  </si>
  <si>
    <t>Mandolang</t>
  </si>
  <si>
    <t>Tombariri Timur</t>
  </si>
  <si>
    <t>Tompaso Barat</t>
  </si>
  <si>
    <t>Tabukan Utara</t>
  </si>
  <si>
    <t xml:space="preserve">Nusa Tabukan </t>
  </si>
  <si>
    <t>Manganitu Selatan</t>
  </si>
  <si>
    <t>Tatoareng</t>
  </si>
  <si>
    <t>Tamako</t>
  </si>
  <si>
    <t xml:space="preserve">Manganitu </t>
  </si>
  <si>
    <t>Tabukan Tengah</t>
  </si>
  <si>
    <t>Tabukan Selatan</t>
  </si>
  <si>
    <t>Kendahe</t>
  </si>
  <si>
    <t>Tahuna</t>
  </si>
  <si>
    <t>Tabukan Selatan Tengah</t>
  </si>
  <si>
    <t>Tabukan Selatan Tenggara</t>
  </si>
  <si>
    <t>Tahuna Barat</t>
  </si>
  <si>
    <t>Tahuna Timur</t>
  </si>
  <si>
    <t>Kepulauan Marore</t>
  </si>
  <si>
    <t>Lirung</t>
  </si>
  <si>
    <t>Beo</t>
  </si>
  <si>
    <t>Rainis</t>
  </si>
  <si>
    <t>Essang</t>
  </si>
  <si>
    <t>Nanusa</t>
  </si>
  <si>
    <t>Kabaruan</t>
  </si>
  <si>
    <t>Melonguane</t>
  </si>
  <si>
    <t>Gemeh</t>
  </si>
  <si>
    <t>Damau</t>
  </si>
  <si>
    <t>Tampan Amma</t>
  </si>
  <si>
    <t>Salibabu</t>
  </si>
  <si>
    <t>Kalongan</t>
  </si>
  <si>
    <t>Miangas</t>
  </si>
  <si>
    <t>Beo Utara</t>
  </si>
  <si>
    <t>Pulutan</t>
  </si>
  <si>
    <t>Melonguane Timur</t>
  </si>
  <si>
    <t>Moronge</t>
  </si>
  <si>
    <t>Beo Selatan</t>
  </si>
  <si>
    <t>Essang Selatan</t>
  </si>
  <si>
    <t>Kema</t>
  </si>
  <si>
    <t>Kauditan</t>
  </si>
  <si>
    <t>Airmadidi</t>
  </si>
  <si>
    <t>Wori</t>
  </si>
  <si>
    <t>Dimembe</t>
  </si>
  <si>
    <t>Likupang Barat</t>
  </si>
  <si>
    <t>Likupang Timur</t>
  </si>
  <si>
    <t>Kalawat</t>
  </si>
  <si>
    <t>Talawan</t>
  </si>
  <si>
    <t>Likupang Selatan</t>
  </si>
  <si>
    <t>Modoinding</t>
  </si>
  <si>
    <t>Tompaso Baru</t>
  </si>
  <si>
    <t>Ranoyapo</t>
  </si>
  <si>
    <t>Motoling</t>
  </si>
  <si>
    <t>Sinonsayang</t>
  </si>
  <si>
    <t>Tenga</t>
  </si>
  <si>
    <t>Amurang</t>
  </si>
  <si>
    <t>Tumpaan</t>
  </si>
  <si>
    <t>Tareran</t>
  </si>
  <si>
    <t>Kumelembuai</t>
  </si>
  <si>
    <t>Maesaan</t>
  </si>
  <si>
    <t>Amurang Barat</t>
  </si>
  <si>
    <t>Amurang Timur</t>
  </si>
  <si>
    <t>Tatapaan</t>
  </si>
  <si>
    <t>Motoling Barat</t>
  </si>
  <si>
    <t>Motoling Timur</t>
  </si>
  <si>
    <t>Suluun Tareran</t>
  </si>
  <si>
    <t>Ratahan</t>
  </si>
  <si>
    <t>Pusomaen</t>
  </si>
  <si>
    <t>Belang</t>
  </si>
  <si>
    <t>Ratatotok</t>
  </si>
  <si>
    <t>Tombatu</t>
  </si>
  <si>
    <t>Touluaan</t>
  </si>
  <si>
    <t>Touluaan Selatan</t>
  </si>
  <si>
    <t>Silian Raya</t>
  </si>
  <si>
    <t>Tombatu Timur</t>
  </si>
  <si>
    <t>Tombatu Utara</t>
  </si>
  <si>
    <t>Pasan</t>
  </si>
  <si>
    <t>Ratahan Timur</t>
  </si>
  <si>
    <t>Sangkub</t>
  </si>
  <si>
    <t>Bintauna</t>
  </si>
  <si>
    <t>Bolangitang Timur</t>
  </si>
  <si>
    <t>Bolangitang Barat</t>
  </si>
  <si>
    <t>Kaidipang</t>
  </si>
  <si>
    <t>Pinogaluman</t>
  </si>
  <si>
    <t>Siau Timur</t>
  </si>
  <si>
    <t>Siau Barat</t>
  </si>
  <si>
    <t>Tagulandang</t>
  </si>
  <si>
    <t>Siau Timur Selatan</t>
  </si>
  <si>
    <t>Siau Barat Selatan</t>
  </si>
  <si>
    <t>Tagulandang Utara</t>
  </si>
  <si>
    <t>Biaro</t>
  </si>
  <si>
    <t>Siau Barat Utara</t>
  </si>
  <si>
    <t>Siau Tengah</t>
  </si>
  <si>
    <t>Tagulandang Selatan</t>
  </si>
  <si>
    <t>Tutuyan</t>
  </si>
  <si>
    <t>Kotabunan</t>
  </si>
  <si>
    <t>Nuangan</t>
  </si>
  <si>
    <t>Modayang</t>
  </si>
  <si>
    <t>Modayang Barat</t>
  </si>
  <si>
    <t>Bolaang Uki</t>
  </si>
  <si>
    <t>Posigadan</t>
  </si>
  <si>
    <t>Pinolosian</t>
  </si>
  <si>
    <t>Pinolosian Tengah</t>
  </si>
  <si>
    <t>Pinolosian Timur</t>
  </si>
  <si>
    <t>Bunaken</t>
  </si>
  <si>
    <t>Tuminiting</t>
  </si>
  <si>
    <t>Singkil</t>
  </si>
  <si>
    <t>Wenang</t>
  </si>
  <si>
    <t>Tikala</t>
  </si>
  <si>
    <t>Sario</t>
  </si>
  <si>
    <t>Wanea</t>
  </si>
  <si>
    <t>Mapanget</t>
  </si>
  <si>
    <t>Malalayang</t>
  </si>
  <si>
    <t>Bunaken Kepulauan</t>
  </si>
  <si>
    <t>Paal Dua</t>
  </si>
  <si>
    <t>Lembeh Selatan</t>
  </si>
  <si>
    <t>Madidir</t>
  </si>
  <si>
    <t>Ranowulu</t>
  </si>
  <si>
    <t>Aertembaga</t>
  </si>
  <si>
    <t>Matuari</t>
  </si>
  <si>
    <t>Girian</t>
  </si>
  <si>
    <t>Maesa</t>
  </si>
  <si>
    <t>Lembeh Utara</t>
  </si>
  <si>
    <t>Tomohon Selatan</t>
  </si>
  <si>
    <t>Tomohon Tengah</t>
  </si>
  <si>
    <t>Tomohon Utara</t>
  </si>
  <si>
    <t>Tomohon Barat</t>
  </si>
  <si>
    <t>Tomohon Timur</t>
  </si>
  <si>
    <t>Kotamobagu</t>
  </si>
  <si>
    <t>Kotamobagu Utara</t>
  </si>
  <si>
    <t>Kotamobagu Timur</t>
  </si>
  <si>
    <t>Kotamobagu Selatan</t>
  </si>
  <si>
    <t>Kotamobagu Barat</t>
  </si>
  <si>
    <t>Batui</t>
  </si>
  <si>
    <t>Bunta</t>
  </si>
  <si>
    <t>Kintom</t>
  </si>
  <si>
    <t>Luwuk</t>
  </si>
  <si>
    <t>Lamala</t>
  </si>
  <si>
    <t>Balantak</t>
  </si>
  <si>
    <t>Pagimana</t>
  </si>
  <si>
    <t>Bualemo</t>
  </si>
  <si>
    <t>Toili</t>
  </si>
  <si>
    <t>Masama</t>
  </si>
  <si>
    <t>Luwuk Timur</t>
  </si>
  <si>
    <t>Toili Barat</t>
  </si>
  <si>
    <t>Nuhon</t>
  </si>
  <si>
    <t>Moilong</t>
  </si>
  <si>
    <t>Batui Selatan</t>
  </si>
  <si>
    <t>Lobu</t>
  </si>
  <si>
    <t>Simpang Raya</t>
  </si>
  <si>
    <t>Balantak Selatan</t>
  </si>
  <si>
    <t>Balantak Utara</t>
  </si>
  <si>
    <t>Luwuk Selatan</t>
  </si>
  <si>
    <t>Luwuk Utara</t>
  </si>
  <si>
    <t>Mantoh</t>
  </si>
  <si>
    <t>Nambo</t>
  </si>
  <si>
    <t>Poso Kota</t>
  </si>
  <si>
    <t>Poso Pesisir</t>
  </si>
  <si>
    <t>Lage</t>
  </si>
  <si>
    <t>Pamona Puselemba</t>
  </si>
  <si>
    <t>Pamona Timur</t>
  </si>
  <si>
    <t>Pamona Selatan</t>
  </si>
  <si>
    <t>Lore Utara</t>
  </si>
  <si>
    <t>Lore Tengah</t>
  </si>
  <si>
    <t>Lore Selatan</t>
  </si>
  <si>
    <t>Poso Pesisir Utara</t>
  </si>
  <si>
    <t>Poso Pesisir Selatan</t>
  </si>
  <si>
    <t>Pamona Barat</t>
  </si>
  <si>
    <t>Poso Kota Selatan</t>
  </si>
  <si>
    <t>Poso Kota Utara</t>
  </si>
  <si>
    <t>Lore Barat</t>
  </si>
  <si>
    <t>Lore Timur</t>
  </si>
  <si>
    <t>Lore Piore</t>
  </si>
  <si>
    <t>Pamona Tenggara</t>
  </si>
  <si>
    <t>Pamona Utara</t>
  </si>
  <si>
    <t>Rio Pakava</t>
  </si>
  <si>
    <t>Dompelas Sojol</t>
  </si>
  <si>
    <t>Banawa</t>
  </si>
  <si>
    <t>Sindue</t>
  </si>
  <si>
    <t>Sirenja</t>
  </si>
  <si>
    <t>Balaesang</t>
  </si>
  <si>
    <t>Sojol</t>
  </si>
  <si>
    <t>Banawa Selatan</t>
  </si>
  <si>
    <t>Tanatovea</t>
  </si>
  <si>
    <t>Panembani</t>
  </si>
  <si>
    <t>Sindue Tombusabora</t>
  </si>
  <si>
    <t>Sindue Tobata</t>
  </si>
  <si>
    <t>Banawa Tengah</t>
  </si>
  <si>
    <t>Sojol Utara</t>
  </si>
  <si>
    <t>Balaesang Tanjung</t>
  </si>
  <si>
    <t>Dampal Selatan</t>
  </si>
  <si>
    <t>Dampal Utara</t>
  </si>
  <si>
    <t>Dondo</t>
  </si>
  <si>
    <t>Basidondo</t>
  </si>
  <si>
    <t>Ogodeide</t>
  </si>
  <si>
    <t>Lampasio</t>
  </si>
  <si>
    <t>Baolan</t>
  </si>
  <si>
    <t>Toli Toli Utara</t>
  </si>
  <si>
    <t>Dako Pamean</t>
  </si>
  <si>
    <t>Momunu</t>
  </si>
  <si>
    <t>Lakea</t>
  </si>
  <si>
    <t>Bokat</t>
  </si>
  <si>
    <t>Bunobogu</t>
  </si>
  <si>
    <t>Paleleh</t>
  </si>
  <si>
    <t>Biau</t>
  </si>
  <si>
    <t>Tiloan</t>
  </si>
  <si>
    <t>Bukal</t>
  </si>
  <si>
    <t>Gadung</t>
  </si>
  <si>
    <t>Karamat</t>
  </si>
  <si>
    <t>Paleleh Barat</t>
  </si>
  <si>
    <t>Lembo</t>
  </si>
  <si>
    <t>Petasia</t>
  </si>
  <si>
    <t>Bungku Utara</t>
  </si>
  <si>
    <t>Bungku Tengah</t>
  </si>
  <si>
    <t>Bungku Selatan</t>
  </si>
  <si>
    <t>Menui Kepulauan</t>
  </si>
  <si>
    <t>Bungku Barat</t>
  </si>
  <si>
    <t>Bumi Raya</t>
  </si>
  <si>
    <t>Bahodopi</t>
  </si>
  <si>
    <t>Soyo Jaya</t>
  </si>
  <si>
    <t>Wita Ponda</t>
  </si>
  <si>
    <t>Mamosalato</t>
  </si>
  <si>
    <t>Mori Utara</t>
  </si>
  <si>
    <t>Bungku Pesisir</t>
  </si>
  <si>
    <t>Lembo Raya</t>
  </si>
  <si>
    <t>Petasia Timur</t>
  </si>
  <si>
    <t>Bungku Timur</t>
  </si>
  <si>
    <t>Labobo</t>
  </si>
  <si>
    <t>Totikum</t>
  </si>
  <si>
    <t>Tinangkung</t>
  </si>
  <si>
    <t>Liang</t>
  </si>
  <si>
    <t>Bulagi</t>
  </si>
  <si>
    <t>Buko</t>
  </si>
  <si>
    <t>Bokan Kepulauan</t>
  </si>
  <si>
    <t>Bulagi Selatan</t>
  </si>
  <si>
    <t>Banggai Utara</t>
  </si>
  <si>
    <t>Tinangkung Selatan</t>
  </si>
  <si>
    <t>Bangkurung</t>
  </si>
  <si>
    <t>Banggai Tengah</t>
  </si>
  <si>
    <t>Banggai Selatan</t>
  </si>
  <si>
    <t>Totikum Selatan</t>
  </si>
  <si>
    <t>Peling Tengah</t>
  </si>
  <si>
    <t>Bulagi Utara</t>
  </si>
  <si>
    <t>Buko Selatan</t>
  </si>
  <si>
    <t>Tinangkung Utara</t>
  </si>
  <si>
    <t>Ambipano</t>
  </si>
  <si>
    <t>Tinombo</t>
  </si>
  <si>
    <t>Moutong</t>
  </si>
  <si>
    <t>Tomini</t>
  </si>
  <si>
    <t>Sausu</t>
  </si>
  <si>
    <t>Bolano Lambunu</t>
  </si>
  <si>
    <t>Kasimbar</t>
  </si>
  <si>
    <t>Torue</t>
  </si>
  <si>
    <t>Tinombo Selatan</t>
  </si>
  <si>
    <t>Parigi Selatan</t>
  </si>
  <si>
    <t>Mepanga</t>
  </si>
  <si>
    <t>Toribulu</t>
  </si>
  <si>
    <t>Taopa</t>
  </si>
  <si>
    <t>Balinggi</t>
  </si>
  <si>
    <t>Parigi Barat</t>
  </si>
  <si>
    <t>Siniu</t>
  </si>
  <si>
    <t>Palasa</t>
  </si>
  <si>
    <t>Parigi Utara</t>
  </si>
  <si>
    <t>Parigi Tengah</t>
  </si>
  <si>
    <t>Bolano</t>
  </si>
  <si>
    <t>Ongka Malino</t>
  </si>
  <si>
    <t>Una Una</t>
  </si>
  <si>
    <t>Togean</t>
  </si>
  <si>
    <t>Walea Kepulauan</t>
  </si>
  <si>
    <t>Ampana Tete</t>
  </si>
  <si>
    <t>Ampana Kota</t>
  </si>
  <si>
    <t>Ulubongka</t>
  </si>
  <si>
    <t>Tojo Barat</t>
  </si>
  <si>
    <t>Tojo</t>
  </si>
  <si>
    <t>Walea Besar</t>
  </si>
  <si>
    <t>Sigi Biromaru</t>
  </si>
  <si>
    <t>Palolo</t>
  </si>
  <si>
    <t>Nokilalaki</t>
  </si>
  <si>
    <t>Lindu</t>
  </si>
  <si>
    <t>Kulawi</t>
  </si>
  <si>
    <t>Kulawi Selatan</t>
  </si>
  <si>
    <t>Pipikoro</t>
  </si>
  <si>
    <t>Gumbasa</t>
  </si>
  <si>
    <t>Dolo Selatan</t>
  </si>
  <si>
    <t>Tanambulawa</t>
  </si>
  <si>
    <t>Dolo Barat</t>
  </si>
  <si>
    <t>Dolo</t>
  </si>
  <si>
    <t>Kinovaro</t>
  </si>
  <si>
    <t>Marawola</t>
  </si>
  <si>
    <t>Marawola Barat</t>
  </si>
  <si>
    <t>Palu Timur</t>
  </si>
  <si>
    <t>Palu Barat</t>
  </si>
  <si>
    <t>Palu Selatan</t>
  </si>
  <si>
    <t>Palu Utara</t>
  </si>
  <si>
    <t>Ulujadi</t>
  </si>
  <si>
    <t>Tatanga</t>
  </si>
  <si>
    <t>Tawaeli</t>
  </si>
  <si>
    <t>Mantikulore</t>
  </si>
  <si>
    <t xml:space="preserve">Pangkajene Kepulauan </t>
  </si>
  <si>
    <t>Enrekang</t>
  </si>
  <si>
    <t>Benteng</t>
  </si>
  <si>
    <t>Bontoharu</t>
  </si>
  <si>
    <t>Bontomatene</t>
  </si>
  <si>
    <t>Bontomanai</t>
  </si>
  <si>
    <t>Bontosikuyu</t>
  </si>
  <si>
    <t>Pasimasunggu</t>
  </si>
  <si>
    <t>Pasimarannu</t>
  </si>
  <si>
    <t>Taka Bonerate</t>
  </si>
  <si>
    <t>Pasilambera</t>
  </si>
  <si>
    <t>Pasimasunggu Timur</t>
  </si>
  <si>
    <t>Buki</t>
  </si>
  <si>
    <t>Gantorang</t>
  </si>
  <si>
    <t>Ujung Bulu</t>
  </si>
  <si>
    <t>Bonto Bahari</t>
  </si>
  <si>
    <t>Bonto Tiro</t>
  </si>
  <si>
    <t>Herlang</t>
  </si>
  <si>
    <t>Kajang</t>
  </si>
  <si>
    <t>Bulukumpa</t>
  </si>
  <si>
    <t>Kindang</t>
  </si>
  <si>
    <t>Ujung Loe</t>
  </si>
  <si>
    <t>Rilauale</t>
  </si>
  <si>
    <t>Bissappu</t>
  </si>
  <si>
    <t>Eremerasa</t>
  </si>
  <si>
    <t>Tompo Bulu</t>
  </si>
  <si>
    <t>Pajukukang</t>
  </si>
  <si>
    <t>Uluere</t>
  </si>
  <si>
    <t>Gantarang Keke</t>
  </si>
  <si>
    <t>Sinoa</t>
  </si>
  <si>
    <t>Bangkala</t>
  </si>
  <si>
    <t>Tamalatea</t>
  </si>
  <si>
    <t>Binamu</t>
  </si>
  <si>
    <t>Kelara</t>
  </si>
  <si>
    <t>Bangkala Barat</t>
  </si>
  <si>
    <t>Bontoramba</t>
  </si>
  <si>
    <t>Turatea</t>
  </si>
  <si>
    <t>Arungkeke</t>
  </si>
  <si>
    <t>Tarowang</t>
  </si>
  <si>
    <t>Mappakasunggu</t>
  </si>
  <si>
    <t>Mangarabombang</t>
  </si>
  <si>
    <t>Polombangkeng Selatan</t>
  </si>
  <si>
    <t>Polombangkeng Utara</t>
  </si>
  <si>
    <t>Galesong Selatan</t>
  </si>
  <si>
    <t>Galesong Utara</t>
  </si>
  <si>
    <t>Pattallassang</t>
  </si>
  <si>
    <t>Sanrobone</t>
  </si>
  <si>
    <t>Galesong</t>
  </si>
  <si>
    <t>Bontonompo</t>
  </si>
  <si>
    <t>Bajeng</t>
  </si>
  <si>
    <t>Tompobullu</t>
  </si>
  <si>
    <t>Tinggimoncong</t>
  </si>
  <si>
    <t>Parangloe</t>
  </si>
  <si>
    <t>Bontomarannu</t>
  </si>
  <si>
    <t>Palangga</t>
  </si>
  <si>
    <t>Somba Opu</t>
  </si>
  <si>
    <t>Bungaya</t>
  </si>
  <si>
    <t>Tombolopao</t>
  </si>
  <si>
    <t>Biringbulu</t>
  </si>
  <si>
    <t>Barombong</t>
  </si>
  <si>
    <t>Pattalasang</t>
  </si>
  <si>
    <t>Manuju</t>
  </si>
  <si>
    <t>Bontolempangang</t>
  </si>
  <si>
    <t>Bontonompo Selatan</t>
  </si>
  <si>
    <t>Bajeng Barat</t>
  </si>
  <si>
    <t>Sinjai Barat</t>
  </si>
  <si>
    <t>Sinjai Selatan</t>
  </si>
  <si>
    <t>Sinjai Timur</t>
  </si>
  <si>
    <t>Sinjai Tengah</t>
  </si>
  <si>
    <t>Sinjai Utara</t>
  </si>
  <si>
    <t>Bulupoddo</t>
  </si>
  <si>
    <t>Sinjai Borong</t>
  </si>
  <si>
    <t>Tellu Limpoe</t>
  </si>
  <si>
    <t>Pulau Sembilan</t>
  </si>
  <si>
    <t>Bontocani</t>
  </si>
  <si>
    <t>Kahu</t>
  </si>
  <si>
    <t>Kajuara</t>
  </si>
  <si>
    <t>Salomekko</t>
  </si>
  <si>
    <t>Tonra</t>
  </si>
  <si>
    <t>Libureng</t>
  </si>
  <si>
    <t>Mare</t>
  </si>
  <si>
    <t>Sibulue</t>
  </si>
  <si>
    <t>Barebbo</t>
  </si>
  <si>
    <t>Cina</t>
  </si>
  <si>
    <t>Ponre</t>
  </si>
  <si>
    <t>Lappariaja</t>
  </si>
  <si>
    <t>Lamuru</t>
  </si>
  <si>
    <t>Ulaweng</t>
  </si>
  <si>
    <t>Palakka</t>
  </si>
  <si>
    <t>Awangpone</t>
  </si>
  <si>
    <t>Tellu Siattinge</t>
  </si>
  <si>
    <t>Ajangale</t>
  </si>
  <si>
    <t>Dua Boccoe</t>
  </si>
  <si>
    <t>Cenrana</t>
  </si>
  <si>
    <t>Tanete Riattang</t>
  </si>
  <si>
    <t>Tanete Riattang Barat</t>
  </si>
  <si>
    <t>Tanete Riattang Timur</t>
  </si>
  <si>
    <t>Amali</t>
  </si>
  <si>
    <t>Tellulimpoe</t>
  </si>
  <si>
    <t>Bengo</t>
  </si>
  <si>
    <t>Patimpeng</t>
  </si>
  <si>
    <t>Mandai</t>
  </si>
  <si>
    <t>Camba</t>
  </si>
  <si>
    <t>Bantimurung</t>
  </si>
  <si>
    <t>Maros Baru</t>
  </si>
  <si>
    <t>Bontoa</t>
  </si>
  <si>
    <t>Mallawa</t>
  </si>
  <si>
    <t>Tanralili</t>
  </si>
  <si>
    <t>Marusu</t>
  </si>
  <si>
    <t>Simbang</t>
  </si>
  <si>
    <t>Tompobulu</t>
  </si>
  <si>
    <t>Lau</t>
  </si>
  <si>
    <t>Moncong Loe</t>
  </si>
  <si>
    <t>Turikale</t>
  </si>
  <si>
    <t>Liukang Tangaya</t>
  </si>
  <si>
    <t>Liukang Kalmas</t>
  </si>
  <si>
    <t>Liukang Tupabbiring</t>
  </si>
  <si>
    <t>Pangkajene</t>
  </si>
  <si>
    <t>Balocci</t>
  </si>
  <si>
    <t>Bungoro</t>
  </si>
  <si>
    <t>Labakkang</t>
  </si>
  <si>
    <t>Marang</t>
  </si>
  <si>
    <t>Segeri</t>
  </si>
  <si>
    <t>Minasa Tene</t>
  </si>
  <si>
    <t>Mandalle</t>
  </si>
  <si>
    <t>Tondong Tallasa</t>
  </si>
  <si>
    <t>Liukang Tupabbiring Utara</t>
  </si>
  <si>
    <t>Tanete Riaja</t>
  </si>
  <si>
    <t>Tanete Rilau</t>
  </si>
  <si>
    <t>Soppeng Riaja</t>
  </si>
  <si>
    <t>Mallusetasi</t>
  </si>
  <si>
    <t>Pujananting</t>
  </si>
  <si>
    <t>Balusu</t>
  </si>
  <si>
    <t>Marioriwawo</t>
  </si>
  <si>
    <t>Liliriaja</t>
  </si>
  <si>
    <t>Lilirialau</t>
  </si>
  <si>
    <t>Lalabata</t>
  </si>
  <si>
    <t>Marioriawa</t>
  </si>
  <si>
    <t>Donri Donri</t>
  </si>
  <si>
    <t>Ganra</t>
  </si>
  <si>
    <t>Citta</t>
  </si>
  <si>
    <t>Sabangparu</t>
  </si>
  <si>
    <t>Pammana</t>
  </si>
  <si>
    <t>Takkalalla</t>
  </si>
  <si>
    <t>Sajoanging</t>
  </si>
  <si>
    <t>Majauleng</t>
  </si>
  <si>
    <t>Tempe</t>
  </si>
  <si>
    <t>Belawa</t>
  </si>
  <si>
    <t>Tanasitolo</t>
  </si>
  <si>
    <t>Maniangpajo</t>
  </si>
  <si>
    <t>Pitumpanua</t>
  </si>
  <si>
    <t>Penrang</t>
  </si>
  <si>
    <t>Gilireng</t>
  </si>
  <si>
    <t>Keera</t>
  </si>
  <si>
    <t>Panca Lautan</t>
  </si>
  <si>
    <t>Watang Pulu</t>
  </si>
  <si>
    <t>Baranti</t>
  </si>
  <si>
    <t>Panca Rijang</t>
  </si>
  <si>
    <t>Kulo</t>
  </si>
  <si>
    <t>Maritengngae</t>
  </si>
  <si>
    <t>Wt. Sidenreng</t>
  </si>
  <si>
    <t>Dua Pitue</t>
  </si>
  <si>
    <t>Pitu Riawa</t>
  </si>
  <si>
    <t>Pitu Raise</t>
  </si>
  <si>
    <t>Mattiro Sompe</t>
  </si>
  <si>
    <t>Suppa</t>
  </si>
  <si>
    <t>Mattiro Bulu</t>
  </si>
  <si>
    <t>Watang Sawito</t>
  </si>
  <si>
    <t>Patampanua</t>
  </si>
  <si>
    <t>Duampanua</t>
  </si>
  <si>
    <t>Cempa</t>
  </si>
  <si>
    <t>Tiroang</t>
  </si>
  <si>
    <t>Lansirang</t>
  </si>
  <si>
    <t>Paleteang</t>
  </si>
  <si>
    <t>Batu Lappa</t>
  </si>
  <si>
    <t>Maiwa</t>
  </si>
  <si>
    <t>Baraka</t>
  </si>
  <si>
    <t>Anggeraja</t>
  </si>
  <si>
    <t>Alla</t>
  </si>
  <si>
    <t>Bungin</t>
  </si>
  <si>
    <t>Cendana</t>
  </si>
  <si>
    <t>Curio</t>
  </si>
  <si>
    <t>Malua</t>
  </si>
  <si>
    <t>Buntu Batu</t>
  </si>
  <si>
    <t>Masalle</t>
  </si>
  <si>
    <t>Baroko</t>
  </si>
  <si>
    <t>Basse Sangtempe</t>
  </si>
  <si>
    <t>Larompong</t>
  </si>
  <si>
    <t>Suli</t>
  </si>
  <si>
    <t>Bajo</t>
  </si>
  <si>
    <t>Bua Ponrang</t>
  </si>
  <si>
    <t>Walenrang</t>
  </si>
  <si>
    <t>Belopa</t>
  </si>
  <si>
    <t>Bua</t>
  </si>
  <si>
    <t>Lamasi</t>
  </si>
  <si>
    <t>Larompong Selatan</t>
  </si>
  <si>
    <t>Ponrang</t>
  </si>
  <si>
    <t>Latimojong</t>
  </si>
  <si>
    <t>Kamanre</t>
  </si>
  <si>
    <t>Belopa Utara</t>
  </si>
  <si>
    <t>Walenrang Barat</t>
  </si>
  <si>
    <t>Walenrang Utara</t>
  </si>
  <si>
    <t>Walenrang Timur</t>
  </si>
  <si>
    <t>Lamasi Timur</t>
  </si>
  <si>
    <t>Suli Barat</t>
  </si>
  <si>
    <t>Bajo Barat</t>
  </si>
  <si>
    <t>Ponrang Selatan</t>
  </si>
  <si>
    <t>Basse Sangtempe Utara</t>
  </si>
  <si>
    <t>Saluputi</t>
  </si>
  <si>
    <t>Bituang</t>
  </si>
  <si>
    <t>Bonggakaradeng</t>
  </si>
  <si>
    <t>Makale</t>
  </si>
  <si>
    <t>Simbuang</t>
  </si>
  <si>
    <t>Rantetayo</t>
  </si>
  <si>
    <t>Mengkendek</t>
  </si>
  <si>
    <t>Sangalla</t>
  </si>
  <si>
    <t>Gandangbatu Silanan</t>
  </si>
  <si>
    <t>Rembon</t>
  </si>
  <si>
    <t>Makale Utara</t>
  </si>
  <si>
    <t>Mappak</t>
  </si>
  <si>
    <t>Makale Selatan</t>
  </si>
  <si>
    <t>Masanda</t>
  </si>
  <si>
    <t>Sangalla Selatan</t>
  </si>
  <si>
    <t>Sangalla Utara</t>
  </si>
  <si>
    <t>Malimbong Balepe</t>
  </si>
  <si>
    <t>Rano</t>
  </si>
  <si>
    <t>Kurra</t>
  </si>
  <si>
    <t>Malangke</t>
  </si>
  <si>
    <t>Bone Bone</t>
  </si>
  <si>
    <t>Masamba</t>
  </si>
  <si>
    <t>Sabbang</t>
  </si>
  <si>
    <t>Limbong</t>
  </si>
  <si>
    <t>Sukamaju</t>
  </si>
  <si>
    <t>Seko</t>
  </si>
  <si>
    <t>Malangke Barat</t>
  </si>
  <si>
    <t>Rampi</t>
  </si>
  <si>
    <t>Mappedeceng</t>
  </si>
  <si>
    <t>Baebunta</t>
  </si>
  <si>
    <t>Tanalili</t>
  </si>
  <si>
    <t>Mangkutana</t>
  </si>
  <si>
    <t>Nuba</t>
  </si>
  <si>
    <t>Towuti</t>
  </si>
  <si>
    <t>Malili</t>
  </si>
  <si>
    <t>Angkona</t>
  </si>
  <si>
    <t>Wotu</t>
  </si>
  <si>
    <t>Burau</t>
  </si>
  <si>
    <t>Tomoni</t>
  </si>
  <si>
    <t>Tomoni Timur</t>
  </si>
  <si>
    <t>Kalaena</t>
  </si>
  <si>
    <t>Wasuponda</t>
  </si>
  <si>
    <t>Rantepao</t>
  </si>
  <si>
    <t>Sesean</t>
  </si>
  <si>
    <t>Nanggala</t>
  </si>
  <si>
    <t>Rindingallo</t>
  </si>
  <si>
    <t>Buntao</t>
  </si>
  <si>
    <t>Sa'dan</t>
  </si>
  <si>
    <t>Sanggalangi</t>
  </si>
  <si>
    <t>Sopai</t>
  </si>
  <si>
    <t>Tallunglipu</t>
  </si>
  <si>
    <t>Dende' Piongan Napo</t>
  </si>
  <si>
    <t>Buntu Pepasan</t>
  </si>
  <si>
    <t>Baruppu</t>
  </si>
  <si>
    <t>Kesu</t>
  </si>
  <si>
    <t>Tondon</t>
  </si>
  <si>
    <t>Bangkelekila</t>
  </si>
  <si>
    <t>Rantebua</t>
  </si>
  <si>
    <t>Sesean Suloara</t>
  </si>
  <si>
    <t>Kapala Pitu</t>
  </si>
  <si>
    <t>Awan Rante Karua</t>
  </si>
  <si>
    <t>Mariso</t>
  </si>
  <si>
    <t>Mamajang</t>
  </si>
  <si>
    <t>Ujung Pandang</t>
  </si>
  <si>
    <t>Bontoala</t>
  </si>
  <si>
    <t>Tallo</t>
  </si>
  <si>
    <t>Ujung Tanah</t>
  </si>
  <si>
    <t>Panakkukang</t>
  </si>
  <si>
    <t>Tamalate</t>
  </si>
  <si>
    <t>Biringkanaya</t>
  </si>
  <si>
    <t>Manggala</t>
  </si>
  <si>
    <t>Rappocini</t>
  </si>
  <si>
    <t>Tamalanrea</t>
  </si>
  <si>
    <t>Bacukiki</t>
  </si>
  <si>
    <t>Ujung</t>
  </si>
  <si>
    <t>Bacukiki Barat</t>
  </si>
  <si>
    <t>Wara</t>
  </si>
  <si>
    <t>Wara Utara</t>
  </si>
  <si>
    <t>Wara Selatan</t>
  </si>
  <si>
    <t>Telluwanua</t>
  </si>
  <si>
    <t>Wara Timur</t>
  </si>
  <si>
    <t>Wara Barat</t>
  </si>
  <si>
    <t>Sendana</t>
  </si>
  <si>
    <t>Mungkajang</t>
  </si>
  <si>
    <t>Bara</t>
  </si>
  <si>
    <t>Wundulako</t>
  </si>
  <si>
    <t>Tirawula</t>
  </si>
  <si>
    <t>Mowewe</t>
  </si>
  <si>
    <t>Kolaka</t>
  </si>
  <si>
    <t>Pomalaa</t>
  </si>
  <si>
    <t>Watubangga</t>
  </si>
  <si>
    <t>Ladongi</t>
  </si>
  <si>
    <t>Wolo</t>
  </si>
  <si>
    <t>Baula</t>
  </si>
  <si>
    <t>Uluiwoi</t>
  </si>
  <si>
    <t>Latambaga</t>
  </si>
  <si>
    <t>Tanggetada</t>
  </si>
  <si>
    <t>KET</t>
  </si>
  <si>
    <t>Lambandia</t>
  </si>
  <si>
    <t>Samaturu</t>
  </si>
  <si>
    <t>Tinondo</t>
  </si>
  <si>
    <t>Poli Polia</t>
  </si>
  <si>
    <t>Lalolae</t>
  </si>
  <si>
    <t>Toari</t>
  </si>
  <si>
    <t>Polinggona</t>
  </si>
  <si>
    <t>Loea</t>
  </si>
  <si>
    <t>Unaaha</t>
  </si>
  <si>
    <t>Wawotobi</t>
  </si>
  <si>
    <t>Pondidaha</t>
  </si>
  <si>
    <t>Sampara</t>
  </si>
  <si>
    <t>Wawonii Barat</t>
  </si>
  <si>
    <t>Wawonii Timur</t>
  </si>
  <si>
    <t>Abuki</t>
  </si>
  <si>
    <t>Soropia</t>
  </si>
  <si>
    <t>Wawonii Selatan</t>
  </si>
  <si>
    <t>Wawonii Utara</t>
  </si>
  <si>
    <t>Tongauna</t>
  </si>
  <si>
    <t>Latoma</t>
  </si>
  <si>
    <t>Puriala</t>
  </si>
  <si>
    <t>Uepai</t>
  </si>
  <si>
    <t>Wonggeduku</t>
  </si>
  <si>
    <t>Besulutu</t>
  </si>
  <si>
    <t>Bondoala</t>
  </si>
  <si>
    <t>Routa</t>
  </si>
  <si>
    <t>Anggaberi</t>
  </si>
  <si>
    <t>Meluhu</t>
  </si>
  <si>
    <t>Amonggedo</t>
  </si>
  <si>
    <t>Wawonii Tengah</t>
  </si>
  <si>
    <t>Asinua</t>
  </si>
  <si>
    <t>Kapoiala</t>
  </si>
  <si>
    <t>Wawonii Tenggara</t>
  </si>
  <si>
    <t>Wawonii Timur Laut</t>
  </si>
  <si>
    <t>Lalonggasumeeto</t>
  </si>
  <si>
    <t>Onembute</t>
  </si>
  <si>
    <t>Manginti</t>
  </si>
  <si>
    <t>Tiworo Tengah</t>
  </si>
  <si>
    <t>Tiworo Kepulauan</t>
  </si>
  <si>
    <t>Sewergadi</t>
  </si>
  <si>
    <t>Kusambi</t>
  </si>
  <si>
    <t>Napabalano</t>
  </si>
  <si>
    <t>Maligano</t>
  </si>
  <si>
    <t>Wakorumba Selatan</t>
  </si>
  <si>
    <t>Lasalepa</t>
  </si>
  <si>
    <t>Batalaiwaru</t>
  </si>
  <si>
    <t>Katobu</t>
  </si>
  <si>
    <t>Duruka</t>
  </si>
  <si>
    <t>Lohia</t>
  </si>
  <si>
    <t>Kontunaga</t>
  </si>
  <si>
    <t>Watopute</t>
  </si>
  <si>
    <t>Barangka</t>
  </si>
  <si>
    <t>Lawa</t>
  </si>
  <si>
    <t>Kabangka</t>
  </si>
  <si>
    <t>Kabawo</t>
  </si>
  <si>
    <t>Tongkuno</t>
  </si>
  <si>
    <t>Pasir Putih</t>
  </si>
  <si>
    <t>Kontu Kowuna</t>
  </si>
  <si>
    <t>Marobo</t>
  </si>
  <si>
    <t>Tongkuno Selatan</t>
  </si>
  <si>
    <t>Pasi Kolaga</t>
  </si>
  <si>
    <t>Batukara</t>
  </si>
  <si>
    <t>Napano Kusambi</t>
  </si>
  <si>
    <t>Towea</t>
  </si>
  <si>
    <t>Tiworo Selatan</t>
  </si>
  <si>
    <t>Tiworo Utara</t>
  </si>
  <si>
    <t>Mawasangka</t>
  </si>
  <si>
    <t>Mawasangka Timur</t>
  </si>
  <si>
    <t>Lakudo</t>
  </si>
  <si>
    <t>G u</t>
  </si>
  <si>
    <t>Batauga</t>
  </si>
  <si>
    <t>Sampolawa</t>
  </si>
  <si>
    <t>Pasarwajo</t>
  </si>
  <si>
    <t>Telaga Raya</t>
  </si>
  <si>
    <t>Kadatua</t>
  </si>
  <si>
    <t>Siompu</t>
  </si>
  <si>
    <t>Batu Atas</t>
  </si>
  <si>
    <t>Kapontori</t>
  </si>
  <si>
    <t>Lasalimu</t>
  </si>
  <si>
    <t>Lasalimu Selatan</t>
  </si>
  <si>
    <t>Mawasangka Tengah</t>
  </si>
  <si>
    <t>Sangia Wambulu</t>
  </si>
  <si>
    <t>Siotapina</t>
  </si>
  <si>
    <t>Wolowa</t>
  </si>
  <si>
    <t>Wabula</t>
  </si>
  <si>
    <t>Lapandewa</t>
  </si>
  <si>
    <t>Siompu Barat</t>
  </si>
  <si>
    <t>Tinanggea</t>
  </si>
  <si>
    <t>Angata</t>
  </si>
  <si>
    <t>Andoolo</t>
  </si>
  <si>
    <t>Landono</t>
  </si>
  <si>
    <t>Lainea</t>
  </si>
  <si>
    <t>Konda</t>
  </si>
  <si>
    <t>Ranomeeto</t>
  </si>
  <si>
    <t>Kolono</t>
  </si>
  <si>
    <t>Moramo</t>
  </si>
  <si>
    <t>Laonti</t>
  </si>
  <si>
    <t>Lalembuu</t>
  </si>
  <si>
    <t>Benua</t>
  </si>
  <si>
    <t>Palangga Selatan</t>
  </si>
  <si>
    <t>Mowila</t>
  </si>
  <si>
    <t>Moramo Utara</t>
  </si>
  <si>
    <t>Buke</t>
  </si>
  <si>
    <t>Wolasi</t>
  </si>
  <si>
    <t>Laeya</t>
  </si>
  <si>
    <t>Baito</t>
  </si>
  <si>
    <t>Basala</t>
  </si>
  <si>
    <t>Ranomeeto Barat</t>
  </si>
  <si>
    <t>Poleang</t>
  </si>
  <si>
    <t>Poleang Timur</t>
  </si>
  <si>
    <t>Rarowato</t>
  </si>
  <si>
    <t>Kabaena</t>
  </si>
  <si>
    <t>Poleang Barat</t>
  </si>
  <si>
    <t>Mata Oleo</t>
  </si>
  <si>
    <t>Kabaena Timur</t>
  </si>
  <si>
    <t>Rarowato Utara</t>
  </si>
  <si>
    <t>Poleang Selatan</t>
  </si>
  <si>
    <t>Poleang Utara</t>
  </si>
  <si>
    <t>Poleang Tenggara</t>
  </si>
  <si>
    <t>Kabaena Selatan</t>
  </si>
  <si>
    <t>Kabaena Barat</t>
  </si>
  <si>
    <t>Kabaena Utara</t>
  </si>
  <si>
    <t>Kabaena Tengah</t>
  </si>
  <si>
    <t>Kep. Masaloka Raya</t>
  </si>
  <si>
    <t>Rumbia Tengah</t>
  </si>
  <si>
    <t>Poleang Tengah</t>
  </si>
  <si>
    <t>Tontonunu</t>
  </si>
  <si>
    <t>Lantari Jaya</t>
  </si>
  <si>
    <t>Mata Usu</t>
  </si>
  <si>
    <t>Wangi Wangi</t>
  </si>
  <si>
    <t>Kaledupa</t>
  </si>
  <si>
    <t>Tomia</t>
  </si>
  <si>
    <t>Binongko</t>
  </si>
  <si>
    <t>Wangi Wangi Selatan</t>
  </si>
  <si>
    <t>Kaledupa Selatan</t>
  </si>
  <si>
    <t>Tomia Timur</t>
  </si>
  <si>
    <t>Togo Binongko</t>
  </si>
  <si>
    <t>Lasusua</t>
  </si>
  <si>
    <t>Pakue</t>
  </si>
  <si>
    <t>Rante Angin</t>
  </si>
  <si>
    <t>Kodeoha</t>
  </si>
  <si>
    <t>Ngapa</t>
  </si>
  <si>
    <t>Lambai</t>
  </si>
  <si>
    <t>Watunohu</t>
  </si>
  <si>
    <t>Pakue Tengah</t>
  </si>
  <si>
    <t>Pakue Utara</t>
  </si>
  <si>
    <t>Porehu</t>
  </si>
  <si>
    <t>Tolala</t>
  </si>
  <si>
    <t>Tiwu</t>
  </si>
  <si>
    <t>Katoi</t>
  </si>
  <si>
    <t>Asera</t>
  </si>
  <si>
    <t>Wiwirano</t>
  </si>
  <si>
    <t>Langgikima</t>
  </si>
  <si>
    <t>Molawe</t>
  </si>
  <si>
    <t>Lasolo</t>
  </si>
  <si>
    <t>Sawa</t>
  </si>
  <si>
    <t>Oheo</t>
  </si>
  <si>
    <t>Andowia</t>
  </si>
  <si>
    <t>Motui</t>
  </si>
  <si>
    <t>Kulisusu</t>
  </si>
  <si>
    <t>Kambowa</t>
  </si>
  <si>
    <t>Bonegunu</t>
  </si>
  <si>
    <t>Kulisusu Barat</t>
  </si>
  <si>
    <t>Kulisusu Utara</t>
  </si>
  <si>
    <t>Wakorumba Utara</t>
  </si>
  <si>
    <t>Mandonga</t>
  </si>
  <si>
    <t>Baruga</t>
  </si>
  <si>
    <t>Poasia</t>
  </si>
  <si>
    <t>Kendari Barat</t>
  </si>
  <si>
    <t>Abeli</t>
  </si>
  <si>
    <t>Wua Wua</t>
  </si>
  <si>
    <t>Kadia</t>
  </si>
  <si>
    <t>Puuwatu</t>
  </si>
  <si>
    <t>Kambu</t>
  </si>
  <si>
    <t>Betoambari</t>
  </si>
  <si>
    <t>Wolio</t>
  </si>
  <si>
    <t>Sora Walio</t>
  </si>
  <si>
    <t>Bungi</t>
  </si>
  <si>
    <t>Kokalukuna</t>
  </si>
  <si>
    <t>Murhum</t>
  </si>
  <si>
    <t>Lea Lea</t>
  </si>
  <si>
    <t>Batupoaro</t>
  </si>
  <si>
    <t>Limboto</t>
  </si>
  <si>
    <t>Telaga</t>
  </si>
  <si>
    <t>Batudaa</t>
  </si>
  <si>
    <t>Tibawa</t>
  </si>
  <si>
    <t>Batudaa Pantai</t>
  </si>
  <si>
    <t>Boliyohuto</t>
  </si>
  <si>
    <t>Telaga Biru</t>
  </si>
  <si>
    <t>Bongomeme</t>
  </si>
  <si>
    <t>Tolangohula</t>
  </si>
  <si>
    <t>Mootilango</t>
  </si>
  <si>
    <t>Pulubala</t>
  </si>
  <si>
    <t>Limboto Barat</t>
  </si>
  <si>
    <t>Tilango</t>
  </si>
  <si>
    <t>Tabongo</t>
  </si>
  <si>
    <t>Biluhu</t>
  </si>
  <si>
    <t>Asparanga</t>
  </si>
  <si>
    <t>Talaga Raya</t>
  </si>
  <si>
    <t>Bilato</t>
  </si>
  <si>
    <t>Dungaliyo</t>
  </si>
  <si>
    <t>Paguyaman</t>
  </si>
  <si>
    <t>Dulupi</t>
  </si>
  <si>
    <t>Tilamuta</t>
  </si>
  <si>
    <t>Mananggu</t>
  </si>
  <si>
    <t>Botumoita</t>
  </si>
  <si>
    <t>Paguyaman Pantai</t>
  </si>
  <si>
    <t xml:space="preserve">Tapa </t>
  </si>
  <si>
    <t>Kabila</t>
  </si>
  <si>
    <t>Suwawa</t>
  </si>
  <si>
    <t xml:space="preserve">Bonepantai </t>
  </si>
  <si>
    <t>Bulango Utara</t>
  </si>
  <si>
    <t>Tilongkabila</t>
  </si>
  <si>
    <t>Botupingge</t>
  </si>
  <si>
    <t>Kabila Bone</t>
  </si>
  <si>
    <t>Bone Raya</t>
  </si>
  <si>
    <t>Suwawa Timur</t>
  </si>
  <si>
    <t>Suwawa Selatan</t>
  </si>
  <si>
    <t>Suwawa Tengah</t>
  </si>
  <si>
    <t>Bulango Ulu</t>
  </si>
  <si>
    <t>Bulango Selatan</t>
  </si>
  <si>
    <t>Bulango Timur</t>
  </si>
  <si>
    <t>Bulawa</t>
  </si>
  <si>
    <t>Pinogu</t>
  </si>
  <si>
    <t>Popayato</t>
  </si>
  <si>
    <t>Lemito</t>
  </si>
  <si>
    <t>Randangan</t>
  </si>
  <si>
    <t>Marisa</t>
  </si>
  <si>
    <t>Paguat</t>
  </si>
  <si>
    <t>Patilanggio</t>
  </si>
  <si>
    <t>Taluditi</t>
  </si>
  <si>
    <t>Dengilo</t>
  </si>
  <si>
    <t>Buntulia</t>
  </si>
  <si>
    <t>Duhiadaa</t>
  </si>
  <si>
    <t>Wanggarasi</t>
  </si>
  <si>
    <t>Popayato Timur</t>
  </si>
  <si>
    <t>Popayato Barat</t>
  </si>
  <si>
    <t>Atinggola</t>
  </si>
  <si>
    <t>Kwandang</t>
  </si>
  <si>
    <t>Anggrek</t>
  </si>
  <si>
    <t>Sumalata</t>
  </si>
  <si>
    <t>Tolinggula</t>
  </si>
  <si>
    <t>Gentuma Raya</t>
  </si>
  <si>
    <t>Tomolito</t>
  </si>
  <si>
    <t>Ponelo Kepulauan</t>
  </si>
  <si>
    <t>Monano</t>
  </si>
  <si>
    <t>Sumalata Timur</t>
  </si>
  <si>
    <t>Kota Barat</t>
  </si>
  <si>
    <t>Kota Selatan</t>
  </si>
  <si>
    <t>Kota Utara</t>
  </si>
  <si>
    <t>Dungingi</t>
  </si>
  <si>
    <t>Kota Timur</t>
  </si>
  <si>
    <t>Kota Tengah</t>
  </si>
  <si>
    <t>Sipatana</t>
  </si>
  <si>
    <t>Dumbo Raya</t>
  </si>
  <si>
    <t>Hulonthalangi</t>
  </si>
  <si>
    <t>Bambalamotu</t>
  </si>
  <si>
    <t>Pasangkayu</t>
  </si>
  <si>
    <t>Baras</t>
  </si>
  <si>
    <t>Sarudu</t>
  </si>
  <si>
    <t>Dapurang</t>
  </si>
  <si>
    <t>Duripoku</t>
  </si>
  <si>
    <t>Bulu Taba</t>
  </si>
  <si>
    <t>Tikke Raya</t>
  </si>
  <si>
    <t>Pedonga</t>
  </si>
  <si>
    <t>Bambaira</t>
  </si>
  <si>
    <t>Sarjo</t>
  </si>
  <si>
    <t>Lariang</t>
  </si>
  <si>
    <t>Mamuju</t>
  </si>
  <si>
    <t>Tapalang</t>
  </si>
  <si>
    <t>Kalukku</t>
  </si>
  <si>
    <t>Budong-Budong</t>
  </si>
  <si>
    <t>Pangale</t>
  </si>
  <si>
    <t>Papalang</t>
  </si>
  <si>
    <t>Sampaga</t>
  </si>
  <si>
    <t>Topoyo</t>
  </si>
  <si>
    <t>Karossa</t>
  </si>
  <si>
    <t>Tommo</t>
  </si>
  <si>
    <t>Simboro dan Kepulauan</t>
  </si>
  <si>
    <t>Tapalang Barat</t>
  </si>
  <si>
    <t>Tobadak</t>
  </si>
  <si>
    <t>Bonehau</t>
  </si>
  <si>
    <t>Kep. Bala Balakang</t>
  </si>
  <si>
    <t>Mambi</t>
  </si>
  <si>
    <t>Aralle</t>
  </si>
  <si>
    <t>Pana</t>
  </si>
  <si>
    <t>Tabulahan</t>
  </si>
  <si>
    <t>Sumarorong</t>
  </si>
  <si>
    <t>Messawa</t>
  </si>
  <si>
    <t>Sesenapadang</t>
  </si>
  <si>
    <t>Tanduk Kalua</t>
  </si>
  <si>
    <t>Bambang</t>
  </si>
  <si>
    <t>Balla</t>
  </si>
  <si>
    <t>Nosu</t>
  </si>
  <si>
    <t>Tawalian</t>
  </si>
  <si>
    <t>Rantebulahan Timur</t>
  </si>
  <si>
    <t>Buntumalangka</t>
  </si>
  <si>
    <t>Mehalaan</t>
  </si>
  <si>
    <t>Tinambung</t>
  </si>
  <si>
    <t>Campalagian</t>
  </si>
  <si>
    <t>Wonomulyo</t>
  </si>
  <si>
    <t>Polewali</t>
  </si>
  <si>
    <t>Tutar</t>
  </si>
  <si>
    <t>Tapango</t>
  </si>
  <si>
    <t>Mapilli</t>
  </si>
  <si>
    <t>Matangnga</t>
  </si>
  <si>
    <t>Luyo</t>
  </si>
  <si>
    <t>Limboro</t>
  </si>
  <si>
    <t xml:space="preserve">Balanipa </t>
  </si>
  <si>
    <t>Anreapi</t>
  </si>
  <si>
    <t>Matakali</t>
  </si>
  <si>
    <t>Allu</t>
  </si>
  <si>
    <t>Bulo</t>
  </si>
  <si>
    <t>Banggae</t>
  </si>
  <si>
    <t>Pamboang</t>
  </si>
  <si>
    <t>Malunda</t>
  </si>
  <si>
    <t>Ulumanda</t>
  </si>
  <si>
    <t>Tammerodo Sendana</t>
  </si>
  <si>
    <t>Tubo Sendana</t>
  </si>
  <si>
    <t>Banggae Timur</t>
  </si>
  <si>
    <t>Amahai</t>
  </si>
  <si>
    <t>Teon Nila Serua</t>
  </si>
  <si>
    <t>Seram Utara</t>
  </si>
  <si>
    <t>Banda</t>
  </si>
  <si>
    <t>Teboru</t>
  </si>
  <si>
    <t>Saparua</t>
  </si>
  <si>
    <t>Pulau Haruku</t>
  </si>
  <si>
    <t>Salahutu</t>
  </si>
  <si>
    <t>Leihitu</t>
  </si>
  <si>
    <t>Nusa Laut</t>
  </si>
  <si>
    <t>Kota Masohi</t>
  </si>
  <si>
    <t>Seram Utara Barat</t>
  </si>
  <si>
    <t>Teluk Elpaputih</t>
  </si>
  <si>
    <t>Leihitu Barat</t>
  </si>
  <si>
    <t>Telutih</t>
  </si>
  <si>
    <t>Seram Utara Timur Seti</t>
  </si>
  <si>
    <t>Seram Utara Barat Kobi</t>
  </si>
  <si>
    <t>Saparua Timur</t>
  </si>
  <si>
    <t>Kei Kecil</t>
  </si>
  <si>
    <t>Kei Besar</t>
  </si>
  <si>
    <t>Kei Besar Selatan</t>
  </si>
  <si>
    <t>Kei Besar Utara Timur</t>
  </si>
  <si>
    <t>Kei Kecil Timur</t>
  </si>
  <si>
    <t>Kei Kecil Barat</t>
  </si>
  <si>
    <t>Manyeuw</t>
  </si>
  <si>
    <t>Hoat Sorbay</t>
  </si>
  <si>
    <t>Kei Besar Utara Selatan</t>
  </si>
  <si>
    <t>Kei Besar Selatan Barat</t>
  </si>
  <si>
    <t>Kei Kecil Timur Selatan</t>
  </si>
  <si>
    <t>Tanimbar Selatan</t>
  </si>
  <si>
    <t>Selaru</t>
  </si>
  <si>
    <t>Wer Tamrian</t>
  </si>
  <si>
    <t>Wer Maktian</t>
  </si>
  <si>
    <t>Tanimbar Utara</t>
  </si>
  <si>
    <t>Yaru</t>
  </si>
  <si>
    <t>Wuar Lebobar</t>
  </si>
  <si>
    <t>Kormomolin</t>
  </si>
  <si>
    <t>Nirunmas</t>
  </si>
  <si>
    <t>Molu Maru</t>
  </si>
  <si>
    <t>Namlea</t>
  </si>
  <si>
    <t>Air Buaya</t>
  </si>
  <si>
    <t>Waeapo</t>
  </si>
  <si>
    <t>Waplau</t>
  </si>
  <si>
    <t>Batabual</t>
  </si>
  <si>
    <t>Lolong Guba</t>
  </si>
  <si>
    <t>Waelata</t>
  </si>
  <si>
    <t>Fena Leisela</t>
  </si>
  <si>
    <t>Teluk Kaiely</t>
  </si>
  <si>
    <t>Lilialy</t>
  </si>
  <si>
    <t>Bula</t>
  </si>
  <si>
    <t>Seram Timur</t>
  </si>
  <si>
    <t>Werinama</t>
  </si>
  <si>
    <t>Pulau Gorong</t>
  </si>
  <si>
    <t>Wakate</t>
  </si>
  <si>
    <t>Tutuk Tolu</t>
  </si>
  <si>
    <t>Siwalalat</t>
  </si>
  <si>
    <t>Kilmury</t>
  </si>
  <si>
    <t>Pulau Panjang</t>
  </si>
  <si>
    <t>Teor</t>
  </si>
  <si>
    <t>Gorom Timur</t>
  </si>
  <si>
    <t>Bula Barat</t>
  </si>
  <si>
    <t>Kian Darat</t>
  </si>
  <si>
    <t>Siritaun Wida Timur</t>
  </si>
  <si>
    <t>Teluk Waru</t>
  </si>
  <si>
    <t>Kairatu</t>
  </si>
  <si>
    <t>Seram Barat</t>
  </si>
  <si>
    <t>Taniwei</t>
  </si>
  <si>
    <t>Huamual Belakang</t>
  </si>
  <si>
    <t>Amalatu</t>
  </si>
  <si>
    <t>Inamosol</t>
  </si>
  <si>
    <t>Kairatu Barat</t>
  </si>
  <si>
    <t xml:space="preserve">Huamual </t>
  </si>
  <si>
    <t>Kepulauan Manipa</t>
  </si>
  <si>
    <t>Taniwei Timur</t>
  </si>
  <si>
    <t>Elpaputih</t>
  </si>
  <si>
    <t>Pulau-Pulau Aru</t>
  </si>
  <si>
    <t>Aru Selatan</t>
  </si>
  <si>
    <t>Aru Tengah</t>
  </si>
  <si>
    <t>Aru Utara</t>
  </si>
  <si>
    <t>Aru Utara Timur Batuley</t>
  </si>
  <si>
    <t>Sir-Sir</t>
  </si>
  <si>
    <t>Aru Tengah Timur</t>
  </si>
  <si>
    <t>Aru Tengah Selatan</t>
  </si>
  <si>
    <t>Aru Selatan Timur</t>
  </si>
  <si>
    <t>Aru Selatan Utara</t>
  </si>
  <si>
    <t>Moa Lakor</t>
  </si>
  <si>
    <t>Damer</t>
  </si>
  <si>
    <t>Mndona Hiera</t>
  </si>
  <si>
    <t>Pulau-Pulau Babar</t>
  </si>
  <si>
    <t>Pulau-Pulau Babar Timur</t>
  </si>
  <si>
    <t>Wetar</t>
  </si>
  <si>
    <t>Pulau-Pulau Terselatan</t>
  </si>
  <si>
    <t>Pulau Leti</t>
  </si>
  <si>
    <t>Pulau Masela</t>
  </si>
  <si>
    <t>Dawelor Dawera</t>
  </si>
  <si>
    <t>Pulau Wetang</t>
  </si>
  <si>
    <t>Pulau Lakor</t>
  </si>
  <si>
    <t>Wetar Utara</t>
  </si>
  <si>
    <t>Wetar Barat</t>
  </si>
  <si>
    <t>Wetar Timur</t>
  </si>
  <si>
    <t>Kepulauan Romang</t>
  </si>
  <si>
    <t>Kisar Utara</t>
  </si>
  <si>
    <t>Namrole</t>
  </si>
  <si>
    <t>Waesama</t>
  </si>
  <si>
    <t>Kepala Madan</t>
  </si>
  <si>
    <t>Leksula</t>
  </si>
  <si>
    <t>Fena Fafan</t>
  </si>
  <si>
    <t>Nusaniwe</t>
  </si>
  <si>
    <t>Sirimau</t>
  </si>
  <si>
    <t>Baguala</t>
  </si>
  <si>
    <t>Teluk Ambon</t>
  </si>
  <si>
    <t>Leitimur Selatan</t>
  </si>
  <si>
    <t>Pulau Dullah Utara</t>
  </si>
  <si>
    <t>Pulau Dullah Selatan</t>
  </si>
  <si>
    <t>Tayando Tam</t>
  </si>
  <si>
    <t>Pulau-Pulau Kur</t>
  </si>
  <si>
    <t>Kur Selatan</t>
  </si>
  <si>
    <t>Jailolo</t>
  </si>
  <si>
    <t>Loloda</t>
  </si>
  <si>
    <t>Ibu</t>
  </si>
  <si>
    <t>Sahu</t>
  </si>
  <si>
    <t>Jailolo Selatan</t>
  </si>
  <si>
    <t>Ibu Utara</t>
  </si>
  <si>
    <t>Ibu Selatan</t>
  </si>
  <si>
    <t>Sahu Timur</t>
  </si>
  <si>
    <t>Weda</t>
  </si>
  <si>
    <t>Petani</t>
  </si>
  <si>
    <t>Pulau Gebe</t>
  </si>
  <si>
    <t>Weda Utara</t>
  </si>
  <si>
    <t>Weda Selatan</t>
  </si>
  <si>
    <t>Petani Utara</t>
  </si>
  <si>
    <t>Weda Tengah</t>
  </si>
  <si>
    <t>Petani Barat</t>
  </si>
  <si>
    <t>Galela</t>
  </si>
  <si>
    <t>Tobelo</t>
  </si>
  <si>
    <t>Tobelo Selatan</t>
  </si>
  <si>
    <t>Kao</t>
  </si>
  <si>
    <t>Malifut</t>
  </si>
  <si>
    <t>Loloda Utara</t>
  </si>
  <si>
    <t>Tobelo Utara</t>
  </si>
  <si>
    <t>Tobelo Tengah</t>
  </si>
  <si>
    <t>Tobelo Timur</t>
  </si>
  <si>
    <t>Tobelo Barat</t>
  </si>
  <si>
    <t>Galela Barat</t>
  </si>
  <si>
    <t>Galela Utara</t>
  </si>
  <si>
    <t>Galela Selatan</t>
  </si>
  <si>
    <t>Loloda Kepulauan</t>
  </si>
  <si>
    <t>Kao Utara</t>
  </si>
  <si>
    <t>Kao Barat</t>
  </si>
  <si>
    <t>Kao Teluk</t>
  </si>
  <si>
    <t>Pulau Makian</t>
  </si>
  <si>
    <t>Kayoa</t>
  </si>
  <si>
    <t>Gane Timur</t>
  </si>
  <si>
    <t>Gane Barat</t>
  </si>
  <si>
    <t>Obi Selatan</t>
  </si>
  <si>
    <t xml:space="preserve">Obi </t>
  </si>
  <si>
    <t>Bacan Timur</t>
  </si>
  <si>
    <t xml:space="preserve">Bacan </t>
  </si>
  <si>
    <t>Bacan Barat</t>
  </si>
  <si>
    <t>Makian Barat</t>
  </si>
  <si>
    <t>Kayoa Barat</t>
  </si>
  <si>
    <t>Kayoa Selatan</t>
  </si>
  <si>
    <t>Kayoa Utara</t>
  </si>
  <si>
    <t>Bacan Barat Utara</t>
  </si>
  <si>
    <t>Kasiruta Barat</t>
  </si>
  <si>
    <t>Kasiruta Timur</t>
  </si>
  <si>
    <t>Bacan Selatan</t>
  </si>
  <si>
    <t>Kepulauan Botanglomang</t>
  </si>
  <si>
    <t>Mandioli Selatan</t>
  </si>
  <si>
    <t>Mandioli Utara</t>
  </si>
  <si>
    <t>Bacan Timur Selatan</t>
  </si>
  <si>
    <t>Bacan Timur Tengah</t>
  </si>
  <si>
    <t>Gane Barat Selatan</t>
  </si>
  <si>
    <t>Gane Barat Utara</t>
  </si>
  <si>
    <t>Kepulauan Joronga</t>
  </si>
  <si>
    <t>Gane Timur Selatan</t>
  </si>
  <si>
    <t>Gane Timur Tengah</t>
  </si>
  <si>
    <t>Obi Barat</t>
  </si>
  <si>
    <t>Obi Timur</t>
  </si>
  <si>
    <t>Obi Utara</t>
  </si>
  <si>
    <t>Mangoli Timur</t>
  </si>
  <si>
    <t>Sanana</t>
  </si>
  <si>
    <t>Sulabesi Barat</t>
  </si>
  <si>
    <t>Taliabu Barat</t>
  </si>
  <si>
    <t>Taliabu Timur Selatan</t>
  </si>
  <si>
    <t>Mangoli Barat</t>
  </si>
  <si>
    <t>Sulabesi Tengah</t>
  </si>
  <si>
    <t>Sulabesi Timur</t>
  </si>
  <si>
    <t>Sulabesi Selatan</t>
  </si>
  <si>
    <t>Mangoli Utara Timur</t>
  </si>
  <si>
    <t>Mangoli Tengah</t>
  </si>
  <si>
    <t>Mangoli Selatan</t>
  </si>
  <si>
    <t xml:space="preserve">Mangoli Utara </t>
  </si>
  <si>
    <t xml:space="preserve">Taliabu Timur </t>
  </si>
  <si>
    <t>Taliabu Utara</t>
  </si>
  <si>
    <t>Taliabu Barat Laut</t>
  </si>
  <si>
    <t>Taliabu Selatan</t>
  </si>
  <si>
    <t>Sanana Utara</t>
  </si>
  <si>
    <t>Lede</t>
  </si>
  <si>
    <t>Wasile</t>
  </si>
  <si>
    <t>Maba</t>
  </si>
  <si>
    <t>Maba Selatan</t>
  </si>
  <si>
    <t>Wasile Selatan</t>
  </si>
  <si>
    <t>Wasile Tengah</t>
  </si>
  <si>
    <t>Maba Utara</t>
  </si>
  <si>
    <t>Wasile Timur</t>
  </si>
  <si>
    <t>Wasile Utara</t>
  </si>
  <si>
    <t>Maba Tengah</t>
  </si>
  <si>
    <t>Kota Maba</t>
  </si>
  <si>
    <t>Morotai Selatan</t>
  </si>
  <si>
    <t>Morotai Selatan Barat</t>
  </si>
  <si>
    <t>Morotai Jaya</t>
  </si>
  <si>
    <t>Morotai Utara</t>
  </si>
  <si>
    <t>Morotai Timur</t>
  </si>
  <si>
    <t>Pulau Ternate</t>
  </si>
  <si>
    <t>Kota Ternate Selatan</t>
  </si>
  <si>
    <t>Kota Ternate Utara</t>
  </si>
  <si>
    <t>Pulau Moti</t>
  </si>
  <si>
    <t>Pulau Batang Tengah</t>
  </si>
  <si>
    <t>Pulau Batang Dua</t>
  </si>
  <si>
    <t>Pulau Hiri</t>
  </si>
  <si>
    <t>Tidore</t>
  </si>
  <si>
    <t>Oba Utara</t>
  </si>
  <si>
    <t xml:space="preserve">Oba </t>
  </si>
  <si>
    <t>Tidore Selatan</t>
  </si>
  <si>
    <t>Tidore Utara</t>
  </si>
  <si>
    <t>Oba Tengah</t>
  </si>
  <si>
    <t>Oba Selatan</t>
  </si>
  <si>
    <t>Tidore Timur</t>
  </si>
  <si>
    <t>48.</t>
  </si>
  <si>
    <t>49.</t>
  </si>
  <si>
    <t>50.</t>
  </si>
  <si>
    <t>51.</t>
  </si>
  <si>
    <t>Muting</t>
  </si>
  <si>
    <t>Okaba</t>
  </si>
  <si>
    <t>Kimaam</t>
  </si>
  <si>
    <t>Semangga</t>
  </si>
  <si>
    <t>Tanah Miring</t>
  </si>
  <si>
    <t>Jagebob</t>
  </si>
  <si>
    <t>Sota</t>
  </si>
  <si>
    <t>Olilin</t>
  </si>
  <si>
    <t>Olikobai</t>
  </si>
  <si>
    <t>Kurik</t>
  </si>
  <si>
    <t>Naukenjerai</t>
  </si>
  <si>
    <t>Animba</t>
  </si>
  <si>
    <t>Malind</t>
  </si>
  <si>
    <t>Tubang</t>
  </si>
  <si>
    <t>Ngguti</t>
  </si>
  <si>
    <t>Kaptel</t>
  </si>
  <si>
    <t>Tabonji</t>
  </si>
  <si>
    <t>Waan</t>
  </si>
  <si>
    <t>Ilwayab</t>
  </si>
  <si>
    <t>Wamena</t>
  </si>
  <si>
    <t>Kurulu</t>
  </si>
  <si>
    <t>Asolagaima</t>
  </si>
  <si>
    <t>Hubikosi</t>
  </si>
  <si>
    <t>Bolakme</t>
  </si>
  <si>
    <t>Walelagama</t>
  </si>
  <si>
    <t>Musafak</t>
  </si>
  <si>
    <t>Asolokobai</t>
  </si>
  <si>
    <t>Pelebaga</t>
  </si>
  <si>
    <t>Yalengga</t>
  </si>
  <si>
    <t>Trikora</t>
  </si>
  <si>
    <t>Napua</t>
  </si>
  <si>
    <t>Walaik</t>
  </si>
  <si>
    <t>Wouma</t>
  </si>
  <si>
    <t>Hubikiak</t>
  </si>
  <si>
    <t>Ibele</t>
  </si>
  <si>
    <t>Taelarek</t>
  </si>
  <si>
    <t>Itlay Hisage</t>
  </si>
  <si>
    <t>Siepkosi</t>
  </si>
  <si>
    <t>Usilimo</t>
  </si>
  <si>
    <t>Wita Waya</t>
  </si>
  <si>
    <t>Libarek</t>
  </si>
  <si>
    <t>Wadangku</t>
  </si>
  <si>
    <t>Pisugi</t>
  </si>
  <si>
    <t>Koragi</t>
  </si>
  <si>
    <t>Tagime</t>
  </si>
  <si>
    <t>Molagalome</t>
  </si>
  <si>
    <t>Tagineri</t>
  </si>
  <si>
    <t>Silo Karno Doga</t>
  </si>
  <si>
    <t>Piramid</t>
  </si>
  <si>
    <t>Muliama</t>
  </si>
  <si>
    <t>Bugi</t>
  </si>
  <si>
    <t>Bripi</t>
  </si>
  <si>
    <t>Welesi</t>
  </si>
  <si>
    <t>Asotipo</t>
  </si>
  <si>
    <t>Maima</t>
  </si>
  <si>
    <t>Popugoba</t>
  </si>
  <si>
    <t>Wame</t>
  </si>
  <si>
    <t>Wesaput</t>
  </si>
  <si>
    <t>Sentani</t>
  </si>
  <si>
    <t>Sentani Timur</t>
  </si>
  <si>
    <t>Depapre</t>
  </si>
  <si>
    <t>Sentani Barat</t>
  </si>
  <si>
    <t>Kemtuk</t>
  </si>
  <si>
    <t>Kemtuk Gresi</t>
  </si>
  <si>
    <t>Nimboran</t>
  </si>
  <si>
    <t>Nimbokrang</t>
  </si>
  <si>
    <t>Unurum Guay</t>
  </si>
  <si>
    <t>Demta</t>
  </si>
  <si>
    <t>Kaureh</t>
  </si>
  <si>
    <t>Ebungfa</t>
  </si>
  <si>
    <t>Waibu</t>
  </si>
  <si>
    <t>Nambluong</t>
  </si>
  <si>
    <t>Yapsi</t>
  </si>
  <si>
    <t>Airu</t>
  </si>
  <si>
    <t>Raveni Rara</t>
  </si>
  <si>
    <t>Gresi Selatan</t>
  </si>
  <si>
    <t>Yokari</t>
  </si>
  <si>
    <t>Napan</t>
  </si>
  <si>
    <t>Yaur</t>
  </si>
  <si>
    <t>Uwapa</t>
  </si>
  <si>
    <t>Wanggar</t>
  </si>
  <si>
    <t>Siriwo</t>
  </si>
  <si>
    <t>Makimi</t>
  </si>
  <si>
    <t>Teluk Umar</t>
  </si>
  <si>
    <t>Teluk Kimi</t>
  </si>
  <si>
    <t>Yaro</t>
  </si>
  <si>
    <t>Wapoga</t>
  </si>
  <si>
    <t>Nabire Barat</t>
  </si>
  <si>
    <t>Moora</t>
  </si>
  <si>
    <t>Dipa</t>
  </si>
  <si>
    <t>Menou</t>
  </si>
  <si>
    <t>Yapen Selatan</t>
  </si>
  <si>
    <t>Yapen Barat</t>
  </si>
  <si>
    <t>Yapen Timur</t>
  </si>
  <si>
    <t>Angkaisera</t>
  </si>
  <si>
    <t>Poom</t>
  </si>
  <si>
    <t>Kosiwo</t>
  </si>
  <si>
    <t>Yapen Utara</t>
  </si>
  <si>
    <t>Raimbawi</t>
  </si>
  <si>
    <t>Teluk Ampimoi</t>
  </si>
  <si>
    <t>Kepulauan Ambai</t>
  </si>
  <si>
    <t>Wonawa</t>
  </si>
  <si>
    <t>Windesi</t>
  </si>
  <si>
    <t>Pulau Kurudu</t>
  </si>
  <si>
    <t>Pulau Yerui</t>
  </si>
  <si>
    <t>Biak Kota</t>
  </si>
  <si>
    <t>Biak Utara</t>
  </si>
  <si>
    <t>Biak Timur</t>
  </si>
  <si>
    <t>Numfor Barat</t>
  </si>
  <si>
    <t>Numfor Timur</t>
  </si>
  <si>
    <t>Biak Barat</t>
  </si>
  <si>
    <t>Warsa</t>
  </si>
  <si>
    <t>Padaido</t>
  </si>
  <si>
    <t>Yendidori</t>
  </si>
  <si>
    <t>Samofa</t>
  </si>
  <si>
    <t>Yawosi</t>
  </si>
  <si>
    <t>Andey</t>
  </si>
  <si>
    <t>Swandiwe</t>
  </si>
  <si>
    <t>Bruyadori</t>
  </si>
  <si>
    <t>Orkeri</t>
  </si>
  <si>
    <t>Poiru</t>
  </si>
  <si>
    <t>Aimando Padaido</t>
  </si>
  <si>
    <t>Oridek</t>
  </si>
  <si>
    <t>Bondifuar</t>
  </si>
  <si>
    <t>Mulia</t>
  </si>
  <si>
    <t>Ilu</t>
  </si>
  <si>
    <t>Fawi</t>
  </si>
  <si>
    <t>Mewoluk</t>
  </si>
  <si>
    <t>Yamo</t>
  </si>
  <si>
    <t>Jigonikme</t>
  </si>
  <si>
    <t>Torere</t>
  </si>
  <si>
    <t>Tingginambut</t>
  </si>
  <si>
    <t>Paniai Timur</t>
  </si>
  <si>
    <t>Paniai Barat</t>
  </si>
  <si>
    <t>Aradide</t>
  </si>
  <si>
    <t>Bogabaida</t>
  </si>
  <si>
    <t>Bibida</t>
  </si>
  <si>
    <t>Dumadama</t>
  </si>
  <si>
    <t>Kebo</t>
  </si>
  <si>
    <t>Yatamo</t>
  </si>
  <si>
    <t>Ekadide</t>
  </si>
  <si>
    <t>Mimika Baru</t>
  </si>
  <si>
    <t>Agimuga</t>
  </si>
  <si>
    <t>Mimika Timur</t>
  </si>
  <si>
    <t>Mimika Barat</t>
  </si>
  <si>
    <t>Jita</t>
  </si>
  <si>
    <t>Jila</t>
  </si>
  <si>
    <t>Mimika Timur Jauh</t>
  </si>
  <si>
    <t>Mimika Timur Tengah</t>
  </si>
  <si>
    <t>Kuala Kencana</t>
  </si>
  <si>
    <t>Tembagapura</t>
  </si>
  <si>
    <t>Mimika Barat Jauh</t>
  </si>
  <si>
    <t>Mimika Barat Tengah</t>
  </si>
  <si>
    <t>Tor Atas</t>
  </si>
  <si>
    <t>Pantai Barat</t>
  </si>
  <si>
    <t>Pantai Timur</t>
  </si>
  <si>
    <t>Bonggo</t>
  </si>
  <si>
    <t>Apawer Hulu</t>
  </si>
  <si>
    <t>Sarmi Selatan</t>
  </si>
  <si>
    <t>Sarmi Timur</t>
  </si>
  <si>
    <t>Pantai Timur Bagian Barat</t>
  </si>
  <si>
    <t>Bonggo Timur</t>
  </si>
  <si>
    <t>Waris</t>
  </si>
  <si>
    <t>Arso</t>
  </si>
  <si>
    <t>Senggi</t>
  </si>
  <si>
    <t>Web</t>
  </si>
  <si>
    <t>Skanto</t>
  </si>
  <si>
    <t>Arso Timur</t>
  </si>
  <si>
    <t>Towe</t>
  </si>
  <si>
    <t>Oksibil</t>
  </si>
  <si>
    <t>Kiwirok</t>
  </si>
  <si>
    <t>Okbibab</t>
  </si>
  <si>
    <t>Iwur</t>
  </si>
  <si>
    <t>Batom</t>
  </si>
  <si>
    <t>Borme</t>
  </si>
  <si>
    <t>Kiwirok Timur</t>
  </si>
  <si>
    <t>Aboy</t>
  </si>
  <si>
    <t>Pepera</t>
  </si>
  <si>
    <t>Bime</t>
  </si>
  <si>
    <t>Alemsom</t>
  </si>
  <si>
    <t>Okbape</t>
  </si>
  <si>
    <t>Kalomdol</t>
  </si>
  <si>
    <t>Oksop</t>
  </si>
  <si>
    <t>Serambakon</t>
  </si>
  <si>
    <t>Ok Aom</t>
  </si>
  <si>
    <t>Kawor</t>
  </si>
  <si>
    <t>Awinbon</t>
  </si>
  <si>
    <t>Tarup</t>
  </si>
  <si>
    <t>Okhika</t>
  </si>
  <si>
    <t>Oksamol</t>
  </si>
  <si>
    <t>Oklip</t>
  </si>
  <si>
    <t>Okbemtau</t>
  </si>
  <si>
    <t>Oksebang</t>
  </si>
  <si>
    <t>Okbab</t>
  </si>
  <si>
    <t>Batani</t>
  </si>
  <si>
    <t>Weime</t>
  </si>
  <si>
    <t>Murkim</t>
  </si>
  <si>
    <t>Mifinop</t>
  </si>
  <si>
    <t>Jetfa</t>
  </si>
  <si>
    <t>Teraplu</t>
  </si>
  <si>
    <t>Eipumek</t>
  </si>
  <si>
    <t>Pamek</t>
  </si>
  <si>
    <t>Nongme</t>
  </si>
  <si>
    <t>Kurima</t>
  </si>
  <si>
    <t>Anggruk</t>
  </si>
  <si>
    <t>Ninia</t>
  </si>
  <si>
    <t>Silimo</t>
  </si>
  <si>
    <t>Samenage</t>
  </si>
  <si>
    <t>Nalea</t>
  </si>
  <si>
    <t>Dekai</t>
  </si>
  <si>
    <t>Obio</t>
  </si>
  <si>
    <t>Suru-Suru</t>
  </si>
  <si>
    <t>Wusama</t>
  </si>
  <si>
    <t>Amuma</t>
  </si>
  <si>
    <t>Musaik</t>
  </si>
  <si>
    <t>Pasema</t>
  </si>
  <si>
    <t>Hogio</t>
  </si>
  <si>
    <t>Mugi</t>
  </si>
  <si>
    <t>Soba</t>
  </si>
  <si>
    <t>Werima</t>
  </si>
  <si>
    <t>Tangma</t>
  </si>
  <si>
    <t>Ukha</t>
  </si>
  <si>
    <t>Panggema</t>
  </si>
  <si>
    <t>Kosarek</t>
  </si>
  <si>
    <t>Nipsan</t>
  </si>
  <si>
    <t>Ubahak</t>
  </si>
  <si>
    <t>Pronggoli</t>
  </si>
  <si>
    <t>Walma</t>
  </si>
  <si>
    <t>Yahuliambut</t>
  </si>
  <si>
    <t>Hereapini</t>
  </si>
  <si>
    <t>Ubalihi</t>
  </si>
  <si>
    <t>Talambo</t>
  </si>
  <si>
    <t>Puldama</t>
  </si>
  <si>
    <t>Endomen</t>
  </si>
  <si>
    <t>Kona</t>
  </si>
  <si>
    <t>Dirwemna</t>
  </si>
  <si>
    <t>Holuon</t>
  </si>
  <si>
    <t>Lolat</t>
  </si>
  <si>
    <t>Soloikma</t>
  </si>
  <si>
    <t>Sela</t>
  </si>
  <si>
    <t>Korupun</t>
  </si>
  <si>
    <t>Langda</t>
  </si>
  <si>
    <t>Bomela</t>
  </si>
  <si>
    <t>Suntamon</t>
  </si>
  <si>
    <t>Seredela</t>
  </si>
  <si>
    <t>Sobaham</t>
  </si>
  <si>
    <t>Kabianggama</t>
  </si>
  <si>
    <t>Kwelemdua</t>
  </si>
  <si>
    <t>Kwikma</t>
  </si>
  <si>
    <t>Hilipuk</t>
  </si>
  <si>
    <t>Duram</t>
  </si>
  <si>
    <t>Yogosem</t>
  </si>
  <si>
    <t>Kayo</t>
  </si>
  <si>
    <t>Sumo</t>
  </si>
  <si>
    <t>Karubaga</t>
  </si>
  <si>
    <t>Bokondini</t>
  </si>
  <si>
    <t>Kanggime</t>
  </si>
  <si>
    <t>Kembu</t>
  </si>
  <si>
    <t>Goyage</t>
  </si>
  <si>
    <t>Wunim</t>
  </si>
  <si>
    <t>Wina</t>
  </si>
  <si>
    <t>Umagi</t>
  </si>
  <si>
    <t>Panaga</t>
  </si>
  <si>
    <t>Woniki</t>
  </si>
  <si>
    <t>Konda/Kondaga</t>
  </si>
  <si>
    <t>Nelawi</t>
  </si>
  <si>
    <t>Kuari</t>
  </si>
  <si>
    <t>Bokomeri</t>
  </si>
  <si>
    <t>Bewani</t>
  </si>
  <si>
    <t>Nabunage</t>
  </si>
  <si>
    <t>Gilubandu</t>
  </si>
  <si>
    <t>Nunggawi</t>
  </si>
  <si>
    <t>Gundagi</t>
  </si>
  <si>
    <t>Numba</t>
  </si>
  <si>
    <t>Timori</t>
  </si>
  <si>
    <t>Dundu</t>
  </si>
  <si>
    <t>Geya</t>
  </si>
  <si>
    <t>Egilam</t>
  </si>
  <si>
    <t>Poganeri</t>
  </si>
  <si>
    <t>Kamboneri</t>
  </si>
  <si>
    <t>Airgaram</t>
  </si>
  <si>
    <t>Wari/Taiyeve II</t>
  </si>
  <si>
    <t>Dow</t>
  </si>
  <si>
    <t>Yuneri</t>
  </si>
  <si>
    <t>Wakuwo</t>
  </si>
  <si>
    <t>Gika</t>
  </si>
  <si>
    <t>Telenggeme</t>
  </si>
  <si>
    <t>Anawi</t>
  </si>
  <si>
    <t>Wenam</t>
  </si>
  <si>
    <t>Wugi</t>
  </si>
  <si>
    <t>Danime</t>
  </si>
  <si>
    <t>Kai</t>
  </si>
  <si>
    <t>Aweku</t>
  </si>
  <si>
    <t>Bogomuk</t>
  </si>
  <si>
    <t>Li Anogomma</t>
  </si>
  <si>
    <t>Biuk</t>
  </si>
  <si>
    <t>Yuko</t>
  </si>
  <si>
    <t>Waropen Bawah</t>
  </si>
  <si>
    <t>Masirei</t>
  </si>
  <si>
    <t>Risei Sayati</t>
  </si>
  <si>
    <t>Urei Faisei</t>
  </si>
  <si>
    <t>Inggerus</t>
  </si>
  <si>
    <t>Kirihil</t>
  </si>
  <si>
    <t>Oudate</t>
  </si>
  <si>
    <t>Demba</t>
  </si>
  <si>
    <t>Mandodo</t>
  </si>
  <si>
    <t>Mindiptana</t>
  </si>
  <si>
    <t>Waropko</t>
  </si>
  <si>
    <t>Kouh</t>
  </si>
  <si>
    <t>Jair</t>
  </si>
  <si>
    <t>Bomakia</t>
  </si>
  <si>
    <t>Kombut</t>
  </si>
  <si>
    <t>Iniyandit</t>
  </si>
  <si>
    <t>Arimop</t>
  </si>
  <si>
    <t>Fofi</t>
  </si>
  <si>
    <t>Ambatkwi</t>
  </si>
  <si>
    <t>Manggelum</t>
  </si>
  <si>
    <t>Firiwage</t>
  </si>
  <si>
    <t>Yaniruma</t>
  </si>
  <si>
    <t>Subur</t>
  </si>
  <si>
    <t>Kombay</t>
  </si>
  <si>
    <t>Ninati</t>
  </si>
  <si>
    <t>Sesnut</t>
  </si>
  <si>
    <t>Ki</t>
  </si>
  <si>
    <t>Kawagit</t>
  </si>
  <si>
    <t>Obaa</t>
  </si>
  <si>
    <t>Mambioman Bapai</t>
  </si>
  <si>
    <t>Citak Mitak</t>
  </si>
  <si>
    <t>Edera</t>
  </si>
  <si>
    <t>Haju</t>
  </si>
  <si>
    <t>Assue</t>
  </si>
  <si>
    <t>Kaibar</t>
  </si>
  <si>
    <t>Passue</t>
  </si>
  <si>
    <t>Minyamur</t>
  </si>
  <si>
    <t>Venaha</t>
  </si>
  <si>
    <t>Syahcame</t>
  </si>
  <si>
    <t>Yakomi</t>
  </si>
  <si>
    <t>Bamgi</t>
  </si>
  <si>
    <t>Passue Bawah</t>
  </si>
  <si>
    <t>Ti Zain</t>
  </si>
  <si>
    <t>Agats</t>
  </si>
  <si>
    <t>Atsj</t>
  </si>
  <si>
    <t>Sawa Erna</t>
  </si>
  <si>
    <t>Akat</t>
  </si>
  <si>
    <t>Fayit</t>
  </si>
  <si>
    <t>Pantai Kasuari</t>
  </si>
  <si>
    <t>Suator</t>
  </si>
  <si>
    <t>Kolf Braza</t>
  </si>
  <si>
    <t>Unir Sirau</t>
  </si>
  <si>
    <t>Joerat</t>
  </si>
  <si>
    <t>Jetsy</t>
  </si>
  <si>
    <t>Der Koumur</t>
  </si>
  <si>
    <t>Kopay</t>
  </si>
  <si>
    <t xml:space="preserve">Safan </t>
  </si>
  <si>
    <t>Sirets</t>
  </si>
  <si>
    <t>Ayip</t>
  </si>
  <si>
    <t>Betebamu</t>
  </si>
  <si>
    <t>Supiori Selatan</t>
  </si>
  <si>
    <t>Supiori Utara</t>
  </si>
  <si>
    <t>Supiori Timur</t>
  </si>
  <si>
    <t>Kepulauan Aruri</t>
  </si>
  <si>
    <t>Supiori Barat</t>
  </si>
  <si>
    <t>Mamberamo Hulu</t>
  </si>
  <si>
    <t>Rufaer</t>
  </si>
  <si>
    <t>Mamberamo Tengah Timur</t>
  </si>
  <si>
    <t>Mamberamo Hilir</t>
  </si>
  <si>
    <t>Waropen Atas</t>
  </si>
  <si>
    <t>Benuki</t>
  </si>
  <si>
    <t>Sawai</t>
  </si>
  <si>
    <t>Kobagma</t>
  </si>
  <si>
    <t>Kelila</t>
  </si>
  <si>
    <t>Eragayam</t>
  </si>
  <si>
    <t>Megambilis</t>
  </si>
  <si>
    <t>Ilugwa</t>
  </si>
  <si>
    <t>Elelim</t>
  </si>
  <si>
    <t>Apalapsili</t>
  </si>
  <si>
    <t>Abenaho</t>
  </si>
  <si>
    <t>Benawa</t>
  </si>
  <si>
    <t>welarek</t>
  </si>
  <si>
    <t>Tiom</t>
  </si>
  <si>
    <t>Pirime</t>
  </si>
  <si>
    <t>Makki</t>
  </si>
  <si>
    <t>Gamelia</t>
  </si>
  <si>
    <t>Dimba</t>
  </si>
  <si>
    <t>Melagineri</t>
  </si>
  <si>
    <t>Balingga</t>
  </si>
  <si>
    <t>Tiomneri</t>
  </si>
  <si>
    <t>Kuyawage</t>
  </si>
  <si>
    <t>Poga</t>
  </si>
  <si>
    <t>Kenyam</t>
  </si>
  <si>
    <t>Mapenduma</t>
  </si>
  <si>
    <t>Yigi</t>
  </si>
  <si>
    <t>Wosak</t>
  </si>
  <si>
    <t>Geselma</t>
  </si>
  <si>
    <t>Mbuwa</t>
  </si>
  <si>
    <t>Gearek</t>
  </si>
  <si>
    <t>Koroptak</t>
  </si>
  <si>
    <t>Kegayem</t>
  </si>
  <si>
    <t>Paro</t>
  </si>
  <si>
    <t>Mebarok</t>
  </si>
  <si>
    <t>Yenggelo</t>
  </si>
  <si>
    <t>Kilmid</t>
  </si>
  <si>
    <t>Alama</t>
  </si>
  <si>
    <t>Yai</t>
  </si>
  <si>
    <t>Mam</t>
  </si>
  <si>
    <t>Dal</t>
  </si>
  <si>
    <t>Nirkuri</t>
  </si>
  <si>
    <t>Inikgal</t>
  </si>
  <si>
    <t>Iniye</t>
  </si>
  <si>
    <t>Mbulmu Yalma</t>
  </si>
  <si>
    <t>Mbua Tengah</t>
  </si>
  <si>
    <t>Embetpen</t>
  </si>
  <si>
    <t>Kora</t>
  </si>
  <si>
    <t>Wusi</t>
  </si>
  <si>
    <t>Pija</t>
  </si>
  <si>
    <t>Moba</t>
  </si>
  <si>
    <t>Wutpaga</t>
  </si>
  <si>
    <t>Nenggeagin</t>
  </si>
  <si>
    <t>Krepkuri</t>
  </si>
  <si>
    <t>Ilaga</t>
  </si>
  <si>
    <t>Wangbe</t>
  </si>
  <si>
    <t>Beoga</t>
  </si>
  <si>
    <t>Doufo</t>
  </si>
  <si>
    <t>Pogoma</t>
  </si>
  <si>
    <t>Sinak</t>
  </si>
  <si>
    <t>Agandugume</t>
  </si>
  <si>
    <t>Gome</t>
  </si>
  <si>
    <t>Kamu</t>
  </si>
  <si>
    <t>Mapia</t>
  </si>
  <si>
    <t>Piyaiye</t>
  </si>
  <si>
    <t>Kamu Utara</t>
  </si>
  <si>
    <t>Sukikai Selatan</t>
  </si>
  <si>
    <t>Mapia Barat</t>
  </si>
  <si>
    <t>Kamu Selatan</t>
  </si>
  <si>
    <t>Kamu Timur</t>
  </si>
  <si>
    <t>Mapia Tengah</t>
  </si>
  <si>
    <t>Sugapa</t>
  </si>
  <si>
    <t>Homeyo</t>
  </si>
  <si>
    <t>Wandai</t>
  </si>
  <si>
    <t>Biandoga</t>
  </si>
  <si>
    <t>Agisiga</t>
  </si>
  <si>
    <t>Hitadipa</t>
  </si>
  <si>
    <t>Tigi</t>
  </si>
  <si>
    <t>Tigi Timur</t>
  </si>
  <si>
    <t>Bowobado</t>
  </si>
  <si>
    <t>Tigi Barat</t>
  </si>
  <si>
    <t>Kapiraya</t>
  </si>
  <si>
    <t>Jayapura Utara</t>
  </si>
  <si>
    <t>Jayapura Selatan</t>
  </si>
  <si>
    <t>Abepura</t>
  </si>
  <si>
    <t>Muara Tami</t>
  </si>
  <si>
    <t>Heram</t>
  </si>
  <si>
    <t>Makbon</t>
  </si>
  <si>
    <t>Beraur</t>
  </si>
  <si>
    <t>Salawati</t>
  </si>
  <si>
    <t>Seget</t>
  </si>
  <si>
    <t>Aimas</t>
  </si>
  <si>
    <t>Klamono</t>
  </si>
  <si>
    <t>Sayosa</t>
  </si>
  <si>
    <t>Segun</t>
  </si>
  <si>
    <t>Mayamuk</t>
  </si>
  <si>
    <t>Salawati Selatan</t>
  </si>
  <si>
    <t>Klabot</t>
  </si>
  <si>
    <t>Klawak</t>
  </si>
  <si>
    <t>Maudus</t>
  </si>
  <si>
    <t>Mariat</t>
  </si>
  <si>
    <t>Klayili</t>
  </si>
  <si>
    <t>Klaso</t>
  </si>
  <si>
    <t>Moisegen</t>
  </si>
  <si>
    <t>Ransiki</t>
  </si>
  <si>
    <t>Warmare</t>
  </si>
  <si>
    <t>Prafi</t>
  </si>
  <si>
    <t>Masni</t>
  </si>
  <si>
    <t>Oransbari</t>
  </si>
  <si>
    <t>Anggi</t>
  </si>
  <si>
    <t>Manokwari Barat</t>
  </si>
  <si>
    <t>Manokwari Timur</t>
  </si>
  <si>
    <t>Manokwari Utara</t>
  </si>
  <si>
    <t>Manokwari Selatan</t>
  </si>
  <si>
    <t>Tanah Rubuh</t>
  </si>
  <si>
    <t>Sidey</t>
  </si>
  <si>
    <t>Fak Fak Barat</t>
  </si>
  <si>
    <t>Fak Fak Timur</t>
  </si>
  <si>
    <t>Kokas</t>
  </si>
  <si>
    <t>Fak Fak Tengah</t>
  </si>
  <si>
    <t>Bomberay</t>
  </si>
  <si>
    <t>Kramongmongga</t>
  </si>
  <si>
    <t>Teluk Patipi</t>
  </si>
  <si>
    <t>Teminabuan</t>
  </si>
  <si>
    <t>Inanwatan</t>
  </si>
  <si>
    <t>Sawiat</t>
  </si>
  <si>
    <t>Kokoda</t>
  </si>
  <si>
    <t>Moswaren</t>
  </si>
  <si>
    <t>Seremuk</t>
  </si>
  <si>
    <t>Wayer</t>
  </si>
  <si>
    <t>Kais</t>
  </si>
  <si>
    <t>Matemani</t>
  </si>
  <si>
    <t>Kokoda Utara</t>
  </si>
  <si>
    <t>Saifi</t>
  </si>
  <si>
    <t>Fokour</t>
  </si>
  <si>
    <t>Misool (Misool Utara)</t>
  </si>
  <si>
    <t>Waigeo Utara</t>
  </si>
  <si>
    <t>Waigeo Selatan</t>
  </si>
  <si>
    <t>Salawati Utara</t>
  </si>
  <si>
    <t>Kepulauan Ayau</t>
  </si>
  <si>
    <t>Misool Timur</t>
  </si>
  <si>
    <t>Warwarbomi</t>
  </si>
  <si>
    <t>Waigeo Barat</t>
  </si>
  <si>
    <t>Waigeo Timur</t>
  </si>
  <si>
    <t>Teluk Mayalibit</t>
  </si>
  <si>
    <t>Kofiau</t>
  </si>
  <si>
    <t>Meos Mansar</t>
  </si>
  <si>
    <t>Misool Selatan</t>
  </si>
  <si>
    <t>Waigeo Barat Kepulauan</t>
  </si>
  <si>
    <t>Misool Barat</t>
  </si>
  <si>
    <t>Kepulauan Sembilan</t>
  </si>
  <si>
    <t>Kota Waisai</t>
  </si>
  <si>
    <t>Tiplol Mayalibit</t>
  </si>
  <si>
    <t>Batanta Utara</t>
  </si>
  <si>
    <t>Salawati Barat</t>
  </si>
  <si>
    <t>Salawati Tengah</t>
  </si>
  <si>
    <t>Supnin</t>
  </si>
  <si>
    <t>Ayau</t>
  </si>
  <si>
    <t>Batanta Selatan</t>
  </si>
  <si>
    <t>Bintuni</t>
  </si>
  <si>
    <t>Merdey</t>
  </si>
  <si>
    <t>Babo</t>
  </si>
  <si>
    <t>Aranday</t>
  </si>
  <si>
    <t>Moskona Selatan</t>
  </si>
  <si>
    <t>Moskona Utara</t>
  </si>
  <si>
    <t>Wamesa</t>
  </si>
  <si>
    <t>Fafurwar</t>
  </si>
  <si>
    <t>Tembuni</t>
  </si>
  <si>
    <t>Kuri</t>
  </si>
  <si>
    <t>Manimeri</t>
  </si>
  <si>
    <t>Tuhiba</t>
  </si>
  <si>
    <t>Dataran Beimes</t>
  </si>
  <si>
    <t>Sumuri</t>
  </si>
  <si>
    <t>Kaitaro</t>
  </si>
  <si>
    <t>Aroba</t>
  </si>
  <si>
    <t>Masyeta</t>
  </si>
  <si>
    <t>Biscoop</t>
  </si>
  <si>
    <t>Tomu</t>
  </si>
  <si>
    <t>Kamundan</t>
  </si>
  <si>
    <t>Weriagar</t>
  </si>
  <si>
    <t>Moskona Barat</t>
  </si>
  <si>
    <t>Meyado</t>
  </si>
  <si>
    <t>Moskona Timur</t>
  </si>
  <si>
    <t>Wasior</t>
  </si>
  <si>
    <t>Teluk Duairi</t>
  </si>
  <si>
    <t>Wondiboy</t>
  </si>
  <si>
    <t>Rumberpon</t>
  </si>
  <si>
    <t>Naikere</t>
  </si>
  <si>
    <t>Rasiei</t>
  </si>
  <si>
    <t>Kuri Wamesa</t>
  </si>
  <si>
    <t>Roon</t>
  </si>
  <si>
    <t>Roswar</t>
  </si>
  <si>
    <t>Nikiwar</t>
  </si>
  <si>
    <t>Soug Jaya</t>
  </si>
  <si>
    <t>Buruway</t>
  </si>
  <si>
    <t>Teluk Arguni Atas</t>
  </si>
  <si>
    <t>Teluk Etna</t>
  </si>
  <si>
    <t>Kambrau</t>
  </si>
  <si>
    <t>Teluk Arguni Bawah</t>
  </si>
  <si>
    <t>Yamor</t>
  </si>
  <si>
    <t>Fef</t>
  </si>
  <si>
    <t>Miyah</t>
  </si>
  <si>
    <t>Yembun</t>
  </si>
  <si>
    <t>Kwoor</t>
  </si>
  <si>
    <t>Sausapor</t>
  </si>
  <si>
    <t>Abun</t>
  </si>
  <si>
    <t>Syujak</t>
  </si>
  <si>
    <t>Moraid</t>
  </si>
  <si>
    <t>Kebar</t>
  </si>
  <si>
    <t>Amberbaken</t>
  </si>
  <si>
    <t>Senopi</t>
  </si>
  <si>
    <t>Mubrani</t>
  </si>
  <si>
    <t>Aifat</t>
  </si>
  <si>
    <t>Aifat Utara</t>
  </si>
  <si>
    <t>Aifat Timur</t>
  </si>
  <si>
    <t>Aifat Selatan</t>
  </si>
  <si>
    <t>Aitinyo Barat</t>
  </si>
  <si>
    <t xml:space="preserve">Aitinyo </t>
  </si>
  <si>
    <t>Aitinyo Utara</t>
  </si>
  <si>
    <t>Ayamaru</t>
  </si>
  <si>
    <t>Ayamaru Utara</t>
  </si>
  <si>
    <t>Ayamaru Timur</t>
  </si>
  <si>
    <t>Aifat Timur Tengah</t>
  </si>
  <si>
    <t>Aifat Timur Jauh</t>
  </si>
  <si>
    <t>Ayamaru Selatan</t>
  </si>
  <si>
    <t>Ayamaru Jaya</t>
  </si>
  <si>
    <t>Ayamaru Selatan Jaya</t>
  </si>
  <si>
    <t>Aifat Timur Selatan</t>
  </si>
  <si>
    <t>Ayamaru Timur Selatan</t>
  </si>
  <si>
    <t>Ayamaru Utara Timur</t>
  </si>
  <si>
    <t>Ayamaru Tengah</t>
  </si>
  <si>
    <t>Ayamaru Barat</t>
  </si>
  <si>
    <t>Aitinyo Tengah</t>
  </si>
  <si>
    <t>Aitinyo Raya</t>
  </si>
  <si>
    <t>Mare Selatan</t>
  </si>
  <si>
    <t>Sorong Timur</t>
  </si>
  <si>
    <t>Sorong Barat</t>
  </si>
  <si>
    <t>Sorong Kepulauan</t>
  </si>
  <si>
    <t>Sorong Utara</t>
  </si>
  <si>
    <t>Sorong Manoi</t>
  </si>
  <si>
    <t>Batee</t>
  </si>
  <si>
    <t>Delima</t>
  </si>
  <si>
    <t>Geumpang</t>
  </si>
  <si>
    <t>Geulumpang Tiga</t>
  </si>
  <si>
    <t>Indra Jaya</t>
  </si>
  <si>
    <t>Kembang Tanjong</t>
  </si>
  <si>
    <t>Kota Sigli</t>
  </si>
  <si>
    <t>Mila</t>
  </si>
  <si>
    <t>Muara Tiga</t>
  </si>
  <si>
    <t>Mutiara</t>
  </si>
  <si>
    <t>Padang Tiji</t>
  </si>
  <si>
    <t>Perukan Baro</t>
  </si>
  <si>
    <t>Sakti</t>
  </si>
  <si>
    <t>Tangse</t>
  </si>
  <si>
    <t>Tiro/Truseb</t>
  </si>
  <si>
    <t>Keumala</t>
  </si>
  <si>
    <t>Glumpang Baro</t>
  </si>
  <si>
    <t>Mane</t>
  </si>
  <si>
    <t>Grong-Grong</t>
  </si>
  <si>
    <t>Mutiara Timur</t>
  </si>
  <si>
    <t>Titeue</t>
  </si>
  <si>
    <t>Baktiya</t>
  </si>
  <si>
    <t>Dewantara</t>
  </si>
  <si>
    <t>Kuta Makmur</t>
  </si>
  <si>
    <t>Lhoksukon</t>
  </si>
  <si>
    <t>Matangkuli</t>
  </si>
  <si>
    <t>Muara Batu</t>
  </si>
  <si>
    <t>Meurah Mulia</t>
  </si>
  <si>
    <t>Samudera</t>
  </si>
  <si>
    <t>Seunuddon</t>
  </si>
  <si>
    <t>Syamtalira Aron</t>
  </si>
  <si>
    <t>Syamtalira Bayu</t>
  </si>
  <si>
    <t>Tanah Luas</t>
  </si>
  <si>
    <t>Tanah Pasir</t>
  </si>
  <si>
    <t>T. Jambo Aye</t>
  </si>
  <si>
    <t>Nisam</t>
  </si>
  <si>
    <t>Cot Girek</t>
  </si>
  <si>
    <t>Langkahan</t>
  </si>
  <si>
    <t>Baktiya Barat</t>
  </si>
  <si>
    <t>Paya Bakong</t>
  </si>
  <si>
    <t>Nibong</t>
  </si>
  <si>
    <t>Simpang Kramat</t>
  </si>
  <si>
    <t>Lapang</t>
  </si>
  <si>
    <t>Pirak Timur</t>
  </si>
  <si>
    <t>Geuredong Pase</t>
  </si>
  <si>
    <t>Banda Baro</t>
  </si>
  <si>
    <t>Nisam Antara</t>
  </si>
  <si>
    <t>Simeulue Tengah</t>
  </si>
  <si>
    <t>Salang</t>
  </si>
  <si>
    <t>Teupah Barat</t>
  </si>
  <si>
    <t>Simeulue Timur</t>
  </si>
  <si>
    <t>Simeulue Barat</t>
  </si>
  <si>
    <t>Teupah Selatan</t>
  </si>
  <si>
    <t>Alapan</t>
  </si>
  <si>
    <t>Teupah Tengah</t>
  </si>
  <si>
    <t>Simeulue Cut</t>
  </si>
  <si>
    <t>Pulau Banyak</t>
  </si>
  <si>
    <t>Kota Baharu</t>
  </si>
  <si>
    <t>Singkil Utara</t>
  </si>
  <si>
    <t>Danau Paris</t>
  </si>
  <si>
    <t>Suro Makmur</t>
  </si>
  <si>
    <t>Singkobor</t>
  </si>
  <si>
    <t>Kuala Baru</t>
  </si>
  <si>
    <t>Pulau Banyak Barat</t>
  </si>
  <si>
    <t>Samalanga</t>
  </si>
  <si>
    <t>Jeunieb</t>
  </si>
  <si>
    <t>Peudada</t>
  </si>
  <si>
    <t>Jeumpa</t>
  </si>
  <si>
    <t>Peusangan</t>
  </si>
  <si>
    <t>Makmur</t>
  </si>
  <si>
    <t>Gandapura</t>
  </si>
  <si>
    <t>Pandrah</t>
  </si>
  <si>
    <t>Juli</t>
  </si>
  <si>
    <t>Jangka</t>
  </si>
  <si>
    <t>Simpang Mamplan</t>
  </si>
  <si>
    <t>Peulimbang</t>
  </si>
  <si>
    <t>Kota Juang</t>
  </si>
  <si>
    <t>Peusangan Siblah Krueng</t>
  </si>
  <si>
    <t>Peusangan Selatan</t>
  </si>
  <si>
    <t>Kuta Blang</t>
  </si>
  <si>
    <t>Blang Pidie</t>
  </si>
  <si>
    <t>Tangan-Tangan</t>
  </si>
  <si>
    <t>Manggeng</t>
  </si>
  <si>
    <t>Susoh</t>
  </si>
  <si>
    <t>Kuala Batee</t>
  </si>
  <si>
    <t>Babah Rot</t>
  </si>
  <si>
    <t>Setia</t>
  </si>
  <si>
    <t>Lembah Sabil</t>
  </si>
  <si>
    <t>Blangkejeren</t>
  </si>
  <si>
    <t>Kutapanjang</t>
  </si>
  <si>
    <t>Rikit Gaib</t>
  </si>
  <si>
    <t>Terangun</t>
  </si>
  <si>
    <t>Pining</t>
  </si>
  <si>
    <t>Blangpegayon</t>
  </si>
  <si>
    <t>Darul Hikmah</t>
  </si>
  <si>
    <t>Puteri Betung</t>
  </si>
  <si>
    <t>Dabun gelang</t>
  </si>
  <si>
    <t>Blangjerango</t>
  </si>
  <si>
    <t>Teripe Jaya</t>
  </si>
  <si>
    <t>Pantan Cuaca</t>
  </si>
  <si>
    <t>Teunom</t>
  </si>
  <si>
    <t>Krueng Sabee</t>
  </si>
  <si>
    <t>Setia Bakti</t>
  </si>
  <si>
    <t>Sampoiniet</t>
  </si>
  <si>
    <t>Jaya</t>
  </si>
  <si>
    <t>Keude Panga</t>
  </si>
  <si>
    <t>Pasie Jaya</t>
  </si>
  <si>
    <t>Seunagan</t>
  </si>
  <si>
    <t>Seunagan Timur</t>
  </si>
  <si>
    <t>Beutong</t>
  </si>
  <si>
    <t>Darul Makmur</t>
  </si>
  <si>
    <t>Suka Makmue</t>
  </si>
  <si>
    <t>Kuala Pesisir</t>
  </si>
  <si>
    <t>Tadu Raya</t>
  </si>
  <si>
    <t>Tripa Makmur</t>
  </si>
  <si>
    <t>Beutong Ateuh Banggalang</t>
  </si>
  <si>
    <t>Manyak Payed</t>
  </si>
  <si>
    <t>Bendahara</t>
  </si>
  <si>
    <t>Karang Baru</t>
  </si>
  <si>
    <t>Seruway</t>
  </si>
  <si>
    <t>Kota Kualasinpang</t>
  </si>
  <si>
    <t>Kejuruan Muda</t>
  </si>
  <si>
    <t>Tamiang Hulu</t>
  </si>
  <si>
    <t>Rantau</t>
  </si>
  <si>
    <t>Banda Mulia</t>
  </si>
  <si>
    <t>Bandar Pusaka</t>
  </si>
  <si>
    <t>Tenggulun</t>
  </si>
  <si>
    <t>Sekerak</t>
  </si>
  <si>
    <t>Pintu Rime Gayo</t>
  </si>
  <si>
    <t>Permata</t>
  </si>
  <si>
    <t>Syiah Utama</t>
  </si>
  <si>
    <t>Bukit</t>
  </si>
  <si>
    <t>Wih Pesam</t>
  </si>
  <si>
    <t>Timang Gajah</t>
  </si>
  <si>
    <t>Bener Kelipah</t>
  </si>
  <si>
    <t>Mesidah</t>
  </si>
  <si>
    <t>Gajah Putih</t>
  </si>
  <si>
    <t>Meureudu</t>
  </si>
  <si>
    <t>Ulim</t>
  </si>
  <si>
    <t>Jangka Buaya</t>
  </si>
  <si>
    <t>Bandar Dua</t>
  </si>
  <si>
    <t>Meurah Dua</t>
  </si>
  <si>
    <t>Bandar Baru</t>
  </si>
  <si>
    <t>Panteraja</t>
  </si>
  <si>
    <t>Trienggadeng</t>
  </si>
  <si>
    <t>Baiturrahman</t>
  </si>
  <si>
    <t>Kuta Alam</t>
  </si>
  <si>
    <t>Meuraxa</t>
  </si>
  <si>
    <t>Syiah Kuala</t>
  </si>
  <si>
    <t>Lueng Bata</t>
  </si>
  <si>
    <t>Kuta Raja</t>
  </si>
  <si>
    <t>Banda Raya</t>
  </si>
  <si>
    <t>Jaya Baru</t>
  </si>
  <si>
    <t>Ulee kareng</t>
  </si>
  <si>
    <t>Banda Sakti</t>
  </si>
  <si>
    <t>Blang Mangat</t>
  </si>
  <si>
    <t>Muara Satu</t>
  </si>
  <si>
    <t>Langsa Timur</t>
  </si>
  <si>
    <t>Langsa Barat</t>
  </si>
  <si>
    <t>Langsa Kota</t>
  </si>
  <si>
    <t>Langsa Lama</t>
  </si>
  <si>
    <t>Langsa Baro</t>
  </si>
  <si>
    <t>Simpang Kiri</t>
  </si>
  <si>
    <t>Penanggalan</t>
  </si>
  <si>
    <t>Rundeng</t>
  </si>
  <si>
    <t>Sultan Daulat</t>
  </si>
  <si>
    <t>Longkib</t>
  </si>
  <si>
    <t>Baitussalam</t>
  </si>
  <si>
    <t>TAHUN</t>
  </si>
  <si>
    <t>Kep. Bup. Aceh Tengah No. 173 Thn. 2007 ttg Pelimpahan Sebagian Kewenangan Bup. Aceh Tengah kpd Camat Dalam Kab. Aceh Tengah</t>
  </si>
  <si>
    <t>Kec. Johan Pahlawan, Arongan Lalambek dan Samatiga merupakan perintis penerapan PATEN di Aceh &amp; Nasional yg merupakan dampingan Project Logica phase I pada Tahun 2008 dgn nama Peyananan Satu Pintu Kecamatan (PSPK)</t>
  </si>
  <si>
    <t>Perbup. Aceh Barat No. 5 Thn 2009 ttg Pelimpahan Sebagian Kewenangan Pemkab Bid. Pembinaan Pemerintahan Mukim dan Gampong, Perizinan, Pendapatan Kab, Pendidikan Dasar dan Kesehatan kpd Camat</t>
  </si>
  <si>
    <t>1). Kepbup. Aceh Utara No. 137/534/2012 tgl 24 Agt 2012, ttg Pembentukan Tim Teknis PATEN di Lingk. Pemkab. Aceh Utara 2012</t>
  </si>
  <si>
    <t>2). Perbup. Aceh Utara No. 21 Thn 2012 tgl 31 Okt 2012, ttg Pelimpahan Sebagian Kewenangan Bup. Aceh Utara kpd Camat Dalam Kb. Aceh Utara</t>
  </si>
  <si>
    <t>4). Kepbup. Aceh Utara No. 137/59/2013 tgl 20 Jan 2013, ttg Pembentukan Tim Teknis PATEN di Lingk. Pemkab. Aceh Utara</t>
  </si>
  <si>
    <t>3). Perbup. Aceh Utara No. 22 Thn 2012 tgl 19 Nov 2012, ttg SOP Bid Perizinan dan Non Perizinan pada Kec. Dalam Kab. Aceh Utara</t>
  </si>
  <si>
    <t>5). Kepbup. Aceh Utara No. 137/19/2013 tgl 21 Jan 2013, ttg Penetapan Kec2 Sebagai Pelaksana PATEN Dalam Kab. Aceh Utara</t>
  </si>
  <si>
    <t>1). SITU</t>
  </si>
  <si>
    <t>2). SIUP klasifikasi kecil, modal s.d Rp. 200jt</t>
  </si>
  <si>
    <t>3). Izin TDP</t>
  </si>
  <si>
    <r>
      <t>4). IMB luas s.d 500m</t>
    </r>
    <r>
      <rPr>
        <sz val="11"/>
        <color theme="1"/>
        <rFont val="Calibri"/>
        <family val="2"/>
      </rPr>
      <t>²</t>
    </r>
  </si>
  <si>
    <r>
      <t>5). Izin Gangguan (HO) luas bangunan s.d 100m</t>
    </r>
    <r>
      <rPr>
        <sz val="11"/>
        <color theme="1"/>
        <rFont val="Calibri"/>
        <family val="2"/>
      </rPr>
      <t>²</t>
    </r>
  </si>
  <si>
    <r>
      <t>6). Izin bahan mineral bukan logam dan batuan s.d 10.000m</t>
    </r>
    <r>
      <rPr>
        <sz val="11"/>
        <color theme="1"/>
        <rFont val="Calibri"/>
        <family val="2"/>
      </rPr>
      <t>²</t>
    </r>
  </si>
  <si>
    <t>7). Izin usaha industri, tanda daftar industri &amp; izin perluasan</t>
  </si>
  <si>
    <t>8). Izin penataan &amp; pembinaan pergudangan/ruangan</t>
  </si>
  <si>
    <t>9). Izin usaha perikanan</t>
  </si>
  <si>
    <t>10). Izin pemanfaatan ruang milik jalan</t>
  </si>
  <si>
    <t>6). SK Bupati No.137/   /2014 Tanggal 2 Januari 2014</t>
  </si>
  <si>
    <t>Dampingan project Logica phase 2</t>
  </si>
  <si>
    <t>1). Perbup No. 15 Thn. 2008 tgl 11 Nov 2008 ttg Pelimpahan Sebagian Kewenangan Pemkab kpd Camat Dalam Kab. Bireuen</t>
  </si>
  <si>
    <t>2). SK Bup Bireuen No. 225 Thn 2011 tgl 7 Juli 2011 ttg Pembentukan Tim Teknis PATEN Kab. Bireuen Thn. 2011</t>
  </si>
  <si>
    <t>3). SK Bup Bireuen No. 483 Thn 2011 tgl 22 Des 2011 ttg Penetapan Kec PATEN Dalam Kab. Bireuen Thn. 2011 (Kec. Peulimbang &amp; Kec. Pisangan Siblah Krueng)</t>
  </si>
  <si>
    <t>4). Perbub No. 27 Thn. 2011 tgl 26 Des 2012 ttg Tupoksi serta Uraian Jabatan Struktural di Lingk Kec Dalam Kab. Bieruen</t>
  </si>
  <si>
    <t>5). SK Bup Bireuen No. 35 Thn 2013 tgl 25 Jan 2013 ttg Pembentukan Tim Teknis PATEN dalam Kab. Bireuen Thn. 2013</t>
  </si>
  <si>
    <t>6). SK Bup Bireuen No. 35 Thn 2013 tgl 6 Feb 2013 ttg Penetapan Kec PATEN Dalam Kab. Bireuen (Kec. Simpang Mamplam &amp; Kec. Gandapura)</t>
  </si>
  <si>
    <t>7). Perbup No. 17 Thn. 2013 tgl 2 Mei 2013, ttg Standar PATEN Dalam Kab. Bireuen</t>
  </si>
  <si>
    <t>SITU dengan jenis usaha :</t>
  </si>
  <si>
    <t>a. Jualan rempah-rempah</t>
  </si>
  <si>
    <t>b. Jual beli sepeda motor (baru &amp; bekas)</t>
  </si>
  <si>
    <t>c. Tukang pangkas (tidak termasuk salon)</t>
  </si>
  <si>
    <t>d. Tukang jahit pakaian</t>
  </si>
  <si>
    <t>e. Toko kain</t>
  </si>
  <si>
    <t>f. Jualan sepeda</t>
  </si>
  <si>
    <t>g. Foto studio</t>
  </si>
  <si>
    <t>h. Jual beli jam</t>
  </si>
  <si>
    <t>i. Tukang kaleng</t>
  </si>
  <si>
    <t>1). SK Bup. Aceh Barat Daya No. 138/93/2013 tgl 8 April 2013, ttg Pembetnukan Tim Teknis PATEN Dalam Kab. Aceh Barat Daya</t>
  </si>
  <si>
    <t xml:space="preserve">2). Perbup Aceh Barat Daya No. 16 Thn. 2013 tgl 5 Des 2013, ttg Pelimpahan Sebagian Kewenangan Bup kpd Camat </t>
  </si>
  <si>
    <t>3). SK Bup Aceh Barat Daya No. 480/2013 tgl 13 Des 2013, ttg Penetapan Kec Sebagai Penyelenggara PATEN dalam Kab. Aceh Barat Daya</t>
  </si>
  <si>
    <t>a. Menerbitkan izin perhelatan</t>
  </si>
  <si>
    <t>b. Menerbitkan izin penggunaan/penutupan jln</t>
  </si>
  <si>
    <t>c. Menerbitkan izin tempat pertunjukan/hiburan</t>
  </si>
  <si>
    <t>d. Menerbitkan izin tempat usaha kecil</t>
  </si>
  <si>
    <t>e. Menerbitkan Tanda Daftar Perusahaan Perdagangan (TDP) skala kecil</t>
  </si>
  <si>
    <t>f. Menerbitkan Surat Izin Usaha Perdagangan (SIUP) skala kecil</t>
  </si>
  <si>
    <t>g. Menerbitkan izin rumah makan/warung skala kecil</t>
  </si>
  <si>
    <t>h. Menerbitkan izin bengkel dan usaha kecil lainnya</t>
  </si>
  <si>
    <t>Dampingan project Logica phase 1 Tahun 2008</t>
  </si>
  <si>
    <t>1). Perbup Aceh Tamiang No. 10 Thn 2010 tgl 7 Juli 2009, ttg Pelimpahan Sebagian Kewenangan Bup kpd Camat</t>
  </si>
  <si>
    <t>2). SK Bup. Aceh Tamiang No. 106 Thn 2010 tgl 5 Maret 2010, ttg Penetapan Kec Sebagai Penyelenggara PATEN dalam Kab. Aceh Tamiang</t>
  </si>
  <si>
    <t>3). SK Bupati Aceh Tamiang No. 220 Thn 2010 tgl 1 April 2010, ttg Pembentukan Tim Teknis PATEN Kab. Aceh Tamiang</t>
  </si>
  <si>
    <t>PROV</t>
  </si>
  <si>
    <t>a. SITU untuk warung makan(kedai kopi &amp; atau rumah makan berkapasitas &lt; 20 kursi), usaha air minum isi ulang, industri rumah tangga &amp; UMKM (pengolahan roti/kue., makanan ringan.snack, lymun, syrup, dll), penjualan Sarana Produksi Pertanian (SAPROTAN) dan Sarana Produksi Perikanan (SAPROKAN), usaha perorangan non badan hukum, hiburan rakyat, usaha perikanan (budidaya, pengolahan dan perdagangan hasil perikanan, hasil perairan lainnya), pembuatan batu bata, rumah pangkas &amp; salon/pelaminan (termasuk teratak &amp; catering, usaha reklame/sablon</t>
  </si>
  <si>
    <r>
      <t>b. Surat IMB skala kecil (rumah berukuran luas &lt; 200</t>
    </r>
    <r>
      <rPr>
        <sz val="11"/>
        <color theme="1"/>
        <rFont val="Calibri"/>
        <family val="2"/>
      </rPr>
      <t>²</t>
    </r>
    <r>
      <rPr>
        <sz val="9.9"/>
        <color theme="1"/>
        <rFont val="Calibri"/>
        <family val="2"/>
        <charset val="1"/>
      </rPr>
      <t xml:space="preserve"> &amp; toko/kios berkonstruksi sederhana satu lantai</t>
    </r>
  </si>
  <si>
    <t>c. Surat izin pemanfaatan daerah milik jalan (DAMIJA)</t>
  </si>
  <si>
    <t>d. Surat izin oprasional alat2/mesin pertanian</t>
  </si>
  <si>
    <t>e. SIUP (skala kecamatan) kecuali Kec Kota Kualasimpang</t>
  </si>
  <si>
    <t>f. Suratizin usaha angkutan penyeberangan</t>
  </si>
  <si>
    <t>Tidak ada data</t>
  </si>
  <si>
    <t>1). SK Bup Pidie Jaya No. 226 Th 2010 tgl 21 nov 2010 ttg Pembemtukan Tim Penyusunan Pelimpahan Sebagian Kewenangan Bup kpd Camat Dalam Wilayah Kab. Pidie Jaya</t>
  </si>
  <si>
    <t>2). SK Bup Pidie Jaya No. 279 Th 2011 tgl 19 Des 2011 ttg Penetapan Kec. Bandar Baru dan Bandar Dua Sebagai Pilot Project PATEN Dalam Kab. Pidie Jaya Th 2011</t>
  </si>
  <si>
    <t xml:space="preserve">3). Perbup Pidie Jaya No. 15 Th 2010 tgl 27 Des 2010 ttg Pelimpahan Sebagian Kewenangan Bup kpd Camat </t>
  </si>
  <si>
    <t>4). SK Bup Pidie Jaya No. 279 Th 2011 tgl 19 Des 2011 ttg Penetapan Kec. Bandar Baru dan Bandar Dua Sebagai Pilot Project PATEN Dalam Kab. Pidie Jaya Th 2011</t>
  </si>
  <si>
    <t>5). Instruksi Bup Pidie Jaya No. 1/INSTR/2011 tgl 25 Jan 2011 ttg Penyiapan Protap Dalam Rangka Pelaksanaan Pelimpahan Sebagian Kewenangan Bup kpd Camat Dalam Wilayah Kab. Pidie Jaya</t>
  </si>
  <si>
    <t>6). SK Bup Pidie Jaya No. 118 Th 2011 tgl 2 Mei 2011 ttg Pembemtukan Tim Teknis PATEN Dalam Kab. Pidie Jaya</t>
  </si>
  <si>
    <t>a. SITU skala kecil terdiri dari :</t>
  </si>
  <si>
    <t xml:space="preserve">     1. Usaha hasil bumi dan sejenisnnya bukan grosir.</t>
  </si>
  <si>
    <t xml:space="preserve">     2. Usaha depot obat</t>
  </si>
  <si>
    <t xml:space="preserve">     3. Usaha kosmetik</t>
  </si>
  <si>
    <t xml:space="preserve">    4. Usaha kelontong</t>
  </si>
  <si>
    <t xml:space="preserve">    5. Usaha pakaian jadi dan sejeninsya</t>
  </si>
  <si>
    <t xml:space="preserve">    6. Usaha sukui cadang/onderdil</t>
  </si>
  <si>
    <t xml:space="preserve">    7. Toko buku &amp; ATK</t>
  </si>
  <si>
    <t xml:space="preserve">     8. Toko pecah belah</t>
  </si>
  <si>
    <t xml:space="preserve">     9. Toko mainan anak-anak &amp; sejeninsnya</t>
  </si>
  <si>
    <t xml:space="preserve">     10. Usaha rempah-rempah</t>
  </si>
  <si>
    <t xml:space="preserve">     11. Toko elektronik</t>
  </si>
  <si>
    <t xml:space="preserve">     12. Koperasi</t>
  </si>
  <si>
    <t xml:space="preserve">     13. Usaha sablon/reklame</t>
  </si>
  <si>
    <t xml:space="preserve">     14. Usaha Ponsel</t>
  </si>
  <si>
    <t xml:space="preserve">     15. Usaha jual kue</t>
  </si>
  <si>
    <t xml:space="preserve">     16. Usaha jual buah-buahan</t>
  </si>
  <si>
    <t xml:space="preserve">     17. Usaha pelaminan/teratak</t>
  </si>
  <si>
    <t xml:space="preserve">     18. Usaha bidan</t>
  </si>
  <si>
    <t>b. Surat izin pangkalan (ojek dan becak)</t>
  </si>
  <si>
    <t>SK Walikota Langsa No. 369/141/2014 ttg Penetepan Kecamatan Sebagai Pelaksana PATEN Dalan Wilayah Kota Langsa Tahun 2014</t>
  </si>
  <si>
    <t>1). Perbup Aceh Besar No. 07 Th 2008 tgl 25 Juni 2008 ttg Pelimpahan Sebagian Kewenangan Pemerintah Kab. Kpd Camat Dalam Kab. Aceh Besar</t>
  </si>
  <si>
    <t>2). Kec. Peukan Bada dan Baitussalam merupakan perintis penerapan PATEN di Aceh &amp; Nasional yg merupakan dampingan Project Logica phase I pada Tahun 2008 dgn nama Peyananan Satu Pintu Kecamatan (PSPK)</t>
  </si>
  <si>
    <t>SITU :</t>
  </si>
  <si>
    <t>1. Peralatan kantor dan sekolah</t>
  </si>
  <si>
    <t>2. Penjahit dan taylor</t>
  </si>
  <si>
    <t>3. Aksesori</t>
  </si>
  <si>
    <t>4. Kebutuhan rumah tangga</t>
  </si>
  <si>
    <t>5. Telekomunikasi dan publikasi</t>
  </si>
  <si>
    <t>6. Rental</t>
  </si>
  <si>
    <t>7. Hasil usaha pertanian/peternakan &amp; sejenisnya</t>
  </si>
  <si>
    <t>8. Usaha rempah-rempah &amp; sejenisnya</t>
  </si>
  <si>
    <t>9. Usaha penjualan elektronik &amp; sejenisnya</t>
  </si>
  <si>
    <t>10. Usaha jasa reparasi elektronik &amp; sejenisnya</t>
  </si>
  <si>
    <t>11. Usaha kelontong/kain &amp; sejenisnya</t>
  </si>
  <si>
    <r>
      <t>IMB dengan luas bangunan kurang dari 200</t>
    </r>
    <r>
      <rPr>
        <sz val="11"/>
        <color theme="1"/>
        <rFont val="Calibri"/>
        <family val="2"/>
      </rPr>
      <t>²</t>
    </r>
  </si>
  <si>
    <t>1). Perbup Serdang Bedagai No 13 Thn 2007 tgl 22 Juni 2007 ttg Pelimpahan Sebagian Kewenangan Bup Kpd Camat di Lingk. Pemerintah Kab. Serdang Bedagai</t>
  </si>
  <si>
    <t>2). Perbup Serdang Bedagai No 24 Thn 2012 tgl 6 Mei 2011 ttg Pelimpahan Sebagian Kewenangan Bup Kpd Camat untuk Menandatangani Penerbitan IMB</t>
  </si>
  <si>
    <t>3). Perbup Serdang Bedagai No 24 Thn 2012 tgl 22 Nov 2012 ttg SP PATEN &amp; Uraian Tugas Personil Kec di Kab. Serdang Bedagai</t>
  </si>
  <si>
    <t>4). SK Bup Serdang Bedagai No. 566/100/Thn 2012 tgl 7 Des 2012 ttg Penetapan Kec se - Kab. Serdang Bedagai Sbg Penyelenggara PATEN</t>
  </si>
  <si>
    <t xml:space="preserve">5). SK Bup Serdang Bedagai No. 61/100/Thn 2013 tgl 1 Feb 2013 ttg Pembentukan Tim Teknis PATEN Kab. Serdang Bedagai </t>
  </si>
  <si>
    <t xml:space="preserve">1). Perbup Lima Puluh Kota No. 61 Tahun 2013 tgl 12 Nov 2013 ttg Pedoman Pelaksanaan PATEN di Kab. Lima Puluh Kota </t>
  </si>
  <si>
    <t xml:space="preserve">2). Perbup Lima Puluh Kota No. 62 Tahun 2013 tgl 18 Nov 2013 ttg Pendelegasian Sebagian Kewenangan Bup kpd Camat Dalam Bidang Pelayanan Perizinan &amp; Non Perizinan di Kab. Lima Puluh Kota </t>
  </si>
  <si>
    <t>3). SK Bup Lima Puluh Kota No. 585 Tahun 2013 tgl 8 Nov 2013 ttg Penetapan Kec Percontohan  Penyelenggara PATEN di Kab. Lima Puluh Kota</t>
  </si>
  <si>
    <t>4). SK Bupati No. 502 Tahun 2013 Tanggal 18 Nov 2013 ttg Penetapan Kec Percontohan  Penyelenggara PATEN di Kab. Lima Puluh Kota</t>
  </si>
  <si>
    <t>5). SK Bup Lima Puluh Kota No. 62 Tahun 2013 ttg Pembentukan Struktur Organisasi &amp; Personalia Tim Teknis Penerapan Program PATEN di Kab. Lima Puluh Kota</t>
  </si>
  <si>
    <t>6). SK Bup Lima Puluh Kota No. 4012 Tahun 2013 ttg Perubahan Atas SK Bup Lima Puluh Kota No. 62 Tahun 2013 ttg Pembentukan Struktur Organisasi &amp; Personalia Tim Teknis Penerapan Program PATEN di Kab. Lima Puluh Kota (Terlampir)</t>
  </si>
  <si>
    <t>1. Izin penggunaan fasilitas umum</t>
  </si>
  <si>
    <t>2. Izin pengelolaan pemondokan/kos2an</t>
  </si>
  <si>
    <t>3. Izin pendirian papan iklan/reklame</t>
  </si>
  <si>
    <t>4. Izin pemasangan baliho/umbul2</t>
  </si>
  <si>
    <r>
      <t>5. IMB tidak bertingkat dan/atau luas s.d. 100m</t>
    </r>
    <r>
      <rPr>
        <sz val="11"/>
        <color theme="1"/>
        <rFont val="Calibri"/>
        <family val="2"/>
      </rPr>
      <t>²</t>
    </r>
  </si>
  <si>
    <t>Tidak ada data/dokumen</t>
  </si>
  <si>
    <t>SK Bup. Pasaman No. 188.48/312/BUPPAS/2014 ttg Penetapan Kec sbg Penyenlenggara PATEN</t>
  </si>
  <si>
    <t>Belum diresmikan</t>
  </si>
  <si>
    <t>SK Walikota Pariaman No. 466/100/2013 ttg Penetapan Kec sbg Penyelenggara PATEN di Kec se Kota Pariaman</t>
  </si>
  <si>
    <t>1). Perbup Inhil No. 14 Thn 2013 tgl 21 Mei 2013 ttg Pelimpahan Sebagian Kewenangan Bup kpd Camat Untuk Melaksanakan Urusan Pemerintahan Daerah</t>
  </si>
  <si>
    <t>2). Perbup Inhil No. 19 Thn 2013 tgl 10 Jun i 2013 ttg Penguatan PATEN (lampiran Uraian Tugas Pelaksanan Teknis PATEN &amp; SP PATEN</t>
  </si>
  <si>
    <t>3). SK Bup. Inhil No. 357/IX/HK-2013 tgl 3 Sept 2013 ttg Pembentukan Tim Teknis PATEN di Kab. Inhil Thn 2013</t>
  </si>
  <si>
    <t>1. IMB (Rumah tempat tinggal non permanen, rumah tempat tinggal semi permanen, kios non/semi permanen</t>
  </si>
  <si>
    <r>
      <t>2. Izin tempat usaha (HO) (kios dgn ukuran max 12m</t>
    </r>
    <r>
      <rPr>
        <sz val="11"/>
        <color theme="1"/>
        <rFont val="Calibri"/>
        <family val="2"/>
      </rPr>
      <t>²</t>
    </r>
    <r>
      <rPr>
        <sz val="11"/>
        <color theme="1"/>
        <rFont val="Calibri"/>
        <family val="2"/>
        <charset val="1"/>
      </rPr>
      <t>, warung kedai tempat penjualan makanan &amp; minuman, pengecer BBM, penginapan, wisma)</t>
    </r>
  </si>
  <si>
    <t>3. Izin reklame (kain spanduk/umbul2; stiker dalam bentuk label; reklame berjalan pada kendaraan; reklame udara; reklame suara)</t>
  </si>
  <si>
    <t>4. Izin keramaian (acara pernikahan, aqiqah, sunatan, selamatan haji, rekreasi &amp; hiburan yg sifatnya insidentil (jangka waktu 1 bulan))</t>
  </si>
  <si>
    <t>5. Izin tempat makan</t>
  </si>
  <si>
    <t>6. Izin usaha penginapan (untuk jenis penginapan dan pondok wisata)</t>
  </si>
  <si>
    <r>
      <t>7. Izin usaha reklame hiburan umum &amp; pangkas rambut (untuk jenis pangkas rambut dgn uk tempat usaha max 12m</t>
    </r>
    <r>
      <rPr>
        <sz val="11"/>
        <color theme="1"/>
        <rFont val="Calibri"/>
        <family val="2"/>
      </rPr>
      <t>²</t>
    </r>
    <r>
      <rPr>
        <sz val="11"/>
        <color theme="1"/>
        <rFont val="Calibri"/>
        <family val="2"/>
        <charset val="1"/>
      </rPr>
      <t>)</t>
    </r>
  </si>
  <si>
    <t>8. Izin usaha pengecer BBM (pengecer BBM max 1.000 L)</t>
  </si>
  <si>
    <t>9. Izin usaha rekreasi hiburan umumbalai perawatan kecantikan/tata rias pengantin</t>
  </si>
  <si>
    <t>10. Izin usaha rekreasi hiburan umum persewaan video casette</t>
  </si>
  <si>
    <t>11. Izin usaha rekreasi hiburan umum jasa boga</t>
  </si>
  <si>
    <r>
      <t>12. Izin usaha kedai kopi max uk 24m</t>
    </r>
    <r>
      <rPr>
        <sz val="11"/>
        <color theme="1"/>
        <rFont val="Calibri"/>
        <family val="2"/>
      </rPr>
      <t>²</t>
    </r>
  </si>
  <si>
    <r>
      <t>13. Izin usaha rumah makan max uk 24m</t>
    </r>
    <r>
      <rPr>
        <sz val="11"/>
        <color theme="1"/>
        <rFont val="Calibri"/>
        <family val="2"/>
      </rPr>
      <t>²</t>
    </r>
  </si>
  <si>
    <t>1). Perbup Rokan Hulu No. 39 Thn 2011 Juni 2011 ttg Pelimpahan Sebagian Kewenangan Bup Rokan Hulu kpd Camat Untuk Melaksanakan Urusan Pemerintahan Daerah</t>
  </si>
  <si>
    <t>2). SK Bup Rokan Hulu No. 284 Thn 2011 tgl 21 Juni 2011 ttg Penetapan Kecamatan Sbg Penyelenggara PATEN di Kab. Rokan Hulu</t>
  </si>
  <si>
    <t>1. Izin gangguan 50 Jenis</t>
  </si>
  <si>
    <t>2. IMB skala tertentu 4 jenis</t>
  </si>
  <si>
    <t>3. Izin reklame (tidak permanen) 1 jenis</t>
  </si>
  <si>
    <t>4. Izin gangguan kendaraan 1 jenis</t>
  </si>
  <si>
    <t>Total 50 jenis jumlah perizinan</t>
  </si>
  <si>
    <t>1. Izin hotel melati</t>
  </si>
  <si>
    <t>2. Izin Perkemahan</t>
  </si>
  <si>
    <t>3. Izin pondok wisata</t>
  </si>
  <si>
    <t>4. Izin restoran</t>
  </si>
  <si>
    <t>5. Izin rumah makan</t>
  </si>
  <si>
    <t>6. Izin tempat rekreasi &amp; hiburan umum 20 jenis</t>
  </si>
  <si>
    <t>7. Izin optikal</t>
  </si>
  <si>
    <t>8. Izin reklame</t>
  </si>
  <si>
    <t>9. SIUP mikro dgn modal usaha &lt; Rp.50jt</t>
  </si>
  <si>
    <t>10. SIUP kecil dgn modal usaha besar dr Rp. 50 jt s.d RP. 200</t>
  </si>
  <si>
    <r>
      <t>11. Tanda daftar gudang dgn luas &lt; 200m</t>
    </r>
    <r>
      <rPr>
        <sz val="11"/>
        <color theme="1"/>
        <rFont val="Calibri"/>
        <family val="2"/>
      </rPr>
      <t>²</t>
    </r>
  </si>
  <si>
    <r>
      <t>12. SITU dgn luas &lt; 150m</t>
    </r>
    <r>
      <rPr>
        <sz val="11"/>
        <color theme="1"/>
        <rFont val="Calibri"/>
        <family val="2"/>
      </rPr>
      <t>²</t>
    </r>
  </si>
  <si>
    <r>
      <t>13. IMB rumah tempat tinggal/ruko/kantor swasta dgn luas &lt; 150m</t>
    </r>
    <r>
      <rPr>
        <sz val="11"/>
        <color theme="1"/>
        <rFont val="Calibri"/>
        <family val="2"/>
      </rPr>
      <t>²</t>
    </r>
  </si>
  <si>
    <t>1). Perbup Kuantan Singingi No. 13 Thn 2012 tgl 26 Maret 2012 ttg Pelimpahan Sebagian Kewenangan Bup kpd Camat</t>
  </si>
  <si>
    <t>2). Perbup Kuantan Singingi No. 14 Tahun 2012 tgl 29 Maret 2012  ttg Standar Pelaksanaan PATEN Kab. Kuantan Singingi</t>
  </si>
  <si>
    <t>3). SK Bup Kuantan Singingi No. Kpts. 144/IV/2012 tgl 11 April 2012 ttg Penetapan Kec. Sebagai Penyelenggara PATEN di Kab. Kuantan Singingi</t>
  </si>
  <si>
    <t>4). SK Bup Kuantan Singingi No. Kpts. 91/II/2013 tgl 18 Feb 2013 ttg Perubahan Atas Kep. Bup. Luantan Singingi No. Kpts. 144/IV/2012 tgl 11 April 2012 ttg Penetapan Kec. Sebagai Penyelenggara PATEN di Kab. Kuantan Singingi</t>
  </si>
  <si>
    <t>1. Izin/perpanjangan izin kursus yg diadakan oleh pihak swasta</t>
  </si>
  <si>
    <r>
      <t>2. IMB rumah tempat tinggal dgn skala kecil dgn luas maksimal 36m</t>
    </r>
    <r>
      <rPr>
        <sz val="11"/>
        <color theme="1"/>
        <rFont val="Calibri"/>
        <family val="2"/>
      </rPr>
      <t>²</t>
    </r>
    <r>
      <rPr>
        <sz val="11"/>
        <color theme="1"/>
        <rFont val="Calibri"/>
        <family val="2"/>
        <charset val="1"/>
      </rPr>
      <t xml:space="preserve"> milik perorangan</t>
    </r>
  </si>
  <si>
    <t>3. Izin usaha mendirikan pendidikan &amp; latihan mengemudi</t>
  </si>
  <si>
    <t>4. Izin trayek angkutan antar desa di wil kec</t>
  </si>
  <si>
    <t>5. Izin penerbitan tanda daftar industri (TDI) bagi usaha industri kecil, tradisonal &amp; rumah tangga</t>
  </si>
  <si>
    <r>
      <t>6. Izin jenis usaha industri dengan intensitas kecil dgn luas ruang usaha &lt; 200 m</t>
    </r>
    <r>
      <rPr>
        <sz val="11"/>
        <color theme="1"/>
        <rFont val="Calibri"/>
        <family val="2"/>
      </rPr>
      <t>²</t>
    </r>
  </si>
  <si>
    <t>7. Pendaftaran &amp; pemberian izin usaha perikanan skala kecil :</t>
  </si>
  <si>
    <t xml:space="preserve">    a. Peternakan rakyat</t>
  </si>
  <si>
    <t xml:space="preserve">    b. Usaha klinik hewan</t>
  </si>
  <si>
    <t xml:space="preserve">    c. Pemberian izin usaha budi daya ikan/ikan hias</t>
  </si>
  <si>
    <t>8. Izin pengelolaan bahan galian batuan</t>
  </si>
  <si>
    <r>
      <t>9. Izin usaha pertambangan umum untuk jenis bahan galian pasir di luar sungai , tanah urug, tanah liat dgn luas 1.000m</t>
    </r>
    <r>
      <rPr>
        <sz val="11"/>
        <color theme="1"/>
        <rFont val="Calibri"/>
        <family val="2"/>
      </rPr>
      <t>²</t>
    </r>
    <r>
      <rPr>
        <sz val="11"/>
        <color theme="1"/>
        <rFont val="Calibri"/>
        <family val="2"/>
        <charset val="1"/>
      </rPr>
      <t xml:space="preserve"> &amp; tidak menggunakan alat berat &amp; bahan peledak</t>
    </r>
  </si>
  <si>
    <t>10. Izin UPTL di wil kec dengan kapasitas terbatas maksimal 40 pk</t>
  </si>
  <si>
    <r>
      <t>11. Pemberian izin gangguan (HO)/SITU di bawah 20m</t>
    </r>
    <r>
      <rPr>
        <sz val="11"/>
        <color theme="1"/>
        <rFont val="Calibri"/>
        <family val="2"/>
      </rPr>
      <t>²</t>
    </r>
    <r>
      <rPr>
        <sz val="11"/>
        <color theme="1"/>
        <rFont val="Calibri"/>
        <family val="2"/>
        <charset val="1"/>
      </rPr>
      <t xml:space="preserve"> atau kurang 20m² </t>
    </r>
  </si>
  <si>
    <t>12. Pemberian izin mencetak karcis tontonan, kupon dan stiker serta pemasangan spanduk untuk keramaian dalam lingkup kec</t>
  </si>
  <si>
    <t>13. Memberikan perizinan lainnya sesuai dgn tuntutan kebutuhan masyakarat, sepanjang bukan kewenangan perangkat daerah lainnya berdasarkan perundang-undangan</t>
  </si>
  <si>
    <t>Kec. Gunung Raya, Sitinjau Laut &amp; Gunung Tujuh, Lounching PATEN secara simbolis pada tgl 2 Okt 2014 di Jkt</t>
  </si>
  <si>
    <t>Kec. Mandiangin, Batin VIII &amp; Singkut, Lounching PATEN secara simbolis pada tgl 2 Okt 2014 di Jkt</t>
  </si>
  <si>
    <t>Perbup Sarolangun No. 49 Thn 2013 tgl 25 Nov 2013 ttg Pelimpahan Sebagian Kewenangan Pemerintahan dari Bup Kpd Camat</t>
  </si>
  <si>
    <t>1. Izin penggunaan/penutupan jalan</t>
  </si>
  <si>
    <t>2. Izin pertunjukan/hiburan</t>
  </si>
  <si>
    <t>3. Izin tempat usaha skala kecil</t>
  </si>
  <si>
    <t>4. Tanda daftar perusahaan (TDP) skala kecil</t>
  </si>
  <si>
    <t>5. Izin salon skala kecil</t>
  </si>
  <si>
    <r>
      <t xml:space="preserve">6. IMB permanen kelas B, permanen </t>
    </r>
    <r>
      <rPr>
        <sz val="11"/>
        <color theme="1"/>
        <rFont val="Calibri"/>
        <family val="2"/>
      </rPr>
      <t>½</t>
    </r>
    <r>
      <rPr>
        <sz val="11"/>
        <color theme="1"/>
        <rFont val="Calibri"/>
        <family val="2"/>
        <charset val="1"/>
      </rPr>
      <t xml:space="preserve"> bata pilar &amp; semi permanen</t>
    </r>
  </si>
  <si>
    <t>7. Izin pajak pengambilan mineral bukan logam &amp; batuan skala kecil (galian C)</t>
  </si>
  <si>
    <t>8. Izin rumah makan/warung skala kecil</t>
  </si>
  <si>
    <t>9. Izin reklame skala kecil</t>
  </si>
  <si>
    <t>10. SIUP mikro</t>
  </si>
  <si>
    <t>1). Perbup Batang Hari No. 44 Thn 2011 tgl 26 Juli 2011 ttg Pelimpahan Sebagian Wewenang Bup. Batang Hari kpd Camat</t>
  </si>
  <si>
    <t>2). SK Bup. Batang Hari No. 739 Thn 2013 tgl 4 Nov 2011 ttg Pembentukan Tim Teknis PATEN Kab. Batang Hari</t>
  </si>
  <si>
    <t>3). Perbup Batang Hari No. 67 Thn 2013 tgl 16 Des 2013 ttg Pelimpahan Kewenangan Bup. Batang Hari kpd Camat Dibidang Perizinan &amp; Non Perizinan</t>
  </si>
  <si>
    <t xml:space="preserve">4). Perbup Batang Hari No. 19 Thn 2014 tgl 28 Feb 2014 ttg Uraian Tugas Pelaksana PATEN di Kab. Batang Hari </t>
  </si>
  <si>
    <t xml:space="preserve">5). Perbup Batang Hari No. 19 Thn 2014 tgl 28 Feb 2014 ttg Uraian Tugas Pelaksana PATEN di Kab. Batang Hari </t>
  </si>
  <si>
    <t>6). SK Bup. Batang Hari No. 265 Thn 2014 tgl 7 April 2014 ttg Penetapan Kec Sebagai Penyelenggara PATEN Dalam Kab. Batang Hari</t>
  </si>
  <si>
    <t xml:space="preserve">7). Perbup Batang Hari No. 23 Thn 2014 tgl 16 April 2014 ttg Standar Pelayanan Perizinan &amp; Non Perizinan PATEN di Kab. Batang Hari </t>
  </si>
  <si>
    <r>
      <t xml:space="preserve">1). SITU </t>
    </r>
    <r>
      <rPr>
        <sz val="11"/>
        <color theme="1"/>
        <rFont val="Calibri"/>
        <family val="2"/>
      </rPr>
      <t>≤ 25 m²; 2). Izin gangguan ≤ 25 m²; 3). SIUP kategori kecil; 4). Sirat izin keramaian; 5). Izin cucian kendaraan bermotor; 6). Izin warung nasi/rumah makan/restoran; 7). Izin service elektronik; 8). Izin warung kopi; 9). Izin pedagang kaki lima; 10). Izin catering/tata boga; 11). Izin konter HP; 12). Izin turnamen; 13). Izin penyelenggaraan kursus; 14). Izin operasional perahu motor; 15). Izin usaha peternakan; 16). Izin usaha perikanan kolam &amp; keramba; 17). Izin penggunaan sarana olah raga; 18). Izin tempat kost; 19). Izin usaha kerajinan/makanan; 20). Izin tempat penumpukan kerikil/pasir; 21). Izin usaha tenda; 22). Izin usaha batu bata, konblok, batako &amp; sejenisnya; 23). Izin usaha pedagang keliling</t>
    </r>
  </si>
  <si>
    <t>Ada 23 jenis perizinan</t>
  </si>
  <si>
    <t>Perwal Jambi No. 42 Thn 2014 tgl 8 Okt 2014 ttg Pelimpahan Sebagian Urusan Pemerintahan Dari Walikota Kpd Camat</t>
  </si>
  <si>
    <t>1. Izin gangguan (HO) sebanyak 22 jenis</t>
  </si>
  <si>
    <t>2. IMB 70m2 non perumahan</t>
  </si>
  <si>
    <t>1). Perbup OKI No. 649 Thn  2014 tgl 15 Sept 2014 ttg Pelimpahan Sebagian Wewenang Bup kpd Camat Dalam Kab. OKI</t>
  </si>
  <si>
    <t>2). Perbup OKI No. 650 Thn  2014 tgl 15 Sept 2014 ttg Standar PATEN di Kab. OKI</t>
  </si>
  <si>
    <t>3). SK Bup. OKI No. 810/KEP/2014 tgl 29 Sept 2014 ttg Penetapan Kec Dalam Wil Kab. OKI Sebagai Penyelenggara PATEN</t>
  </si>
  <si>
    <t>1. Izin usaha salon</t>
  </si>
  <si>
    <t>2. Izin usaha bengkel</t>
  </si>
  <si>
    <r>
      <t xml:space="preserve">Izin usaha skala kecil dgn modal </t>
    </r>
    <r>
      <rPr>
        <sz val="11"/>
        <color theme="1"/>
        <rFont val="Calibri"/>
        <family val="2"/>
      </rPr>
      <t>≤</t>
    </r>
    <r>
      <rPr>
        <sz val="11"/>
        <color theme="1"/>
        <rFont val="Calibri"/>
        <family val="2"/>
        <charset val="1"/>
      </rPr>
      <t xml:space="preserve"> Rp. 30 jt, tidak termasuk tanah &amp; bangunan, yaitu :</t>
    </r>
  </si>
  <si>
    <t>3. Izin usaha warung kopi</t>
  </si>
  <si>
    <t>4. Izin usaha rental komputer</t>
  </si>
  <si>
    <t>5. Izin usaha rental warnet</t>
  </si>
  <si>
    <t>6. Izin usaha alat tulis kantor</t>
  </si>
  <si>
    <t>7. Izin usaha service elektronik</t>
  </si>
  <si>
    <t>8. Izin usaha catering</t>
  </si>
  <si>
    <t>9. Izin usaha penyewaan pelaminan</t>
  </si>
  <si>
    <t>10. Izin usaha penyewaan tenda</t>
  </si>
  <si>
    <t>11. Izin usaha pencucian mobil &amp; motor</t>
  </si>
  <si>
    <t>12. Izin usaha penitipan kendaraan roda dua</t>
  </si>
  <si>
    <t>13. Izin usaha konter HP</t>
  </si>
  <si>
    <t>14. Izin usaha rental PS</t>
  </si>
  <si>
    <t>Launching secara bersama pada tgl 2 Oktober 2014 di Jakarta</t>
  </si>
  <si>
    <t>Uji coba PATEN di 4 Kec pada tahun 2010</t>
  </si>
  <si>
    <t>1). Perbup Muara Enim No. 22 Thn 2011 ttg Pelimpahan Sebagian Wewenang Bup Kpd Camat Dalam Kab. Muara Enim</t>
  </si>
  <si>
    <t>2). SK Bup Muara Enim No. 145 Thn 2010 ttg Penetapan Kec yg Menjadi Pilot Project PATEN Terhadap 4 Kec</t>
  </si>
  <si>
    <t>3). SK Bup. Muara Enim No. 483/KPTS/IV/2010 ttg Pembentukan Tim Teknis PATEN Kab. Muara Enim</t>
  </si>
  <si>
    <t>4). Perbup Muara Enim No. 13 Thn 2011 tgl 28 Maret 2011 ttg Pelimpahan Sebagian Wewenang Bup Kpd Camat Dalam Kab. Muara Enim</t>
  </si>
  <si>
    <t>Izin usaha dibawah 50 jt :</t>
  </si>
  <si>
    <t>5. Izin usaha warnet</t>
  </si>
  <si>
    <t>6. Izin usaha manisan</t>
  </si>
  <si>
    <t>7. Izin usaha alat tulis kantor</t>
  </si>
  <si>
    <t>8. Izin usaha pakaian jadi</t>
  </si>
  <si>
    <t>1). Perwal Palembang No. 25 Thn 2010 ttg Tupoksi &amp; Uraian Tugas Kec</t>
  </si>
  <si>
    <t>2). Perwal Palembang No. 42 Thn 2014 ttg Pelimpahan Sebagian Kewenangan Pemerintah Dari Walikota Kpd Camat</t>
  </si>
  <si>
    <t>3). Perwal Palembang No. 43 Thn 2014 ttg Uraian Tugas Personil Kec Dalam Penyelenggaraan PATEN</t>
  </si>
  <si>
    <t>4). Perwal Palembang No. 44 Thn 2014 ttg SP PATEN</t>
  </si>
  <si>
    <t>5). SK Walikota Palembang No. 388 Thn 2014 ttg Tim Teknis PATEN</t>
  </si>
  <si>
    <t>5). SK Walikota Palembang No. 388.a Thn 2014 ttg Penetapan Penyelenggara PATEN</t>
  </si>
  <si>
    <t>14. Izin gangguan 61 jenis</t>
  </si>
  <si>
    <t>Total jumlah izin 74 jenis</t>
  </si>
  <si>
    <t>1). Perbup Siak No. 42 Thn 2011 tgl 8 Des 2011 ttg Pelimpahan Sebagian Kewenangan Bup kpd Camat untuk Melaksanakan Urusan Pemerintahan Daerah</t>
  </si>
  <si>
    <t>2). SK Bup Siak No. 195/HK/KPTS/2011 tgl 12 Agt  ttg Pembentukan Tim Teknis PATEN Kab. Siak</t>
  </si>
  <si>
    <t>3). SK Bup Siak No. 17.0/HK/KPTS/2012 tgl 13 Jan 2012 ttg Penetapan Kec sbg Penyelenggara PATEN di Kec se - Kab. Siak</t>
  </si>
  <si>
    <t>4). Perbup Siak No. 05 Thn 2011 tgl 8 Des 2012 tgl 13 Jan 2012 ttg Standar Pelayanan Perizinan &amp; Non Perizinan PATEN Pada Kec se - Kab. Siak</t>
  </si>
  <si>
    <t>5). Perbup Siak No. 06 Thn 2011 tgl 8 Des 2012 tgl 13 Jan 2012 ttg Uraian Tugas Pelaksana PATEN di Kab. Siak</t>
  </si>
  <si>
    <t>1). SK Bup. Lampung Selatan No. B/596/I.01/HK/2013 tgl 29 Agt 2013 ttg Pembentukan Tim Teknis PATEN Kab. Lampung Selatan Thn 2013</t>
  </si>
  <si>
    <t>2). SK Bup. Lampung Selatan No. B/645/I.01/HK/2013 tgl 6 Nov 2013 ttg Penetapan Kec Natar Sbg Pilot Project PATEN Kab. Lampung Selatan Thn 2013</t>
  </si>
  <si>
    <t>1. IMB Rumha tempat tinggal bangunan tidak bertingkat luas , 100m2</t>
  </si>
  <si>
    <t>2. IMB usaha kecil ukuran &lt; 20m2</t>
  </si>
  <si>
    <t>3. Izin gangguan perusahaan usaha perseorangan bukan berbentuk badan hukum (PT atau CV) luas usaha &lt;36 m2 dgn tenaga kerja &lt; 5 org</t>
  </si>
  <si>
    <t>4. SIUP berbentuk perseorangan tidak berbadan hukum</t>
  </si>
  <si>
    <t>5. Pemberian izin usaha berbentuk perseorangan TDP tidak berbadan hukum dgn modal kekayaan &lt;  50jt diluar bangunan &amp; tanah, pekerja dari anggota keluarga</t>
  </si>
  <si>
    <t>6. Pemberian izin usaha merk (HO) berbentuk perseorangan tidak berbadan hukum</t>
  </si>
  <si>
    <t>7. Pemberian izin usaha untuk intensitas keci, home industri/pengrajin (TDI)</t>
  </si>
  <si>
    <t>8. Pemberian izin usaha gerabatan/klontongan</t>
  </si>
  <si>
    <t>9. Pemberian izin usaha hasil bumi dengan luas bangunan &lt; 36m2</t>
  </si>
  <si>
    <t>Pergub DKI Jakarta No. 117 Thn 2013 tgl 10 Okt 2013 ttg Penyelenggaraan PATEN</t>
  </si>
  <si>
    <t>Ada 22 jenis perizinan</t>
  </si>
  <si>
    <t>1). Perbup Bandung No. 60 Thn 2011 tgl 6 Oktober 2011 ttg Pelimpahan Sebagian Urusan Pemerintahan Dari Bup Kepada Camat</t>
  </si>
  <si>
    <t>2). SK Bup Bandung No. 138/Kep. 368 - Pemum/2011 tgl 28 Okt 2011 ttg Pembentukan Tim Teknis PATEN</t>
  </si>
  <si>
    <t>3). SK Bup. Bandung No. 138/Kep. 420 - Pemum/2011 tgl 27 Des 2012 ttg Penetapan Kec sebagai Penyelenggara PATEN</t>
  </si>
  <si>
    <t>1). Perwal Tasikmalaya No. 40 Thn 2008 tgl 19 Des 2008 ttg Tupoksi &amp; Rincian Tugas Unit Kec Dalam Lingk Pemerintah Kota Tasikmalaya</t>
  </si>
  <si>
    <t>2). Perwal Tasikmalaya No. 45 Thn 2010 tgl 31 Des 2010 ttg Pelimpahan Sebagian Kewenangan Penyelenggaraan Perizinan dari Walikota Kpd Camat</t>
  </si>
  <si>
    <t>3). Perwal Tasikmalaya No. 50 Thn 2012 tgl 28 Mei 2012 ttg Pedoman Penyusunan SOP di Lingk Pem Kota Tasikmalaya</t>
  </si>
  <si>
    <t>4). SK Walikota Tasikamalaya No. 061/Kep.162-Org/2013 tgl 28 Maret 2013 ttg SOP Pelayanan Perizinan di Kec</t>
  </si>
  <si>
    <r>
      <t>1. IMB usaha perdagangan eceran/kelontongan, luas bangunan maks 60m</t>
    </r>
    <r>
      <rPr>
        <sz val="11"/>
        <color theme="1"/>
        <rFont val="Calibri"/>
        <family val="2"/>
      </rPr>
      <t>²</t>
    </r>
    <r>
      <rPr>
        <sz val="11"/>
        <color theme="1"/>
        <rFont val="Calibri"/>
        <family val="2"/>
        <charset val="1"/>
      </rPr>
      <t xml:space="preserve"> </t>
    </r>
  </si>
  <si>
    <t xml:space="preserve">2. Izin gangguan untuk usaha klasifikasi investasi paling banyak Rp. 25jt </t>
  </si>
  <si>
    <t>3. SITU dg luas &lt; 100m²  dgn jenis usaha eceran/kelontongan</t>
  </si>
  <si>
    <t>4. SIUP perusahaan perorangan investasi maks Rp. 25jt dgn jenis usaha eceran/kelontongan</t>
  </si>
  <si>
    <t>5. Penerbitan TDP perusahaan perorangan investasi maks Rp. 25jt dgn jenis usaha eceran/kelontongan</t>
  </si>
  <si>
    <t>6. Heregistrasi</t>
  </si>
  <si>
    <t>SK Bupati No.138/Kep.167.A-Adm Tapem/2013 Tanggal 20 Mei 2013</t>
  </si>
  <si>
    <t>Info via internet &amp; tlp</t>
  </si>
  <si>
    <t>Belum ada laporan tertulis</t>
  </si>
  <si>
    <t>1). Perbup. Cilacap No. 86 Thn 2014 tgl 19 Nov 2014 ttg Pendelegasian Wewenang Penandatanganan Pertizinan Kpd Camat di Kab. Cilacap</t>
  </si>
  <si>
    <t>2). Perbup. Cilacap No. 87 Thn 2014 tgl 19 Nov 2014 ttg Penetapan Standar PATEN di Kab. Cilacap</t>
  </si>
  <si>
    <t>3). SK Bup. Cilacap No. 138/515/Thn 2014 tgl 20 Nov 2014 ttg Penetapan Kec se-Kab. Cilacap Sebagai Penyelenggara PATEN</t>
  </si>
  <si>
    <r>
      <t>1. IMB rumah tinggal &amp; usaha kecil dengan luas maks 100m</t>
    </r>
    <r>
      <rPr>
        <sz val="11"/>
        <color theme="1"/>
        <rFont val="Calibri"/>
        <family val="2"/>
      </rPr>
      <t>²</t>
    </r>
  </si>
  <si>
    <t>2. Izin gangguan (HO) non UKL/UPL</t>
  </si>
  <si>
    <t>3. Izin pendirian bengkel sepeda motor &amp; sejenisnya dengan luas maks 250m²</t>
  </si>
  <si>
    <t>4. Izin pendirian rumah/warung makan skala mikro</t>
  </si>
  <si>
    <t>5. Izin usaha/tanda daftar perusahaan penggilingan padi, huller &amp; penyosohan beras</t>
  </si>
  <si>
    <t>6. Izin pendirian salon kecantikan</t>
  </si>
  <si>
    <t>7. Izin pemasangan reklame komersial lingkup kec</t>
  </si>
  <si>
    <t>8. Izin pendirian taman rekreasi kolam pancing dgn luas maks 1ha</t>
  </si>
  <si>
    <t>9. Izin pendirian sanggar seni</t>
  </si>
  <si>
    <t>10. Izin pendirian kursus senam</t>
  </si>
  <si>
    <t>11. Izin pendirian taman rekreasi gelanggang permainan lingkup kec</t>
  </si>
  <si>
    <t>12. Izin pendirian gelanggang olah raga lingkup kec</t>
  </si>
  <si>
    <t>13. SIUP &amp; TDP usaha mikro dgn modal maks Rp. 50jt</t>
  </si>
  <si>
    <t>14. Tanda daftar industri (TDI) non rekomendasi teknis</t>
  </si>
  <si>
    <t>15. Izin pendirian Bimbel SD, SMP, SMA/SMK</t>
  </si>
  <si>
    <t>1). Perbup Banyumas No. 9 Thn 2010 tgl 9 Feb 2010 ttg Pelimpahan Kewenangan Perizinan Kpd Camat di Kab. Banyumas</t>
  </si>
  <si>
    <t>1. IMB &amp; Izin usaha perdagangan dgn klasifikasi :</t>
  </si>
  <si>
    <t xml:space="preserve">     a. Izin tempat usaha dgn SPKPPLH</t>
  </si>
  <si>
    <r>
      <t xml:space="preserve">     b. Bangunan usaha 1 lantai luas maks 50m</t>
    </r>
    <r>
      <rPr>
        <sz val="11"/>
        <color theme="1"/>
        <rFont val="Calibri"/>
        <family val="2"/>
      </rPr>
      <t>²</t>
    </r>
  </si>
  <si>
    <t xml:space="preserve">     c. IUP yang diajukan oleh perorangan</t>
  </si>
  <si>
    <t>2. IMB untuk bangunan 1 lantai</t>
  </si>
  <si>
    <t>3. Persetujuan prinsip &amp; izin usaha</t>
  </si>
  <si>
    <t>2). SK Bup. Banyumas No. 138/1076/2014 tgl 13 Sept 2014 ttg Penetapan Kec Sebagai Penyelenggara PATEN di Kab. Banyumas</t>
  </si>
  <si>
    <t>1). Perbup Banjarnegara No. 11 Thn 2012 ttg Pelimpahan Sebagian Kewenangan Penerintah Dari Bup Kpd Camat Untuk Menangani Sebagian Urusan Otonomi Daerah</t>
  </si>
  <si>
    <t>2). SK Bup Banjarnegara No. 061/648 Thn 2012 tgl 27 Agt 2012 ttg Juknis Pelimpahan Sebagian Kewenangan Penerintah Dari Bup Kpd Camat Untuk Menangani Sebagian Urusan Otonomi Daerah</t>
  </si>
  <si>
    <t>3). Perbup Banjarnegara No. 5 Thn 2013 tgl 21 Jan 2013 ttg Kec Penyelenggara PATEN</t>
  </si>
  <si>
    <t>4). Perbup Banjarnegara No. 30 Thn 2014 ttg Kec Penyelenggara PATEN</t>
  </si>
  <si>
    <t>1. Izin prinsip untuk penyelenggaraan olah raga &amp; hiburan umum tingkat kec</t>
  </si>
  <si>
    <t>2. Izin gangguan (HO) 8 jenis izin</t>
  </si>
  <si>
    <t>3. IMB khusus untuk bangunan rumah/tempat tinggal dg luas 100m2</t>
  </si>
  <si>
    <t>4. Izin usaha kepariwisataan 3 jenis izin</t>
  </si>
  <si>
    <t>Ada 13 jenis izin yg dilimpahkan ke kec</t>
  </si>
  <si>
    <t>1). Perbup Purworejo No. 48 Thn 2013 tgl 29 Agt 2013 ttg Pelimpahan Sebagian Kewenangan Bup Kpd Camat</t>
  </si>
  <si>
    <t>2). SK Bup Purworejo No. 188.4/576.2 tgl 11 Nov 2013 ttg Pembentukan Tim Teknis PATEN Kab. Purworejo</t>
  </si>
  <si>
    <t>3). Perbup Purworejo No. 48 Thn 2013 tgl 29 Agt 2013 ttg Pelimpahan Sebagian Kewenangan Bup Kpd Camat</t>
  </si>
  <si>
    <t xml:space="preserve">4). SK Bup Purworejo No. 188.4/606/2013 tgl 27 Nov 2013 ttg Penetapan Kec Sebagai Penyelenggara PATEN </t>
  </si>
  <si>
    <t>IMB bagi bangunan rumah tinggal yg tidak bertingkat dengan luas maks 100m2 (bukan komp perumahan)</t>
  </si>
  <si>
    <t>1). Perbup Wonogiri No. 64 Thn 2012 tgl 20 Des 2012 ttg Pelimpahan Sebagian Kewenangan Bup kpd Camat</t>
  </si>
  <si>
    <t>2). Perbup Wonogiri No. 72 Thn 2013 tgl 11 Des 2013 ttg Pedoman Pelayanan Perizinan &amp; Non Perizinan di Kec</t>
  </si>
  <si>
    <t>3). Perbup Wonogiri No. 73 Thn 2013 tgl 11 Des 2013 ttg Standar Pelayanan Perizinan di Kec</t>
  </si>
  <si>
    <t>4). SK Bup Wonogiri No. 500 Thn 2013 tgl 11 Des 2013 ttg Penetapan Kec Sbg Penyelenggara APTEN</t>
  </si>
  <si>
    <t>1. IMB rumah tinggal luas maks 150m2, tidak bertingkat, terletak di jalan desa/kelurahan, radius maks 100m dari jalan negara, provinsi &amp; kab</t>
  </si>
  <si>
    <t>2. Izin gangguan luas tempat usaha maks 100m2, usaha mikro dg modal usaha maks Ro. 50jt, tidak termasuk tanah &amp; bangunan</t>
  </si>
  <si>
    <t>3. Izin usaha industri mikro perorangan dgn modal usaha maks Rp. 50jt, tidak termasuk tanah &amp; bangunan, tenaga kerja dari anggota keluarga</t>
  </si>
  <si>
    <t>4. Izin usaha perdagangan, usaha perorangan, industri mikro dgn modal usaha maks Rp. 50jt, tidak termasuk tanah &amp; bangunan, tenaga kerja dari anggota keluarga</t>
  </si>
  <si>
    <t>6. Izin usaha optik, usaha perorangan, tenaga kerja dari anggota keluarga</t>
  </si>
  <si>
    <t>5. Izin toko obat, usaha perorangan, industri mikro dgn modal usaha maks Rp. 50jt, tidak termasuk tanah &amp; bangunan, tenaga kerja dari anggota keluarga</t>
  </si>
  <si>
    <t>7. Izin usaha salon, usaha perorangan, jumlah kursi maks 5 buah, tenaga kerja dari anggota keluarga</t>
  </si>
  <si>
    <t>8. Izin penutupan jalan, jalan desa/kelurahan di wilayah kec setempat, bukan jalan negara, provinsi &amp; kab, paling lama 3 hari</t>
  </si>
  <si>
    <t>9. Izin reklame, papan nama reklame sampai dengan 1m2 &amp; papan nama toko tanpa ada tambahan suatu produk perusahaan</t>
  </si>
  <si>
    <t>1). Perbup Sragen No. 85 Thn 2011 tgl 30 Nov 2011 ttg Pelimpahan Sebagian Wewenang Bup Sragen kpd Camat di Kab. Sragen</t>
  </si>
  <si>
    <t>2). SK Bup Sragen No. 137/122/002/2012 tgl 9 April 2012 ttg Pembentukan Tim Monev, Pelaporan Pelaksanaan Pelimpahan Sebagian Kewenangan Bup Sragen kpd Camat di Kab. Sragen</t>
  </si>
  <si>
    <t>3). Surat Bupati Sragen No. 137/046-001/2012 Tanggal 8 Februari 2012</t>
  </si>
  <si>
    <t>4). Perbup Sragen No. 15 Thn 2013 tgl 23 Mei 2013 ttg Perubahan Atas Perbub Sragen No. 85 Thn 2011 ttg Pelimpahan Sebagian Wewenang Bup Sragen kpd Camat di Kab. Sragen</t>
  </si>
  <si>
    <t>1. IMB berlantai 1, luas bangunan &lt;200m2, bersifat non usaha</t>
  </si>
  <si>
    <t>2. Izin gangguan untuk usaha yg berdampak lingk kecil, luas maks 150m2, tenaga kerja maks 5 org, bentuk perusahaan perorangan bukan CV atau PT, tidak menggunakan bahan kimia</t>
  </si>
  <si>
    <t>3. Izin pemasangan reklame di atas toko atau halaman/pekarangan dengan ukuran maks 6m2, spanduk, layar, umbul2, poster, stiker, selebaran</t>
  </si>
  <si>
    <t>4. SITU luas maks 150m2, tenaga kerja maks 5 org, bentuk perusahaan perorangan bukan CV atau PT, tidak menggunakan bahan kimia</t>
  </si>
  <si>
    <t>5. SIUP maks Rp. 100jt, tidak termasuk tanah &amp; bangunan tempat usaha</t>
  </si>
  <si>
    <t>6. Izin Usaha Industri (IUI) dengan intensitas kecil dengan luas ruang usaha &lt; 150m2</t>
  </si>
  <si>
    <t>1). SK Bup. Bangka No. 188.45/563.4/I/2013 tgl 27 Sept 2013 ttg Penetapan Tim Teknis Pembentukan PATEN</t>
  </si>
  <si>
    <t>2). Perbup Bangka No. 25 Thn 2013 tgl 4 Nov 2013 ttg Pendelegasian Sebagian Wewenang Bup Kpd Kec Sebagai Penyelenggara PATEN di Kab. Bangka</t>
  </si>
  <si>
    <t>3). Perbup Bangka No. 26 Thn 2013 tgl 4 Nov 2013 ttg Standar PATEN di Kab. Bangka</t>
  </si>
  <si>
    <t>4). SK Bup. Bangka No. 188.45/595/I/2013 tgl 25 Okt 2013 ttg Penetapan Kec Sebagai Penyelenggara PATEN</t>
  </si>
  <si>
    <t>1. Izin pertunjukan/hiburan 8 jenis</t>
  </si>
  <si>
    <t>2. TDP &amp; tanda daftar industri skala kecil</t>
  </si>
  <si>
    <t>3. IUK salon kecantikan skala kecil</t>
  </si>
  <si>
    <t>4. IMB (permanen kelas B, permanen 1/2 bata pilar &amp; semi permanen) s.d 150m2</t>
  </si>
  <si>
    <t>5. Izin rumah makan/warung skala kecil</t>
  </si>
  <si>
    <t>6. Izin temapt usaha pedagang kaki lima</t>
  </si>
  <si>
    <t>7. Izin gangguan kegiatan usaha jasa seperti : bengkel kendaraan bermotor, bengkel bubut skala kecil</t>
  </si>
  <si>
    <t>8. Izin membuka tanah s.d 20.000m2 (untuk orang perorangan)</t>
  </si>
  <si>
    <t>9. Izin SITU &amp; SIUP 24 jenis</t>
  </si>
  <si>
    <t>Izin yang dilimpahkan 43 jenis</t>
  </si>
  <si>
    <t xml:space="preserve">Belum ada berkas </t>
  </si>
  <si>
    <t>1). Perbup Bangka Barat No. 25 Thn 2014 tgl 6 Agt 2014 ttg Pelimpahan Kewenangan Bup kpd Camat</t>
  </si>
  <si>
    <t>2). Perbup Bangka Barat No. 26 Thn 2014 tgl 6 Agt 2014 ttg PATEN di Kab. Bangka Barat</t>
  </si>
  <si>
    <t>3). SK Bup. Bangka Barat No. 188.45/353/1.20.03.3/2014 tgl 6 Agt 2014 ttg Penetapan Kec Dalam Wil Kab. Bangka Barat Sebagai Penyelenggara PATEN</t>
  </si>
  <si>
    <t>1. Izin gangguan 7 jenis</t>
  </si>
  <si>
    <t>2. Izin usaha perikanan 4 jenis</t>
  </si>
  <si>
    <t>3. Izin usaha perdagangan perorangan</t>
  </si>
  <si>
    <t>4. TDP perorangan</t>
  </si>
  <si>
    <t>5. Tanda daftar gudang kecil</t>
  </si>
  <si>
    <t>Perizinan yang dilimpahkan 14 jenis</t>
  </si>
  <si>
    <t>Penetapan 2012 atau 2013??????</t>
  </si>
  <si>
    <t>1). SK Bup. Belitung Timur No. 409 Thn 2011 tgl 23 Mei 2011 ttg Pembentukan Tim Teknis PATEN Kab. Belitung Timur</t>
  </si>
  <si>
    <t>2). Perbup Belitung Timur No. 38 Thn 2012 tgl 19 Okt 2012 ttg Pelimpahan Wewenang Bup Belitung Timur kpd Camat</t>
  </si>
  <si>
    <t>3). Perbup Belitung Timur No. 17 Thn 2013 tgl 15 Maret 2013 ttg Uraian Tugas Pelaksana PATEN</t>
  </si>
  <si>
    <t>1. Izin pemasangan reklame papan merek toko yg menempel di areal toko</t>
  </si>
  <si>
    <t>2. Izin usaha kecil penggilingan padi &lt; 5 ton/ hari</t>
  </si>
  <si>
    <t>3. Izin usaha perlebahan</t>
  </si>
  <si>
    <t>4. Izin tanda daftar pekebunan untuk areal &lt;5ha</t>
  </si>
  <si>
    <t>5. Izin usaha pembenihan (bid. Perkebunan) perorangan</t>
  </si>
  <si>
    <t>6. Bidang/urusan pariwisata 7 jenis</t>
  </si>
  <si>
    <t>1). Perbup Bantul No. 41 Thn 2011 tgl 6 Juli 2011 ttg Perubahan Atas Perbup Bantul No. 11 Thn 2011 ttg Pelimpahan Sebagian Kewenangan Bup Kpd Camat</t>
  </si>
  <si>
    <t>2). Perbup Bantul No. 51 Thn 2012 tgl 27 Juli 2012 ttg Pedoman Penyusunan SOP Penyelenggaraan Pemerintahan di Lingk Pemerintahan Kab. Bantul</t>
  </si>
  <si>
    <t>3). Perbup Bantul No. 31 Thn 2012 tgl 24 Okt 2012 ttg Pembentukan Tim Teknis PATEN di Kab. Bantul</t>
  </si>
  <si>
    <t>4). Perbup Bantul No. 23 Thn 2013 tgl 26 April 2013 ttg Pedoman Penyusunan Standar Pelayanan Publik</t>
  </si>
  <si>
    <t>5). Perbup Bantul No. 41 Thn 2013 tgl 15 Juli 2013 ttg Uraian Tugas Pelaksana PATEN</t>
  </si>
  <si>
    <t>6). Perbup Bantul No. 221 Thn 2013 tgl 18 Juli 2013 ttg Kecamatan Penyelenggara PATEN</t>
  </si>
  <si>
    <t>Tidak ada kewenangan perizinan yang dilimpahkan kepada camat</t>
  </si>
  <si>
    <t>1). SK Bup. Kulon Progo No. 148 Thn 2011 tgl 6 April 2011 ttg Pembentukan Tim Teknis PATEN</t>
  </si>
  <si>
    <t>2). Perbup. Kulon Progo No. 48 Thn 2012 tgl 12 Nov 2012 ttg Pelimpahan Sebagian Urusan Dari Bup Kpd Camat</t>
  </si>
  <si>
    <t>3). Perbup. Kulon Progo No. 64 Thn 2012 tgl 28 Des 2012 ttg Standar Pelayanan Publik Pada Kec</t>
  </si>
  <si>
    <t>4). SK Bup. Kulon Progo No. 403 Thn 2013 tgl 3 Sept 2013 ttg Kec Sebagai Penyelenggara PATEN</t>
  </si>
  <si>
    <t>5). SK Bup. Kulon Progo No. 148 Thn 2011 tgl 6 April 2011 ttg Pembentukan Tim Teknis PATEN</t>
  </si>
  <si>
    <t>Ada 18 jenis perizinan yang dilimpahkan kepada camat</t>
  </si>
  <si>
    <t>1). SK. Bup. Sleman No 59/Kep.KDH/A/2014 tgl 4 Agt 2014 ttg Pelimpahan Kewenangan Bup kpd Camat</t>
  </si>
  <si>
    <t>2). Perbup. Sleman No. 13 Thn 2014 tgl 4 Agt 2014 ttg Pedoman Pelimpahan Kewenangan Bup kpd Camat</t>
  </si>
  <si>
    <t>Ada 7 jenis perizinan yg dilimpahkan kepada camat</t>
  </si>
  <si>
    <t>1). Perwal. Yogyakarta No. 18 Thn 2011 ttg Penyelenggaraan Perizinan Pada Pemkot. Yogyakarta</t>
  </si>
  <si>
    <t>2). SK Walikota Yogyakarta No. 213/KEP/2012 tgl 16 Meri 2012 ttg Pembentukan Tim Teknis PATEN Kota Yogyakarta Thn 2012</t>
  </si>
  <si>
    <t>3). SK Walikota Yogyakarta No. 417/KEP/2012 tgl 10 Des 2012 ttg Penetapan Kec Sebagai Penyelenggara PATEN se - Kota Yogyakarta</t>
  </si>
  <si>
    <t>Ada 6 jenis perizinan yg dilimpahkan ke kecamatan</t>
  </si>
  <si>
    <t>14 Jenis Perizinan yg dilimpahkan ke kecamatan</t>
  </si>
  <si>
    <t>1). Perbup. Situbondo No. 39 Thn 2012 tgl 10 Okt 2012 ttg Pelimpahan Sebagian Kewenangan Dibidang Perizinan &amp; Non Perizinan kpd Camat di Lingk Pemkab. Situbondo</t>
  </si>
  <si>
    <t>2). Perbup. Situbondo No. 40 Thn 2012 tgl 10 Okt 2012 ttg Pedoman Penyelenggaraan Perizinan &amp; Non Perizinan di Lingk Pemkab. Situbondo</t>
  </si>
  <si>
    <t xml:space="preserve">3). SK Bup. Situbondo No. 188/745/P/004.2/2012 tgl 13 Des 2012 ttg Penetapan Kec Pelaksana PATEN Tahap Pertama di Kab. Situbondo </t>
  </si>
  <si>
    <t>4). SK Bup. Situbondo No. 188/45/P/004.2/2014 tgl 8 Jan 2014 ttg Panitia Fasilitasi PATEN Kab. Situbondo Thn 2014</t>
  </si>
  <si>
    <t>5). SK Bup. Situbondo No. 188/454/P/006.2/2014 tgl 21 Agt 2014 ttg Tim Monev PATEN Kab.  Situbondo Thn 2014</t>
  </si>
  <si>
    <t>1). Perbup. Sidoarjo No. 78 Thn 2008 tgl 31 Des 2008 ttg Pelimpahan Sebagian Kewenangan Bup kpd Camat</t>
  </si>
  <si>
    <t>2). Perbup. Sidoarjo No. 18 Thn 2009 tgl 7 Mei 2009 ttg Pedoman Teknis Pelaksanaan Kewenangan Bup yg Dilimpahkan Kpd Camat</t>
  </si>
  <si>
    <t>3). SK Bup. Sidoarjo No. 188/596/404.1.3.2/2013 tgl 20 Juni 2013 ttg Penetapan SKPD Kec di Kab. Sidoarjo sebagai Penyelenggara PATEN</t>
  </si>
  <si>
    <t>1 jenis perizinan yang dilimpahkan ke kecamatan</t>
  </si>
  <si>
    <t>1). Perbup. Tuban No. 52 Thn 2012 tgl 26 Des 2012 ttg Pelimpahan Sebagian Kewenangan Bup kpd Camat</t>
  </si>
  <si>
    <t xml:space="preserve">2). SK Bup. Tuban No. 188.45/06/KPTS/ 414.012/2014 tgl 7 Jan 2014 ttg Pembentukan Tim Teknis PATEN </t>
  </si>
  <si>
    <t>3). SK Bup. Tuban No. 188.45/07/KPTS/414.012/2014 tgl 7 Jan 2014 ttg Penetapan Kec Sebagai Penyelenggara PATEN di Kab. Tuban</t>
  </si>
  <si>
    <t>1). Perbup. Bintan No. 8 Thh 2009 tgl 14 Jan 2009 ttg Pelimpahan Sebagian Kewenangan Pemkab. Bintan kpd Camat</t>
  </si>
  <si>
    <t>2). SK Bup Bintan No.215/IV/2013 tgl 11 April 2013 ttg Pembentukan Tim Teknis PATEN di Kab. Bintan</t>
  </si>
  <si>
    <t>3). SK Bup Bintan No.355/VII/2013 tgl 2 Juli 2013 ttg Penetapan Kec Sebagai Penyelenggara PATEN</t>
  </si>
  <si>
    <t>4). SK Bup Bintan No.356/VII/2013 tgl 2 Juli 2013 ttg Standar Pelayanan di Kec</t>
  </si>
  <si>
    <t>5). SK Bup Bintan No.357/VII/2013 tgl 2 Juli 2013 ttg Penetapan Kode Etik Penyelenggara PATEN di Kab. Bintan</t>
  </si>
  <si>
    <t>1. IMB tidak bertingkat dgn luas bangunan maks 500m2</t>
  </si>
  <si>
    <t>2. SITU yg tidak berbadan hukum</t>
  </si>
  <si>
    <t>3. Izin penggunaan jalan selain untuk kepentingan lalu lintas lokal</t>
  </si>
  <si>
    <t>1). SK Bup. Karimun No. 208. D Thn 2013 tgl 22 Okt 2013 ttg Pembentukan Tim Teknis PATEN di Kab. Karimun</t>
  </si>
  <si>
    <t>2). Perbup. Karimun No. 17 Thn 2013 tgl 2 Des 2013 ttg Pelimpahan Sebagian Kewenangan Bup kpd Camat Untuk Melaksanakan Urusan Pemerintahan Daerah di Kab. Karimun</t>
  </si>
  <si>
    <t>3). Perbup. Karimun No. 18 Thn 2013 tgl 2 Des 2013 ttg Pedoman PATEN di Kab. Karimun</t>
  </si>
  <si>
    <t>4). SK Bup. Karimun No. 207. B Thn 2013 tgl 6 Des 2013 ttg Penetapan Kec sbg Penyelenggara PATEN se- Kab. Karimun</t>
  </si>
  <si>
    <t>1. IMB rumah tempat tinggal 1 lantai dg luas bangunan &lt; 200m2</t>
  </si>
  <si>
    <t>2. IMB kantor swasta 1 lantai dg luas bangunan &lt; 200m2</t>
  </si>
  <si>
    <t>3. IMB pergudangan/pertokoan 1 lantai dg luas bangunan &lt; 200m2</t>
  </si>
  <si>
    <t>4. SITU perorangan yg tidak berbadan hukum, seperti kedai, toko, usaha ekonomi masyarakat</t>
  </si>
  <si>
    <t>1). SK Bup. Natuna No. 119 Thn 2013 tgl 1 Mei 2013 ttg Pembentukan Tim Teknis PATEN Kab. Natuna</t>
  </si>
  <si>
    <t>2). Perbup. Natuna No. 48 Thn 2013 tgl 5 Des 2013 ttg Pelimpahan Sebagian Kewenangan Bup kpd Camat Untuk Melaksanakann Urusan Pemerintahan</t>
  </si>
  <si>
    <t>3). Perbup. Natuna No. 49 Thn 2013 tgl 5 Des 2013 ttg Standar Pelayanan Perizinan &amp; Non Perizinan Pada Kec se- Kab. Natuna</t>
  </si>
  <si>
    <t>4). SK Bup. Natuna No. 80 Thn 2014 tgl 5 Maret 2014 ttg Penetapan Kec Sebagai Penyelenggara PATEN se - Kab. Natuna</t>
  </si>
  <si>
    <t>1. SITU non badan hukum dgn luas bangunan maks 50m2</t>
  </si>
  <si>
    <t>2. Izin bengkel umum kendaraan bermotor yg non badan hukum</t>
  </si>
  <si>
    <t>3. TDP pariwisata skala kecil</t>
  </si>
  <si>
    <t>4. Izin optikal</t>
  </si>
  <si>
    <t>5. Izin balai pengobatan</t>
  </si>
  <si>
    <t>6. Surat izin pangkalan (SIP BB&lt; bensin, solar &amp; minyak tanah)</t>
  </si>
  <si>
    <t>7. Izin keramaian yg tidak mengarah pada PEKAT</t>
  </si>
  <si>
    <t>8. Pemberian clearance pelayaran kapal perintis atau kapal jenis lainnya di wilayah kerja yg belum memiliki Kantor Syahbandar</t>
  </si>
  <si>
    <t>1). Perbup. Lingga No. 26 Thn 2012 tgl 23 Juli 2012 ttg Pelimpahan Sebagian Kewenangan Bup. Lingga kpd Camat</t>
  </si>
  <si>
    <t>2). SK Bup. Lingga No. 328/KPTS/VIII/2013 tgl 28 Agt 2013 ttg Pembentukan Tim Koord Persiapan PATEN di Kab. Lingga</t>
  </si>
  <si>
    <t>3). SK Bup. Lingga No. 356/KPTS/IX/2013 tgl 24 Sept 2013 ttg Penetapan Kode Etik Penyelenggara PTSP &amp; PATEN di Kab. Lingga</t>
  </si>
  <si>
    <t>4). SK Bup. Lingga No. 365/KPTS/X/2013 tgl 7 Okt 2013 ttg Penetapan Kec Sebagai Penyelenggara PATEN di Kab. Lingga</t>
  </si>
  <si>
    <t xml:space="preserve">5). Perbup. Lingga No. 28 Thn 2013 tgl 29 Nov 2013  ttg SP &amp; SOP PATEN di Kab. Lingga </t>
  </si>
  <si>
    <t>Tidak ada kewenangan perizinan yg dilimpahkan kepada camat</t>
  </si>
  <si>
    <t>1). Perbup. Kep. Anambas No. 40.a Thn 2013 tgl 4 Okt 2013 ttg Pelimpahan Sebagian Kewenangan Bup kpd Camat di Kab. Kep. Anambas</t>
  </si>
  <si>
    <t>2). Perbup. Kep. Anambas No. 42.b Thn 2013 tgl 29 Nov  2013 ttg Standar Pelayanan Perizinan  &amp; Non Perizinan PATEN se - Kab. Kep. Anambas</t>
  </si>
  <si>
    <t>3). Perbup. Kep. Anambas No. 42.c Thn 2013 tgl 29 Nov  2013 ttg Uraian Tugas Pelaksana PATEN di Kab. Kep. Anambas</t>
  </si>
  <si>
    <t>4). SK Bup. Kep. Anambas No. 207.a Thn 2013 tgl 23 Des 2013 ttg Penetapan Kec. Siantan Sebagai Penyelenggara PATEN di Kab. Kep. Anambas</t>
  </si>
  <si>
    <t>I. Urusan wajb 2 jenis perizinan</t>
  </si>
  <si>
    <t>II. Urusan pilihan :</t>
  </si>
  <si>
    <t xml:space="preserve">   1. Perikanan &amp; kelautan 5 jenis izin</t>
  </si>
  <si>
    <t xml:space="preserve">   2. Periwisata 10 jenis izin</t>
  </si>
  <si>
    <t xml:space="preserve">   3. Industri 1 jenis izin</t>
  </si>
  <si>
    <t xml:space="preserve">   4. Perdagangan 2 jenis izin</t>
  </si>
  <si>
    <t>Ada 30 jenis perizinan yg dilimpahkan ke kec</t>
  </si>
  <si>
    <t>1). SK Walikota Batam No. KPTS. 242/HK/VII/2013 tgl 25 Juli 2013 ttg Pembentukan Tim Teknis PATEN Kota Batam</t>
  </si>
  <si>
    <t>2). Perwal Batam No. 44 Thn 2013 tgl 12 Agt 2013 ttg Pelimpahan Sebagian Wewenang Pemerintahan dari Walikota Batam kpd Camat</t>
  </si>
  <si>
    <t>3). SK Walikota Batam No. KPTS. 364/HK/XI/2013 tgl 15 Nov 2013 ttg Penetapan Kec sebagai Penyelenggara PATEN di Kec se- Kota Batam</t>
  </si>
  <si>
    <t>Ada 12 jenis perizinan yg dilimpahkan kpd camat</t>
  </si>
  <si>
    <t>1). SK Walikota Tanjung Pinang No. 644 Thn 2009 tgl 24 Okt 2009 ttg Tim Pengkajian &amp; Evaluasi Pelimpahan Sebagian Wewenang Walikota kpd Camat &amp; Pelimpahan Sebagian Urusan Bid. Pemerintahan, Pembangunan, Pembinaan Kemasyarakatan &amp; Pelayanan Publik kpd Lurah</t>
  </si>
  <si>
    <t>2). Perwal Tanjung Pinang No. 62 Thn 2009 tgl 4 Nov2009 ttg Pelimpahan Sebagian Wewenang Walikota Tanjung Pinang kpd Camat</t>
  </si>
  <si>
    <t>3). SK Walikota Tanjung Pinang No. 675 Thn 2009 tgl 4 Nov 2009 ttg Rincian Pelimpahan Sebagian Wewenang Walikota Tanjung Pinang kpd Camat</t>
  </si>
  <si>
    <t xml:space="preserve">4). SK Walikota Tanjung Pinang No. 148 Thn 2013 tgl 15 April 2013 ttg Tim Teknis PATEN Kota Tanjung Pinang </t>
  </si>
  <si>
    <t>5).SK Walikota Tanjung Pinang No. 174 Thn 2013 tgl 26 April 2013 ttg Kec Sebagai Penyelenggara PATEN di Kota Tanjung Pinang (Kec. Bukit Bestari)</t>
  </si>
  <si>
    <t>6). Perwal Tanjung Pinang No. 20 Thn 2013 tgl 27 Mei 2013 ttg Uraian Tugas Pelaksana PATEN di Kota Tanjung Pinang</t>
  </si>
  <si>
    <t>7). SK Walikota Tanjung Pinang No. 303 Thn 2013 tgl 2 Agt 2013 ttg Perubahan Atas Keputusan Walikota Tanjung Pinang No. 174 Thn 2013 tgl 26 April 2013 ttg Kec Sebagai Penyelenggara PATEN di Kota Tanjung Pinang (Kec. Bukit Bestari &amp; Tanjung Pinang Timur)</t>
  </si>
  <si>
    <t>Izin usaha makanan &amp; minuman di lingkungan pemukiman penduduk yg berskala kecil</t>
  </si>
  <si>
    <t>1). Perbub. Kebumen No. 12 Thn 2012 tgl 13 Jan 2012 ttg Pelimpahan Wewenang Bup. Kebumen kpd Camat</t>
  </si>
  <si>
    <t>2). SK Bup. Kebumen No. 130.1/554/KEP/2012 tgl 4 Okt 2012 ttg Pembentukan Tim Teknis PATEN Kab. Kebumen</t>
  </si>
  <si>
    <t>3). SK Bup. Kebumen No. 130.1/324/KEP/2014 tgl 3 Maret 2014 ttg Pembentukan Tim Teknis PATEN di Kab. Kebumen Tahun Anggaran 2014</t>
  </si>
  <si>
    <t xml:space="preserve">4). Perbub. Kebumen No. 14 Thn 2014 tgl 16 Sept 2014 ttg Standar Pelayanan Program PATEN di Kab. Kebumen </t>
  </si>
  <si>
    <t xml:space="preserve">5). SK Bup. Kebumen No. 130.1/566/KEP/2014 tgl 23 Sept 2014 ttg Kec Sebagai Penyelenggara PATEN di Kab. Kebumen </t>
  </si>
  <si>
    <t>Bid. Penanaman Modal, Penerbitan izin sesuai ketentuan perundang-undangan yg berlaku</t>
  </si>
  <si>
    <t>1). Perbup. Sumenep No. 22 Thn 2012 tgl 12 Maret 2012 ttg Pelimpahan Sebagian Wewenang Bup kpd Camat</t>
  </si>
  <si>
    <t>2). Perbup. Sumenep No. 55 Thn 2012 tgl 20 Nov 2012 ttg Perubahan Atas Perbup. Sumenep No. 22 Thn 2012 ttg Pelimpahan Sebagian Wewenang Bup kpd Camat</t>
  </si>
  <si>
    <t>1. Izin gangguan (HO) dan usaha</t>
  </si>
  <si>
    <t>2. IMB</t>
  </si>
  <si>
    <t>3. Izin pertambangan rakyat</t>
  </si>
  <si>
    <t>4. Izin penggilingan padi</t>
  </si>
  <si>
    <t>5. Izin penebangan pohon peneduh</t>
  </si>
  <si>
    <t>1). Perwal. Probolinggo No. 34 Thn 2007 tgl 9 Agt 2007 ttg Pelimpahan Sebagian Kewenangan Walikota kpd Camat</t>
  </si>
  <si>
    <t>2). Perwal. Probolinggo No. 41 Thn 2010 tgl 20 Des 2010 ttg Perubahan Atas Perwal. Probolinggo No. 34 Thn 2007 tgl 9 Agt 2007 ttg Pelimpahan Sebagian Kewenangan Walikota kpd Camat</t>
  </si>
  <si>
    <t xml:space="preserve">4). SK Walikota Probolinggo No. 188.45/331/KEP/425.012/2013 tgl 18 Okt 2013 ttg Penetapan Kec Sebagai Penyelenggara PATEN </t>
  </si>
  <si>
    <t>3). Perwal. Probolinggo No. 21 Thn 2013 tgl 4 Juli 2013 ttg Perubahan Kedua Atas Perwal. Probolinggo No. 34 Thn 2007 tgl 9 Agt 2007 ttg Pelimpahan Sebagian Kewenangan Walikota kpd Camat</t>
  </si>
  <si>
    <t>5). SK Walikota Probolinggo No. 188.45/132/KEP/425.012/2014 tgl 12 Feb 2014 ttg Tim Teknis Pembinaan PATEN di Lingk. Pemkot. Probolinggo</t>
  </si>
  <si>
    <t>4.Pemberian Izin Usaha Rumah Pemondokan</t>
  </si>
  <si>
    <t>2.Pemberian ijin mendirikan bangunan (IMB) dibawah Tipe 45</t>
  </si>
  <si>
    <t>1.Pemberian ijin penutupan jalan untuk  keramaian,kegiatan komersial dan kegiatan sosial yang bukan jalan protokol</t>
  </si>
  <si>
    <t>3.Pemberian ijin mendirikan bangunan (IMB) dibawah Tipe 70</t>
  </si>
  <si>
    <t>1.Keputusan Walikota Metro Nomor 16 tahun 2000 Tanggal 30 Desember 2000</t>
  </si>
  <si>
    <t>1.Pemberian izin dan pengawasan pembangunan jalan bebas hambatan non lintas kota yang dibangun atas prakarsa daerah</t>
  </si>
  <si>
    <t>2.Pemberian izin dan pengawasan untuk mengadakan perubahan dan atau pembongkaran bangunan-bangunan dan saluran jaringan dan prasarana dan sarana pekerjaan umum non lintas dan prasaranan dan sarana pekerjaan umum non lintas Kabupaten/Kota bidang Bina Marga</t>
  </si>
  <si>
    <t>3. Pemberian izin dan pengawasan untuk mengadakan perubahan dan atau pekerjaan umum non lintas Kabupaten/Kota bidang pengairan</t>
  </si>
  <si>
    <t>4.Pemberian izin usaha dan pengawasan terhadap penyelenggara pelayanan dan sarana kesehatan</t>
  </si>
  <si>
    <t>5.Pemberian izin usaha dan pengawasan terhadap penyelenggara pelayanan dan sarana kesehatan</t>
  </si>
  <si>
    <t>6.pemberian ijin dan sertifikasi produksi makanan dan minuman</t>
  </si>
  <si>
    <t>7.Pemberian izin, sertifikasi dan pengawasan pengobatan tradisional</t>
  </si>
  <si>
    <t>8.Pemberian izin usaha dibidang pertanian kecuali yang telah menjadi kewenangan Pusat dan Propinsi</t>
  </si>
  <si>
    <t>9.Pemberian izin dan pengawasan laboratorium kesehatan ternak/hewan,peternakan,rumah sakit ternak/hewan</t>
  </si>
  <si>
    <t>10. Pemberian izin usaha distribusi sarana produksi pertanian (pupuk,obat-obatan,peralatan dan sejenisnya) dan pengawasannya</t>
  </si>
  <si>
    <t>11.Pemberian izin usaha dan pengawasan pembudidayaan ikan di darat</t>
  </si>
  <si>
    <t>12.Pemberian izin,sertifikasi dan pengawasan usaha pembenihan ikan</t>
  </si>
  <si>
    <t>13.Pemberian izin usaha ikan keramba disaluran air dan bendungan</t>
  </si>
  <si>
    <t>14.Pemberian izin penggunaan jalan selain untuk kepentingan lallu lintas</t>
  </si>
  <si>
    <t>15.Pemberian izin pengoperasian angkutan</t>
  </si>
  <si>
    <t>16.Pemberian izin dan pengawasan terhadap pembangunan serta pengelolaan prasarana dan sarana pekereta-apian</t>
  </si>
  <si>
    <t>17.Pemberian izin dan pengawasan penggunaan jaringan lintas sungai</t>
  </si>
  <si>
    <t>18.Pemberian izin dan pengawasan usaha jasa titipan</t>
  </si>
  <si>
    <t>19.Pemberian izin dan pengawasan penyelenggaran instalasi kabel komunikasi</t>
  </si>
  <si>
    <t>20.Pemberian izin frekuensi radio dan televisi lokal</t>
  </si>
  <si>
    <t>21.Pemberian izin usaha dan pengawasan industri</t>
  </si>
  <si>
    <t>22.Pemberian izin usaha dan pengawasan perdagangan</t>
  </si>
  <si>
    <t>23.Pemberian izin usaha dan pengawasan kawsan industri sesuaidengan Rencana Tata Ruang Kota</t>
  </si>
  <si>
    <t>24.Pemberian izin usaha dan pengawasan  terhadap pengelolaan lokasi pemukiman masyarakat</t>
  </si>
  <si>
    <t>25.Pemberian izin prinsip lokasi atau izin penggunaan dan pemanfaatan tanah</t>
  </si>
  <si>
    <t>26.Pemberian izin,sertifikasi,akreditasi dan pengawasan lembaga latihan kerja</t>
  </si>
  <si>
    <t>27.Pemberian izin penempatan dan pemberian rekomendasi tenaga kerja asing bagi keperluan keimigrasian</t>
  </si>
  <si>
    <t>28.Pemberian izin dan pengawasan pemakaian pesawat uap,mesin las,las karbit,mesin diesel,dan instalasi penangkal petir</t>
  </si>
  <si>
    <t>29.Pemberian izin penyimpangan waktu kerja dan waktu istirahat</t>
  </si>
  <si>
    <t>30.Pemberian izin kepada perusahaan yang memperkerjakan wanita pada malam hari</t>
  </si>
  <si>
    <t>31.pemberian izin usaha non inti meliputi depot agen dan pengecer bahan bakar minyak</t>
  </si>
  <si>
    <t>32.Pemberian izin usaha dan pengawasan terhadap usaha pertambangan umum</t>
  </si>
  <si>
    <t>33.Pemberian izin dan pengawasan pemanfaatan air bawah tanah</t>
  </si>
  <si>
    <t>34.Pemberian izin dan pengawasan pemanfaatan hutan kota pariwisata</t>
  </si>
  <si>
    <t>35.Pemberian izin usaha penangkaran burung walet</t>
  </si>
  <si>
    <t>36.Pemberian izin usaha dan pengawasan perhotelan,rumah makan,bar dan restoran dan sejenisnya</t>
  </si>
  <si>
    <t>37.Pemberian izin dan pengawasan usaha festival kesenian dan budaya</t>
  </si>
  <si>
    <t>38.Pemberian izin dan pengawasan usaha taman rekreasi,bumi perkemahan dan pondok wisata</t>
  </si>
  <si>
    <t>37.Pemberian izin dan pengawasan usaha biro perjalanan wisata,pramu wisata,dan angkutan wisata</t>
  </si>
  <si>
    <t>38.Pemberian izin dan pengawasan usaha gelanggang permainan,bioskop,rumah bilyard,bowling,serta kegiatan dan sarana hiburan lainnya</t>
  </si>
  <si>
    <t>39.Pemberian izin dan pengawasan pengumpulan uang,barang dan sumbangan lainnya</t>
  </si>
  <si>
    <t>40.Pemberian izin dan pengawasan tempat penitipan anak</t>
  </si>
  <si>
    <t>41.Pemberian izin usaha dan pengawasan panti pijat</t>
  </si>
  <si>
    <t>42.Pemberian izin dan pengawasan pemanfaatan ruang</t>
  </si>
  <si>
    <t>43.Pemberian izin dan pengawasan penggunaa Daerah Milik Jalan (DMJ)</t>
  </si>
  <si>
    <t>44.Pemberian izin usaha penerbitan media cetak dan elektronik lokal</t>
  </si>
  <si>
    <t>45.Pemberian izin usaha pemutaran film,rumah film,pameran dan pemasangan antene</t>
  </si>
  <si>
    <t>46.Pemberian izin reklame dan iklan</t>
  </si>
  <si>
    <t>47.Pemberian izin dan pengawasan penerangan masyarakat dan sosialisasi produk-produk hukum</t>
  </si>
  <si>
    <t>48.Pemberian izin dan pengawasan peredaran film dan rekaman video komersial</t>
  </si>
  <si>
    <t>49.Pemberian izin dan pengawasan pencetakan dan penerbitan publikasi dokumen daerah/pemerintah/negara</t>
  </si>
  <si>
    <t>50.Pemberian izin usaha oleh daerah kecuali yang merupakan wewenang pusat dan propinsi</t>
  </si>
  <si>
    <t>1). Perbup. Pandeglang No. 24 Thn 2013 tgl 22 Okt 2013 ttg Pelimpahan Sebagian Kewenangan Bup kpd Camat Untuk Melaksanakan Urusan Pemerintahan Daerah</t>
  </si>
  <si>
    <t>2). SK Bup. Pandeglang No. 138/kep.381-huk/2013 ttg Pembentukan Tim Teknis Penyelenggaraan PATEN di kab. Pandeglang</t>
  </si>
  <si>
    <t>3). SK Bup. Pandeglang No. 138/kep.438-huk/2013 ttg Penetapan Kec. Pandeglang, Majasari, Karangtanjung, Labuan &amp; Panimbang Sebagai Pilot Project Penyelenggaraan PATEN di Kab. Pandeglang</t>
  </si>
  <si>
    <t>Ada 4 jenis perizinan yang dilimpahkan ke kecamatan</t>
  </si>
  <si>
    <t>2. Izin tempat usaha skala kecil</t>
  </si>
  <si>
    <t>3. TDP skala kecil</t>
  </si>
  <si>
    <t>4. IMB permanen kelas B. Permanen 1/2 bata pilar &amp; semi permanen</t>
  </si>
  <si>
    <t>5. Izin pajak mineral bukan logam &amp; batuan skala kecil (galian C)</t>
  </si>
  <si>
    <t>6. Izin rumah makan/warung skala kecil</t>
  </si>
  <si>
    <t>7. SIUP mikro</t>
  </si>
  <si>
    <t>1). Kepbup. Pati No. 130/514/2013 tgl 18 Maret 2013 ttg Tim Fasilitasi Pelaksanaan PATEN di Kab. Pati</t>
  </si>
  <si>
    <t>3). Perbup. Pati No. 31 Thn 2013 tgl 1 Agt 2013 ttg Uraian Tugas Pelaksana PATEN di Kab. Pati</t>
  </si>
  <si>
    <t>4). Perbup. Pati No. 40 Thn 2013 tgl 23 Sept 2013 ttg Standar Pelayanan Perizinan &amp; Non Perizinan Dalam Rangka PATEN di Kab. Pati</t>
  </si>
  <si>
    <t>2). Perbup. Pati No. 26 Thn 2013 tgl 15 Juli 2013 ttg Pelimpahan Sebagian Kewenangan Bup Kpd Camat Dalam Rangka Pelaksanaan PATEN (5 Kec : 1. Kec. Margorejo, Jakenan, Juwana, Kayen, Tayu)</t>
  </si>
  <si>
    <t>Kayen</t>
  </si>
  <si>
    <t>5). Kepbup. Pati No. 130/3571/2013 ttg Penetapan Kec Sbg Rintisan Penyelenggaraan PATEN di Kab. Pati</t>
  </si>
  <si>
    <t>1. IMB rumah tinggal, tempat usaha mikro &amp; tempat tinggal usaha dgn kategori gangguna kecil, tidak merupakan kompleks perumahan, berlokasi di jalan desa atau jalan lingkungan</t>
  </si>
  <si>
    <t>2. SIUP mikro, modal usaha maks Rp. 50 jt (tidak termasuk tanah &amp; bangunan)</t>
  </si>
  <si>
    <t>3. TDP, modal usaha maks Rp. 50 jt (tidak termasuk tanah &amp; bangunan)</t>
  </si>
  <si>
    <t>4. Izin reklame, spanduk, umbul-umbul &amp; papan nama yg ditempel di toko, salon &amp; sejenisnya</t>
  </si>
  <si>
    <t>5. Izin pengumpulan dana pada 1 wil kec yg terkait dengan kegiatan sosial</t>
  </si>
  <si>
    <t>6. Izin menutup jalan yg berada pada 1 wil kec</t>
  </si>
  <si>
    <t>1). Perbup. Jepara No. 30 Thn 2010 tgl 5 Okt 2010 ttg Pelimpahan Sebagian Urusan yg Menjadi Kewenangan Bup Kpd Camat di Lingkungan Pemkab. Jepara</t>
  </si>
  <si>
    <t>2). Perbup. Jepara No. 31 Thn 2010 tgl 5 Okt 2010 ttg Pola Pelayanan Perizinan &amp; Non Perizinan Kec di Lingkungan Pemkab. Jepara</t>
  </si>
  <si>
    <t>3). Perbup. Jepara No. 65 Thn 2010 tgl 15 Des 2010 ttg Standar PATEN di Kab. Jepara</t>
  </si>
  <si>
    <t xml:space="preserve">4). Kepbup. Jepara No. 261 Thn 2010 tg; 16 Des 2010 ttg Penetapan Kec Sebagai Penyelenggara PATEN di Kab. Jepara </t>
  </si>
  <si>
    <t>1. IMB luas s.d 100m2 tidak bertingkat</t>
  </si>
  <si>
    <t>2. Izin gangguan untuk usaha yg berdampak lingkungan kecil, luas sampai dengan 200m2, tenaga kerja maks 25 orang, bentuk usaha perorangan tidak PT atau CV, tidak menggunakan bahan kimia, tidak ada kegiatan finishing meubel</t>
  </si>
  <si>
    <t>3. Izin salon skala kecil, tenaga kerja maks 5 orang, investasi dibawah Rp. 15juta, jumlah kursi maks 5</t>
  </si>
  <si>
    <t>4. Izin rumah makan dengan tenaga kerja maks 5 orang, investasi dibawah Rp. 5juta, jumlah kursi maks 20 bh</t>
  </si>
  <si>
    <t>5. Izin reklame</t>
  </si>
  <si>
    <t>6. SIUP kecil</t>
  </si>
  <si>
    <t>1). Kepbup. Demak No. 130/205/2011 ttg Pembentukan Tim Teknis PATEN Kab. Demak</t>
  </si>
  <si>
    <t>2). Perbup. Demak No. 32 Thn 2012 ttg Pelimpahan Sebagian Wewenang Bup Kpd Camat di Lingkungan Pemkab. Demak</t>
  </si>
  <si>
    <t>3). Perbup. Demak No. 17 Thn 2013 ttg Pedoman Penyusunan SOP Adm Pemerintahan</t>
  </si>
  <si>
    <t>4). Kepbup. Demak No. 130/279/2013 tgl 25 Nov 2013 ttg Penetapan Kec se Wilayah Kab. Demak Sebagai Penyelenggara PATEN</t>
  </si>
  <si>
    <t>1). Perbup. Semarang No. 117 Thn 2012 tgl 7 Juli 2012 ttg Pelimpahan Sebagian Kewenangan Bup. Semarang Kpd Camat di Kab. Semarang</t>
  </si>
  <si>
    <t>2). Kepbup. Semarang No. 081/0634/2013 tgl 8 Juli 2013 ttg Pembentukan Tim Pengarah &amp; Tim Teknis PATEN  Kab. Semarang Thn 2013</t>
  </si>
  <si>
    <t>3). Kepbup. Semarang No. 081/0818/2013 tgl 22 Okt 2013 ttg Penetapan Kec Sebagai Penyelenggara PATEN Kab. Semarang</t>
  </si>
  <si>
    <t>1. IMB untuk rumah tinggal maks 250m2 (bangunan 1 lantai)</t>
  </si>
  <si>
    <t>2. IMB &amp; izin gangguan tempat usaha 16 jenis</t>
  </si>
  <si>
    <t>1). Perbup. Temanggung No. 56 Thn 2012 ttg Pelimpahan Sebagian Tugas yg Menjadi Kewenangan Bup Kpd Camat di Wilayah Kab. Temanggung</t>
  </si>
  <si>
    <t>2). Perbup. Temanggung No. 57 Thn 2012 ttg Penyelenggaraan Perizinan &amp; Non Perizinan pada Kec di Lingkungan Pemkab. Temanggung</t>
  </si>
  <si>
    <t>3). Perbup. Temanggung No. 58 Thn 2012 ttg Standar PATEN di Kab. Temanggung</t>
  </si>
  <si>
    <t>4). Kepbup. Temanggung No. 130/668 Thn 2012 tgl 19 Des 2013 ttg Penetapan Kec Sebagai Penyelenggara PATEN Kab. Temanggung</t>
  </si>
  <si>
    <t>1. IMB rumah tinggal maks luas 100m2 tidak bertingkat</t>
  </si>
  <si>
    <t>2. Izin gangguan (HO) untuk usaha yg berdampak lingkungan kecil, luas &lt;/= 100m2, tenaga kerja &lt; 25 org, bentuk perusahaan perorangan (tidak CV/PT), tidak menggunakan bahan kimia, tidak ada kegiatan finishing meubel</t>
  </si>
  <si>
    <t>3. SIUP mikro, modal kurang dari Rp. 50jt</t>
  </si>
  <si>
    <t>4. TDP mikro, modal kurang dari Rp. 200jt</t>
  </si>
  <si>
    <t>5. TDI, industri kecil, modal &lt;/= Rp. 200jt</t>
  </si>
  <si>
    <t>Lounching tgl 22 Agt 2014</t>
  </si>
  <si>
    <t>3). Perbup No. 57 Tahun 2013 ttg Urutan Uraian Tigas Pelaksanaan Pelayanan di Kec di Kab. Kendal</t>
  </si>
  <si>
    <t>2). Perbup No. 56 ttg Juknis Pelimpahan Kewenangan di Kab. Kendal</t>
  </si>
  <si>
    <t>1). Perbup No. 26 Tahun 2013 ttg Peraturan Atas Perbup Kendal No. 10 Tahun 2013 ttg Pendelegasian Sebagian Kewenangan Bupati Kpd Camat Dalam Rangka PATEN Kab. Kendal.</t>
  </si>
  <si>
    <t>1. Izin usaha bengkel skala kecil dgn luas bangunan maks 25m2</t>
  </si>
  <si>
    <t>2. Izin warung internet/komputer</t>
  </si>
  <si>
    <t>3. IMB dgn luas maks bangunan 100m2</t>
  </si>
  <si>
    <t>4. Izin usaha salon</t>
  </si>
  <si>
    <t>5. Izin usaha rumah makan/warung dgn jumlah maks kursi 30 bh</t>
  </si>
  <si>
    <t>6. Izin reklame dgn luas maks 6m2 &amp;/atau jangka waktu dibawah 1 thn</t>
  </si>
  <si>
    <t>7. SIUP, TDP usaha mikro &amp; kecil</t>
  </si>
  <si>
    <t>SK Bupati No. 138/698/2013 Tanggal 24 Desember 2013 ttg Penetapan Kec Sebagai Penyelenggara PATEN di Kab. Pemalang</t>
  </si>
  <si>
    <t>1). Kepbup. Tegal No 130/306/2012 tgl 27 Feb 2012 ttg Pembentukan Tim Teknis PATEN Kab. Tegal</t>
  </si>
  <si>
    <t>2). Perbup. Tegal No. 55 Thn 2012 tgl 15 Nov 2012 ttg Pelimpahan Jenis2 Perizinan Kpd Kec di Lingkungan Pemkab. Tegal</t>
  </si>
  <si>
    <t>3). SK Bup. Tegal No. 137/126/2013 tgl 16 Jan 2013 ttg Penetapan Kec Sebagai Penyelenggara PATEN di Kab. Tegal</t>
  </si>
  <si>
    <t>1. IMB rumah tinggal luas maks 100m2, tidak bertingkat, bukan untuk resort/kawasan perumahan</t>
  </si>
  <si>
    <t>2. Izin usaha pariwisata (izin gelanggang ketangkasan &amp; izin atraksi wisata)</t>
  </si>
  <si>
    <t>3. Izin pemasangan reklame berupa poster/ stiker/selebaran</t>
  </si>
  <si>
    <t>4. Izin pemakaman</t>
  </si>
  <si>
    <t>1). SK Bup. Brebes No. 138.2/628/2013 Tgl 13 Des 2013 ttg Penetapan Kec Sebagai Penyelenggara PATEN di Kab. Brebes (Kec. Bumiayu, Jatibarang, Brebes)</t>
  </si>
  <si>
    <t xml:space="preserve">2). SK Bup. Brebes No. 930/524//2014 ttg Penetapan Kec Sebagai Penyelenggara PATEN di Kab. Brebes </t>
  </si>
  <si>
    <t>Tahap I</t>
  </si>
  <si>
    <t>Tahap II</t>
  </si>
  <si>
    <t>1. IMB rumah tinggal, luas maks 100m2, tidak bertingkat/berbentuk menara atau tower</t>
  </si>
  <si>
    <t>2. Izin usaha pariwisata &amp; hiburan 10 jenis</t>
  </si>
  <si>
    <t>Tidak ada perizinan yg dilimpahkan ke kecamatan</t>
  </si>
  <si>
    <t>1). Perwal Semarang No. 34 Thn 2009 tgl 31 Des 2009 ttg Pendelegasian Sebagian Urusan Pemerintahan yg Menjadi Kewenangan Walikota kpd Camat di Semarang</t>
  </si>
  <si>
    <t>2). Perwal Semarang No. 189 Thh 2012 tgl 12 Juni 2012 ttg Perubahan Atas Perwal Semarang No. 34 Thn 2009 tgl 31 Des 2009 ttg Pendelegasian Sebagian Urusan Pemerintahan yg Menjadi Kewenangan Walikota kpd Camat di Semarang</t>
  </si>
  <si>
    <t>1). Perwal Pekalongan No. 38 Thn 2013 tgl 28 Nov 2013 ttg Pelimpahan Sebagian Urusan Pemerintahan yg Menjadi Kewenangan Walikota kpd Camat &amp; Lurah</t>
  </si>
  <si>
    <t>2). Kepwal. Pekalongan No. 137/341 Thn 2013 ttg Penetapan Kec Sebagai Penyelenggara PATEN</t>
  </si>
  <si>
    <t>IMB rumah tinggal 1 lantai, luas bangunan maks 50m2, lokasi bangunan berada di jalan lingkungan &amp; bukan perumahan</t>
  </si>
  <si>
    <t>1). Kepbup. Jembrana No. 492/PEM/2014 tgl 19 Mei 2014 ttg Pembentukan Tim Teknis PATEN Kab. Jembrana</t>
  </si>
  <si>
    <t>2). Perbup. Jembrana No. 25 Thn 2014 tgl 22 Agt 2014 ttg Pendelegasian Sebagian Wewenang Bup. Kpd Camat di Kab. Jembrana</t>
  </si>
  <si>
    <t>3). Perbup. Jembrana No. 26 Thn 2014 tgl 25 Agt 2014 ttg Standar Pelayanan Perizinan &amp; Non Perizinan PATEN Pada Kec. di Kab. Jembrana</t>
  </si>
  <si>
    <t>4). Kepbup. Jembrana No. 641/PEM/2014 tgl 25 Agt 2014 ttg Penetapan Kec. Sebagai Penyelenggara PATEN di Kab. Jembrana</t>
  </si>
  <si>
    <t xml:space="preserve">Perbup. Sikka No. 10 Thn 2014 tgl 3 Juli 2014 ttg Pelimpahan Sebagian Wewenang Bup kpd Camat </t>
  </si>
  <si>
    <t>Perbup. Sumba Timur No. 79 Thn 2011 tgl 14 April 2011 ttg Pelimpahan Pelaksanaan Sebagian Kewenangan Pemka Kpd Camat se - Kab. Sumba Timur</t>
  </si>
  <si>
    <t>1. Izin kegiatan hutan kemasyarakatan di wil kec (bid. kehutanan)</t>
  </si>
  <si>
    <t>2. Izin distribusi pelayanan obat skala kec (apotik &amp; toko obat) (bid. kesehatan)</t>
  </si>
  <si>
    <t>3. Izin mendirikan, mengubah atau membongkar bangunan yg tidak sesuai dengan ketentuan, yang berada di dalam, di atas maupun yang melintasi irigasi yg berada dalam satu kec (sub bid. pengairan)</t>
  </si>
  <si>
    <t>4. Izin untuk pembangunan, pemanfaatan &amp; pengelolaan sumber daya air dalam wil kec (sub bid. pengairan)</t>
  </si>
  <si>
    <t>5. Izin angkutan dengan kendaraan sepeda motor &amp; kendaraan tidak bermotor (sub. bidang perhubungan darat)</t>
  </si>
  <si>
    <t>6. Izin pembuatan jaringan terapung &amp; kerambah di sungai &amp; danau (sub. bidang perhubungan darat)</t>
  </si>
  <si>
    <t>7. Izin trayek angkutan pedesaan antar desa di wil kec (sub. bidang perhubungan darat)</t>
  </si>
  <si>
    <t>1). Perbup. Sambas No. 43 Thn 2012 tgl 24 Okt 2012 ttg Pendelegasian Sebagian Wewenang Bup Kpd Camat di Kab. Sambas</t>
  </si>
  <si>
    <t>2). Kepbup. Sambas No. 137/SETDA-TAPEM/2013 tgl 22 April ttg Juknis Pelaksanaan Perbup. Sambas No. 43 Thn 2012 tgl 24 Okt 2012 ttg Pendelegasian Sebagian Wewenang Bup Kpd Camat di Kab. Sambas</t>
  </si>
  <si>
    <t>3). Kepbup. Sambas No. 471/SETDA-TAPEM/2013 tgl 24 Okt 2013 ttg Penetapan Kec Sebagai Penyelenggara PATEN di Kab. Sambas</t>
  </si>
  <si>
    <t>1. IMB bangunan berlantai 1 atau bangunan bertingkat 2 kecuali IMB sarang burung walet</t>
  </si>
  <si>
    <t>2. Izin gangguan untuk warung sembako, warung kopi &amp; barang toko kelontong (kecuali mini market, supermarket &amp; toko bangunan)</t>
  </si>
  <si>
    <t>3. Izin penyelenggaraan hiburan terbuka</t>
  </si>
  <si>
    <t>1). Kepbup. Kubu Raya No. 162 Thn 2011 tgl 2 Mei 2011 ttg Tim Teknis PATEN Kab. Kubu</t>
  </si>
  <si>
    <t>2). Perbup. Kubu Raya No. 31 Thn 2011 tgl 5 Sept 2011 ttg Pelimpahan Sebagian Kewenangan Bup. Bid. Perizinan Kepada Camat di Kab. Kubu Raya</t>
  </si>
  <si>
    <t>3). Perbup. Kubu Raya No. 19 Thn 2012 tgl 1 Agt 2012 ttg Pelimpahan Sebagian Kewenangan Bup. Bid. Perizinan Kepada Camat di Kab. Kubu Raya</t>
  </si>
  <si>
    <t>4). Perbup. Kubu Raya No. 24 Thn 2012 tgl 3 Sept 2012 ttg SOP Pelayanan Perizinan di Kec Dalam Wil Kab. Kubu Raya</t>
  </si>
  <si>
    <t>5). Perbup. Kubu Raya No. 25 Thn 2012 tgl 17 Sept 2012 ttg Uraian Tugas Pelaksana Teknis Pelayanan Perizinan &amp; Non Perizinan Kab. Kubu Raya</t>
  </si>
  <si>
    <t>6). Kepbup. Kubu Raya No. 266 SETDA/2012 tgl 21 Sept 2012 ttg Penetapan Kec Sebagai Penyelenggara PATEN di Kab. Kubu Raya (Kec. Terentang, Batu Ampar, Kubu &amp; Teluk Pekedai)</t>
  </si>
  <si>
    <t>Ada 13 jenis perizinan yang dilimpahkan ke kec</t>
  </si>
  <si>
    <t>1). Perwal. Pontianak No. 14 Thn 2010 tgl 4 Feb 2010 ttg Uraian Tugas Jabatan Kec. Dalam Lingkunagan Pemkot. Pontianak</t>
  </si>
  <si>
    <t>2). Perwal. Pontianak No. 49 Thn 2010 tgl 29 Nov 2010 ttg Pelimpahan Sebagian Kewenangan Pemerintahan Dari Walikota kpd Camat se Kota Pontianak</t>
  </si>
  <si>
    <t>3). Kepwal. Pontianak No. 332/TAPEM/TAHUN 2013 tgl 8 Mei 2013 ttg Pembentukan Tim Teknis PATEN di Kota Pontianak</t>
  </si>
  <si>
    <t>4). Kepwal. Pontianak No. 333/TAPEM/TAHUN 2013 tgl 8 Mei 2013 ttg Penetapan Kec Sebagai Penyelenggara PATEN di Kota Pontianak</t>
  </si>
  <si>
    <t>Tidak ada perizinan yang dilimpahkan ke kecamatan</t>
  </si>
  <si>
    <t>1). Perwal. Singkawang No.9 Thn 2010 ttg Pelimpahan Sebagian Kewenangan Pemerintahan Dari Walikota Kpd Camat &amp; Lurah di Wil Kota Singkawang</t>
  </si>
  <si>
    <t>2). Perwal. Singkawang No.20 Thn 2013 ttg SOP PATEN di Kota Singkawang</t>
  </si>
  <si>
    <t>3). Kepwal. Singkawang No. 117 Thn 2013 ttg Penetapan Kec. Se - Kota Singkawang Sebagai Penyelenggara PATEN di Kota Singkawang</t>
  </si>
  <si>
    <t>4). Kepwal. Singkawang No. 128 Thn 2013 ttg Tim Teknis PATEN Kota Singkawang</t>
  </si>
  <si>
    <t>Izin sementara tempat usaha kecilatau eceran (sembako)</t>
  </si>
  <si>
    <t>1). Perbup. Kapuas No. 19 Thn 2011 tgl 1 April 2011 ttg Pelimpahan Sebagian Kewenangan Bup. Kapuas Kpd Camat di Wilayah Kab. Kapuas</t>
  </si>
  <si>
    <t>2). Kepbup. Kapuas No. 197/ADMINPEM Thn 2013 tgl 14 Mei 2013 ttg Pembentukan Tim Teknis PATEN</t>
  </si>
  <si>
    <t>3). Kepbup. Kapuas No. 224/ADMINPEM Thn 2013 tgl 27 Mei 2013 ttg Penetapan Kec. Selat &amp; Kec. Kapuas Timur Sebagai Kec Percontohan Penyelenggara PATEN Tahun 2013</t>
  </si>
  <si>
    <t>4). Perbup. Kapuas No. 10 Thn 2014 tgl 10 Maret 2014 ttg Uraian Tugas Penyelenggara PATEN di Kab. Kapuas</t>
  </si>
  <si>
    <t>5). Perbup. Kapuas No. 11 Thn 2014 tgl 10 Maret 2014 ttg Standar Pelayanan Perizinan &amp; Non Perizinan PATEN Pada Kec. Se- Kab. Kapuas</t>
  </si>
  <si>
    <t>6). Perbup. Kapuas No. 12 Thn 2014 tgl 10 Maret 2014 ttg Panduan Penyelenggaraan  PATEN di Kab. Kapuas</t>
  </si>
  <si>
    <t>7). Kepbup. Kapuas No. 131/ADMINPEM Thn 2014 tgl 10 Maret 2014 ttg Penetapan Kec Sebagai Penyelenggara PATEN di Kab. Kapuas</t>
  </si>
  <si>
    <t>Ada 10 Jenis Perizinan yg dilimpahkan kepada camat</t>
  </si>
  <si>
    <t xml:space="preserve"> </t>
  </si>
  <si>
    <t>Izin gangguan skala kec</t>
  </si>
  <si>
    <t>1). Kepbup. Barito Selatan No. 302 Thn 2014 tgl 3 Juli 2014 ttg Tim Teknis PATEN Kab. Barito Selatan Thn 2014</t>
  </si>
  <si>
    <t>2). Kepbup. Barito Selatan No. 424 Thn 2014 tgl 16 Sept 2014 ttg Penetapan Kec Sebagai Penyelenggara PATEN di Kab. Barito Selatan (Kec. Dusun Selatan)</t>
  </si>
  <si>
    <t>3). Perbup. Barito Selatan No. 36 Thn 2014 tgl 18 Sept 2014 ttg Pelimpahan Sebagian Kewenangan Bup. Barito Selatan kpd Camat Dusun Selatan di Kab. Barito Selatan</t>
  </si>
  <si>
    <t>1). Perbup. Barito Utara No. 9 Thn 2007 tgl 1 Maret 2007 ttg Kewenangan Camat di Kab. Barito Utara</t>
  </si>
  <si>
    <t>2). Perbup. Barito Utara No. 30 Thn 2014 tgl 2 Januari 2014 ttg Tugas &amp; Uraian Tugas Jabatan Pada Kec Kab. Barito Utara</t>
  </si>
  <si>
    <t>3). Kepbup. Barito Utara No. 188.45/407/2014 tgl 1 Juli 2014 ttg Pembentukan Tim Teknis PATEN Kab. Barito Utara Thn 2014</t>
  </si>
  <si>
    <t xml:space="preserve">4). Kepbup. Barito Utara No. 188.45/413/2014 tgl 1 Juli 2014 ttg Penetapan Kec Sebagai Penyelenggara PATEN se - Kab. Barito Utara </t>
  </si>
  <si>
    <t>Ada 29 jenis perizinan yang dilimpahkan ke kecamatan</t>
  </si>
  <si>
    <t>1). Perbup. Seruyan No. 7 Thn 2008 ttg Rincian Tugas, Fungsi &amp; Tata Kerja Kecamatan &amp; Kelurahan di Wil Kab. Seruyan</t>
  </si>
  <si>
    <t>2). Perbup. Seruyan No. 55 Thn 2013 ttg Pelimpahan Kewenangan Bup Kpd Camat</t>
  </si>
  <si>
    <t>3). Kep. Bup. Seruyan No. 28 Thn 2014 ttg Pembentukan Tim Teknis PATEN di Kab. Seruyan Thn 2014</t>
  </si>
  <si>
    <t xml:space="preserve">4). Kep. Bup. Seruyan No. 29 Thn 2014 ttg Penetapan Kec. Seruyan Hilir &amp; Kec. Hanau Sebagai Penyelenggara PATEN di Kab. Seruyan </t>
  </si>
  <si>
    <t xml:space="preserve">5). Kep. Bup. Seruyan No. 30 Thn 2014 ttg Tata Laksana Pelayanan Umum di Kec </t>
  </si>
  <si>
    <t>1. Izin gangguan (HO) perorangan</t>
  </si>
  <si>
    <t>2. Izin rumah makan</t>
  </si>
  <si>
    <t>3. Izin usaha salon</t>
  </si>
  <si>
    <t>4. Izin bengkel sepeda &amp; sepeda motor</t>
  </si>
  <si>
    <t>5. IMB milik perorangan</t>
  </si>
  <si>
    <t>6. Izin perhelatan (acara kebudayaan, acara perkawinan)</t>
  </si>
  <si>
    <t>7. Surai izin usaha perdagangan (perorangan)</t>
  </si>
  <si>
    <t>8. Izin pertujukan/hiburan/umum/olah raga/ insidentil (musik, olah raga, kolam renang, mainan anak-anak)</t>
  </si>
  <si>
    <t>9. Izin reklame/spanduk di bawah 4x6 &amp; non konstruksi</t>
  </si>
  <si>
    <t>10. TDP perorangan</t>
  </si>
  <si>
    <t>1). Kep. Bup. Lamandau No. 188.45/339/X/ HUK/2013 tgl 18 Okt 2013 ttg Pembentukan Tim Teknis Persiapan Pelaksanaan PATEN di Kab. Lamandau</t>
  </si>
  <si>
    <t>2). Per. Bup. Lamandau No. 04 Thn 2014 tgl 3 Feb 2014 ttg Panduan Penyelenggaraan PATEN di Kab. Lamandau</t>
  </si>
  <si>
    <t>3). Per. Bup. Lamandau No. 06 Thn 2014 tgl 5 Feb 2014 ttg Pelimpahan Sebagian Kewenangan Bup kpd Camat Untuk Melaksanakan Urusan Pemerintahan Daerah</t>
  </si>
  <si>
    <t>4). Per. Bup. Lamandau No. 07 Thn 2014 tgl 5 Feb 2014 ttg Uraian Tugas Pelaksana PATEN di Kab. Lamandau</t>
  </si>
  <si>
    <t>5). Kep. Bup. Lamandau No. 188.45/48/11/ HUK/2014 tgl 7 Feb 2014 ttg Penetapan Kec Sebagai Penyelenggara PATEN se - Kab. Lamandau</t>
  </si>
  <si>
    <t>1. Bidang tata ruang 1 jenis perizinan</t>
  </si>
  <si>
    <t>2. Bidang lingkungan hidup 27 jenis perizinan</t>
  </si>
  <si>
    <t>3. Bidang perindustrian 2 jenis perizinan</t>
  </si>
  <si>
    <t>4. Bidang perdagangan 2 jenis perizinan</t>
  </si>
  <si>
    <t>Ada 32 jenis perizinan yang dilimpahkan ke kecamatan</t>
  </si>
  <si>
    <t>1). Per. Bup. Pulang Pisau No. 11 Thn 2009 ttg Pelimpahan Sebagian Kewenangan Bup kpd Camat di Lingkungan Pemkab. Pulang Pisau</t>
  </si>
  <si>
    <t>2). Per. Bup. Pulang Pisau No. 02 Thn 2013 ttg Pelimpahan Sebagian Kewenangan Bup kpd Camat di Lingkungan Pemkab. Pulang Pisau</t>
  </si>
  <si>
    <t>3). Kep. Bup. Pulang Pisau No. 55 Thn 2013 ttg Pembentukan Tim Teknis PATEN</t>
  </si>
  <si>
    <t>4). Kep. Bup. Pulang Pisau No. 124 Thn 2014 ttg Penetapan Kec Sebagai Penyelenggara PATEN (Kec. Kahayan Hilir &amp; Kec. Maliku)</t>
  </si>
  <si>
    <t>5). Kep. Bup. Pulang Pisau No. 298 Thn 2014 ttg Penetapan Kec Sebagai Penyelenggara PATEN</t>
  </si>
  <si>
    <t>`</t>
  </si>
  <si>
    <t>Ada 26 jenis perizinan yang dilimpahkan kepada camat</t>
  </si>
  <si>
    <t>1). Perbup. Barito Timur No. 4 Thn 2013 tgl 7 Maret 2013 ttg Pelimpahan Wewenang Sebagian Urusan Otonomi Daerah dari Bup Kpd Camat se - Kab. Barito Timur</t>
  </si>
  <si>
    <t>2). Kep. Bup. Barito Timur No. 179 Thn 2013 tgl 1 Mei 2013 ttg Pembentukan Tim Teknis PATEN di Kab. Baito Timur</t>
  </si>
  <si>
    <t>3). Kep. Bup. Barito Timur No. 178 Thn 2013 ttg Penetapan Kec se - Kab. Baito Timur Sebagai Penyelenggara PATEN</t>
  </si>
  <si>
    <t xml:space="preserve">1). Kep. Wal. Palangkaraya No. 243 Thn 2013 tgl 22 Juli 2013 ttg Pembentukan Tim Teknis PATEN </t>
  </si>
  <si>
    <t>2). Perwal. Palangkaraya No. 24 Thn 2014 tgl 15 Agt 2014 ttg Pelimpahan Sebagian Kewenangan Pemerintahan dari Walikota Palangkaraya Kepada Camat</t>
  </si>
  <si>
    <t xml:space="preserve">3). Perwal. Palangkaraya No. 28 Thn 2014 tgl 4 Sept 2014 ttg Uraian Tugas Pelaksana PATEN di Kota Palangkaraya </t>
  </si>
  <si>
    <t xml:space="preserve">4). Perwal. Palangkaraya No. 29 Thn 2014 tgl 4 Sept 2014 ttg Standar PATEN di Kota Palangkaraya </t>
  </si>
  <si>
    <t xml:space="preserve">5). Kep. Wal. Palangkaraya No. 243 Thn 2013 tgl 22 Juli 2013 ttg Pembentukan Tim Teknis PATEN </t>
  </si>
  <si>
    <t>6). Kep. Wal. Palangkaraya No. 372 Thn 2014 tgl 15 Sept 2014 ttg Penetapan Kec Sebagai Penyelenggara PATEN di Kota Palangkaraya</t>
  </si>
  <si>
    <t>Tidak ada perizinan yang dilimpahkan kpd camat</t>
  </si>
  <si>
    <t>3). Bup. Sleman No.138/00184 tgl 26 Jan 2015 ttg Operasional Pelayanan IMB &amp; Izin Gangguan di Kec</t>
  </si>
  <si>
    <t>4). Kep. Bup. Sleman No. 13/Kep.KDH/A/2015 tgl 30 Jan 2015 ttg Pelimpahan Kewenangan Bup Kpd Camat</t>
  </si>
  <si>
    <t xml:space="preserve">1). Perbup. Kotawaringin Barat No. 38 Thn 2014 tgl 24 Nov 2014 ttg Pelimpahan Sebagian Kewenangan Bup. Kotawaringin Barat Kpd Camat di Kab. Kotawaringin Barat </t>
  </si>
  <si>
    <t>Lounching tgl 30 Des 2014</t>
  </si>
  <si>
    <t>1). Perbup. Lombok Barat No. 26 Thn 2013 tgl 17 Des 2013 ttg Pelimpahan Sebagian Kewenangan Bup. Lombok Barat Kepada Camat Untuk Melaksanakan Urusan Pemerintahan</t>
  </si>
  <si>
    <t>2). Kep. Bup. Lombok Barat No. 26 Thn 2014 tgl 16 Jan 2014 ttg Penetapan Kec Sebagai Penyelenggara PATEN</t>
  </si>
  <si>
    <t>1. Perizinan penggunaan lapangan umum untuk kegiatan skala kec</t>
  </si>
  <si>
    <t>2. Perizinan penggunaan ged. pertemuan untuk kegiatan skala kec</t>
  </si>
  <si>
    <t>????</t>
  </si>
  <si>
    <t>Info via tlp</t>
  </si>
  <si>
    <t>5).Izin Reklame</t>
  </si>
  <si>
    <t xml:space="preserve">6). SK Bup. Situbondo No. 188/684/P/006.2/ 2014 tgl 17 Nov 2014 ttg Kec Pelaksana PATEN di Kab. Situbondo </t>
  </si>
  <si>
    <t>1. Izin penggunaan GOR &amp; gedung yg merupakan aset daerah di wilayahnya kecualai Gedung Mendapa Kesari, GOR Kresna Jvara &amp; Gedung Kesenian Bung Karno</t>
  </si>
  <si>
    <t>2. Izin penggunaan tanah lapang</t>
  </si>
  <si>
    <t>3. Izin penutupan jalan desa</t>
  </si>
  <si>
    <t>Lounching bersama pada tgl 2 Okt 2014 di Jakarta</t>
  </si>
  <si>
    <t>Kep. Bup. Badung No. 1320/01/Hk/2014 tgl 10 Juni 2014 ttg Pembentukan Tim Teknis PATEN di Kab. Badung</t>
  </si>
  <si>
    <t>Perbup. Bangli No. 18 Thn 2012 tgl 16 Maret 2012 ttg Pelimpahan Sebagian Kewenangan Bup Kpd Camat</t>
  </si>
  <si>
    <t>1. Izin penelitian akademis yangb lokasinya di wilayah ybs</t>
  </si>
  <si>
    <t>2. Izin penutupan jalan pada ruas jalan terte</t>
  </si>
  <si>
    <t>3. Izin pedagang kaki lima yang berada di pinggiran jalan umum</t>
  </si>
  <si>
    <t>4. Izin &amp; pengawasan pemasangan lampu penerangan jalan umum 3/4  dari pajak terpungut</t>
  </si>
  <si>
    <t>5. Izin perkemahan tingkat kecamatan</t>
  </si>
  <si>
    <t>1). Perbup. Sumbawa No. 513 Thn 2012 tgl 19 Maret 2012 ttg Pembentukan Tim Teknis PATEN T.A. 2012</t>
  </si>
  <si>
    <t>2). Perbup. Sumbawa No. 23 Thn 2012 tgl 15 Juni 2012 ttg Pelimpahan Wewenang Bup Kpd Camat Untuk Menangani Sebagian Urusan Otonomi Daerah</t>
  </si>
  <si>
    <t xml:space="preserve">3). Kep. Bup. Sumbawa No. 855 Thn 2012 tgl 20 Juni 2012 ttg Penetapan Kec. Empang Sebagai Penyelenggara PATEN </t>
  </si>
  <si>
    <t xml:space="preserve">4). Kep. Bup. Sumbawa No. 860 Thn 2012 tgl 20 Juni 2012 ttg Penetapan Kec. Plampang Sebagai Penyelenggara PATEN </t>
  </si>
  <si>
    <t>Ada 11 jenis perizinan yang dilimpahkan ke kecamatan</t>
  </si>
  <si>
    <t>1). Perbup. Banjar No. 26 Thn 2013 tgl 20 Juni 2012 ttg Uraian Tugas Penyelenggaraan PATEN di Kab. Banjar</t>
  </si>
  <si>
    <t>2). Perbup. Banjar No. 452 Thn 2012 tgl 18 Agt 2012 ttg Penetapan Kec Sebagai Penyelenggara PATEN Thn 2012 di Kab. Banjar (Kec. Martapaura, Gambut, Kertak Hanyar &amp; Simpang Empat)</t>
  </si>
  <si>
    <t>4). Perbup. Banjar No. 16 Thn 2013 tgl 3 April 2013 ttg Pelimpahan Sebagian Kewenangan Bup Kepada Camat Di Lingkungan Pemkab. Banjar</t>
  </si>
  <si>
    <t>3). Perbup. Banjar No. 590 Thn 2012 tgl 4 Des 2012 ttg Penetapan Kec Sebagai Penyelenggara PATEN Thn 2012 di Kab. Banjar (Kec. Mataraman &amp; Sungai Tabuk)</t>
  </si>
  <si>
    <t>5). Perbup. Banjar No. 541 Thn 2013 tgl 22 Juli 2013 ttg Penetapan Kec Sebagai Penyelenggara PATEN Thn 2013 (Kec. Martapura Timur, Astambul, Karang Intan, Telaga Bauntung, Aluh-Aluh, Martapura Barat, Tatah Makmur, Sambung Makmur &amp; Beruntung Baru)</t>
  </si>
  <si>
    <t>6). Perbup. Banjar No. 631 Thn 2014 tgl 13 Agustus 2014 ttg Penetapan Kec Sebagai Penyelenggara PATEN Thn 2014 (Kec. Pengaron, Sungai Pinang, Paramasan, Aranio &amp; Cintapuri Darussalam)</t>
  </si>
  <si>
    <t>1. IMB rumha tinggal yang berada di luar kawasan perumahan/real estate/non komersial</t>
  </si>
  <si>
    <t>2. IMB perumahan, maks 5 (lima) buah rumah yang telah memiliki izin lokasi</t>
  </si>
  <si>
    <t>3. IMB tempat usaha skala kecil maks luas bangunan 200m2</t>
  </si>
  <si>
    <t>4. Izin pemasangan reklame skala kecil ukuran maks 1m2 (papan nama ruko, praktek dokter, iklan, dll)</t>
  </si>
  <si>
    <t>5. Izin reklame yang bersifat insidentil (banner, spanduk, poster &amp; selebaran, pamflet serta umbul-umbul)</t>
  </si>
  <si>
    <t>6. Izin gangguan (HO) usaha kecil &amp; koperasi dengan indeks gangguan 1 (satu) dengan luas bangunan s.d 200m2</t>
  </si>
  <si>
    <t>7. Izin penelitian/riset dalam wilayah kec</t>
  </si>
  <si>
    <t xml:space="preserve">1. Perbup. Jember No. 50 Thn 2012 tgl 10 Des 2012 ttg Pelimpahan Wewenang Bup Jember Kepada Camat di Kab. Jember </t>
  </si>
  <si>
    <t xml:space="preserve">2. Perbup. Jember No. 38 Thn 2013 tgl 10 Des 2012 ttg Standar Pelayanan Perizinan &amp; Non Perizinan Pada Kantor Kecamatan di Kab. Jember </t>
  </si>
  <si>
    <t>3. Kep. Bup. Jember No. 188.45/403/012/2013 tgl 23 Des 2013 ttg Penetapan Kec Sebagai Penyelenggara PATEN (Kec. Patrang, Sumbersari, Kaliwates, Mayang, Tanggul &amp; Wuluhan)</t>
  </si>
  <si>
    <t>Tanggul</t>
  </si>
  <si>
    <t>1). Perbup. Kukar No. 7 Thn 2012 tgl 17 Jan 2012 ttg Pedoman Penyelenggaraan PATEN</t>
  </si>
  <si>
    <t>2). Kep. Bup. Kutai Kartanegara No. 34/SK-BUP/HK/2012 tgl 18 Jan 2012 ttg Pembentukan Tim Teknis PATEN Kab. Kutai Kartanegara</t>
  </si>
  <si>
    <t>3). Perbup. Kukar No. 6 Thn 2011 tgl 31 Jan 2011 ttg Pelimpahan Sebagian Wewenang Bup Kepada Camat</t>
  </si>
  <si>
    <t>4). Perbup. Kukar No. 57 Thn 2012 tgl 30 April 2012 ttg Pedoman Penyusunan SOP Penyelenggaraan Pemerintahan di Kab. Kutai Kartanegara</t>
  </si>
  <si>
    <t>5). Kep. Bup. Kutai Kartanegara No. 875/SK-BUP/HK/2012 tgl 3 Des 2012 ttg Penetapan Kec Senagai Penyelenggara PATEN di Kab. Kutai Kartanegara (Kec. Muara Badak, Muara Muntai, Muara Jawa, Loa Janan &amp; Tenggarong)</t>
  </si>
  <si>
    <t>6). Perbup. Kukar No. 142 Thn 2012 tgl 27 Des 2012 ttg Uraian Tugas Pejabat Struktural Pada Kec di Kab. Kutai Kartanegara</t>
  </si>
  <si>
    <t>7). Kep. Bup. Kutai Kartanegara No. 17/SK-BUP/HK/2014 tgl 13 Jan 2014 ttg Penetapan Kec Senagai Penyelenggara PATEN di Kab. Kutai Kartanegara (Kec. Muara Wis, Kota Bangun, Marangkayu, Kembang Janggut, Tenggarong Seberang, Kenohan, Sebulu, Muara Kaman, Anggana, Sanga-Sanga, Samboja, Tabang &amp; Loa Kulu)</t>
  </si>
  <si>
    <t>Ada 20 jenis perizinan yang dilimpahkan ke kecamatan</t>
  </si>
  <si>
    <t>3 kec ditetapkan sebagai penyelenggara PATEN (des 2013)</t>
  </si>
  <si>
    <t>1). Perbup. Kutai Timur No. 21 Thn 2012 tgl 18 Sept 2012 ttg Pelimpahan Sebagian Kewenangan Bup Kepada Camat di Lingkungan Pemkab. Kutai Timur</t>
  </si>
  <si>
    <t>2). Perbup. Kutai Timur No. 6 Thn 2013 tgl 1 April 2013 ttg Perubahan Lampiran Perbup. Kutai Timur No. 21 Thn 2012 tgl 18 Sept 2012 ttg Pelimpahan Sebagian Kewenangan Bup Kepada Camat di Lingkungan Pemkab. Kutai Timur</t>
  </si>
  <si>
    <t>3). Kep. Bup. Kutai Timur No. 100/ ..../2013 tgl 10 Juli 2013 ttg Pembentukan Tim Teknis PATEN di Kab. Kutai Timur</t>
  </si>
  <si>
    <t>4). Perbup. Kutai Timur No. 29 Thn 2014 tgl 4 Agustus 2014 ttg Uraian Tugas Pelaksana PATEN di Kab. Kutai Timur</t>
  </si>
  <si>
    <t>5). Kep. Bup. Kutai Timur No. 100/K.726/2014 tgl .. ....... 2014 ttg Penetapan Kec Sebagai Penyelenggara PATEN di Wil. Kab. Kutai Timur (Kec. Sangatta Utara, Sangatta Selatan, Muara Wahau, Bengalon, Kongbeng, Telen, Sandaran &amp; Rantau Pulung)</t>
  </si>
  <si>
    <t>Ada 6 (enam) jenis perizinan yang dilimpahkan kepada camat</t>
  </si>
  <si>
    <t>1). Kep. Bup. Nunukan No. 188.45/238/IV/ 2012 tgl 19 April 2012 ttg Pembentukan Tim Teknis PATEN Tahun Anggaran 2012</t>
  </si>
  <si>
    <t>2). Perbup. Nunukan No. 54 Thn 2012 tgl 22 Des 2012 ttg Pelimpahan Sebagian Kewenangan Bup Kepada Camat di Kab. Nunukan</t>
  </si>
  <si>
    <t>3). Perbup. Nunukan No. 16 Thn 2013 tgl 16 Mei 2013 ttg Standar Pelayanan Penyelenggaraan PATEN se - Kab. Nunukan</t>
  </si>
  <si>
    <t>4). Perbup. Nunukan No. 17 Thn 2013 tgl 16 Mei 2013 ttg Uraian Tugas Penyelenggaraan PATEN di Kab. Nunukan</t>
  </si>
  <si>
    <t>5). Kep. Bup. Nunukan No. 188.45/434/VI/2013 tgl 26 Juni 2013 ttg Pembentukan Tim Teknis PATEN Tahun Anggaran 2013</t>
  </si>
  <si>
    <t>6). Kep. Bup. Nunukan No. 188.45/673/VIII/ 2013 tgl 16 Agustus 2013 ttg Penetapan Kec Sebagai Penyelenggara PATEN di Kab. Nunukan</t>
  </si>
  <si>
    <t>Ada 14 (empat belas) jenis perizinan yang dilimpahkan kepada camat</t>
  </si>
  <si>
    <t>Kep. Bup. Padang Pariaman No. 167/KEP/BPP/ 2014 ttg Penetapan Kec Sebagai Penyelenggara PATEN di Kab. Padang Pariaman</t>
  </si>
  <si>
    <t>Diresmikan tgl 2 Juni 2014 di Kec. Lubuk Aluang</t>
  </si>
  <si>
    <t xml:space="preserve">Data ketinggalan </t>
  </si>
  <si>
    <t>1). Perbup. Klaten No. 51 Thn 2012 tgl 28 Des 2012 ttg Pendelegasian Sebagian Kewenangan Bup Kepada Camat di Kab. Klaten</t>
  </si>
  <si>
    <t>2). Kep. Bup. Klaten No. 137/964/2013 tgl 11 Okt 2013 ttg Pembentukan Tim Teknis PATEN Kab. Klaten</t>
  </si>
  <si>
    <t>3). Kep. Bup. Klaten No. 137/141/2014 tgl 6 Mei 2014 ttg Kec Sebagai Penyelenggara PATEN di Kab. Klaten</t>
  </si>
  <si>
    <t>1. Pemberian IMB luas bangunan maks 100m2, konstruksi bangunan sederhana, tidak bertingkat, terletak di jalan poros desa atau jalan lingkungan</t>
  </si>
  <si>
    <t>2. Izin reklame berskala kecil, ukuran maks 5m2, bukan berkonstuksi &amp; bukan jenis reklame yang dipasang oleh biro iklan</t>
  </si>
  <si>
    <t>3. Izin gangguan (HO), usaha indsutri berskala mikro dengan modal di bawah Rp. 5jt</t>
  </si>
  <si>
    <t>4. Izin gangguan (HO), usaha perdagangan  berskala mikro dengan modal di bawah Rp. 25jt</t>
  </si>
  <si>
    <t>5. TDP skala mikro dengan modal di bawah Rp. 5jt</t>
  </si>
  <si>
    <t>6. SIUP skala mikro dengan modal di bawah Rp. 25 jt</t>
  </si>
  <si>
    <t>1). Perwal. Padangsidimpuan No. 03/PW/2014 tgl 24 Jan 2014 ttg Pendelegasian Kewenangan Walikota Kepada Camat Untuk Melaksanakan Urusan Pemerintahan Umum &amp; Urusan Pemerintahan Daerah</t>
  </si>
  <si>
    <t>2). Perwal. Padangsidimpuan No. 02/PW/ 2014 tgl 27 Jan 2014 ttg PATEN di Kota Padangsidimpuan</t>
  </si>
  <si>
    <t>3). Kep. Wal. Padangsidimpuan No. 63/KPTS/2014 tgl 30 Jan 2014 ttg Penyelenggaraan PATEN di Kota Padangsidimpuan Thn 2014</t>
  </si>
  <si>
    <t>4). Kep. Wal. Padangsidimpuan No. 307/KPTS/2014 tgl 20 Okt 2014 ttg Tim Teknis PATEN  Kota Padangsidimpuan</t>
  </si>
  <si>
    <t>5). Perwal. Padangsidimpuan No. 38 Tahun 2014 tgl 22 Okt 2014 ttg Standar PATEN di Lingkungan Pemko. Padangsidimpuan</t>
  </si>
  <si>
    <t>Ada 16 (enam belas) jenis perizinan yang dilimpahkan kepada camat</t>
  </si>
  <si>
    <t>1). Kep. Bup. Tojo Una-Una No. 188.45/094.a/ ADPUM tgl 12 Agustus 2013 ttg Penetapan Tim Teknis PATEN di Wil. Kab. Tojo Una-Una</t>
  </si>
  <si>
    <t>2). Kep. Bup. Tojo Una-Una No. 188.45/79/ ADPUM tgl 10 Januari 2014 ttg Kec Penyelenggara PATEN di Wil. Kab. Tojo Una-Una</t>
  </si>
  <si>
    <t>3). Perbup. Tojo Una-Una No. 33 Thn 2014 tgl 12 Agustus 2014 ttg Pelimpahan Sebagian Wewenang Bup. Tojo Una-Una Kepada Camat di Kab. Tojo Una-Una</t>
  </si>
  <si>
    <t>1. IMB, luas maks 50 m2</t>
  </si>
  <si>
    <t>2. Izin usaha tambang bebatuan</t>
  </si>
  <si>
    <t>3. Izin usaha pariwisata</t>
  </si>
  <si>
    <t>4. TDP industri kecil kategori C, nilai investasi di bawah Rp. 25jt.</t>
  </si>
  <si>
    <t>1). Kep. Wal. Palu No. 100/292/Adpum/2014 tgl 11 Maret 2014 ttg Tim Teknis PATEN Kota Palu Tahun Anggaran 2014</t>
  </si>
  <si>
    <t>2). Perwal. Kota Palu No. 19 Thn 2014 tgl 11 Agustus 2014 ttg Pelimpahan Kewenangan Walikota Kepada Camat Untuk Menangani Sebagian Urusan Otonomi Daerah</t>
  </si>
  <si>
    <t xml:space="preserve">3). Kep. Wal. Palu No. 100/786/Adpum/2014 tgl 18 Agustus 2014 ttg Penyelenggaraan PATEN di Kota Palu </t>
  </si>
  <si>
    <t>1. Izin penggunaan lahan atau tempat pelaksanaan kegiatan kepemudaan &amp; olah raga milik pemerintah di wilayah kec</t>
  </si>
  <si>
    <t>2. Penetapan lokasi penataan pedagang kaki lima (PKL)</t>
  </si>
  <si>
    <t>1). Kep. Bup. Bulukumba No. Kpts.45/XII/2010 tgl 20 Des 2010 ttg Pelaksanaan Tugas-Tugas Umum Pemerintahan Kec &amp; Pelimpahan Sebagian Kewenangan Bup Kepada Camat</t>
  </si>
  <si>
    <t>2). Kep. Bup. Bulukumba No. Kpts.4623/V/ 2013 tgl 15 Mei 2013 ttg Pembentukan Tim Teknis PATEN</t>
  </si>
  <si>
    <t>3). Kep. Bup. Bulukumba No. Kpts.823/VII/ 2013 tgl 26 Juli 2013 ttg Penetapan Kec. Ujung Bulu, Kec. Bontobahari &amp; Kec. Kajang Sebagai Penyelenggara PATEN</t>
  </si>
  <si>
    <t>1). Kep. Wal. Banjarmasin No. 291 Thn 2013 tgl 1 Juli 2013 ttg Tim Teknis PATEN di Kota Banjarmasin</t>
  </si>
  <si>
    <t>1. IMB</t>
  </si>
  <si>
    <t>2. Izin gangguan (HO)</t>
  </si>
  <si>
    <t>3. Izin usaha rumah kost</t>
  </si>
  <si>
    <t>4. Izin salon kecantikan &amp; pemangkas rambut</t>
  </si>
  <si>
    <t>5. Surat Keterangan Tempat Usaha (SKTU)</t>
  </si>
  <si>
    <t>3). Kep. Wal. Banjarmasin No. 416 Thn 2013 tgl 20 Sept 2013 ttg Penetapan Kec Sebagai Penyelenggara PATEN di Kota Banjarmasin</t>
  </si>
  <si>
    <t>4). Perwal. Banjarmasin No. 36 Thn 2013 tgl 23 Sept 2013 ttg Uraian Tugas Penyelenggara PATEN di Kota Banjarmasin</t>
  </si>
  <si>
    <t>2). Perwal. Banjarmasin No.35 Thn 2013 tgl 19 Sept 2013 ttg Pelimpahan Sebagian Kewenangan Walikota Kepada Camat Dalam Rangka PATEN di Kota Banjarmasin</t>
  </si>
  <si>
    <t>5). Perwal. Banjarmasin No. 37 Thn 2013 tgl 23 Sept 2013 ttg Standar Pelayanan Perizinan &amp; Non Perizinan Dalam Rangka PATEN di Kota Banjarmasin</t>
  </si>
  <si>
    <r>
      <t>1).Izin Mendirikan Bangunan (IMB) Rumah Tinggal, luas maksimal 200 m</t>
    </r>
    <r>
      <rPr>
        <sz val="11"/>
        <color theme="1"/>
        <rFont val="Calibri"/>
        <family val="2"/>
      </rPr>
      <t>²</t>
    </r>
    <r>
      <rPr>
        <sz val="11"/>
        <color theme="1"/>
        <rFont val="Calibri"/>
        <family val="2"/>
        <charset val="1"/>
      </rPr>
      <t>, tidak bertingkat, terletak di dalam kampung, tidak berada di tepi jalan dan tidak terkena Garis Sempadan Bangunan (GSB)</t>
    </r>
  </si>
  <si>
    <r>
      <t>2).Izin Gangguan untuk usaha yang berdampak lingkungan kecil, luas s/d 200 m</t>
    </r>
    <r>
      <rPr>
        <sz val="11"/>
        <color theme="1"/>
        <rFont val="Calibri"/>
        <family val="2"/>
      </rPr>
      <t>²</t>
    </r>
    <r>
      <rPr>
        <sz val="11"/>
        <color theme="1"/>
        <rFont val="Calibri"/>
        <family val="2"/>
        <charset val="1"/>
      </rPr>
      <t>, tenaga kerja kurang dari 25 orang, tidak menggunakan peralatan mesin listrik, bentuk perusahaan perorangan, tidak menggunakan bahan kimia, tidak ada kegiatan finishing meubel, untuk toko kelontong, show room, usaha dagang kayu/meubel, usaha kerajinan kecil, rumah makan, salon</t>
    </r>
  </si>
  <si>
    <t>3).Izin Salon Skala Kecil, tenaga kerja maks 5 orang, investasi dibawah Rp. 15 Juta , Jumlah kursi maksimal 2 buah</t>
  </si>
  <si>
    <t>4).Izin Rumah Makan, tenaga kerja maks 5 orang, investasi dibawah Rp. 5 juta, jumlah kursi maks 20 buah</t>
  </si>
  <si>
    <t>6).SIUP Kecil &amp; TDP, modal disetor &amp; kekayaan bersih seluruhnya s.d Rp. 200 juta tidak termasuk tanah &amp; bangunan tempat usaha</t>
  </si>
  <si>
    <t>2). Perbup. Tanah Bumbu No 3 Thn 2012 tgl 7 Feb 2012 ttg Pelimpahan Penyelenggaraan Perizinan &amp; Non Perizinan Pada Kec di Lingk Pemkab. Tanah Bumbu</t>
  </si>
  <si>
    <t>10). Kep. Bup. Tanah Bumbu No.188.45/383/ PEM/2012 tgl 4 Okt 2012 ttg Penetapan Kec Sebagai Penyelenggara PATEN Kab. Tanah Bumbu (Kec.Kusan Hulu)</t>
  </si>
  <si>
    <t xml:space="preserve">11). Kep. Bup. Tanah Bumbu No.188.45/586/ PEM/2013 tgl 16 Okt 2013 ttg Penetapan Kec. Kuranji Sebagai Penyelenggara PATEN Kab. Tanah Bumbu </t>
  </si>
  <si>
    <t xml:space="preserve">12). Kep. Bup. Tanah Bumbu No.188.45/587/ PEM/2013 tgl 16 Okt 2013 ttg Penetapan Kec. Karang Bintang Sebagai Penyelenggara PATEN Kab. Tanah Bumbu </t>
  </si>
  <si>
    <t xml:space="preserve">13). Kep. Bup. Tanah Bumbu No.188.45/588/ PEM/2013 tgl 16 Okt 2013 ttg Penetapan Kec. Batu Licin Sebagai Penyelenggara PATEN Kab. Tanah Bumbu </t>
  </si>
  <si>
    <t xml:space="preserve">14). Kep. Bup. Tanah Bumbu No.188.45/589/ PEM/2013 tgl 16 Okt 2013 ttg Penetapan Kec. Sungai Loban Sebagai Penyelenggara PATEN Kab. Tanah Bumbu </t>
  </si>
  <si>
    <t xml:space="preserve">15). Kep. Bup. Tanah Bumbu No.188.45/590/ PEM/2013 tgl 16 Okt 2013 ttg Penetapan Kec. Angsana Sebagai Penyelenggara PATEN Kab. Tanah Bumbu </t>
  </si>
  <si>
    <t>1). Kep. Bup. Tanah Bumbu No.188.45/43/ PEM/2012 tgl 6 Jan 2012 ttg Pembentukan Tim Teknis PATEN di Kab. Tanah Bumbu</t>
  </si>
  <si>
    <t>3). Kep.Bup. Tanah Bumbu No.188.45/116/ PEM/2013 tgl 13 Feb 2013 ttg Pembentukan Tim Teknis PATEN di Kab.Tanah Bumbu</t>
  </si>
  <si>
    <t xml:space="preserve">4). Kep. Bup. Tanah Bumbu No.188.45/333/ PEM/2013 tgl 11 Juni 2013 ttg Penetapan Kec. Satuih Sebagai Penyelenggara PATEN Kab. Tanah Bumbu </t>
  </si>
  <si>
    <t xml:space="preserve">5). Kep. Bup. Tanah Bumbu No.188.45/334/ PEM/2013 tgl 11 Juni 2013 ttg Penetapan Kec. Kusan Hilir Sebagai Penyelenggara PATEN Kab. Tanah Bumbu </t>
  </si>
  <si>
    <t xml:space="preserve">6). Kep.Bup. Tanah Bumbu No.188.45/335/ PEM/2013 tgl 11 Juni 2013 ttg Penetapan Kec. Mantewe Sebagai Penyelenggara PATEN Kab. Tanah Bumbu </t>
  </si>
  <si>
    <t xml:space="preserve">7). Kep.Bup. Tanah Bumbu No.188.45/336/ PEM/2013 tgl 11 Juni 2013 ttg Penetapan Kec. Simpang Empat Sebagai Penyelenggara PATEN Kab. Tanah Bumbu </t>
  </si>
  <si>
    <t>8). Perbup. Tanah Bumbu No.42 tgl 5 Sep 2012 ttg Uraian Tugas Pelaksana PATEN di Kab. Tanah Bumbu</t>
  </si>
  <si>
    <t>9). Perbup. Tanah Bumbu No.45 tgl 18 Sep 2012 ttg Standar Pelayanan Penyelenggaraan PATEN di Kec se-Kab.Tanah Bumbu</t>
  </si>
  <si>
    <t>2). SK Bup Lampung Barat No. B/480/KPTS/01/ 2011 tgl 20 Sept 2011 ttg Penetapan Kec. Sumber Jaya &amp; Kec. Pesisir Tengah Sebagai Penyelenggara PATEN Kab. Lampung Barat Pada Tahun 2012</t>
  </si>
  <si>
    <t>3). Perbup Lampung Barat No. 21 Thn 2012 tgl 7 Mei 2012 ttg Pelimpahan Sebagian Kewenangan Bup Kpd Camat di Lingk Kab. Lampung Barat</t>
  </si>
  <si>
    <t>4). Perbup Lampung Barat No. 22 Thn 2012 tgl 7 Mei 2012 ttg Pelimpahan Sebagian Kewenangan Bup Dibidang Perizinan &amp; Non Perizinan Kpd Camat Dalam Rangka Penyelenggaraan PATEN</t>
  </si>
  <si>
    <t>5). SK Bup Lampung Barat No. B/42/KPTS/01/ 2013 tgl 23 Jan 2013 ttg Tim Teknis PATEN Kab. Lampung Barat</t>
  </si>
  <si>
    <t>6). SK Bup Lampung Barat No. B/64/KPTS/01/ 2013 tgl 31 Jan 2013 ttg Kec. Balik Bukit &amp; Kec. Way Tenong Sebagai Penyelenggara PATEN Kab. Lampung Barat Pada Tahun 2013</t>
  </si>
  <si>
    <t>7). Perbup Lampung Barat No. 26 Thn 2013 tgl 1 Agt 2013 ttg Pedoman Pelaksanaan PATEN di Lingk Pemerintah Kab. Lampung Barat (terlampir uraian tugas pelaksana PATEN, SOP Pelayanan Perizinan, SOP Pelayanan Adm, SP Pelayanan Non Perizinan</t>
  </si>
  <si>
    <t>1). Kep. Bup. Lampung Barat No. B/53/KPTS/01/ 2011 tgl 8 Feb 2011 ttg Tim Teknis PATEN Kab. Lampung Barat</t>
  </si>
  <si>
    <t xml:space="preserve">8). Kep. Bup Lampung Barat No. B/175/KPTS/01/ 2014 tgl 20 Maret 2014 ttg Penetapan Kec. Belalau, Batu Brak, Gedung Surian, Sekincau, Sukau,  Suoh, Air Hitam, Bandar Negeri Suoh, Batu Ketulis, Kebun Tebu, Lumbok Seminung dan Pagar Dewa Sebagai Penyelenggara PATEN Kab. Lampung Barat </t>
  </si>
  <si>
    <t>Batu Brak</t>
  </si>
  <si>
    <t>Ada 10 jenis perizinan yg dilimpahkan kepada camat</t>
  </si>
  <si>
    <t>1). Kep. Bup. Hulu Sungai Selatan No. 284 Thn 2012 tgl 28 Sept 2012 ttg Perubahan Lampiran Kep. Bup. Hulu Sungai Selatan No. 154 Thn 2012 ttg Pembentukan Tim Teknis,  PATEN di Kab. Hulu Sungai Selatan</t>
  </si>
  <si>
    <t>2). Perbup. Hulu Sungai Selatan No. 27 Thn 2012 tgl 21 Nov 2012 ttg Pelimpahan Sebagian Wewenang Bup. Hulu Sungai Selatan Dalam PATEN Kepada Camat Di Kab. Hulu Sungai Selatan</t>
  </si>
  <si>
    <t>3). Kep. Bup. Hulu Sungai Selatan No. 343 Thn 2012 tgl 30 Nov 2012 ttg Penetapan Kec yg Telah Memenuhi Persyaratan PATEN di Kab. Hulu Sungai Selatan</t>
  </si>
  <si>
    <t>4). Perbup. Hulu Sungai Selatan No. 1 Thn 2013 tgl 16 Jan 2013 ttg Perubahan Atas Perbup. Hulu Sungai Selatan No. 27 Thn 2012 ttg Pelimpahan Sebagian Wewenang Bup. Hulu Sungai Selatan Dalam PATEN Kepada Camat di Kab. Hulu Sungai Selatan</t>
  </si>
  <si>
    <t>5). Kep. Bup. Hulu Sungai Selatan No. 24 Thn 2013 tgl 29 Jan 2013 ttg Pembentukan Tim Teknis, Monitoring &amp; Evaluasi Pelimpahan Sebagian Wewenang Bup Kepada Camat Dalam PATEN di Kab. Hulu Sungai Selatan</t>
  </si>
  <si>
    <t>6). Kep. Bup. Hulu Sungai Selatan No. 110 Thn 2013 tgl 21 Maret 2013 ttg Perubahan Lampiran Kep. Bup. Hulu Sungai Selatan No. 24 Thn 2013 ttg Pembentukan Tim Teknis, Monitoring &amp; Evaluasi Pelimpahan Sebagian Wewenang Bup Kepada Camat Dalam PATEN di Kab. Hulu Sungai Selatan</t>
  </si>
  <si>
    <t>7). Kep. Bup. Hulu Sungai Selatan No. 208 Thn 2013 tgl 12 Juni 2013 ttg Perubahan Kedua Atas Kep. Bup. Hulu Sungai Selatan No. 24 Thn 2013 ttg Pembentukan Tim Teknis, Monitoring &amp; Evaluasi Pelimpahan Sebagian Wewenang Bup Kepada Camat Dalam PATEN di Kab. Hulu Sungai Selatan</t>
  </si>
  <si>
    <t>8). Kep. Bup. Hulu Sungai Selatan No. 280 A Thn 2013 tgl 13 Sept 2013 ttg Pembentukan Tim Teknis PATEN di Kab. Hulu Sungai Selatan</t>
  </si>
  <si>
    <t>1). Perbup. Gorontalo No. 2 Thn 2009 ttg Pelimpahan Sebagian Kewenangan Bup Kepada Camat di Lingkungan Pemkab. Gorontalo</t>
  </si>
  <si>
    <t>2). Kep. Bup. Gorontalo No. 417/01.1/VIII/ 2013 ttg Penetapan Kec Sebagai Penyelenggara PATEN (Kec. Telaga, Batudaa, Bongomene, Tibawa, Tolangohula)</t>
  </si>
  <si>
    <t>Ada 8 (delapan) jenis perizinan yang dilimpahkan kepada camat</t>
  </si>
  <si>
    <t>1). Kep. Bup. Mamuju No. 188.45/329/KPTS/ 2013 tgl 22 Mei 2013 ttg Pembentukan Tim Teknis PATEN</t>
  </si>
  <si>
    <t>2). Kep. Bup. Mamuju No. 188.45/465/KPTS/ 2013 tgl 30 Juli 2013 ttg Penetapan Kec Sebagai Penyelenggara PATEN Dalam Wil Kab. Mamuju (Kec. Tapalang, Kalukku, Sampaga)</t>
  </si>
  <si>
    <t>3). Perbup. Mamuju No. 09 Thn 2013 tgl 16 Okt 2013 ttg Pelimpahan Sebagian Wewenang Bup Kepada Camat Selaku Penyelenggara PATEN</t>
  </si>
  <si>
    <t>Ada 9 (sembilan) jenis perizinan yang dilimpahkan ke kecamatan</t>
  </si>
  <si>
    <t>1). Perbup. Polewali Mandar No. 40 Thn 2012 tgl 20 Nov 2012 ttg Pelimpahan Sebagian Kewenangan Bup Kepada Camat di Lingkungan Pemkab. Polewali Mandar</t>
  </si>
  <si>
    <t>2). Kep. Bup. Polewali Mandar No. KPTS/138/51/ HUK tgl 25 Jan 2013 ttg Penetapan Kec. Polewali, Kec. Wonomulyo, Kec. Campalagian &amp; Kec. Tinambung Sebagai Penyelenggara PATEN Dalam Wilayah Kab. Polewali Mandar</t>
  </si>
  <si>
    <t>3). Perbup. Polewali Mandar No. 5 Thn 2013 tgl 25 Feb 2013 ttg SOP Pelimpahan Sebagian Kewenangan Bup Kepada Camat Pada Aspek Perizinan di Lingkungan Pemkab. Polewali Mandar</t>
  </si>
  <si>
    <t>4). Perbup. Polewali Mandar No. 10 Thn 2013 tgl 1 Maret 2013 ttg Uraian Tugas Pelaksana PATEN di Lingkungan Pemkab. Polewali Mandar</t>
  </si>
  <si>
    <t>1). Perbup. Kep. Aru No. 13 Thn 2013 tgl 18 Mei 2013 ttg Pelimpahan Sebagian Kewenangan Bup Kepada Camat di Lingkungan Kerja Pemda Kab. Kep. Aru</t>
  </si>
  <si>
    <t>Ada 12 (dua belas) jenis perizinan yang dilimpahkan ke kecamatan</t>
  </si>
  <si>
    <t>2). Perbup. Kep. Aru No. 23 Thn 2014 tgl 18 Juni 2014 ttg Uraian Tugas Pelaksanan PATEN di Kab. Kep. Aru</t>
  </si>
  <si>
    <t>4). Kep. Bup. Kep. Aru No. 138.6/165 Thn 2014 tgl 8 Juli 2014 ttg Tim Teknis PATEN Kab. Kep. Aru &amp; Tupoksi Tim Teknis PATEN Kab. Kep. Aru</t>
  </si>
  <si>
    <t>3). Kep. Bup. Kep. Aru No. 138.6/158 Thn 2014 tgl 20 Juni 2014 ttg Penetapan Kec Sebagai Penyelenggara PATEN Kab. Kep. Aru (Kec. Pulau-Pulau Aru &amp; Kec. Aru Tengah)</t>
  </si>
  <si>
    <t>5). Kep. Bup. Kep. Aru No. 138.6/252 Thn 2014 tgl 25 Agustus 2014 ttg Panitia Pelaksana PATEN di Kab. Kep. Aru</t>
  </si>
  <si>
    <r>
      <t>1. IMB skala kecil termasuk menarik retribusi IMB (&lt;50m</t>
    </r>
    <r>
      <rPr>
        <sz val="11"/>
        <color theme="1"/>
        <rFont val="Calibri"/>
        <family val="2"/>
      </rPr>
      <t>²</t>
    </r>
    <r>
      <rPr>
        <sz val="11"/>
        <color theme="1"/>
        <rFont val="Calibri"/>
        <family val="2"/>
        <charset val="1"/>
      </rPr>
      <t>)</t>
    </r>
  </si>
  <si>
    <t>3. Izin salon kecantikan skala kecil</t>
  </si>
  <si>
    <t>4. Izin pemasangan reklame</t>
  </si>
  <si>
    <t>1). Perbup. No. 45 Thn 2013 tgl 2 Juli 2013 ttg Uraian Tugas Jabatan Struktural Kec Dalam Wil. Kab. Buru</t>
  </si>
  <si>
    <t>2). Kep. Bup. Buru No.140.05/279.a Thn 2014 tgl 8 Agustus 2014 ttg Perubahan Atas Kepurusan Bup No. 140.05/215 Thn 2014 ttg Pembentukan Tim Teknis PATEN Kab. Buru Thn 2014</t>
  </si>
  <si>
    <t>3). Perbup. No. 52 Thn 2014 tgl 6 Sept 2014 ttg Pelimpahan Sebagian Kewenangan Bup. Buru Kepada Camat di Lingkungan Pem. Kab. Buru</t>
  </si>
  <si>
    <t>4). Kep. Bup. Buru No. 138/299 Thn 2014 tgl 6 Sept 2014 ttg Penetapan Kec Sebagai Penyelenggara PATEN Kab. Buru Thn 2014 (Kec. Namlea, Air Buaya, Waeapo, Waplau, Batabual)</t>
  </si>
  <si>
    <t>5). Perbup. No. 65 Thn 2014 tgl 7 Nov 2014 ttg Uraian Standar Pelayanan Perizinan &amp; Non Perizinan PATEN se- Kab. Buru</t>
  </si>
  <si>
    <t>Kep. Wal. Ternate No. 98/I.1/KT/2013 tgl 28 Mei 2013 ttg Pembentukan Tim Teknis PATEN Kota Ternate Thn 2013</t>
  </si>
  <si>
    <t>Kep. Wal. Ternate No. 174/I.1/KT/2011 tgl 5 Nov 2011 ttg Pembentukan Tim Kajian &amp; Evaluasi Pelimpahan Kewenangan Pemerintahan Dari Walikota Kepada Camat &amp; Lurah Dalam Wil Kota Ternate</t>
  </si>
  <si>
    <t>1. Izin usaha rumah kost (pemondokan)</t>
  </si>
  <si>
    <r>
      <t>2. IMB luas maks 100m</t>
    </r>
    <r>
      <rPr>
        <sz val="11"/>
        <color theme="1"/>
        <rFont val="Calibri"/>
        <family val="2"/>
      </rPr>
      <t>²</t>
    </r>
    <r>
      <rPr>
        <sz val="11"/>
        <color theme="1"/>
        <rFont val="Calibri"/>
        <family val="2"/>
        <charset val="1"/>
      </rPr>
      <t xml:space="preserve"> &amp; 1 lantai</t>
    </r>
  </si>
  <si>
    <t>2014 or 2015?</t>
  </si>
  <si>
    <t>Lounching bersama pada tgl 12 Feb 2015 di Jakarta</t>
  </si>
  <si>
    <t>Kab. Aceh Selatan</t>
  </si>
  <si>
    <t>Kab.  Aceh Tenggara</t>
  </si>
  <si>
    <t>Kab.  Aceh Timur</t>
  </si>
  <si>
    <t>Kab.  Aceh Tengah</t>
  </si>
  <si>
    <t>Kab.  Aceh Barat</t>
  </si>
  <si>
    <t>Kab.  Aceh Besar</t>
  </si>
  <si>
    <t>Kab.  Pidie</t>
  </si>
  <si>
    <t>Kab.  Aceh Utara</t>
  </si>
  <si>
    <t>Kab.  Simeulue</t>
  </si>
  <si>
    <t>Kab.  Aceh Singkil</t>
  </si>
  <si>
    <t>Kab.  Bireuen</t>
  </si>
  <si>
    <t>Kab.  Aceh Barat Daya</t>
  </si>
  <si>
    <t>Kab.  Gayo Luwes</t>
  </si>
  <si>
    <t>Kab.  Aceh Jaya</t>
  </si>
  <si>
    <t>Kab.  Nagan Raya</t>
  </si>
  <si>
    <t>Kab.  Aceh Tamiang</t>
  </si>
  <si>
    <t>Kab.  Bener Meriah</t>
  </si>
  <si>
    <t>Kab.  Pidie Jaya</t>
  </si>
  <si>
    <t>Kota Banda Aceh</t>
  </si>
  <si>
    <t>Kota Sabang</t>
  </si>
  <si>
    <t>Kota Lhokseumawe</t>
  </si>
  <si>
    <t>Kota Langsa</t>
  </si>
  <si>
    <t>Kota Subussalam</t>
  </si>
  <si>
    <t>Kab. Tapanuli Tengah</t>
  </si>
  <si>
    <t>Kab. Tapanuli Utara</t>
  </si>
  <si>
    <t>Kab. Tapanuli Selatan</t>
  </si>
  <si>
    <t>Kab. Nias</t>
  </si>
  <si>
    <t>Kab. Langkat</t>
  </si>
  <si>
    <t>Kab. Karo</t>
  </si>
  <si>
    <t>Kab. Deli Serdang</t>
  </si>
  <si>
    <t>Kab. Simalungun</t>
  </si>
  <si>
    <t>Kab. Asahan</t>
  </si>
  <si>
    <t>Kab. Labuhan Batu</t>
  </si>
  <si>
    <t>Kab. Dairi</t>
  </si>
  <si>
    <t>Kab. Toba Samosir</t>
  </si>
  <si>
    <t>Kab. Mandailing Natal</t>
  </si>
  <si>
    <t>Kab. Nias Selatan</t>
  </si>
  <si>
    <t>Kab. Pakpak Bharat</t>
  </si>
  <si>
    <t>Kab. Humbang Hasundutan</t>
  </si>
  <si>
    <t>Kab. Samosir</t>
  </si>
  <si>
    <t>Kab. Serdang Bedagai</t>
  </si>
  <si>
    <t>Kab. Batu Bara</t>
  </si>
  <si>
    <t>Kab. Padang Lawas Utara</t>
  </si>
  <si>
    <t xml:space="preserve">Kab. Padang Lawas </t>
  </si>
  <si>
    <t>Kab. Labuhan Batu Selatan</t>
  </si>
  <si>
    <t>Kab. Labuhan Batu Utara</t>
  </si>
  <si>
    <t>Kab. Nias Utara</t>
  </si>
  <si>
    <t>Kab. Nias Barat</t>
  </si>
  <si>
    <t>Kota Medan</t>
  </si>
  <si>
    <t>Kota Pematang Siantar</t>
  </si>
  <si>
    <t>Kota Sibolga</t>
  </si>
  <si>
    <t>Kota Tanjung Balai</t>
  </si>
  <si>
    <t>Kota Binjai</t>
  </si>
  <si>
    <t>Kota Tebing Tinggi</t>
  </si>
  <si>
    <t>Kota Padangsidimpuan</t>
  </si>
  <si>
    <t>Kota Gunung Sitoli</t>
  </si>
  <si>
    <t>Kab. Pesisir Selatan</t>
  </si>
  <si>
    <t>Kab. Solok</t>
  </si>
  <si>
    <t>Kab. Sijunjung</t>
  </si>
  <si>
    <t>Kab. Tanah Datar</t>
  </si>
  <si>
    <t>Kab. Padang Pariaman</t>
  </si>
  <si>
    <t>Kab. Agam</t>
  </si>
  <si>
    <t>Kab. Lima Puluh Kota</t>
  </si>
  <si>
    <t>Kab. Pasaman</t>
  </si>
  <si>
    <t>Kab. Kep. Mentawai</t>
  </si>
  <si>
    <t>Kab. Dharmasraya</t>
  </si>
  <si>
    <t>Kab. Solok Selatan</t>
  </si>
  <si>
    <t>Kab. Pasaman Barat</t>
  </si>
  <si>
    <t>Kota Solok</t>
  </si>
  <si>
    <t>Kota Sawah Lunto</t>
  </si>
  <si>
    <t>Kota Padang Panjang</t>
  </si>
  <si>
    <t>Kota Bukittinggi</t>
  </si>
  <si>
    <t>Kota Payakumbuh</t>
  </si>
  <si>
    <t>Kota Pariaman</t>
  </si>
  <si>
    <t>Kab. Kampar</t>
  </si>
  <si>
    <t>Kab. Indragiri Hulu</t>
  </si>
  <si>
    <t>Kab. Bengkalis</t>
  </si>
  <si>
    <t>Kab. Indragiri Hilir</t>
  </si>
  <si>
    <t>Kab. Siak</t>
  </si>
  <si>
    <t>Kab. Kuantan Singingi</t>
  </si>
  <si>
    <t>Kab. Kep. Meranti</t>
  </si>
  <si>
    <t xml:space="preserve">Kab. Pelalawan </t>
  </si>
  <si>
    <t>Kab. Rokan Hulu</t>
  </si>
  <si>
    <t>Kab. Rokan Hilir</t>
  </si>
  <si>
    <t>Kota Pekanbaru</t>
  </si>
  <si>
    <t>Kota Dumai</t>
  </si>
  <si>
    <t>Kab. Kerinci</t>
  </si>
  <si>
    <t>Kab. Merangin</t>
  </si>
  <si>
    <t>Kab. Sarolangun</t>
  </si>
  <si>
    <t>Kab. Batanghari</t>
  </si>
  <si>
    <t>Kab. Muaro Jambi</t>
  </si>
  <si>
    <t>Kab. Tanjung Jabung Barat</t>
  </si>
  <si>
    <t>Kab. Tanjung Jabung Timur</t>
  </si>
  <si>
    <t>Kab. Bungo</t>
  </si>
  <si>
    <t>Kab. Tebo</t>
  </si>
  <si>
    <t>Kota Jambi</t>
  </si>
  <si>
    <t>Kota Sungai Penuh</t>
  </si>
  <si>
    <t>Kab. Ogan Komering Ulu</t>
  </si>
  <si>
    <t>Kab. Ogan Komering Ilir</t>
  </si>
  <si>
    <t>Kab. Lahat</t>
  </si>
  <si>
    <t>Kab. Musi Rawas</t>
  </si>
  <si>
    <t>Kab. Musi Banyuasin</t>
  </si>
  <si>
    <t>Kab. Banyuasin</t>
  </si>
  <si>
    <t>Kab. OKU Timur</t>
  </si>
  <si>
    <t>Kab. OKU Selatan</t>
  </si>
  <si>
    <t>Kab. Ogan Ilir</t>
  </si>
  <si>
    <t>Kab. Empat Lawang</t>
  </si>
  <si>
    <t>Kota Palembang</t>
  </si>
  <si>
    <t>Kota Pagar Alam</t>
  </si>
  <si>
    <t>Kota Lubuk Linggau</t>
  </si>
  <si>
    <t>Kota Prabumulih</t>
  </si>
  <si>
    <t xml:space="preserve">7. </t>
  </si>
  <si>
    <t>Kota Bengkulu</t>
  </si>
  <si>
    <t>Kab. Bengkulu Selatan</t>
  </si>
  <si>
    <t>Kab. Rejang Lebong</t>
  </si>
  <si>
    <t>Kab. Bengkulu Utara</t>
  </si>
  <si>
    <t>Kab. Kaur</t>
  </si>
  <si>
    <t>Kab. Seluma</t>
  </si>
  <si>
    <t>Kab. Muko Muko</t>
  </si>
  <si>
    <t>Kab. Lebong</t>
  </si>
  <si>
    <t>Kab. Kepahiang</t>
  </si>
  <si>
    <t>Kab. Bengkulu Tengah</t>
  </si>
  <si>
    <t>Kota Bandar Lampung</t>
  </si>
  <si>
    <t>Kota Metro</t>
  </si>
  <si>
    <t>Kab. Lampung Selatan</t>
  </si>
  <si>
    <t>Kab. Lampung Tengah</t>
  </si>
  <si>
    <t>Kab. Lampung Utara</t>
  </si>
  <si>
    <t>Kab. Lampung Barat</t>
  </si>
  <si>
    <t>Kab. Tulang Bawang</t>
  </si>
  <si>
    <t>Kab. Tanggamus</t>
  </si>
  <si>
    <t>Kab. Lampung Timur</t>
  </si>
  <si>
    <t>Kab. Way Kanan</t>
  </si>
  <si>
    <t>Kab. Pesawaran</t>
  </si>
  <si>
    <t>Kab. Pringsewu</t>
  </si>
  <si>
    <t>Kab. Mesuji</t>
  </si>
  <si>
    <t>Kab. Tulang Bawang Barat</t>
  </si>
  <si>
    <t>Kota Pangkal Pinang</t>
  </si>
  <si>
    <t>Kab. Bangka</t>
  </si>
  <si>
    <t>Kab. Belitung</t>
  </si>
  <si>
    <t>Kab. Bangka Selatan</t>
  </si>
  <si>
    <t>Kab. Bangka Tengah</t>
  </si>
  <si>
    <t>Kab. Bangka Barat</t>
  </si>
  <si>
    <t>Kab. Belitung Timur</t>
  </si>
  <si>
    <t>Kab. Bintan</t>
  </si>
  <si>
    <t>Kab. Karimun</t>
  </si>
  <si>
    <t>Kab. Natuna</t>
  </si>
  <si>
    <t>Kab. Lingga</t>
  </si>
  <si>
    <t>Kab. Kep. Anambas</t>
  </si>
  <si>
    <t xml:space="preserve">Kota Batam </t>
  </si>
  <si>
    <t>Kota Tanjung Pinang</t>
  </si>
  <si>
    <t>Kab. Adm. Kep. Seribu</t>
  </si>
  <si>
    <t>Kota Adm. Jakpus</t>
  </si>
  <si>
    <t>Kota Adm. Jakut</t>
  </si>
  <si>
    <t>Kota Adm. Jaksel</t>
  </si>
  <si>
    <t>Kota Adm. Jaktim</t>
  </si>
  <si>
    <t>Kab. Bogor</t>
  </si>
  <si>
    <t>Kab. Sukabumi</t>
  </si>
  <si>
    <t>Kab. Cianjur</t>
  </si>
  <si>
    <t>Kab. Bandung</t>
  </si>
  <si>
    <t>Kab. Garut</t>
  </si>
  <si>
    <t>Kab. Tasikmalaya</t>
  </si>
  <si>
    <t>Kab. Kuningan</t>
  </si>
  <si>
    <t>Kab. Cirebon</t>
  </si>
  <si>
    <t>Kab. Majalengka</t>
  </si>
  <si>
    <t>Kab. Sumedang</t>
  </si>
  <si>
    <t>Kab. Indramayu</t>
  </si>
  <si>
    <t>Kab. Subang</t>
  </si>
  <si>
    <t>Kab. Purwakarta</t>
  </si>
  <si>
    <t>Kab. Karawang</t>
  </si>
  <si>
    <t>Kab. Bekasi</t>
  </si>
  <si>
    <t>Kab. Bandung Barat</t>
  </si>
  <si>
    <t>Kota Bogor</t>
  </si>
  <si>
    <t>Kota Sukabumi</t>
  </si>
  <si>
    <t>Kota Bandung</t>
  </si>
  <si>
    <t>Kota Cirebon</t>
  </si>
  <si>
    <t>Kota Bekasi</t>
  </si>
  <si>
    <t>Kota Depok</t>
  </si>
  <si>
    <t>Kota Cimahi</t>
  </si>
  <si>
    <t>Kota Tasikmalaya</t>
  </si>
  <si>
    <t>Kota Banjar</t>
  </si>
  <si>
    <t>Kota Yogyakarta</t>
  </si>
  <si>
    <t>Kab. Cilacap</t>
  </si>
  <si>
    <t>Kab. Banyumas</t>
  </si>
  <si>
    <t>Kab. Purbalingga</t>
  </si>
  <si>
    <t>Kab. Banjarnegara</t>
  </si>
  <si>
    <t>Kab. Kebumen</t>
  </si>
  <si>
    <t>Kab. Purworejo</t>
  </si>
  <si>
    <t>Kab. Wonosobo</t>
  </si>
  <si>
    <t>Kab. Magelang</t>
  </si>
  <si>
    <t>Kab. Boyalali</t>
  </si>
  <si>
    <t>Kab. Klaten</t>
  </si>
  <si>
    <t>Kab. Sukoharjo</t>
  </si>
  <si>
    <t>Kab. Wonogiri</t>
  </si>
  <si>
    <t>Kab. Karanganyar</t>
  </si>
  <si>
    <t>Kab. Sragen</t>
  </si>
  <si>
    <t>Kab. Grobogan</t>
  </si>
  <si>
    <t>Kab. Blora</t>
  </si>
  <si>
    <t>Kab. Pati</t>
  </si>
  <si>
    <t>Kab. Kudus</t>
  </si>
  <si>
    <t>Kab. Jepara</t>
  </si>
  <si>
    <t>Kab. Demak</t>
  </si>
  <si>
    <t>Kab. Semarang</t>
  </si>
  <si>
    <t>Kab. Temanggung</t>
  </si>
  <si>
    <t>Kab. Kendal</t>
  </si>
  <si>
    <t>Kab. Batang</t>
  </si>
  <si>
    <t>Kab. Pekalongan</t>
  </si>
  <si>
    <t>Kab. Pemalang</t>
  </si>
  <si>
    <t>Kab. Tegal</t>
  </si>
  <si>
    <t>Kab. Brebes</t>
  </si>
  <si>
    <t>Kota Magelang</t>
  </si>
  <si>
    <t>Kota Surakarta</t>
  </si>
  <si>
    <t>Kota Semarang</t>
  </si>
  <si>
    <t>Kota Pekalongan</t>
  </si>
  <si>
    <t>Kota Tegal</t>
  </si>
  <si>
    <t>Kab. Kulon Progo</t>
  </si>
  <si>
    <t>Kab. Bantul</t>
  </si>
  <si>
    <t>Kab. Gunung Kidul</t>
  </si>
  <si>
    <t>Kab. Sleman</t>
  </si>
  <si>
    <t>Kab. Pacitan</t>
  </si>
  <si>
    <t>Kab. Ponorogo</t>
  </si>
  <si>
    <t>Kab. Trenggalek</t>
  </si>
  <si>
    <t>Kab. Tulungagung</t>
  </si>
  <si>
    <t>Kab. Blitar</t>
  </si>
  <si>
    <t>Kab. Kediri</t>
  </si>
  <si>
    <t>Kab. Malang</t>
  </si>
  <si>
    <t>Kab. Lumajang</t>
  </si>
  <si>
    <t>Kab. Jamber</t>
  </si>
  <si>
    <t>Kab. Banyuwangi</t>
  </si>
  <si>
    <t>Kab. Bondowoso</t>
  </si>
  <si>
    <t>Kab. Situbondo</t>
  </si>
  <si>
    <t>Kab. Probolinggo</t>
  </si>
  <si>
    <t>Kab. Pasuruan</t>
  </si>
  <si>
    <t>Kab. Sidoarjo</t>
  </si>
  <si>
    <t>Kab. Mojokerto</t>
  </si>
  <si>
    <t>Kab. Jombang</t>
  </si>
  <si>
    <t>Kab. Nganjuk</t>
  </si>
  <si>
    <t>Kab. Madiun</t>
  </si>
  <si>
    <t>Kab. Magetan</t>
  </si>
  <si>
    <t>Kab. Ngawi</t>
  </si>
  <si>
    <t>Kab. Bojonegoro</t>
  </si>
  <si>
    <t>Kab. Tuban</t>
  </si>
  <si>
    <t>Kab. Lamongan</t>
  </si>
  <si>
    <t>Kab. Gresik</t>
  </si>
  <si>
    <t>Kab. Bangkalan</t>
  </si>
  <si>
    <t>Kab. Sampang</t>
  </si>
  <si>
    <t>Kab. Pamekasan</t>
  </si>
  <si>
    <t>Kab. Sumenep</t>
  </si>
  <si>
    <t>Kota Kediri</t>
  </si>
  <si>
    <t>Kota Blitar</t>
  </si>
  <si>
    <t>Kota Malang</t>
  </si>
  <si>
    <t>Kota Probolinggo</t>
  </si>
  <si>
    <t>Kota Pasuruan</t>
  </si>
  <si>
    <t>Kota Mojokerto</t>
  </si>
  <si>
    <t>Kota Madiun</t>
  </si>
  <si>
    <t>Kota Surabaya</t>
  </si>
  <si>
    <t>Kota Batu</t>
  </si>
  <si>
    <t>Kab. Pandeglang</t>
  </si>
  <si>
    <t>Kab. Lebak</t>
  </si>
  <si>
    <t>Kab. Tangerang</t>
  </si>
  <si>
    <t>Kab. Serang</t>
  </si>
  <si>
    <t>Kota Tangerang</t>
  </si>
  <si>
    <t>Kota Cilegon</t>
  </si>
  <si>
    <t>Kota Serang</t>
  </si>
  <si>
    <t>Kota Tangerang Selatan</t>
  </si>
  <si>
    <t>Kab. Jembrana</t>
  </si>
  <si>
    <t>Kab. Badung</t>
  </si>
  <si>
    <t>Kab. Gianyar</t>
  </si>
  <si>
    <t>Kab. Klungkung</t>
  </si>
  <si>
    <t>Kab. Karangasem</t>
  </si>
  <si>
    <t>Kab. Buleleng</t>
  </si>
  <si>
    <t>Kota Denpasar</t>
  </si>
  <si>
    <t>Kab. Lombok Barat</t>
  </si>
  <si>
    <t>Kab. Lombok Tengah</t>
  </si>
  <si>
    <t>Kab. Lombok Timur</t>
  </si>
  <si>
    <t>Kab. Sumbawa</t>
  </si>
  <si>
    <t>Kab. Dompu</t>
  </si>
  <si>
    <t>Kab. Bima</t>
  </si>
  <si>
    <t>Kab. Sumbawa Barat</t>
  </si>
  <si>
    <t>Kab. Lombok Utara</t>
  </si>
  <si>
    <t>Kota Mataram</t>
  </si>
  <si>
    <t>Kota Bima</t>
  </si>
  <si>
    <t>Kab. Kupang</t>
  </si>
  <si>
    <t>Kab. Timor Tengah Selatan</t>
  </si>
  <si>
    <t>Kab. Timor Tengah Utara</t>
  </si>
  <si>
    <t>Kab. Belu</t>
  </si>
  <si>
    <t>Kab. Alor</t>
  </si>
  <si>
    <t>Kab. Flores Timur</t>
  </si>
  <si>
    <t>Kab. Sikka</t>
  </si>
  <si>
    <t>Kab. Ende</t>
  </si>
  <si>
    <t>Kab. Ngada</t>
  </si>
  <si>
    <t>Kab. Manggarai</t>
  </si>
  <si>
    <t>Kab. Sumba Timur</t>
  </si>
  <si>
    <t>Kab. Sumba Barat</t>
  </si>
  <si>
    <t>Kab. Lembata</t>
  </si>
  <si>
    <t>Kab. Rote Ndao</t>
  </si>
  <si>
    <t>Kab. Manggarai Barat</t>
  </si>
  <si>
    <t>Kab. Nagakeo</t>
  </si>
  <si>
    <t>Kab. Manggarai Timur</t>
  </si>
  <si>
    <t>Kab. Sabu Raijua</t>
  </si>
  <si>
    <t>Kota Kupang</t>
  </si>
  <si>
    <t>Kab. Sambas</t>
  </si>
  <si>
    <t>Kab. Sanggau</t>
  </si>
  <si>
    <t>Kab. Ketapang</t>
  </si>
  <si>
    <t>Kab. Sintang</t>
  </si>
  <si>
    <t>Kab. Kapuas Hulu</t>
  </si>
  <si>
    <t xml:space="preserve">Kab. Bengkayang </t>
  </si>
  <si>
    <t>Kab. Landak</t>
  </si>
  <si>
    <t>Kab. Sekadau</t>
  </si>
  <si>
    <t>Kab. Melawi</t>
  </si>
  <si>
    <t>Kab. Kayong Utara</t>
  </si>
  <si>
    <t>Kab. Kubu Raya</t>
  </si>
  <si>
    <t>Kab. Kotawaringin Barat</t>
  </si>
  <si>
    <t>Kab. Kotawaringin Timur</t>
  </si>
  <si>
    <t>Kab. Kapuas</t>
  </si>
  <si>
    <t>Kab. Barito Selatan</t>
  </si>
  <si>
    <t>Kab. Barito Utara</t>
  </si>
  <si>
    <t>Kab. Katingan</t>
  </si>
  <si>
    <t>Kab. Seruyan</t>
  </si>
  <si>
    <t>Kab. Sukamara</t>
  </si>
  <si>
    <t>Kab. Lamandau</t>
  </si>
  <si>
    <t>Kab. Gunung Mas</t>
  </si>
  <si>
    <t>Kab. Pulang Pisau</t>
  </si>
  <si>
    <t>Kab. Murung Raya</t>
  </si>
  <si>
    <t>Kab. Barito Timur</t>
  </si>
  <si>
    <t>Kab. Tanah Laut</t>
  </si>
  <si>
    <t>Kab. Kotabaru</t>
  </si>
  <si>
    <t>Kab. Banjar</t>
  </si>
  <si>
    <t>Kab. Barito Kuala</t>
  </si>
  <si>
    <t>Kab. Tapin</t>
  </si>
  <si>
    <t>Kab. Hulu Sungai Utara</t>
  </si>
  <si>
    <t>Kab. Hulu Sungai Tengah</t>
  </si>
  <si>
    <t>Kab. Hulu Sungai Selatan</t>
  </si>
  <si>
    <t>Kab. Tabalong</t>
  </si>
  <si>
    <t>Kab. Tanah Bumbu</t>
  </si>
  <si>
    <t>Kab. Balangan</t>
  </si>
  <si>
    <t>Kota Banjarmasin</t>
  </si>
  <si>
    <t>Kota Banjarbaru</t>
  </si>
  <si>
    <t>Kab. Paser</t>
  </si>
  <si>
    <t>Kab. Kutai Kertanegara</t>
  </si>
  <si>
    <t>Kab. Berau</t>
  </si>
  <si>
    <t>Kab. Bulungan</t>
  </si>
  <si>
    <t>Kab. Nunukan</t>
  </si>
  <si>
    <t>Kab. Malinau</t>
  </si>
  <si>
    <t>Kab. Kutai Barat</t>
  </si>
  <si>
    <t>Kab. Kutai Timur</t>
  </si>
  <si>
    <t>Kab. Penajam Paser Utara</t>
  </si>
  <si>
    <t>Kab. Tana Tidung</t>
  </si>
  <si>
    <t>Kota Balikpapan</t>
  </si>
  <si>
    <t>Kota Tarakan</t>
  </si>
  <si>
    <t>Kota Bontang</t>
  </si>
  <si>
    <t>Kab. Bolaang Mongondow</t>
  </si>
  <si>
    <t>Kab. Minasaha</t>
  </si>
  <si>
    <t>Kab. Kepulauan Sangihe</t>
  </si>
  <si>
    <t>Kab. Kepulauan Talaud</t>
  </si>
  <si>
    <t>Kab. Minahasa Selatan</t>
  </si>
  <si>
    <t>Kab. Minahasa Utara</t>
  </si>
  <si>
    <t>Kab. Minahasa Tenggara</t>
  </si>
  <si>
    <t>Kab. Bolaang Mongondow Utara</t>
  </si>
  <si>
    <t>Kab. Kep.Siau Tagulandang Biaro</t>
  </si>
  <si>
    <t>Kab. Boolang Mongondow Timur</t>
  </si>
  <si>
    <t>Kab. Boolang Mongondow Selatan</t>
  </si>
  <si>
    <t>Kota Manado</t>
  </si>
  <si>
    <t>Kota Bitung</t>
  </si>
  <si>
    <t>Kota Tomohon</t>
  </si>
  <si>
    <t>Kota Kotamobagu</t>
  </si>
  <si>
    <t>Kab. Banggai</t>
  </si>
  <si>
    <t>Kab. Poso</t>
  </si>
  <si>
    <t>Kab. Donggala</t>
  </si>
  <si>
    <t>Kab. Toli Toli</t>
  </si>
  <si>
    <t>Kab. Buol</t>
  </si>
  <si>
    <t>Kab. Morowali</t>
  </si>
  <si>
    <t>Kab. Banggai Kepulauan</t>
  </si>
  <si>
    <t>Kab. Parigi Moutong</t>
  </si>
  <si>
    <t>Kab. Tojo Una Una</t>
  </si>
  <si>
    <t>Kab. Sigi</t>
  </si>
  <si>
    <t>Kab. Kepulauan Selayar</t>
  </si>
  <si>
    <t>Kab. Bulukumba</t>
  </si>
  <si>
    <t>Kab. Bantaeng</t>
  </si>
  <si>
    <t>Kab. Jeneponto</t>
  </si>
  <si>
    <t>Kab. Takalar</t>
  </si>
  <si>
    <t>Kab. Gowa</t>
  </si>
  <si>
    <t>Kab. Sinjai</t>
  </si>
  <si>
    <t>Kab. Bone</t>
  </si>
  <si>
    <t>Kab. Maros</t>
  </si>
  <si>
    <t>Kab. Pangkajene Kepulauan</t>
  </si>
  <si>
    <t>Kab. Barru</t>
  </si>
  <si>
    <t>Kab. Soppeng</t>
  </si>
  <si>
    <t>Kab. Wajo</t>
  </si>
  <si>
    <t xml:space="preserve">Kab. Sindereng Rappang </t>
  </si>
  <si>
    <t>Kab. Pinrang</t>
  </si>
  <si>
    <t>Kab. Enrekang</t>
  </si>
  <si>
    <t>Kab. Luwu</t>
  </si>
  <si>
    <t>Kab. Tana Toraja</t>
  </si>
  <si>
    <t>Kab. Luwu Utara</t>
  </si>
  <si>
    <t>Kab. Luwu Timur</t>
  </si>
  <si>
    <t>Kab. Toraja Utara</t>
  </si>
  <si>
    <t>Kota Makassar</t>
  </si>
  <si>
    <t>Kota Pare Pare</t>
  </si>
  <si>
    <t>Kota Palopo</t>
  </si>
  <si>
    <t>Kab. Kolaka</t>
  </si>
  <si>
    <t>Kab. Konawe</t>
  </si>
  <si>
    <t>Kab. Muna</t>
  </si>
  <si>
    <t>Kab. Buton</t>
  </si>
  <si>
    <t>Kab. Konawe Selatan</t>
  </si>
  <si>
    <t>Kab. Bombana</t>
  </si>
  <si>
    <t>Kab. Wakatobi</t>
  </si>
  <si>
    <t>Kab. Kolaka Utara</t>
  </si>
  <si>
    <t>Kab. Konawe Utara</t>
  </si>
  <si>
    <t>Kab. Buton Utara</t>
  </si>
  <si>
    <t>Kota Kendari</t>
  </si>
  <si>
    <t>Kota Bau Bau</t>
  </si>
  <si>
    <t>Kab. Gorontalo</t>
  </si>
  <si>
    <t>Kab. Boalemo</t>
  </si>
  <si>
    <t>Kab. Bone Bolango</t>
  </si>
  <si>
    <t>Kab. Pahuwato</t>
  </si>
  <si>
    <t>Kab. Gorontalo Utara</t>
  </si>
  <si>
    <t>Kab. Mamuju Utara</t>
  </si>
  <si>
    <t>Kab. Mamuju</t>
  </si>
  <si>
    <t>Kab. Mamasa</t>
  </si>
  <si>
    <t>Kab. Polewali Mandar</t>
  </si>
  <si>
    <t>Kab. Majene</t>
  </si>
  <si>
    <t>Kab. Maluku Tengah</t>
  </si>
  <si>
    <t>Kab. Maluku Tenggara</t>
  </si>
  <si>
    <t>Kab. Maluku Tenggara Barat</t>
  </si>
  <si>
    <t>Kab. Buru</t>
  </si>
  <si>
    <t>Kab. Seram Bagian Timur</t>
  </si>
  <si>
    <t>Kab. Seram Bagian Barat</t>
  </si>
  <si>
    <t>Kab. Kepulauan Aru</t>
  </si>
  <si>
    <t>Kab. Maluku Barat Daya</t>
  </si>
  <si>
    <t xml:space="preserve">Kab. Buru Selatan </t>
  </si>
  <si>
    <t>Kota Ambon</t>
  </si>
  <si>
    <t>Kota Tual</t>
  </si>
  <si>
    <t>Kab. Halmahera Barat</t>
  </si>
  <si>
    <t>Kab. Halmahera Tengah</t>
  </si>
  <si>
    <t>Kab. Halmahera Utara</t>
  </si>
  <si>
    <t>Kab. Halmahera Selatan</t>
  </si>
  <si>
    <t>Kab. Kepulauan Sula</t>
  </si>
  <si>
    <t>Kab. Halmahera Timur</t>
  </si>
  <si>
    <t>Kab. Pulau Morotai</t>
  </si>
  <si>
    <t>Kota Ternate</t>
  </si>
  <si>
    <t>Kota Tidore Kepulauan</t>
  </si>
  <si>
    <t>Kab. Merauke</t>
  </si>
  <si>
    <t>Kab. Jayawijaya</t>
  </si>
  <si>
    <t>Kab. Jayapura</t>
  </si>
  <si>
    <t>Kab. Nabire</t>
  </si>
  <si>
    <t>Kab. Kepulauan Yapen</t>
  </si>
  <si>
    <t>Kab. Biak Numfor</t>
  </si>
  <si>
    <t>Kab. Puncak Jaya</t>
  </si>
  <si>
    <t>Kab. Paniai</t>
  </si>
  <si>
    <t>Kab. Mimika</t>
  </si>
  <si>
    <t>Kab. Sarmi</t>
  </si>
  <si>
    <t>Kab. Keerom</t>
  </si>
  <si>
    <t>Kab. Pengunungan Bintang</t>
  </si>
  <si>
    <t>Kab. Yahukimo</t>
  </si>
  <si>
    <t>Kab. Tolikara</t>
  </si>
  <si>
    <t>Kab. Waropen</t>
  </si>
  <si>
    <t>Kab. Boven Digoel</t>
  </si>
  <si>
    <t>Kab. Mappi</t>
  </si>
  <si>
    <t>Kab. Asmat</t>
  </si>
  <si>
    <t>Kab. Supiori</t>
  </si>
  <si>
    <t>Kab. Mamberamo Raya</t>
  </si>
  <si>
    <t>Kab. Mamberamo Tengah</t>
  </si>
  <si>
    <t>Kab. Yalimo</t>
  </si>
  <si>
    <t>Kab. Lanny Jaya</t>
  </si>
  <si>
    <t>Kab. Nduga</t>
  </si>
  <si>
    <t>Kab. Puncak</t>
  </si>
  <si>
    <t>Kab. Dogiyai</t>
  </si>
  <si>
    <t>Kab. Intan Jaya</t>
  </si>
  <si>
    <t>Kab. Deiyai</t>
  </si>
  <si>
    <t>Kota Jayapura</t>
  </si>
  <si>
    <t>Kab. Sorong</t>
  </si>
  <si>
    <t>Kab. Manokwari</t>
  </si>
  <si>
    <t>Kab. Fak Fak</t>
  </si>
  <si>
    <t>Kab. Sorong Selatan</t>
  </si>
  <si>
    <t>Kab. Raja Ampat</t>
  </si>
  <si>
    <t>Kab. Teluk Bintuni</t>
  </si>
  <si>
    <t>Kab. Teluk Wondama</t>
  </si>
  <si>
    <t>Kab. Kaimana</t>
  </si>
  <si>
    <t>Kab. Tambrauw</t>
  </si>
  <si>
    <t>Kab. Maybrat</t>
  </si>
  <si>
    <t>Kota Sorong</t>
  </si>
  <si>
    <t xml:space="preserve"> - Data bedasarkan laporan pemprov kalteng surat no. 100/0244/II.3/Pem</t>
  </si>
  <si>
    <t>1). Perbup. No. 21 Thn 2013 ttg Pelimpahan Sebagian Kewenangan Bup. Asahan Kepada Camat Untuk Melaksanakan Urusan Pemerintahan Daerah</t>
  </si>
  <si>
    <t>2). Kep, Bup. Asahan No. 73-TAPEM/2014 ttg Penetapan Kec Sebagai Penyelenggara PATEN</t>
  </si>
  <si>
    <t>3). Kep, Bup. Asahan No. 78-TAPEM/2014 ttg Tim Pengembangan &amp; Pembangunan SIMPATEN &amp; SIMAP di Kab. Asahan</t>
  </si>
  <si>
    <t>3). Kep, Bup. Asahan No. 88-TAPEM/2014 ttg Tim Pembentukan Tim Teknis PATEN Kab. Asahan</t>
  </si>
  <si>
    <t>Sumber data : Surat Pemprov. Kaltim No. 130/1265/Pem.Um.B/ III/2015 tgl 4 Maret 2015</t>
  </si>
  <si>
    <t>1). Perbup. Kotawaringin Timur No. 37 Thn 2014, tgl 28 Agt 2014 ttg Pelimpahan Sebagian Kewenangan Bup Kepada Camat Untuk Melaksanakan Urusan Pemerintahan Daerah</t>
  </si>
  <si>
    <t>2). Kep. Bup. Kotawaringin Timur No. 188.45/ 459/HUK-ADPUM/2014, tgl 22 Sept 2014 ttg Penetapan Kec Sebagai Penyelenggara Paten se- Kab. Kotawaringin Timur</t>
  </si>
  <si>
    <t>3). Perbup. Kotawaringin Timur No. 52 Thn 2014, tgl 29 Sept 2014 ttg Standar Pelayanan Perizinan &amp; Non Perizinan PATEN di Kec se- Kab. Kotawaringin Timur</t>
  </si>
  <si>
    <t>4). Kep. Bup. Kotawaringin Timur No. 188.45/ 414/HUK-ADPUM/2014, tgl 30 Sept 2014 ttg Penetapan Tim Teknis Paten Kab. Kotawaringin Timur</t>
  </si>
  <si>
    <t>5). Perbup. Kotawaringin Timur No. 53 Thn 2014, tgl 30 Okt 2014 ttg Uraian Tugas Pelaksana PATEN di Kab. Kotawaringin Timur</t>
  </si>
  <si>
    <t>1. Ada 30 (tiga puluh) jenis SITU dan gangguan</t>
  </si>
  <si>
    <t>2. Ada 5 (lima) jenis Surat Tanda Daftar Usaha Pariwisata</t>
  </si>
  <si>
    <t>3. IMB</t>
  </si>
  <si>
    <t>4. Ada 5 (lima) jenis izin reklame</t>
  </si>
  <si>
    <t>Kab. Tabanan</t>
  </si>
  <si>
    <t>Kab. Bangli</t>
  </si>
  <si>
    <t>Mahakam Ulu (DOB)</t>
  </si>
  <si>
    <t>23.a</t>
  </si>
  <si>
    <t>KALTARA</t>
  </si>
  <si>
    <t>Kota Samarinda</t>
  </si>
  <si>
    <t>Belida Darat</t>
  </si>
  <si>
    <t>Lubai Ulu</t>
  </si>
  <si>
    <t>Penukal Utara (dari Kab. Muara Enim)</t>
  </si>
  <si>
    <t>Talang Ubi (dari Kab. Muara Enim)</t>
  </si>
  <si>
    <t>Penukal (dari Kab. Muara Enim)</t>
  </si>
  <si>
    <t>Abab (dari Kab. Muara Enim)</t>
  </si>
  <si>
    <t>Tanah Abang (dari Kab. Muara Enim)</t>
  </si>
  <si>
    <t>Musi Rawas Utara</t>
  </si>
  <si>
    <t>(DOB)</t>
  </si>
  <si>
    <t>Rawas Ilir (dari Kab. Musi Rawas)</t>
  </si>
  <si>
    <t>Rawas Ulu (dari Kab. Musi Rawas)</t>
  </si>
  <si>
    <t>Ulu Rawas (dari Kab. Musi Rawas)</t>
  </si>
  <si>
    <t>Rupit (dari Kab. Musi Rawas)</t>
  </si>
  <si>
    <t>Karang Jaya (dari Kab. Musi Rawas)</t>
  </si>
  <si>
    <t>Nibung (dari Kab. Musi Rawas)</t>
  </si>
  <si>
    <t>Karang Depo (dari Kab. Musi Rawas)</t>
  </si>
  <si>
    <t>Pesisir Barat</t>
  </si>
  <si>
    <t>Pesisir Selatan (dari Kab. Lampung Barat</t>
  </si>
  <si>
    <t>Pesisir Tengah (dari Kab. Lampung Barat)</t>
  </si>
  <si>
    <t>Pesisir Utara (dari Kab. Lampung Barat)</t>
  </si>
  <si>
    <t>Karya Penggawa (dari Kab. Lampung Barat)</t>
  </si>
  <si>
    <t>Lemong (dari Kab. Lampung Barat)</t>
  </si>
  <si>
    <t>Bengkunat (dari Kab. Lampung Barat)</t>
  </si>
  <si>
    <t>Ngambur (dari Kab. Lampung Barat)</t>
  </si>
  <si>
    <t>Bangkunat Belimbing (dari Kab. Lampung Barat)</t>
  </si>
  <si>
    <t>Way Krui (dari Kab. Lampung Barat)</t>
  </si>
  <si>
    <t>Krui Selatan (dari Kab. Lampung Barat)</t>
  </si>
  <si>
    <t>Pulaupisang (dari Kab. Lampung Barat)</t>
  </si>
  <si>
    <t>Singkep Selatan</t>
  </si>
  <si>
    <t>Ada 12 jenis perizinan yang dilimpahkan ke kec</t>
  </si>
  <si>
    <t>Bojongmangu</t>
  </si>
  <si>
    <t xml:space="preserve">Padaherang </t>
  </si>
  <si>
    <t xml:space="preserve">Kalipucang </t>
  </si>
  <si>
    <t xml:space="preserve">Pangandaran </t>
  </si>
  <si>
    <t xml:space="preserve">Sidamulih </t>
  </si>
  <si>
    <t xml:space="preserve">Parigi </t>
  </si>
  <si>
    <t xml:space="preserve">Cijulang </t>
  </si>
  <si>
    <t xml:space="preserve">Cimerak </t>
  </si>
  <si>
    <t xml:space="preserve">Cigugur </t>
  </si>
  <si>
    <t xml:space="preserve">Langkapiancar </t>
  </si>
  <si>
    <t>Tanggunggunung</t>
  </si>
  <si>
    <t>Ngusikan</t>
  </si>
  <si>
    <t>Malaka</t>
  </si>
  <si>
    <t>Botinleobale</t>
  </si>
  <si>
    <t>Pontianak/ Mempawah</t>
  </si>
  <si>
    <t>Sembakung Atulai</t>
  </si>
  <si>
    <t>Muruk Rian</t>
  </si>
  <si>
    <t xml:space="preserve">Kepulauan Sangihe </t>
  </si>
  <si>
    <t>Sidoan</t>
  </si>
  <si>
    <t>Ratolindo</t>
  </si>
  <si>
    <t>Batudaka</t>
  </si>
  <si>
    <t>Talatako</t>
  </si>
  <si>
    <t>Banggai Laut</t>
  </si>
  <si>
    <t>Morowali Utara</t>
  </si>
  <si>
    <t>Mori Atas</t>
  </si>
  <si>
    <t>Iwoimendaa</t>
  </si>
  <si>
    <t>Kolaka Timur</t>
  </si>
  <si>
    <t>Aere</t>
  </si>
  <si>
    <t>Ueesi</t>
  </si>
  <si>
    <t>Dangia</t>
  </si>
  <si>
    <t>Konawe Kepulauan</t>
  </si>
  <si>
    <t>Muna Barat</t>
  </si>
  <si>
    <t>Wadaga</t>
  </si>
  <si>
    <t>Buton Tengah</t>
  </si>
  <si>
    <t>Buton Selatan</t>
  </si>
  <si>
    <t>Mamuju Tengah</t>
  </si>
  <si>
    <t>Pulau Taliabu</t>
  </si>
  <si>
    <t>Tabona</t>
  </si>
  <si>
    <t>Pagaleme</t>
  </si>
  <si>
    <t>Gurage</t>
  </si>
  <si>
    <t xml:space="preserve">Irimuli </t>
  </si>
  <si>
    <t xml:space="preserve">Ilamburawi </t>
  </si>
  <si>
    <t xml:space="preserve">Yambi </t>
  </si>
  <si>
    <t xml:space="preserve">Lumo </t>
  </si>
  <si>
    <t>Molanikime</t>
  </si>
  <si>
    <t>Dokome</t>
  </si>
  <si>
    <t>Kalome</t>
  </si>
  <si>
    <t>Wanwi</t>
  </si>
  <si>
    <t>Yamoneri</t>
  </si>
  <si>
    <t xml:space="preserve">Waegi </t>
  </si>
  <si>
    <t xml:space="preserve">Nioga </t>
  </si>
  <si>
    <t xml:space="preserve">Gubume </t>
  </si>
  <si>
    <t>Taganombak</t>
  </si>
  <si>
    <t>Dagai</t>
  </si>
  <si>
    <t>Kiyage</t>
  </si>
  <si>
    <t>Kwamki Narama</t>
  </si>
  <si>
    <t>Hoya</t>
  </si>
  <si>
    <t xml:space="preserve">Iwaka </t>
  </si>
  <si>
    <t>Amar</t>
  </si>
  <si>
    <t xml:space="preserve">Wania </t>
  </si>
  <si>
    <t xml:space="preserve">Wonti </t>
  </si>
  <si>
    <t>Soyoi Mambai</t>
  </si>
  <si>
    <t xml:space="preserve">Niname </t>
  </si>
  <si>
    <t xml:space="preserve">Nogi </t>
  </si>
  <si>
    <t xml:space="preserve">Yiginua </t>
  </si>
  <si>
    <t xml:space="preserve">Tiom Ollo </t>
  </si>
  <si>
    <t xml:space="preserve"> Yugungwi</t>
  </si>
  <si>
    <t xml:space="preserve">Mokoni </t>
  </si>
  <si>
    <t xml:space="preserve">Wereka </t>
  </si>
  <si>
    <t>Milimbo</t>
  </si>
  <si>
    <t xml:space="preserve">Wiringgambut </t>
  </si>
  <si>
    <t>Gollo</t>
  </si>
  <si>
    <t>Awina</t>
  </si>
  <si>
    <t xml:space="preserve">Ayumnati </t>
  </si>
  <si>
    <t xml:space="preserve">Wano Barat </t>
  </si>
  <si>
    <t xml:space="preserve">Goa Balim </t>
  </si>
  <si>
    <t>Bruwa</t>
  </si>
  <si>
    <t xml:space="preserve">Balingga Barat </t>
  </si>
  <si>
    <t xml:space="preserve">Gupura </t>
  </si>
  <si>
    <t xml:space="preserve">Kolawa </t>
  </si>
  <si>
    <t xml:space="preserve">Gelok Beam </t>
  </si>
  <si>
    <t>Kuly Lanny</t>
  </si>
  <si>
    <t xml:space="preserve">Lannyna </t>
  </si>
  <si>
    <t xml:space="preserve">Karu </t>
  </si>
  <si>
    <t xml:space="preserve">Yiluk </t>
  </si>
  <si>
    <t xml:space="preserve">Guna </t>
  </si>
  <si>
    <t>Kelulome</t>
  </si>
  <si>
    <t xml:space="preserve">Nikogwe </t>
  </si>
  <si>
    <t xml:space="preserve">Muara </t>
  </si>
  <si>
    <t xml:space="preserve">Buguk Gona </t>
  </si>
  <si>
    <t>Melagi</t>
  </si>
  <si>
    <t>Ugimba</t>
  </si>
  <si>
    <t>Tomosiga</t>
  </si>
  <si>
    <t>Pariwari</t>
  </si>
  <si>
    <t>Wartutin</t>
  </si>
  <si>
    <t>Fakfak Timur Tengah</t>
  </si>
  <si>
    <t>Arguni</t>
  </si>
  <si>
    <t>Mbahamdandara</t>
  </si>
  <si>
    <t xml:space="preserve">Kayauni </t>
  </si>
  <si>
    <t xml:space="preserve">Furwagi </t>
  </si>
  <si>
    <t>Tomage</t>
  </si>
  <si>
    <t xml:space="preserve">Bikar </t>
  </si>
  <si>
    <t xml:space="preserve">Bamusbama </t>
  </si>
  <si>
    <t xml:space="preserve">Ases </t>
  </si>
  <si>
    <t xml:space="preserve">Miyah Selatan </t>
  </si>
  <si>
    <t xml:space="preserve">Ireres </t>
  </si>
  <si>
    <t xml:space="preserve">Tobouw </t>
  </si>
  <si>
    <t>Wilhem Roumbouts</t>
  </si>
  <si>
    <t xml:space="preserve">Tinggouw </t>
  </si>
  <si>
    <t xml:space="preserve">Kwesefo </t>
  </si>
  <si>
    <t xml:space="preserve">Mawabuan </t>
  </si>
  <si>
    <t xml:space="preserve">Kebar Timur </t>
  </si>
  <si>
    <t>Kebar Selatan</t>
  </si>
  <si>
    <t xml:space="preserve">Manekar </t>
  </si>
  <si>
    <t xml:space="preserve">Mpur </t>
  </si>
  <si>
    <t xml:space="preserve">Amberbaken Barat </t>
  </si>
  <si>
    <t xml:space="preserve">Kasi </t>
  </si>
  <si>
    <t>Selemkai</t>
  </si>
  <si>
    <t xml:space="preserve">Neney </t>
  </si>
  <si>
    <t xml:space="preserve">Dataran </t>
  </si>
  <si>
    <t xml:space="preserve">Momi Waren </t>
  </si>
  <si>
    <t>Tahota</t>
  </si>
  <si>
    <t>Pegunungan Arfak</t>
  </si>
  <si>
    <t xml:space="preserve">Anggi Gida </t>
  </si>
  <si>
    <t xml:space="preserve">Membey </t>
  </si>
  <si>
    <t xml:space="preserve">Sururey </t>
  </si>
  <si>
    <t xml:space="preserve">Didohu </t>
  </si>
  <si>
    <t xml:space="preserve">Taige </t>
  </si>
  <si>
    <t xml:space="preserve">Catubouw </t>
  </si>
  <si>
    <t xml:space="preserve">Testega </t>
  </si>
  <si>
    <t xml:space="preserve">Minyambaouw </t>
  </si>
  <si>
    <t>Hingk</t>
  </si>
  <si>
    <t xml:space="preserve">Sorong Kota </t>
  </si>
  <si>
    <t xml:space="preserve">Klaurung </t>
  </si>
  <si>
    <t xml:space="preserve">Malaimsimsa </t>
  </si>
  <si>
    <t>Maladum Mes</t>
  </si>
  <si>
    <t>Kab. Muara Enim (semula 22, ada pemekaran kab)</t>
  </si>
  <si>
    <t>Kota Adm. Jakbar</t>
  </si>
  <si>
    <t>Kab. Rembang</t>
  </si>
  <si>
    <t>Kab. Sumba Tengah</t>
  </si>
  <si>
    <t>Kab. Sumba Barat Daya</t>
  </si>
  <si>
    <t>Kab. Malaka</t>
  </si>
  <si>
    <t>Kab. Mempawah</t>
  </si>
  <si>
    <t>Kota Pontianak</t>
  </si>
  <si>
    <t>Kota Singkawang</t>
  </si>
  <si>
    <t>Kab. Mahakam Ulu</t>
  </si>
  <si>
    <t>Kota Palu</t>
  </si>
  <si>
    <t>Kab. Banggai Laut</t>
  </si>
  <si>
    <t>Kab. Morowali Utara</t>
  </si>
  <si>
    <t>Kota Gorontalo</t>
  </si>
  <si>
    <t>Kab. Mamuju Tengah</t>
  </si>
  <si>
    <t>Kab. Pulau Taliabu</t>
  </si>
  <si>
    <t>Kab. Manokwari Selatan</t>
  </si>
  <si>
    <t>Kab. Pegunungan Arfak</t>
  </si>
  <si>
    <t>Kab. Penukal Abab Lematang I (DOB) (pemekaran kab. Muara Enim)</t>
  </si>
  <si>
    <t>Kab. Musi Rawas Utara</t>
  </si>
  <si>
    <t>Kab. Pesisir Barat (DOB) (pemekaran dr Kab. .....)</t>
  </si>
  <si>
    <t>Kab. Ciamis</t>
  </si>
  <si>
    <t>Kab. Pangandaran (DOB)</t>
  </si>
  <si>
    <t>Kab. Kolaka Timur</t>
  </si>
  <si>
    <t>Kab. Konawe Kepulauan</t>
  </si>
  <si>
    <t>Kab. Muna Barat</t>
  </si>
  <si>
    <t>Kab. Buton Tengan</t>
  </si>
  <si>
    <t>Kab. Buton Selatan</t>
  </si>
  <si>
    <t>1). Perbup. Pidie No. 18 Tahun 2014 ttg Pelimpahan Sebagian Kewenangan Bup Kepada Camat</t>
  </si>
  <si>
    <t>2). Kep. Bup. Pidie No. 451 Tahun 2014 ttg Penetapan Kec Sebagai Penyelenggara PATEN Dalam Wil. Kab. Pidie</t>
  </si>
  <si>
    <t>Inisiatif Pemda</t>
  </si>
  <si>
    <t>Belum ada data</t>
  </si>
  <si>
    <t>1). Perbup. Aceh Timur No. 20 Tahun 2013 ttg Pelimpahan Sebagian Kewenangan Bup Kepada Camat</t>
  </si>
  <si>
    <t>2). Kep. Bup. Aceh Timur No. 138/187/2014 ttg Penetapan Kec Sebagai Penyelenggara PATEN Dalam Kab. Aceh Timur</t>
  </si>
  <si>
    <t>1). Per. Bup. Aceh Selatan No. 19 Tahun 2009 ttg Pelimpahan Sebagian Kewenangan Pemkab Kepada Camat di Wil Kab. Aceh Selatan</t>
  </si>
  <si>
    <t>2). Kep. Bup. Aceh Selatan No. 445 Tahun 2014 tgl 7 Okt 2014 ttg Penetapan Kec Sebagai Penyelenggara PATEN Dalam Kab. Aceh Selatan Tahun 2014</t>
  </si>
  <si>
    <t>Inisiatif Pemda Surat No. 118/195/2015 tgl 9 Feb 2015</t>
  </si>
  <si>
    <t>Tidak ada perizinan yang dilimpahkan ke kec</t>
  </si>
  <si>
    <t>1). Kepbup. OKU No. 13 Thn 2002 ttg Pelimpahan Sebagian Kewenangan Bup. OKU Kepada Camat Dalam Kab. OKU</t>
  </si>
  <si>
    <t>4). Perbup. OKU No. 44 Thn 2014 ttg Uraian ttg Standar PATEN</t>
  </si>
  <si>
    <t>5). Kepbup. OKU No. 188/584/KPTS/2014 ttg Pembentukan Tim Teknis PATEN Kab. OKU</t>
  </si>
  <si>
    <t xml:space="preserve">6). Kepbup. OKU No. 188/593/KPTS/2014 ttg Penetapan Penyelenggaraan PATEN </t>
  </si>
  <si>
    <t>2). Perbup. OKU No. 18 Thn 2009 ttg Uraian Tugas Camat, Sekretaris, Kepala Sub Bag &amp; Kasi pada Pemerintah Kec Dalam Kab. OKU</t>
  </si>
  <si>
    <t>3). Perbup. OKU No. 43 Thn 2014 ttg Uraian Tugas Personil Kec Dalam Penyelenggaraan PATEN</t>
  </si>
  <si>
    <t>Kota Palangkaraya</t>
  </si>
  <si>
    <t>Laporan lisan oleh Biro Pem Prov</t>
  </si>
  <si>
    <t>Info sms dari KSD pada saat rakor di Banten</t>
  </si>
  <si>
    <t>Penambahan 30 kec berdasarkanInfo sms dari KSD pada saat rakor di Banten</t>
  </si>
  <si>
    <t>jumlah kecamatan</t>
  </si>
  <si>
    <t>Kedaton Peninjauan (baru)</t>
  </si>
  <si>
    <t>Penukal Abab Lematang Ilir</t>
  </si>
  <si>
    <t>KEPWAL NO. 188.49/580/HK/2015</t>
  </si>
  <si>
    <t>PERBUP NO. 10 TAHUN 2016</t>
  </si>
  <si>
    <t>Kota Salatiga</t>
  </si>
  <si>
    <t>DATA PATEN KAB/KOTA TAHUN 2017</t>
  </si>
  <si>
    <t>KABUPATEN</t>
  </si>
  <si>
    <t>DAERAH</t>
  </si>
  <si>
    <t>PERIZINAN</t>
  </si>
  <si>
    <t>NON PERIZINAN</t>
  </si>
  <si>
    <t>BINWAS DESA</t>
  </si>
  <si>
    <t>PELIMPAHAN KEWENANGAN</t>
  </si>
  <si>
    <t>KUPANG</t>
  </si>
  <si>
    <t>MALUKU TENGAH</t>
  </si>
  <si>
    <t>PARIGI MOUTONG</t>
  </si>
  <si>
    <t>NO</t>
  </si>
  <si>
    <t>LAMANDAU</t>
  </si>
  <si>
    <t>TULUNGAGUNG</t>
  </si>
  <si>
    <t>Bupati Tulungagung nomor 27 tahun 2015</t>
  </si>
  <si>
    <t>LOMBOK UTARA</t>
  </si>
  <si>
    <t>draft</t>
  </si>
  <si>
    <t>MUSI BANYUASIN</t>
  </si>
  <si>
    <t>SERAM BAGIAN BARAT</t>
  </si>
  <si>
    <t>PELIMPAHAN SBGN KEWENANGAN B KPD CAMAT SUDAH NAMUN BLM DI TINDAK LANJUTI DALAN BENTUK PATEN</t>
  </si>
  <si>
    <t>SIJUNJUNG</t>
  </si>
  <si>
    <t>DRAF PERBUP NOMO…. 2017</t>
  </si>
  <si>
    <t>KAPUAS HULU</t>
  </si>
  <si>
    <t xml:space="preserve">Peraturan Bupati Kapuas Hulu nomor 34 tahun 2016, perubahan Perbup nomor 3 tahun 2016 tentang pelimpahan sebagian kewenangan Bupati kepada camat di wilayah Kapuas Hulu. </t>
  </si>
  <si>
    <t>MELAWI</t>
  </si>
  <si>
    <t xml:space="preserve">DIKLAT MANAJEMEN PATEN </t>
  </si>
  <si>
    <t>KAYONG UTARA</t>
  </si>
  <si>
    <t>DRAFT PELIMPAHAN</t>
  </si>
  <si>
    <t>WAJO</t>
  </si>
  <si>
    <t>PERBUP NOMOR… TAHUN 2017</t>
  </si>
  <si>
    <t>LAUNCING 1 KECAMATAN</t>
  </si>
  <si>
    <t>KEPULAUAN SULA</t>
  </si>
  <si>
    <t>PERBUP NO 35 TAHUN 2017</t>
  </si>
  <si>
    <t>SUMBAWA</t>
  </si>
  <si>
    <t>PERBUP NO 309 TAHUN 2017</t>
  </si>
  <si>
    <t>BREBES</t>
  </si>
  <si>
    <t>PERBUP NO 082 TAHUN 2017</t>
  </si>
  <si>
    <t>LOMBOK TIMUR</t>
  </si>
  <si>
    <t>PERBUP NO 188.45/369/PEM 2017</t>
  </si>
  <si>
    <t>TOMOHON</t>
  </si>
  <si>
    <t>PERWAKO NO 19 TAHUN 2017</t>
  </si>
  <si>
    <t>LUWU TIMUR</t>
  </si>
  <si>
    <t>KEP BUP NO I/1/TAHUN 2017</t>
  </si>
  <si>
    <t>BIMA</t>
  </si>
  <si>
    <t>PERBUP NO 24 TAHUN 2017</t>
  </si>
  <si>
    <t>BOLAANG MANGONDOW SELATAN</t>
  </si>
  <si>
    <t>PERBUP NO 13.A TAHUN 2017</t>
  </si>
  <si>
    <t>JAYAWIJAYA</t>
  </si>
  <si>
    <t>PERBUB NO 13 TAHUN 2017</t>
  </si>
  <si>
    <t>KEBUMEN</t>
  </si>
  <si>
    <t>PERUBAHAN KEDUA ATAS PERBUP NO 49 TAHUN 2014 TENTANG STANDAR PELAYANAN PROGRAM PELAYANAN SDMINISTRASI TERPADU KECAMATAN</t>
  </si>
  <si>
    <t>SUKOHARJO</t>
  </si>
  <si>
    <t>PERBUP NO 1 TAHUN 2016</t>
  </si>
  <si>
    <t>BANJARNEGARA</t>
  </si>
  <si>
    <t>PERUBAHAN KETIGA ATAS PERBUP NO 11TAHUN 2012 TENTANG PELIMPAHAN SEBAGIAN KEWENANGAN PEMERINTAHAN DARI BUPATI KEAPADA CAMAT UNTUK MENANGANI SEBAGIAN URUSAN OTONOMI DAERAH</t>
  </si>
  <si>
    <t>KENDAL</t>
  </si>
  <si>
    <t>PERUBAHAN KEDUA ATAS PERBUP KENDAL NO 10 TAHUN 2013 TENTANG PENDELEGASIAN SEBAGIAN PELIMPAHAN SEBAGIAN KEWENANGAN BUPATI KENDAL KEPADA CAMAT  DALAM RANGKA PELAYANAN ADMINISTRASI TERPADU KECAMATAN KAB KENDAL</t>
  </si>
  <si>
    <t xml:space="preserve">SEMARANG </t>
  </si>
  <si>
    <t xml:space="preserve">KLUNGKUNG </t>
  </si>
  <si>
    <t>NOMOR 138/0694/2017</t>
  </si>
  <si>
    <r>
      <t xml:space="preserve">PERUBAHAN ATAS PERATURAN BUPATI KLUNGKUNG NOMOR 2 TAHUN 2014 TENTANG PELIMPAHAN SEBAGIAN KEWENANGAN BUPATI KEPADA CAMAT DAN PENYELENGGARAAN TUGAS-TUGAS UMUM </t>
    </r>
    <r>
      <rPr>
        <sz val="16"/>
        <color theme="1"/>
        <rFont val="Calibri"/>
        <family val="2"/>
        <scheme val="minor"/>
      </rPr>
      <t>Pemerintahan</t>
    </r>
  </si>
  <si>
    <t>KETAPANG</t>
  </si>
  <si>
    <t>HULU SUNGAI TENGAH</t>
  </si>
  <si>
    <t>PERBUP 15 TAHUN 2017</t>
  </si>
  <si>
    <t>BENGKAYAN</t>
  </si>
  <si>
    <t>PERBUP NO 52 TAHUN 2017</t>
  </si>
  <si>
    <t>BASARANG</t>
  </si>
  <si>
    <t>TAHUN 2017</t>
  </si>
  <si>
    <t>BARITO UTARA</t>
  </si>
  <si>
    <t>PERBUP NO 21 TAHHN 2017</t>
  </si>
  <si>
    <t>PERBUP NO 10 TAHUN 2017</t>
  </si>
  <si>
    <t>DRAF PERBUP NOMOR …. 2017</t>
  </si>
  <si>
    <t>SOPPENG</t>
  </si>
  <si>
    <t>PERBUP NO 1 TAHUN 2017</t>
  </si>
  <si>
    <t>musi rawas</t>
  </si>
  <si>
    <t>perbub no.. Tahun 2017</t>
  </si>
  <si>
    <t>-</t>
  </si>
  <si>
    <t>banyuasin</t>
  </si>
  <si>
    <t>oku timur</t>
  </si>
  <si>
    <t>kota pagar alam</t>
  </si>
  <si>
    <t xml:space="preserve">perbup no 228 th 2016 </t>
  </si>
  <si>
    <t>kota lubuk linggau</t>
  </si>
  <si>
    <t>sudah melaksanakan pelimpahan kewenangan dr b kpd camat</t>
  </si>
  <si>
    <t>sudh melaksanakan pelimpahan kewenangan</t>
  </si>
  <si>
    <t>bupati kepada camat</t>
  </si>
  <si>
    <t>sudah melaksanakan pelimpahan kewenangan</t>
  </si>
  <si>
    <t>kpd camat</t>
  </si>
  <si>
    <t>No</t>
  </si>
  <si>
    <t>Provinsi</t>
  </si>
  <si>
    <t>Kabupaten/Kota</t>
  </si>
  <si>
    <t>Jumlah Kab/Kota Pelaksana PATEN</t>
  </si>
  <si>
    <t>Jumlah Kecamatan yang Telah Melaksanakan PATEN</t>
  </si>
  <si>
    <t>Sumatera Utara</t>
  </si>
  <si>
    <t>Sumatera Barat</t>
  </si>
  <si>
    <t>Riau</t>
  </si>
  <si>
    <t>Sumatera Selatan</t>
  </si>
  <si>
    <t>Lampung</t>
  </si>
  <si>
    <t>Kepulauan Bangka Belitung</t>
  </si>
  <si>
    <t>Kepulauaan Riau</t>
  </si>
  <si>
    <t>DKI Jakarta</t>
  </si>
  <si>
    <t>Jawa Barat</t>
  </si>
  <si>
    <t>Jawa Tengah</t>
  </si>
  <si>
    <t>D.I. Yogyakarta</t>
  </si>
  <si>
    <t>Jawa Timur</t>
  </si>
  <si>
    <t>Banten</t>
  </si>
  <si>
    <t>Bali</t>
  </si>
  <si>
    <t>Nusa Tenggara Barat</t>
  </si>
  <si>
    <t>Nusa Tenggara Timur</t>
  </si>
  <si>
    <t>Kalimantan Barat</t>
  </si>
  <si>
    <t>Kalimantan Tengah</t>
  </si>
  <si>
    <t>Kalimantan Selatan</t>
  </si>
  <si>
    <t>Kalimantan Timur</t>
  </si>
  <si>
    <t>Kalimantan Utara</t>
  </si>
  <si>
    <t>Sulawesi Utara</t>
  </si>
  <si>
    <t>Sulawesi Tengah</t>
  </si>
  <si>
    <t>Sulawesi Selatan</t>
  </si>
  <si>
    <t>Sulawesi Tenggara</t>
  </si>
  <si>
    <t>Sulawesi Barat</t>
  </si>
  <si>
    <t>Maluku</t>
  </si>
  <si>
    <t>Maluku Utara</t>
  </si>
  <si>
    <t>Papua</t>
  </si>
  <si>
    <t>Papua Barat</t>
  </si>
  <si>
    <t>Jumlah Keseluruhan Kabupaten/Kota dan Kecamatan</t>
  </si>
  <si>
    <t>Keputusan camat biau Nomor : 800/17.03/Kepeg dan Umum tentang Penyelenggaraan Paten Di Kecamatan Biau</t>
  </si>
  <si>
    <t>Peraturan Bupati Bulungan Nomor 31 Tahun 2013 tentang Pendelegasian sebagian urusan pemerintahan yang menjadi kewenangan bupati kepada camat</t>
  </si>
  <si>
    <t>Peraturan Bupati Bulungan Nomor 32 Tahun 2013 tentang Standar Pelayanan Administrasi Terpadu Kecamatan Perizinan dan Non Perizinan Di Kecamatan Se Kabupaten Bulungan</t>
  </si>
  <si>
    <t>Peraturan Bupati Malang Nomor 22 Tahun 2015 tentang Pendelegasian Wewenang Bupati Kepada Camat</t>
  </si>
  <si>
    <t>Keputusan Bupati Banyuwangi Nomor : 188/225/Kep/429.011/2016 tentang Pelimpahan sebagian wewenang pemerintahan dari Bupati Kepada Camat</t>
  </si>
  <si>
    <t>Peraturan Bupati Malinau Nomor 14 Tahun 2011 tentang Pendelgasian Wewenang Bupati Malinau kepada Camat Di Kabupaten Malinau</t>
  </si>
  <si>
    <t>Peraturan Bupati Poso Nomor 45 Tahun 2015 tentang Pelimpahan sebagian tugas yang enjadi kewenangan bupati kepada camat di wilayah Kabupaten Poso</t>
  </si>
  <si>
    <t>Peraturan Walikota Tarakan Nomor 11 Tahun 2016 tentang Pelaksanaan izin usaha mikro dan Kecil Kepada Camat</t>
  </si>
  <si>
    <t>Peraturan Walikota Ternate Nomor 22 Tahun 2015 tentang Pelimpahan Kewenangan Pelaksanaan Izin Usaha Mikro dan Kecil dari Walikota kepada Camat</t>
  </si>
  <si>
    <t>Peraturan Walikota Samarinda Nomor 32 Tahun 2011 tentang Pelimpahan sebagian Urusan Walikota kepada Camat dan Lurah</t>
  </si>
  <si>
    <t xml:space="preserve">Peraturan Walikota Samarinda Nomor 35 Tahun 2014 tentang Penyelenggaraan PATEN Di Lingkungan Kota Samarinda </t>
  </si>
  <si>
    <t>Peraturan Bupati Klungkung Nomor 36 Tahun 2016 tentang Perubahan atas Perbup Klungkung Nomor 2 Tahun 2014 tentang Pelimpahan Sebagian Kewenangan Bupati Kepada Camat dan Penyelenggaraan Tugas - Tugas Umu Pemerintahan</t>
  </si>
  <si>
    <t>5) Keputusan Camat Keling Nomor 07/1/2017 tentang Pembentukan Tim TeknisPerizinan Kecamatan Keling Tahun 2017</t>
  </si>
  <si>
    <t xml:space="preserve">4) Laporan Pelaksanaan Kegiatan PATEN Kecamatan Tojo Barat </t>
  </si>
  <si>
    <t>6) Peraturan Bupati Kebumen Nomor 26 Tahun 2016 tentang Perubahan Kedua atas Perbup Kebumen Nomor 49 Tahun 2014 tentang Standar Pelayanan Program PATEN Di Kabupaten Kebumen</t>
  </si>
  <si>
    <t>Peraturan Bupati Sinjai Nomor 41 Tahun 2015 tentang Pelimpahan sebagian urusan pemerintahan yang menjadi kewenangan pemerinth daerah kepada camat</t>
  </si>
  <si>
    <t>Peraturan Bupati Gianyar Nomor 60 Tahun 2015 tentang Pelimpahan sebagian kewenangan bupati kepada camat di lingkungan pemerintah kabupaten gianyar</t>
  </si>
  <si>
    <t>5) himpunan peraturan kab temanggung 2015</t>
  </si>
  <si>
    <t>3)Peraturan bupati banyumas nomor 58 Tahun 2015 tentang pemberian mandat bidang perizinan kepada kaban penanaman modal dan perizinan kabupaten banyumas</t>
  </si>
  <si>
    <t>perbup gayo lues nomor 23 tahun 2014 tentang pelimpahan sebagian kewenangan bupati gayo lues kepada camat dalam kabupaten gayo lues</t>
  </si>
  <si>
    <t>Peraturan Bupati Aceh Singkil Nomor 8 Tahun 2017 tentang Pelimpaha sebagian Kewenangan Bupati Aceh Singkil kepada Camat dalam Kabupaten Aceh Singkil</t>
  </si>
  <si>
    <t>Peraturan bupati Tanah Datar Nomor 52 Tahun 2015 tentang Uraian Tugas Pelaksana PATEN Di Kabupaten Tanah Datar</t>
  </si>
  <si>
    <t>Perbup Nomor 64 Tahun 2007 tentang Pelimpahan sebagian Kewenangan Pemerintah dari Bupati kepada Camat se Kabupaten Gunung Mas</t>
  </si>
  <si>
    <t>Perbup Nomor 25 Tahun 2016 tentang Pelimpahan sebagian Kewenangan Bupati Kepada Camat Di Lingkungan Pemerintah Kabupaten Solok</t>
  </si>
  <si>
    <t>7)Peraturan Bupati Kebumen Nomor 35 Tahun 2015 tentang Perubahan atas Peraturan Bupati Kebumen Nomor 49 Tahun 2014 tentang standar Paten di kabupaten Kebumen</t>
  </si>
  <si>
    <t>Peraturan Bupati Berau Nomor 5 Tahun 2013 tentang Pelimpahan sebagian urusan pemerintahan dari bupati kepada camat</t>
  </si>
  <si>
    <t>4) laporan akhir jasa konsultasi monev pelimpahan sebagian kewenangan bupati kepada camat dikabupaten sidoarjo tahun 2107</t>
  </si>
  <si>
    <t>Perwalikota Bandar Lampung Nomor 87 Tahun 2008 tentang Pelimpahan sebagian kewenangan pemerintahan dari Wali Kota Kepada Camat</t>
  </si>
  <si>
    <t xml:space="preserve">1)Perbup Tanah Laut Nomor 70 Tahun 2013 tentang Pelimpahan sebagian wewenang Bupati kepada Camayt </t>
  </si>
  <si>
    <t>2) Perbup Tanah Laut  Nomor 108 Tahun 2014 tentang Perubahan atas Perbup Nomor 70 Tahun 2013 tentang Pelimpahan sebagian wewenang bupati kepada camat</t>
  </si>
  <si>
    <t>3) Kep Bupati Tanah Laut Nomor 188.45/727-KUM/2014 tentang Penetapan Kecamatan sebagai Pelaksana PATEN Di Kabupaten Tanah Laut</t>
  </si>
  <si>
    <t>4) Perbup Tanah Laut Nomor 180 Tahun 2015 tentang Perubahan kedua atas Perbup</t>
  </si>
  <si>
    <t>5) Peraturan Bupati Tanah Laut nomor 56 tahun 2016 tentang perubahan ketiga atas perbup tanah laut nomor 70 tahun 2013 tentang pelimpahan sebagian wewenang Bupati kepada Camat</t>
  </si>
  <si>
    <t>6) Perbup Tanah Laut Nomor 11 Tahun 2018 tentang Perubahan keempat atas perbup tanah laut nomor 70 thun 2013 tentang pelimpahan sebagian wewenang bupati kepada camat</t>
  </si>
  <si>
    <t>1) perbup sigi nomor 20 tahun 2014 tentang pelimpahan sebagian kewenangan bupati kepada camat di kabupaten Sig</t>
  </si>
  <si>
    <t>perbup nomor 4/perbup/II/2014 Tentang pelimpahan sebagian kewenangan bupati soppeng kepada camat di kabupaten soppeng</t>
  </si>
  <si>
    <t>Perbup luwu utara nomor 98 tahun 2017 tentang pelimpahan sebagian kewenangan bupati kepada camat</t>
  </si>
  <si>
    <t>5) kepcam ratolindo nomor 138/06.a/RL/2018 tentang penyelenggaraan PATEN Di Kecamatan Ratolindo</t>
  </si>
  <si>
    <t>6) Perbup Nomor 8 Tahun 2018 tentang perub atas perbup kep aru nomor 26 tahun 2015 tentang pelimpahan sebagian wewenang bupati kep aru kepada camat di kab kep aru</t>
  </si>
  <si>
    <t>6) Peraturan Bup Buru nomor 54 tahun 2015 tentang perub bupati buru nomor 52 tahun 2014 tentang pelimpahan sebagian wewenang bupati kepada camat di lingk pemerintah kab buru</t>
  </si>
  <si>
    <t>kep bupati pangkep nomor 537 thun 2017 tentang pelimpahan sebagian kewenangan bupati kepada camat kab pangkep</t>
  </si>
  <si>
    <t>perbup maros nomor 56 tahun 2014 tentang pelimpahan sebagian kewenangan bupati kepada camat di kabupaten maros</t>
  </si>
  <si>
    <t>Perbup Bone bolango nomor 13 tahun 2017 tentang pendelegasian sebagian kewenangan bupati kepada camat dalam penyelenggaraan PATEN</t>
  </si>
  <si>
    <t>7) Laporan pelaksanaan PATEN Kab Buru Tahun 2016</t>
  </si>
  <si>
    <t>Perbup Batang Nomor 3 Tahun 2015 tentang pelimpahan sebagian urusan yang menjadi kewenangan bupati kepada camat dilingkungan pemerintah kabupaten Batang</t>
  </si>
  <si>
    <t>Peraturan Bupati Garut Nomor 254 tahun 2016 tentang perubahan atas perbup garut nomor 102 tahun 2014 tentang pelimpahan sebagian wewenang bupati kepada camat</t>
  </si>
  <si>
    <t>Perbup kotabaru nomor 24 tahun 2013 tentang pelimpahan sebagian urusan pemerintahan dari bupati kepada camat</t>
  </si>
  <si>
    <t>perwali salatiga tentang perub kedua atas perwali salatiga nomor 28 tahun 2012 tentang pelimpahan sebagian kewenangan penyelenggaraan urusan pemerintahan daerah kepada Camat dan lurah</t>
  </si>
  <si>
    <t>1)Peraturan Wali Kota Bima Nomor 8 Tahun 2009 tentang Pelimpahan Kewenangan Kota Bima kepada Camat dan Hubungan Kerja antara Perangkat Daerah Kota, Kecamatan dan Kelurahan</t>
  </si>
  <si>
    <t>2) Perwali Bima nomor 35 Tahun 2015 tentang Pendelegasian kewenangan pelaksanaan ijin usaha mikro dan kecil dari walikota kepada camat</t>
  </si>
  <si>
    <t>1) kep bupati kupang nomor 402/Kep/HK/2017 tentang Penetapan Kecamatan sebagai Penyelenggara PATEN</t>
  </si>
  <si>
    <t>2) Kep Bupati Kupang Nomor 177/Kep/HK/2017 tentang Pembentukan teknis PATEN Di Kab Kupang</t>
  </si>
  <si>
    <t>3) Kep Bupati KUPANG Nomor 354/Kep/HK/2017 tentang pelimpahan sebagian kewenangan bupati kepada camat di kabupaten kupang</t>
  </si>
  <si>
    <t>Perbup nomor 30 tahun 2014 tentang pelimpahan sebagian kewenangan Bupati Agam kepada camat untuk melaksanakan urusan pemda</t>
  </si>
  <si>
    <t>perbup taput nomor 40 tahun 2011 tentang pelimpahan kewenangan kepada camat di kabupaten taput</t>
  </si>
  <si>
    <t>peraturan walikota pekanbaru nomor 11 tahun 2013tentang pelimpahan sebagian kewenangan walikota kepada camat</t>
  </si>
  <si>
    <t>PERBUP ROKAN HILIR NOMOR 28 TAHUN 2015 TENTANG PELIMPAHAN SEBAGIAN KEWENANGAN BUPATI KEPADA CAMAT UNTUK MELAKSANAKAN URUSAN PEMDA</t>
  </si>
  <si>
    <t>Perbup Solok Selatan Nomor 14 tahun 2014 tentang pendelegasian sebagian urusan pemerintahan yang menjadi kewenangan bupati kepada camat di kab solok selatan</t>
  </si>
  <si>
    <t>KEPCAM NOMOR 28 TAHUN 2018 TENTANG PENETAPAN STANDAR PELAYANAN PADA KECAMATAN TAMAN</t>
  </si>
  <si>
    <t>PERWALKOT NOMOR 24 TAHUN 2010 TENTANG PELIMPAHAN SEBAGIAN URUSAN PEMERINTAHAN DARI WALIKOTA KEPADA CAMAT DAN LURAH</t>
  </si>
  <si>
    <t>25 Maret 2019</t>
  </si>
  <si>
    <t>Perwali TanjungBalai Nomor :31 Tahun 2012 tentang Pelimpahan Kewenangan Kepada Camat Kota Tanjung Balai</t>
  </si>
  <si>
    <t>Pulau Punjung</t>
  </si>
  <si>
    <t>25 MARET 2019</t>
  </si>
  <si>
    <t>Perwali Sibolga No: 07 Tahun 2015 tentang pelimpahan sebagian wewenang walkot kepada camat untuk menangani sebagian urusan otonomi daerah</t>
  </si>
  <si>
    <t>Perwali No: 5 Tahun 2015 tentang Penyelenggaraan PATEN</t>
  </si>
  <si>
    <t xml:space="preserve">KepCam Pasar Jambi no: 45 Tahun 2017 tentang Penunjukan Tim Pelaksana Teknis Dalam PATEN </t>
  </si>
  <si>
    <t xml:space="preserve">Perwali Sungai Penuh No:26 Tahun 2014 tentang Pelimpahan sebagian wewenang walikota sungai penuh kepada camat di kota sungai penuh </t>
  </si>
  <si>
    <t>25 maret 2019</t>
  </si>
  <si>
    <t>kep bup gayo lues no : 137/645/2014 tentang pembentukan tim teknis paten dilingkungan pemkab gayo lues</t>
  </si>
  <si>
    <t>perbup sekadau no : 3 tahun 2016 tentang pelimpahan sebagian kewenangan bupati kepada camat di lingkungan pemda kab sekadau</t>
  </si>
  <si>
    <t>Perbup Nomor 75 Tahun 2014 tentang prosedur penyelenggaraan PATEN</t>
  </si>
  <si>
    <t>Kepcam Suranenggala No: 138/01-Yanum tentang PATEN Di Kecamatan Suranenggala Tahun 2019</t>
  </si>
  <si>
    <t>KepBup No: 13 Tahun 2002 tentang Pelimpahan sebagian Tugas dan Wewenang Bupati Belu kepada Para Camat Se Kabupaten Belu</t>
  </si>
  <si>
    <t>Perbup Tapin No: 26 Tahun 2015 tentang pendelegasian sebagian kewenangan bupati tapin kepada camat dalam rangka penyelenggaraan PATEN Di kab Tapin</t>
  </si>
  <si>
    <t>KepBup Lumajang No:188.45/85/427.12/2017 tentang pelimpahan sebagian ewenangan buapti kepada camat</t>
  </si>
  <si>
    <t>kepwal tegal no:130/055/2016 tentang kecamatan sebagai penyelenggara PATEN</t>
  </si>
  <si>
    <t>Perwali Magelang Nomor 54 tahun 2018 tentang Pencabutan Perwali Nomor 5 Tahun 2016 tentang pedoman pemberian usaha mikro dan kecil di kota magelang</t>
  </si>
  <si>
    <t>Kepwal Magelang No 138/115/112 Tahun 2018 tentang Pencabutan Kepwal Magelang No 138/180/112 Tahun 2015 tentang rincian pelimpahan sebagian kewenangan walikota dibid perizinan kepada camat</t>
  </si>
  <si>
    <t>3) Perwal Semarang Nomor 43 Tahun 2012 tentang Standar Pelayanan Administrasi Terpadu Kecamatan Di Kota Semarang</t>
  </si>
  <si>
    <t>Perbup Magelang Nomor 20 Tahun 2015 tentang Pendelegasian sebagian wewenang Bupati kepada Camat Di lingkungan Pemerintah Kab Magelang</t>
  </si>
  <si>
    <t>Perbup No 27 Tahun 2005 tentang Pelimpahan sebagian kewenangan Pemkab Kepada Kecamatan</t>
  </si>
  <si>
    <t>Perbup Kudus No 33 Tahun 2015 tentang Penyelenggaraan di kabupaten Kudus</t>
  </si>
  <si>
    <t>Perbup Boyolali No 34 Tahun 2015 tentang Pendelegasian sebagian kewenangan bupati kepada camat dalam rangka pelaksanaan PATEN Di lingkungan Pemerintah Kab Boyolali</t>
  </si>
  <si>
    <t>Perwal Langsa NO 43 Tahun 2014 tentang pelimpahan sebagian kewenangan walikota bidang non perizinan dalam rangka PATEN kepada camat</t>
  </si>
  <si>
    <t>Perbup Indragiri Hulu Nomor 25 Tahun 2013 tentang pelimpahan sebagian kewenangan pemerintahan dari bupati indragiri hulu kepada camat sekabupaten indragiri hulu</t>
  </si>
  <si>
    <t>Perbup Lebong no 48 tahun 2018 tentang pelimpahan sebagian kewenangan bupati kepada camat untuk melaksanakan urusan pemda</t>
  </si>
  <si>
    <t>perbup no HK/598/2017 TENTANG pelimpahan sebagian kewenangan bupati kepada camat</t>
  </si>
  <si>
    <t>perbup no 10 tahun 2017 entang pendelegasian sebagian kewenangan bupati kepada camat menthobi raya untuk melaksanakan urusan pemda</t>
  </si>
  <si>
    <t>Perwal Pariaman No 11 Tahun 2013 tentang Pelimpahan sebagian kewenangan walkot kepada camat dalam rangka pelaksanaan urusan pemda</t>
  </si>
  <si>
    <t>Perbup Padang Pariaman NO 29 Tahun 2018 tentang perub atas perbup padang pariaman no 8 tahun 2014 tentang pelimpahan sebagian wewenang bupati kepada camat untuk menangani sebagian urusan otda</t>
  </si>
  <si>
    <t>Perbup Labuhanbatu Selatan No38 tahun 2016 tentang pendelegasian sebagian wewenang bupati kepada camat</t>
  </si>
  <si>
    <t>Perbup no 34 tahun 2014 tentang pendelegasian sebagian kewenangan bupati kepada camat untuk melaksanakan urusan pemda</t>
  </si>
  <si>
    <t>6) kepwal padangsidimpuan no 63/kpts/2014 tentang penyelenggara PATEN Di kota Padangsidimpuan tahun 2014</t>
  </si>
  <si>
    <t>kepwal tebing tinggi no 100/197 tahun 2016 tentang standar pelayanan non perizinan paten pada kecamatan se kota tebing tinggi</t>
  </si>
  <si>
    <t>Perwal No 15 tahun 2015 tentang pelimpahan sebagian kewenangan walkot kepada camat di bidang perizinan dan non perizinan</t>
  </si>
  <si>
    <t>Kepwal Lubuk Linggau no 190/KPTS/PEM/2018 tentang penetapan sel kecamatan sebagai penyelenggara PATEN dalam wilayah kota Lubuklinggau</t>
  </si>
  <si>
    <t>Perbup no 56 tahun 2017 tentang pelimpahan sebagian kewenangan bupati kepada camat dilingkungan pemkab banyuasin</t>
  </si>
  <si>
    <t>perbup no 57 tahun 2017 tentang standar pelaynan program paten di kab banyuasin</t>
  </si>
  <si>
    <t>perbup banjar no 1 tahun 2019 tentang pelimpahan sebagian kewenangan bupati kepada camata</t>
  </si>
  <si>
    <t>perbup pemalang no 50 tahun 2017 tentang tata cara pelimpahan sebagian kewenangan bupati kepaa camat</t>
  </si>
  <si>
    <t>kepwal payakumbuh no 130.23/638/WK-Pyk/2018 tentang pelimpahan sebagian kewenangan walikota kpada camat di kota payakumbuh</t>
  </si>
  <si>
    <t>kepwal payakumbuh no.130.28/937/WK-PYK/2015 tentang pelimpahan sebagian kewenangan walikota kepada camat di kota payakumbuh</t>
  </si>
  <si>
    <t>perbup no 58 tahun 2014 tentang pelimpahan sebagian wewenang buapti tebo kepada camat di kabupaten tebo</t>
  </si>
  <si>
    <t xml:space="preserve">perbup kerinci no 23 tahun 2014 tentang pelimpahan sebagian kewenangan bupati kerinci kepada camat untuk melaksanakan urusan pemda </t>
  </si>
  <si>
    <t xml:space="preserve">perbup sijunjung no 30 tahun 2014 tentang pelimpahan sebagian wewenang bupati kepada camat </t>
  </si>
  <si>
    <t>perbup sijunjung no 45 tahun 2014 tentang standar pelayanan perizinan dan non perizinan PATEN Di Kabupaten Sijunjung</t>
  </si>
  <si>
    <t>perbup Sijunjung no 2 tahun 2015 tentang uraian tugas pelaksana PATEN Di kab Sijunjung</t>
  </si>
  <si>
    <t>perbup no 69 tahun 2018 tentang perub atas perbup lebak no 33 tahun 2014 tentang PATEN</t>
  </si>
  <si>
    <t>PERBUP NO 24 TAHUN 2015 TENTANG IZIN USAHA MIKRO DAN KECIL</t>
  </si>
  <si>
    <t>Kep Camat Pekalongan Barat no 050/02 tahun 2018 tentang pembentukan tim pelaksana PATEN Kecamatan Pekalongan Barat</t>
  </si>
  <si>
    <t>Perbup Kayong Utara Nomor 22 tahun 2015 tentang pelimpahan sebagian wewenang bupati kepada camat</t>
  </si>
  <si>
    <t>5) kepbup sumbawa no 739 tahun 2018 tentang perub atas kep bupati sumbawa no 589 tahun 2017 tentang pelimpahan sebagian kewenangan bupati sumbawa kepada camat</t>
  </si>
  <si>
    <t>kepbup hulu sungai utara no 188.45/230/KUM/2018 tentang Pembentukan panitia pelaksana kegiatan PATEN Amuntai Tengah</t>
  </si>
  <si>
    <t>Perbup Aceh Barat Nomor 41 Tahun 2018 tentang pelimpahan sebagian kewenangan buapti kepada camat</t>
  </si>
  <si>
    <t>Perbup Nomor 44 Thun 2012 tentang Pelimpahan sebagian kewenangan Buapti Cinajur Kepada Camat Di Kabupaten Cianjur</t>
  </si>
  <si>
    <t>ada 26 perizinan</t>
  </si>
  <si>
    <t>Perbup Nomor 45 Tahun 2012 tentang pelimpahan sebagian kewenangan penyelenggaraan pelayanan perizinan dari Bupati Cinajur kepada Camat Di Kabuapetn Cinajur</t>
  </si>
  <si>
    <t>kep bupati bandung nomor : 137.1/Kep.796-Otda/2016 tentang pelimpahan sebagian urusan pemerintahan dari bupati bandung kepada camat margahayu</t>
  </si>
  <si>
    <t>6) Perwali Palembang Nomor 54 Tahun 2015 tentang Pelimpahan sebagian kewenangan pemerintahan dari walikota kepada camat</t>
  </si>
  <si>
    <t>18 prizinan</t>
  </si>
  <si>
    <t>Perbup Aceh Jaya Nomor 70 Thun 2015 tentang Pelimpahan sebagian kewenangan pemerintahan kepada camat dalam kabupaten aceh jaya</t>
  </si>
  <si>
    <t>laporan 2019</t>
  </si>
  <si>
    <t>Kep Bupati Magetan Nomor 188/266/Kept./403.013/2015 tentang pelimpahan sebagian kewenangan bupati kepada camat untuk melaksanakan sebagian urusan pemerintahan yang menjadi kewenangan daerah</t>
  </si>
  <si>
    <t xml:space="preserve">Perbup Lampung Selatan Nomor : 47 Tahun 2013 tentang Pelimpahan sebagian kewenangan Bupati kepada Camat untuk melaksanakan urusan pemerintahan daerah kabupaten lampung selatan </t>
  </si>
  <si>
    <t>28 Maret 2019</t>
  </si>
  <si>
    <t xml:space="preserve">Perbup OKU Selatan Nomor : 26 Tahun 2011 tentang pelimpahan sebagian kewenangan Bupati kepada Camat </t>
  </si>
  <si>
    <t>ada 30 perizinan</t>
  </si>
  <si>
    <t>4) Kepbup Sambas Nomor 159/SETDA -TAPEM/2018 tentang Petunjuk teknis pelaksanaan perbup no.6 tahun 2018 tentang pendelegasian sebagian wewenang bupati kepada camat di kab sambas</t>
  </si>
  <si>
    <t>28 maret 2019</t>
  </si>
  <si>
    <t>Perbup Nomor 10 Tahun 2019 tentang Pendelegasian kewenangan pelaksanaan izin usaha mikro dan kecil kepada camat dalam wilayah kab maluku tenggara</t>
  </si>
  <si>
    <t>Keputusan Walikota Metro Nomor 2 Tahun 2001 tentang Pelimpahan Sebagian Kewenangan Pemerintahan Kepada Camat</t>
  </si>
  <si>
    <t>Kepcam pamenang selatan nomor 25 tahun 2018 tentang SOP Paten Kec Pamenang Selatan</t>
  </si>
  <si>
    <t>6) Perbup Bintan Nomor 7 tahun 2016 tentang Perub atas perbup nomor 8 tahun 2009 tentang pelimpahan sebagian wewenang pemkab kepada camat</t>
  </si>
  <si>
    <t>Perbup Tanah Datar Nomor 51 Tahun 2015 tentang Perubahan atas Perbup Tanah Datar Nomor 40 Tahun 2015 tentang Pelimpahan sebagian kewenangan Bupati kepada Camat</t>
  </si>
  <si>
    <t>Kepbup Seluma Nomor 900 - 36 Tahun 2016 tentang Pelimpahan sebagian kewenangan bupati seluma kepada camat di lingkungan pemerintahan kab seluma</t>
  </si>
  <si>
    <t>Perbup Seluma Nomor 37 Tahun 2016 tentang Pedoman Penyelenggara PATEN Di lingkungan Pemerintah Kab Seluma</t>
  </si>
  <si>
    <t>Perbup Pakpak Barat Nomor 16 Tahun 2015 tentang Perubahan atas Perbup Nomor 31 Tahun 2014 tentang Pelimpahan sebagian kewenangan Bupati kepada camat di lingkungan pemerintah kab Pakpak Barat</t>
  </si>
  <si>
    <t xml:space="preserve">laporan penerapan pelayanan paten dikab humbang hasundutan </t>
  </si>
  <si>
    <t>Perbup Humbang Hasundutan Nomor 25 Tahun 2014 tentang Standar Pelayanan Penyelenggaraan PATEN Di Kab Humbang Hasundutan</t>
  </si>
  <si>
    <t>Perbup Mandailing Natal Nomor 76 Tahun 2011 tentang Pelimpahan sebagian wewenang pemerintahan dari bupati kepada camat</t>
  </si>
  <si>
    <t>Perbup Bangka Tengah Nomor 38 Tahun 2015 tentang Perubahan atas Perbup Nomor 29 Tahun 2012 tentang Pelimpahan sebagian kewenangan bupati kepada camat</t>
  </si>
  <si>
    <t>7) Perbup Aceh Utara Nomor 23 Tahun 2016 tentang Perubahan atas Perbup Aceh Utara Nomor 21 Tahun 2012 tentang Pelimpahan sebagian Kewenangan Bupati Aceh Utara kepada Camat dalam Kab Aceh Utara</t>
  </si>
  <si>
    <t>8) Perbup Aceh Utara Nomor 12 Tahun 2018 tentang Perubahan Kedua atas perbup Aceh Utara Nomor 21 Tahun 2012 tentang Pelimpahan sebagian kewenangan bupati Aceh Utara kepada Camat dalam Kabupaten Aceh Utara</t>
  </si>
  <si>
    <t>Perbup Takalar Nomor 23 Tahun 2015 tentang Pendelegasian Kewenangan Pelaksanaan izin usaha mikro dan kecil dari bupati takalar kepada camat</t>
  </si>
  <si>
    <t>Kepbup Nomor 800/888/tahun 2018 tentang pelimpahan kewenangan dari bupati kepada kepala distrik di kabupaten merauke</t>
  </si>
  <si>
    <t>perbup no 64 tahun 2018 tentang pedoman umum pelimpahan sebagian kewenangan dari bupati kepada kepala distrik dikab merauke</t>
  </si>
  <si>
    <t>28 MARET 2019</t>
  </si>
  <si>
    <t>Perbup No 63 tahun 2017 tentang pendelegasian kewenangan pelaksanaan izin kepada kepala distrik di wilayah kab sorong</t>
  </si>
  <si>
    <t>29 maret 2019</t>
  </si>
  <si>
    <t>Perwali manado no 16 tahun 2016 tentang pelimpahan kewenangan pengelolaan kebersihan dari dinas kebersihan dan pertamanan kota manado kepada pemerintah kecamatan se kota manado</t>
  </si>
  <si>
    <t>29 Maret 2019</t>
  </si>
  <si>
    <t>perbup tulungagung no 17 tahun 2015 tentang pelimpahan sebagian wewenang pelayanan perijinan dan non perijinan ari bupati tulungagung kepada camat dikabupaten tulungagung</t>
  </si>
  <si>
    <t>perbup mojokerto no 30 tahun 2017 tentang pelimpahan sebagian kewenangan kepada camat dalam penyelenggaraan pelayanan administrasi terpadu kecamatan</t>
  </si>
  <si>
    <t>Draft</t>
  </si>
  <si>
    <t>Perwali Mojokerto Nomor 117 Tahun 2016 tentang Standar PATEN Di Kota Mojokerto</t>
  </si>
  <si>
    <t>Perwali Mojokerto Nomor 116 Tahun 2016 tentang Pelimpahan sebagian kewenangan walikota kepada camat di kota Mojokerto</t>
  </si>
  <si>
    <t>Perwali Nomor 118 tentang Uraian Tugas Pelaksana PATEN Di Kota Mojokerto</t>
  </si>
  <si>
    <t>Perbup Serang Nomor 59 Tahun 2013 tentang Pelimpahan sebgian kewenangan bupati kepada camat dikabupaten Serang</t>
  </si>
  <si>
    <t>Perbup Pasuruan Nomor 27 Tahun 2006 tentang Pelimpahan Urusan Pemerintahan dari Bupati Kepada Camat</t>
  </si>
  <si>
    <t>Perbup Pasuruan Nomor 29 Tahun 2015 tentang PATEN Kabupaten Pasuruan</t>
  </si>
  <si>
    <t>Kepbup Mempawah Nomor 145 Tahun 2016 tentang Penyerahan urusan perizinan usaha mikro dan kecil kepada camat dalam wilayah kab mempawah</t>
  </si>
  <si>
    <t>Perwali Makassar Nomor 3 tahun 2015 tentang Pelimpahan Kewenangan Pemungutan  Retibusi Pelayanan Persampahan / kebersihan kepada camat dalam lingkup pemerintah kota makasssar</t>
  </si>
  <si>
    <t>Perwali Manado Nomor 16 Tahun 2016 tentang Pelimpahan sebagian kewenangan pengelolaan kebersihan dari dinas kebersihan dan pertamanan kota manado kepada pemerintah kecamatan</t>
  </si>
  <si>
    <t>Perbup Lampung Tengah Nomor 11.A Tahun 2013 tentang Pelimpahan Sebagian Kewenangan Pemerintahan Dari Bupati Kepada Camat</t>
  </si>
  <si>
    <t xml:space="preserve">Perbup Labuhan Batu Selatan Nomor 38 Tahun 2016 tentang Pendelegasian Sebagian Wewenang Bupati Kepada Camat </t>
  </si>
  <si>
    <t>Perbup Nomor 14 Tahun 2015 tentang Pelimpahan Sebagian Kewenangan Bupati Kepada Camat</t>
  </si>
  <si>
    <t>kepbup nomor 5/I/2019 TENTANG PELIMPAHAN SEBAGIAN KEWENANGAN KEPADA PARA SATUAN KERJA SELAKU PEJABAT PENGGUNA ANGGARAN/PENGGUNA BARANG LINGKUP PEMERINTAH KABUPATEN LUWU TAHUN ANGGARAN 2019</t>
  </si>
  <si>
    <t>2 April 2019</t>
  </si>
  <si>
    <t>23 mei 2019</t>
  </si>
  <si>
    <t>DATA RINCIAN PERKEMBANGAN PENERAPAN 
PELAYANAN ADMINISTRASI TERPADU KECAMATAN (PATEN)</t>
  </si>
  <si>
    <t>Update Data per 30 Juni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</si>
</sst>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27" x14ac:knownFonts="1">
    <font>
      <sz val="11"/>
      <color theme="1"/>
      <name val="Calibri"/>
      <family val="2"/>
      <charset val="1"/>
      <scheme val="minor"/>
    </font>
    <font>
      <sz val="11"/>
      <color theme="1"/>
      <name val="Calibri"/>
      <family val="2"/>
      <charset val="1"/>
      <scheme val="minor"/>
    </font>
    <font>
      <b/>
      <sz val="11"/>
      <color theme="1"/>
      <name val="Calibri"/>
      <family val="2"/>
      <scheme val="minor"/>
    </font>
    <font>
      <sz val="10"/>
      <color theme="1"/>
      <name val="Calibri"/>
      <family val="2"/>
      <charset val="1"/>
      <scheme val="minor"/>
    </font>
    <font>
      <sz val="11"/>
      <color theme="1"/>
      <name val="Calibri"/>
      <family val="2"/>
    </font>
    <font>
      <sz val="11"/>
      <color rgb="FFCC3300"/>
      <name val="Calibri"/>
      <family val="2"/>
      <charset val="1"/>
      <scheme val="minor"/>
    </font>
    <font>
      <sz val="11"/>
      <color rgb="FFCC3300"/>
      <name val="Calibri"/>
      <family val="2"/>
      <charset val="1"/>
    </font>
    <font>
      <sz val="12"/>
      <color rgb="FF000000"/>
      <name val="Calibri"/>
      <family val="2"/>
      <scheme val="minor"/>
    </font>
    <font>
      <sz val="12"/>
      <color rgb="FFFF0000"/>
      <name val="Calibri"/>
      <family val="2"/>
      <scheme val="minor"/>
    </font>
    <font>
      <sz val="11"/>
      <color rgb="FFFF0000"/>
      <name val="Calibri"/>
      <family val="2"/>
      <charset val="1"/>
      <scheme val="minor"/>
    </font>
    <font>
      <sz val="11"/>
      <color rgb="FFFF0000"/>
      <name val="Calibri"/>
      <family val="2"/>
      <charset val="1"/>
    </font>
    <font>
      <sz val="9.9"/>
      <color theme="1"/>
      <name val="Calibri"/>
      <family val="2"/>
      <charset val="1"/>
    </font>
    <font>
      <sz val="11"/>
      <color theme="1"/>
      <name val="Calibri"/>
      <family val="2"/>
      <charset val="1"/>
    </font>
    <font>
      <sz val="12"/>
      <color theme="1"/>
      <name val="Calibri"/>
      <family val="2"/>
      <scheme val="minor"/>
    </font>
    <font>
      <sz val="12"/>
      <name val="Calibri"/>
      <family val="2"/>
      <scheme val="minor"/>
    </font>
    <font>
      <sz val="11"/>
      <color rgb="FFC00000"/>
      <name val="Calibri"/>
      <family val="2"/>
      <charset val="1"/>
      <scheme val="minor"/>
    </font>
    <font>
      <sz val="11"/>
      <color theme="3"/>
      <name val="Calibri"/>
      <family val="2"/>
      <charset val="1"/>
      <scheme val="minor"/>
    </font>
    <font>
      <sz val="11"/>
      <name val="Calibri"/>
      <family val="2"/>
      <charset val="1"/>
      <scheme val="minor"/>
    </font>
    <font>
      <sz val="10"/>
      <color rgb="FFFF0000"/>
      <name val="Calibri"/>
      <family val="2"/>
      <charset val="1"/>
      <scheme val="minor"/>
    </font>
    <font>
      <sz val="16"/>
      <color theme="1"/>
      <name val="Calibri"/>
      <family val="2"/>
      <scheme val="minor"/>
    </font>
    <font>
      <sz val="11"/>
      <color theme="1"/>
      <name val="Calibri"/>
      <family val="2"/>
      <scheme val="minor"/>
    </font>
    <font>
      <sz val="12"/>
      <name val="Franklin Gothic Medium"/>
      <family val="2"/>
    </font>
    <font>
      <b/>
      <sz val="12"/>
      <name val="Franklin Gothic Medium"/>
      <family val="2"/>
    </font>
    <font>
      <sz val="11"/>
      <name val="Franklin Gothic Medium"/>
      <family val="2"/>
    </font>
    <font>
      <b/>
      <sz val="14"/>
      <name val="Franklin Gothic Medium"/>
      <family val="2"/>
    </font>
    <font>
      <b/>
      <sz val="12"/>
      <color rgb="FFFF0000"/>
      <name val="Franklin Gothic Medium"/>
      <family val="2"/>
    </font>
    <font>
      <sz val="12"/>
      <color rgb="FFFF0000"/>
      <name val="Franklin Gothic Medium"/>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75">
    <border>
      <left/>
      <right/>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style="thin">
        <color indexed="64"/>
      </left>
      <right style="thin">
        <color indexed="64"/>
      </right>
      <top style="double">
        <color auto="1"/>
      </top>
      <bottom/>
      <diagonal/>
    </border>
    <border>
      <left style="thin">
        <color indexed="64"/>
      </left>
      <right style="thin">
        <color indexed="64"/>
      </right>
      <top/>
      <bottom/>
      <diagonal/>
    </border>
    <border>
      <left style="thin">
        <color indexed="64"/>
      </left>
      <right style="thin">
        <color indexed="64"/>
      </right>
      <top/>
      <bottom style="double">
        <color auto="1"/>
      </bottom>
      <diagonal/>
    </border>
    <border>
      <left style="double">
        <color auto="1"/>
      </left>
      <right/>
      <top style="thin">
        <color indexed="64"/>
      </top>
      <bottom/>
      <diagonal/>
    </border>
    <border>
      <left style="thin">
        <color indexed="64"/>
      </left>
      <right style="thin">
        <color indexed="64"/>
      </right>
      <top style="thin">
        <color indexed="64"/>
      </top>
      <bottom/>
      <diagonal/>
    </border>
    <border>
      <left style="double">
        <color auto="1"/>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double">
        <color auto="1"/>
      </right>
      <top style="double">
        <color auto="1"/>
      </top>
      <bottom/>
      <diagonal/>
    </border>
    <border>
      <left style="thin">
        <color indexed="64"/>
      </left>
      <right style="double">
        <color auto="1"/>
      </right>
      <top style="thin">
        <color indexed="64"/>
      </top>
      <bottom/>
      <diagonal/>
    </border>
    <border>
      <left style="thin">
        <color indexed="64"/>
      </left>
      <right style="double">
        <color auto="1"/>
      </right>
      <top/>
      <bottom/>
      <diagonal/>
    </border>
    <border>
      <left style="thin">
        <color indexed="64"/>
      </left>
      <right style="double">
        <color auto="1"/>
      </right>
      <top/>
      <bottom style="thin">
        <color indexed="64"/>
      </bottom>
      <diagonal/>
    </border>
    <border>
      <left style="thin">
        <color indexed="64"/>
      </left>
      <right style="double">
        <color auto="1"/>
      </right>
      <top/>
      <bottom style="double">
        <color auto="1"/>
      </bottom>
      <diagonal/>
    </border>
    <border>
      <left style="thin">
        <color indexed="64"/>
      </left>
      <right/>
      <top style="double">
        <color auto="1"/>
      </top>
      <bottom style="thin">
        <color indexed="64"/>
      </bottom>
      <diagonal/>
    </border>
    <border>
      <left/>
      <right style="double">
        <color auto="1"/>
      </right>
      <top/>
      <bottom/>
      <diagonal/>
    </border>
    <border>
      <left/>
      <right style="double">
        <color auto="1"/>
      </right>
      <top/>
      <bottom style="double">
        <color auto="1"/>
      </bottom>
      <diagonal/>
    </border>
    <border>
      <left style="double">
        <color auto="1"/>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auto="1"/>
      </right>
      <top style="thin">
        <color indexed="64"/>
      </top>
      <bottom style="thin">
        <color indexed="64"/>
      </bottom>
      <diagonal/>
    </border>
    <border>
      <left/>
      <right style="double">
        <color auto="1"/>
      </right>
      <top/>
      <bottom style="thin">
        <color indexed="64"/>
      </bottom>
      <diagonal/>
    </border>
    <border>
      <left/>
      <right style="double">
        <color auto="1"/>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right/>
      <top style="double">
        <color auto="1"/>
      </top>
      <bottom style="thin">
        <color indexed="64"/>
      </bottom>
      <diagonal/>
    </border>
    <border>
      <left/>
      <right style="thin">
        <color indexed="64"/>
      </right>
      <top style="double">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auto="1"/>
      </left>
      <right style="thin">
        <color indexed="64"/>
      </right>
      <top style="double">
        <color auto="1"/>
      </top>
      <bottom/>
      <diagonal/>
    </border>
    <border>
      <left style="double">
        <color auto="1"/>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top style="dotted">
        <color auto="1"/>
      </top>
      <bottom style="dotted">
        <color auto="1"/>
      </bottom>
      <diagonal/>
    </border>
    <border>
      <left style="thin">
        <color indexed="64"/>
      </left>
      <right style="thin">
        <color indexed="64"/>
      </right>
      <top style="dotted">
        <color auto="1"/>
      </top>
      <bottom style="dotted">
        <color auto="1"/>
      </bottom>
      <diagonal/>
    </border>
    <border>
      <left/>
      <right style="double">
        <color auto="1"/>
      </right>
      <top style="dotted">
        <color auto="1"/>
      </top>
      <bottom style="dotted">
        <color auto="1"/>
      </bottom>
      <diagonal/>
    </border>
    <border>
      <left style="double">
        <color auto="1"/>
      </left>
      <right/>
      <top style="dashed">
        <color auto="1"/>
      </top>
      <bottom style="dashed">
        <color auto="1"/>
      </bottom>
      <diagonal/>
    </border>
    <border>
      <left style="thin">
        <color indexed="64"/>
      </left>
      <right style="thin">
        <color indexed="64"/>
      </right>
      <top style="dashed">
        <color auto="1"/>
      </top>
      <bottom style="dashed">
        <color auto="1"/>
      </bottom>
      <diagonal/>
    </border>
    <border>
      <left/>
      <right style="double">
        <color auto="1"/>
      </right>
      <top style="dashed">
        <color auto="1"/>
      </top>
      <bottom style="dashed">
        <color auto="1"/>
      </bottom>
      <diagonal/>
    </border>
    <border>
      <left/>
      <right/>
      <top style="dashed">
        <color auto="1"/>
      </top>
      <bottom style="dashed">
        <color auto="1"/>
      </bottom>
      <diagonal/>
    </border>
    <border>
      <left style="thin">
        <color indexed="64"/>
      </left>
      <right style="thin">
        <color indexed="64"/>
      </right>
      <top/>
      <bottom style="dashed">
        <color auto="1"/>
      </bottom>
      <diagonal/>
    </border>
    <border>
      <left style="thin">
        <color indexed="64"/>
      </left>
      <right style="thin">
        <color indexed="64"/>
      </right>
      <top style="dashed">
        <color auto="1"/>
      </top>
      <bottom/>
      <diagonal/>
    </border>
    <border>
      <left style="double">
        <color auto="1"/>
      </left>
      <right/>
      <top style="dashed">
        <color auto="1"/>
      </top>
      <bottom style="thin">
        <color auto="1"/>
      </bottom>
      <diagonal/>
    </border>
    <border>
      <left style="thin">
        <color indexed="64"/>
      </left>
      <right style="thin">
        <color indexed="64"/>
      </right>
      <top style="dashed">
        <color auto="1"/>
      </top>
      <bottom style="thin">
        <color auto="1"/>
      </bottom>
      <diagonal/>
    </border>
    <border>
      <left/>
      <right style="double">
        <color auto="1"/>
      </right>
      <top style="dashed">
        <color auto="1"/>
      </top>
      <bottom style="thin">
        <color auto="1"/>
      </bottom>
      <diagonal/>
    </border>
    <border>
      <left style="double">
        <color auto="1"/>
      </left>
      <right/>
      <top style="dashed">
        <color auto="1"/>
      </top>
      <bottom/>
      <diagonal/>
    </border>
    <border>
      <left/>
      <right style="double">
        <color auto="1"/>
      </right>
      <top style="dashed">
        <color auto="1"/>
      </top>
      <bottom/>
      <diagonal/>
    </border>
    <border>
      <left style="double">
        <color indexed="64"/>
      </left>
      <right style="thin">
        <color indexed="64"/>
      </right>
      <top style="dashed">
        <color indexed="64"/>
      </top>
      <bottom style="dashed">
        <color indexed="64"/>
      </bottom>
      <diagonal/>
    </border>
    <border>
      <left style="thin">
        <color indexed="64"/>
      </left>
      <right style="double">
        <color auto="1"/>
      </right>
      <top style="dashed">
        <color indexed="64"/>
      </top>
      <bottom style="dashed">
        <color indexed="64"/>
      </bottom>
      <diagonal/>
    </border>
    <border>
      <left style="double">
        <color indexed="64"/>
      </left>
      <right style="thin">
        <color indexed="64"/>
      </right>
      <top style="dashed">
        <color indexed="64"/>
      </top>
      <bottom style="thin">
        <color indexed="64"/>
      </bottom>
      <diagonal/>
    </border>
    <border>
      <left style="thin">
        <color indexed="64"/>
      </left>
      <right style="double">
        <color auto="1"/>
      </right>
      <top style="dashed">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auto="1"/>
      </right>
      <top style="thin">
        <color indexed="64"/>
      </top>
      <bottom style="thin">
        <color indexed="64"/>
      </bottom>
      <diagonal/>
    </border>
    <border>
      <left style="double">
        <color indexed="64"/>
      </left>
      <right style="thin">
        <color indexed="64"/>
      </right>
      <top style="dashed">
        <color indexed="64"/>
      </top>
      <bottom/>
      <diagonal/>
    </border>
    <border>
      <left style="thin">
        <color indexed="64"/>
      </left>
      <right style="double">
        <color auto="1"/>
      </right>
      <top style="dashed">
        <color indexed="64"/>
      </top>
      <bottom/>
      <diagonal/>
    </border>
    <border>
      <left/>
      <right style="thin">
        <color indexed="64"/>
      </right>
      <top/>
      <bottom style="thin">
        <color indexed="64"/>
      </bottom>
      <diagonal/>
    </border>
    <border>
      <left/>
      <right style="thin">
        <color indexed="64"/>
      </right>
      <top/>
      <bottom style="double">
        <color auto="1"/>
      </bottom>
      <diagonal/>
    </border>
    <border>
      <left/>
      <right/>
      <top style="thin">
        <color indexed="64"/>
      </top>
      <bottom style="double">
        <color auto="1"/>
      </bottom>
      <diagonal/>
    </border>
    <border>
      <left/>
      <right style="thin">
        <color indexed="64"/>
      </right>
      <top style="double">
        <color auto="1"/>
      </top>
      <bottom/>
      <diagonal/>
    </border>
    <border>
      <left style="thin">
        <color indexed="64"/>
      </left>
      <right/>
      <top style="double">
        <color auto="1"/>
      </top>
      <bottom/>
      <diagonal/>
    </border>
    <border>
      <left/>
      <right/>
      <top style="double">
        <color auto="1"/>
      </top>
      <bottom/>
      <diagonal/>
    </border>
    <border>
      <left style="thin">
        <color indexed="64"/>
      </left>
      <right/>
      <top style="thin">
        <color indexed="64"/>
      </top>
      <bottom style="double">
        <color auto="1"/>
      </bottom>
      <diagonal/>
    </border>
    <border>
      <left/>
      <right style="thin">
        <color indexed="64"/>
      </right>
      <top style="thin">
        <color indexed="64"/>
      </top>
      <bottom style="double">
        <color auto="1"/>
      </bottom>
      <diagonal/>
    </border>
    <border>
      <left/>
      <right style="thin">
        <color indexed="64"/>
      </right>
      <top style="thin">
        <color auto="1"/>
      </top>
      <bottom/>
      <diagonal/>
    </border>
    <border>
      <left/>
      <right/>
      <top style="thin">
        <color auto="1"/>
      </top>
      <bottom/>
      <diagonal/>
    </border>
    <border>
      <left style="thin">
        <color indexed="64"/>
      </left>
      <right/>
      <top/>
      <bottom style="double">
        <color auto="1"/>
      </bottom>
      <diagonal/>
    </border>
    <border>
      <left style="thin">
        <color indexed="64"/>
      </left>
      <right style="thin">
        <color indexed="64"/>
      </right>
      <top style="thin">
        <color indexed="64"/>
      </top>
      <bottom style="double">
        <color indexed="64"/>
      </bottom>
      <diagonal/>
    </border>
    <border>
      <left style="double">
        <color auto="1"/>
      </left>
      <right/>
      <top style="thin">
        <color indexed="64"/>
      </top>
      <bottom style="double">
        <color auto="1"/>
      </bottom>
      <diagonal/>
    </border>
    <border>
      <left style="thin">
        <color indexed="64"/>
      </left>
      <right style="double">
        <color auto="1"/>
      </right>
      <top style="thin">
        <color indexed="64"/>
      </top>
      <bottom style="double">
        <color indexed="64"/>
      </bottom>
      <diagonal/>
    </border>
    <border>
      <left style="double">
        <color auto="1"/>
      </left>
      <right/>
      <top style="double">
        <color auto="1"/>
      </top>
      <bottom/>
      <diagonal/>
    </border>
    <border>
      <left style="thin">
        <color indexed="64"/>
      </left>
      <right/>
      <top/>
      <bottom style="thin">
        <color indexed="64"/>
      </bottom>
      <diagonal/>
    </border>
  </borders>
  <cellStyleXfs count="2">
    <xf numFmtId="0" fontId="0" fillId="0" borderId="0"/>
    <xf numFmtId="164" fontId="1" fillId="0" borderId="0" applyFont="0" applyFill="0" applyBorder="0" applyAlignment="0" applyProtection="0"/>
  </cellStyleXfs>
  <cellXfs count="329">
    <xf numFmtId="0" fontId="0" fillId="0" borderId="0" xfId="0"/>
    <xf numFmtId="164" fontId="0" fillId="0" borderId="0" xfId="1" applyFont="1"/>
    <xf numFmtId="164" fontId="0" fillId="0" borderId="5" xfId="1" applyFont="1" applyBorder="1"/>
    <xf numFmtId="164" fontId="0" fillId="0" borderId="6" xfId="1" applyFont="1" applyBorder="1"/>
    <xf numFmtId="164" fontId="0" fillId="0" borderId="8" xfId="1" applyFont="1" applyBorder="1"/>
    <xf numFmtId="164" fontId="0" fillId="0" borderId="10" xfId="1" applyFont="1" applyBorder="1"/>
    <xf numFmtId="164" fontId="0" fillId="0" borderId="14" xfId="1" applyFont="1" applyBorder="1"/>
    <xf numFmtId="0" fontId="0" fillId="0" borderId="1" xfId="0" applyBorder="1"/>
    <xf numFmtId="164" fontId="0" fillId="0" borderId="18" xfId="1" applyFont="1" applyBorder="1"/>
    <xf numFmtId="0" fontId="0" fillId="0" borderId="2" xfId="0" applyBorder="1"/>
    <xf numFmtId="164" fontId="0" fillId="0" borderId="19" xfId="1" applyFont="1" applyBorder="1"/>
    <xf numFmtId="0" fontId="0" fillId="0" borderId="5" xfId="0" applyBorder="1"/>
    <xf numFmtId="0" fontId="0" fillId="0" borderId="1" xfId="0" applyBorder="1" applyAlignment="1">
      <alignment horizontal="center"/>
    </xf>
    <xf numFmtId="0" fontId="0" fillId="0" borderId="5" xfId="0" applyBorder="1" applyAlignment="1">
      <alignment horizontal="center"/>
    </xf>
    <xf numFmtId="164" fontId="0" fillId="0" borderId="5" xfId="1" applyFont="1" applyBorder="1" applyAlignment="1">
      <alignment horizontal="center" vertical="top"/>
    </xf>
    <xf numFmtId="164" fontId="0" fillId="0" borderId="18" xfId="1" applyFont="1" applyBorder="1" applyAlignment="1">
      <alignment horizontal="center" vertical="top"/>
    </xf>
    <xf numFmtId="0" fontId="0" fillId="0" borderId="9" xfId="0" applyBorder="1"/>
    <xf numFmtId="0" fontId="0" fillId="0" borderId="10" xfId="0" applyBorder="1"/>
    <xf numFmtId="164" fontId="0" fillId="0" borderId="23" xfId="1" applyFont="1" applyBorder="1"/>
    <xf numFmtId="0" fontId="0" fillId="0" borderId="7" xfId="0" applyBorder="1"/>
    <xf numFmtId="0" fontId="0" fillId="0" borderId="8" xfId="0" applyBorder="1"/>
    <xf numFmtId="164" fontId="0" fillId="0" borderId="24" xfId="1" applyFont="1" applyBorder="1"/>
    <xf numFmtId="0" fontId="3" fillId="0" borderId="20" xfId="0" applyFont="1" applyBorder="1" applyAlignment="1">
      <alignment horizontal="center"/>
    </xf>
    <xf numFmtId="0" fontId="3" fillId="0" borderId="21" xfId="0" applyFont="1" applyBorder="1" applyAlignment="1">
      <alignment horizontal="center"/>
    </xf>
    <xf numFmtId="164" fontId="3" fillId="0" borderId="21" xfId="1" applyFont="1" applyBorder="1" applyAlignment="1">
      <alignment horizontal="center" vertical="top"/>
    </xf>
    <xf numFmtId="164" fontId="3" fillId="0" borderId="22" xfId="1" applyFont="1" applyBorder="1" applyAlignment="1">
      <alignment horizontal="center" vertical="top"/>
    </xf>
    <xf numFmtId="0" fontId="3" fillId="0" borderId="7" xfId="0" applyFont="1" applyBorder="1" applyAlignment="1">
      <alignment horizontal="center"/>
    </xf>
    <xf numFmtId="164" fontId="3" fillId="0" borderId="24" xfId="1" applyFont="1" applyBorder="1" applyAlignment="1">
      <alignment horizontal="center" vertical="top"/>
    </xf>
    <xf numFmtId="0" fontId="0" fillId="0" borderId="18" xfId="0" applyBorder="1"/>
    <xf numFmtId="0" fontId="0" fillId="0" borderId="19" xfId="0" applyBorder="1"/>
    <xf numFmtId="0" fontId="3" fillId="0" borderId="8" xfId="0" applyFont="1" applyBorder="1" applyAlignment="1">
      <alignment horizontal="center"/>
    </xf>
    <xf numFmtId="164" fontId="3" fillId="0" borderId="8" xfId="1" applyFont="1" applyBorder="1" applyAlignment="1">
      <alignment horizontal="center" vertical="top"/>
    </xf>
    <xf numFmtId="0" fontId="0" fillId="0" borderId="6" xfId="0" applyBorder="1"/>
    <xf numFmtId="0" fontId="0" fillId="0" borderId="13" xfId="0" applyBorder="1"/>
    <xf numFmtId="0" fontId="0" fillId="0" borderId="26" xfId="0" applyBorder="1"/>
    <xf numFmtId="0" fontId="0" fillId="0" borderId="14" xfId="0" applyBorder="1"/>
    <xf numFmtId="0" fontId="0" fillId="0" borderId="27" xfId="0" applyBorder="1"/>
    <xf numFmtId="0" fontId="0" fillId="0" borderId="16" xfId="0" applyBorder="1"/>
    <xf numFmtId="0" fontId="0" fillId="0" borderId="23" xfId="0" applyBorder="1"/>
    <xf numFmtId="0" fontId="0" fillId="0" borderId="24" xfId="0" applyBorder="1"/>
    <xf numFmtId="164" fontId="4" fillId="0" borderId="5" xfId="1" applyFont="1" applyBorder="1" applyAlignment="1">
      <alignment horizontal="center"/>
    </xf>
    <xf numFmtId="164" fontId="4" fillId="0" borderId="10" xfId="1" applyFont="1" applyBorder="1" applyAlignment="1">
      <alignment horizontal="center"/>
    </xf>
    <xf numFmtId="164" fontId="4" fillId="0" borderId="5" xfId="1" applyFont="1" applyBorder="1" applyAlignment="1">
      <alignment horizontal="left"/>
    </xf>
    <xf numFmtId="164" fontId="0" fillId="0" borderId="5" xfId="1" applyFont="1" applyBorder="1" applyAlignment="1">
      <alignment horizontal="center"/>
    </xf>
    <xf numFmtId="164" fontId="0" fillId="0" borderId="10" xfId="1"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0" fontId="3" fillId="0" borderId="21" xfId="0" applyFont="1" applyBorder="1" applyAlignment="1">
      <alignment horizontal="center" vertical="center"/>
    </xf>
    <xf numFmtId="0" fontId="3" fillId="0" borderId="35" xfId="0" applyFont="1" applyBorder="1" applyAlignment="1">
      <alignment horizontal="center"/>
    </xf>
    <xf numFmtId="0" fontId="3" fillId="0" borderId="36" xfId="0" applyFont="1" applyBorder="1" applyAlignment="1">
      <alignment horizontal="center"/>
    </xf>
    <xf numFmtId="0" fontId="0" fillId="0" borderId="36" xfId="0" applyBorder="1"/>
    <xf numFmtId="0" fontId="3" fillId="0" borderId="25" xfId="0" applyFont="1" applyBorder="1" applyAlignment="1">
      <alignment horizontal="center"/>
    </xf>
    <xf numFmtId="164" fontId="4" fillId="0" borderId="10" xfId="1" applyFont="1" applyBorder="1" applyAlignment="1">
      <alignment horizontal="left"/>
    </xf>
    <xf numFmtId="164" fontId="0" fillId="0" borderId="14" xfId="1" applyFont="1" applyBorder="1" applyAlignment="1">
      <alignment wrapText="1"/>
    </xf>
    <xf numFmtId="164" fontId="5" fillId="0" borderId="5" xfId="1" applyFont="1" applyBorder="1"/>
    <xf numFmtId="164" fontId="6" fillId="0" borderId="5" xfId="1" applyFont="1" applyBorder="1" applyAlignment="1">
      <alignment horizontal="left"/>
    </xf>
    <xf numFmtId="0" fontId="0" fillId="0" borderId="37" xfId="0" applyBorder="1"/>
    <xf numFmtId="0" fontId="0" fillId="0" borderId="38" xfId="0" applyBorder="1"/>
    <xf numFmtId="164" fontId="0" fillId="0" borderId="38" xfId="1" applyFont="1" applyBorder="1"/>
    <xf numFmtId="164" fontId="0" fillId="0" borderId="39" xfId="1" applyFont="1" applyBorder="1"/>
    <xf numFmtId="0" fontId="0" fillId="0" borderId="40" xfId="0" applyBorder="1"/>
    <xf numFmtId="164" fontId="0" fillId="0" borderId="41" xfId="1" applyFont="1" applyBorder="1"/>
    <xf numFmtId="0" fontId="0" fillId="0" borderId="41" xfId="0" applyBorder="1"/>
    <xf numFmtId="164" fontId="0" fillId="0" borderId="41" xfId="1" applyFont="1" applyBorder="1" applyAlignment="1">
      <alignment horizontal="center"/>
    </xf>
    <xf numFmtId="164" fontId="0" fillId="0" borderId="42" xfId="1" applyFont="1" applyBorder="1"/>
    <xf numFmtId="164" fontId="0" fillId="0" borderId="43" xfId="1" applyFont="1" applyBorder="1"/>
    <xf numFmtId="164" fontId="5" fillId="0" borderId="5" xfId="1" applyFont="1" applyBorder="1" applyAlignment="1">
      <alignment vertical="top"/>
    </xf>
    <xf numFmtId="164" fontId="9" fillId="0" borderId="5" xfId="1" applyFont="1" applyBorder="1"/>
    <xf numFmtId="164" fontId="10" fillId="0" borderId="5" xfId="1" applyFont="1" applyBorder="1" applyAlignment="1">
      <alignment horizontal="left"/>
    </xf>
    <xf numFmtId="164" fontId="0" fillId="0" borderId="5" xfId="1" applyFont="1" applyBorder="1" applyAlignment="1">
      <alignment wrapText="1"/>
    </xf>
    <xf numFmtId="164" fontId="0" fillId="0" borderId="5" xfId="1" applyFont="1" applyBorder="1" applyAlignment="1">
      <alignment vertical="top" wrapText="1"/>
    </xf>
    <xf numFmtId="164" fontId="0" fillId="0" borderId="0" xfId="0" applyNumberFormat="1"/>
    <xf numFmtId="164" fontId="9" fillId="0" borderId="41" xfId="1" applyFont="1" applyBorder="1"/>
    <xf numFmtId="0" fontId="0" fillId="0" borderId="5" xfId="0" applyBorder="1" applyAlignment="1">
      <alignment wrapText="1"/>
    </xf>
    <xf numFmtId="0" fontId="0" fillId="0" borderId="46" xfId="0" applyBorder="1"/>
    <xf numFmtId="0" fontId="0" fillId="0" borderId="47" xfId="0" applyBorder="1"/>
    <xf numFmtId="164" fontId="0" fillId="0" borderId="47" xfId="1" applyFont="1" applyBorder="1"/>
    <xf numFmtId="164" fontId="0" fillId="0" borderId="48" xfId="1" applyFont="1" applyBorder="1"/>
    <xf numFmtId="0" fontId="0" fillId="0" borderId="49" xfId="0" applyBorder="1"/>
    <xf numFmtId="0" fontId="0" fillId="0" borderId="45" xfId="0" applyBorder="1"/>
    <xf numFmtId="164" fontId="0" fillId="0" borderId="45" xfId="1" applyFont="1" applyBorder="1"/>
    <xf numFmtId="164" fontId="0" fillId="0" borderId="50" xfId="1" applyFont="1" applyBorder="1"/>
    <xf numFmtId="0" fontId="7" fillId="0" borderId="10" xfId="0" applyFont="1" applyBorder="1" applyAlignment="1">
      <alignment vertical="top" wrapText="1"/>
    </xf>
    <xf numFmtId="0" fontId="0" fillId="0" borderId="51" xfId="0" applyBorder="1"/>
    <xf numFmtId="0" fontId="0" fillId="0" borderId="52" xfId="0" applyBorder="1"/>
    <xf numFmtId="0" fontId="0" fillId="0" borderId="53" xfId="0" applyBorder="1"/>
    <xf numFmtId="0" fontId="0" fillId="0" borderId="54" xfId="0" applyBorder="1"/>
    <xf numFmtId="164" fontId="0" fillId="0" borderId="35" xfId="1" applyFont="1" applyBorder="1"/>
    <xf numFmtId="0" fontId="0" fillId="0" borderId="55" xfId="0" applyBorder="1"/>
    <xf numFmtId="0" fontId="0" fillId="0" borderId="21" xfId="0" applyBorder="1"/>
    <xf numFmtId="164" fontId="0" fillId="0" borderId="21" xfId="1" applyFont="1" applyBorder="1"/>
    <xf numFmtId="0" fontId="0" fillId="0" borderId="56" xfId="0" applyBorder="1"/>
    <xf numFmtId="0" fontId="0" fillId="0" borderId="57" xfId="0" applyBorder="1"/>
    <xf numFmtId="164" fontId="9" fillId="0" borderId="45" xfId="1" applyFont="1" applyBorder="1"/>
    <xf numFmtId="0" fontId="0" fillId="0" borderId="58" xfId="0" applyBorder="1"/>
    <xf numFmtId="0" fontId="0" fillId="0" borderId="34" xfId="0" applyBorder="1"/>
    <xf numFmtId="0" fontId="0" fillId="0" borderId="15" xfId="0" applyBorder="1"/>
    <xf numFmtId="0" fontId="0" fillId="0" borderId="3" xfId="0" applyBorder="1"/>
    <xf numFmtId="0" fontId="0" fillId="0" borderId="42" xfId="0" applyBorder="1"/>
    <xf numFmtId="0" fontId="0" fillId="0" borderId="48" xfId="0" applyBorder="1"/>
    <xf numFmtId="0" fontId="0" fillId="0" borderId="20" xfId="0" applyBorder="1"/>
    <xf numFmtId="0" fontId="0" fillId="0" borderId="22" xfId="0" applyBorder="1"/>
    <xf numFmtId="164" fontId="3" fillId="0" borderId="8" xfId="1" applyFont="1" applyBorder="1" applyAlignment="1">
      <alignment horizontal="center"/>
    </xf>
    <xf numFmtId="164" fontId="9" fillId="0" borderId="10" xfId="1" applyFont="1" applyBorder="1"/>
    <xf numFmtId="0" fontId="0" fillId="0" borderId="5" xfId="0" applyBorder="1" applyAlignment="1">
      <alignment vertical="top" wrapText="1"/>
    </xf>
    <xf numFmtId="164" fontId="9" fillId="0" borderId="47" xfId="1" applyFont="1" applyBorder="1"/>
    <xf numFmtId="0" fontId="0" fillId="0" borderId="5" xfId="0" applyBorder="1" applyAlignment="1">
      <alignment horizontal="left" wrapText="1"/>
    </xf>
    <xf numFmtId="164" fontId="15" fillId="0" borderId="5" xfId="1" applyFont="1" applyBorder="1"/>
    <xf numFmtId="164" fontId="15" fillId="0" borderId="41" xfId="1" applyFont="1" applyBorder="1"/>
    <xf numFmtId="164" fontId="15" fillId="0" borderId="47" xfId="1" applyFont="1" applyBorder="1"/>
    <xf numFmtId="0" fontId="7" fillId="0" borderId="5" xfId="0" applyFont="1" applyBorder="1" applyAlignment="1">
      <alignment wrapText="1"/>
    </xf>
    <xf numFmtId="164" fontId="15" fillId="0" borderId="45" xfId="1" applyFont="1" applyBorder="1"/>
    <xf numFmtId="164" fontId="15" fillId="0" borderId="10" xfId="1" applyFont="1" applyBorder="1"/>
    <xf numFmtId="0" fontId="0" fillId="0" borderId="10" xfId="0" applyBorder="1" applyAlignment="1">
      <alignment wrapText="1"/>
    </xf>
    <xf numFmtId="164" fontId="9" fillId="0" borderId="5" xfId="1" applyFont="1" applyBorder="1" applyAlignment="1">
      <alignment vertical="top"/>
    </xf>
    <xf numFmtId="164" fontId="10" fillId="0" borderId="5" xfId="1" applyFont="1" applyBorder="1" applyAlignment="1">
      <alignment horizontal="left" vertical="top"/>
    </xf>
    <xf numFmtId="0" fontId="0" fillId="0" borderId="5" xfId="0" applyBorder="1" applyAlignment="1">
      <alignment horizontal="left"/>
    </xf>
    <xf numFmtId="164" fontId="0" fillId="0" borderId="36" xfId="1" applyFont="1" applyBorder="1"/>
    <xf numFmtId="164" fontId="17" fillId="0" borderId="41" xfId="1" applyFont="1" applyBorder="1"/>
    <xf numFmtId="0" fontId="0" fillId="0" borderId="14" xfId="0" applyBorder="1" applyAlignment="1">
      <alignment wrapText="1"/>
    </xf>
    <xf numFmtId="0" fontId="9" fillId="0" borderId="5" xfId="0" applyFont="1" applyBorder="1"/>
    <xf numFmtId="0" fontId="9" fillId="0" borderId="41" xfId="0" applyFont="1" applyBorder="1"/>
    <xf numFmtId="164" fontId="17" fillId="0" borderId="5" xfId="1" applyFont="1" applyBorder="1"/>
    <xf numFmtId="0" fontId="17" fillId="0" borderId="5" xfId="0" applyFont="1" applyBorder="1"/>
    <xf numFmtId="164" fontId="9" fillId="0" borderId="5" xfId="1" applyFont="1" applyBorder="1" applyAlignment="1">
      <alignment horizontal="center"/>
    </xf>
    <xf numFmtId="164" fontId="9" fillId="0" borderId="38" xfId="1" applyFont="1" applyBorder="1" applyAlignment="1">
      <alignment horizontal="center"/>
    </xf>
    <xf numFmtId="0" fontId="0" fillId="0" borderId="50" xfId="0" applyBorder="1"/>
    <xf numFmtId="0" fontId="3" fillId="0" borderId="32" xfId="0" applyFont="1" applyBorder="1" applyAlignment="1">
      <alignment horizontal="center"/>
    </xf>
    <xf numFmtId="0" fontId="0" fillId="0" borderId="62" xfId="0" applyBorder="1" applyAlignment="1">
      <alignment horizontal="center" vertical="center"/>
    </xf>
    <xf numFmtId="0" fontId="3" fillId="0" borderId="10" xfId="0" applyFont="1" applyBorder="1" applyAlignment="1">
      <alignment horizontal="center" vertical="center"/>
    </xf>
    <xf numFmtId="164" fontId="9" fillId="0" borderId="44" xfId="1" applyFont="1" applyBorder="1"/>
    <xf numFmtId="164" fontId="0" fillId="2" borderId="6" xfId="1" applyFont="1" applyFill="1" applyBorder="1"/>
    <xf numFmtId="0" fontId="2" fillId="2" borderId="6" xfId="0" applyFont="1" applyFill="1" applyBorder="1"/>
    <xf numFmtId="0" fontId="9" fillId="0" borderId="0" xfId="0" applyFont="1"/>
    <xf numFmtId="0" fontId="18" fillId="0" borderId="21" xfId="0" applyFont="1" applyBorder="1" applyAlignment="1">
      <alignment horizontal="center" vertical="center"/>
    </xf>
    <xf numFmtId="164" fontId="18" fillId="0" borderId="8" xfId="1" applyFont="1" applyBorder="1" applyAlignment="1">
      <alignment horizontal="center"/>
    </xf>
    <xf numFmtId="164" fontId="9" fillId="2" borderId="6" xfId="1" applyFont="1" applyFill="1" applyBorder="1"/>
    <xf numFmtId="0" fontId="0" fillId="0" borderId="0" xfId="0" applyAlignment="1">
      <alignment horizontal="center"/>
    </xf>
    <xf numFmtId="0" fontId="0" fillId="0" borderId="21" xfId="0" applyBorder="1" applyAlignment="1">
      <alignment horizontal="center"/>
    </xf>
    <xf numFmtId="0" fontId="18" fillId="0" borderId="10"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wrapText="1"/>
    </xf>
    <xf numFmtId="0" fontId="18" fillId="0" borderId="32" xfId="0" applyFont="1" applyBorder="1" applyAlignment="1">
      <alignment horizontal="center"/>
    </xf>
    <xf numFmtId="0" fontId="18" fillId="0" borderId="8" xfId="0" applyFont="1" applyBorder="1" applyAlignment="1">
      <alignment horizontal="center"/>
    </xf>
    <xf numFmtId="164" fontId="9" fillId="0" borderId="21" xfId="1" applyFont="1" applyBorder="1"/>
    <xf numFmtId="164" fontId="9" fillId="0" borderId="6" xfId="1" applyFont="1" applyBorder="1"/>
    <xf numFmtId="0" fontId="20" fillId="3" borderId="21" xfId="0" applyFont="1" applyFill="1" applyBorder="1" applyAlignment="1">
      <alignment horizontal="center" vertical="top"/>
    </xf>
    <xf numFmtId="0" fontId="20" fillId="3" borderId="21" xfId="0" applyFont="1" applyFill="1" applyBorder="1" applyAlignment="1">
      <alignment vertical="top"/>
    </xf>
    <xf numFmtId="0" fontId="20" fillId="3" borderId="21" xfId="0" applyFont="1" applyFill="1" applyBorder="1"/>
    <xf numFmtId="0" fontId="20" fillId="3" borderId="0" xfId="0" applyFont="1" applyFill="1"/>
    <xf numFmtId="0" fontId="20" fillId="3" borderId="21" xfId="0" applyFont="1" applyFill="1" applyBorder="1" applyAlignment="1">
      <alignment vertical="top" wrapText="1"/>
    </xf>
    <xf numFmtId="0" fontId="20" fillId="3" borderId="0" xfId="0" applyFont="1" applyFill="1" applyAlignment="1">
      <alignment vertical="top"/>
    </xf>
    <xf numFmtId="0" fontId="20" fillId="3" borderId="21" xfId="0" applyFont="1" applyFill="1" applyBorder="1" applyAlignment="1">
      <alignment horizontal="left" vertical="top"/>
    </xf>
    <xf numFmtId="0" fontId="20" fillId="3" borderId="31" xfId="0" applyFont="1" applyFill="1" applyBorder="1"/>
    <xf numFmtId="0" fontId="20" fillId="3" borderId="5" xfId="0" applyFont="1" applyFill="1" applyBorder="1" applyAlignment="1">
      <alignment vertical="top"/>
    </xf>
    <xf numFmtId="0" fontId="20" fillId="3" borderId="5" xfId="0" applyFont="1" applyFill="1" applyBorder="1" applyAlignment="1">
      <alignment vertical="top" wrapText="1"/>
    </xf>
    <xf numFmtId="0" fontId="0" fillId="0" borderId="5" xfId="0" applyBorder="1" applyAlignment="1">
      <alignment horizontal="left" vertical="top" wrapText="1"/>
    </xf>
    <xf numFmtId="164" fontId="0" fillId="0" borderId="5" xfId="1" applyFont="1" applyBorder="1" applyAlignment="1">
      <alignment horizontal="left" wrapText="1"/>
    </xf>
    <xf numFmtId="164" fontId="0" fillId="0" borderId="5" xfId="1" applyFont="1" applyBorder="1" applyAlignment="1">
      <alignment horizontal="left" vertical="top" wrapText="1"/>
    </xf>
    <xf numFmtId="0" fontId="0" fillId="0" borderId="26" xfId="0" applyBorder="1" applyAlignment="1">
      <alignment vertical="top"/>
    </xf>
    <xf numFmtId="0" fontId="0" fillId="0" borderId="5" xfId="0" applyBorder="1" applyAlignment="1">
      <alignment vertical="top"/>
    </xf>
    <xf numFmtId="164" fontId="0" fillId="0" borderId="5" xfId="1" applyFont="1" applyBorder="1" applyAlignment="1">
      <alignment vertical="top"/>
    </xf>
    <xf numFmtId="0" fontId="0" fillId="0" borderId="14" xfId="0" applyBorder="1" applyAlignment="1">
      <alignment vertical="top"/>
    </xf>
    <xf numFmtId="0" fontId="0" fillId="0" borderId="0" xfId="0" applyAlignment="1">
      <alignment vertical="top"/>
    </xf>
    <xf numFmtId="164" fontId="0" fillId="0" borderId="47" xfId="1" applyFont="1" applyBorder="1" applyAlignment="1">
      <alignment horizontal="center"/>
    </xf>
    <xf numFmtId="164" fontId="9" fillId="0" borderId="5" xfId="1" applyFont="1" applyBorder="1" applyAlignment="1">
      <alignment horizontal="center" vertical="top"/>
    </xf>
    <xf numFmtId="164" fontId="9" fillId="0" borderId="41" xfId="1" applyFont="1" applyBorder="1" applyAlignment="1">
      <alignment horizontal="center"/>
    </xf>
    <xf numFmtId="0" fontId="0" fillId="0" borderId="14" xfId="0" applyBorder="1" applyAlignment="1">
      <alignment horizontal="left" vertical="top" wrapText="1"/>
    </xf>
    <xf numFmtId="0" fontId="9" fillId="0" borderId="5" xfId="0" applyFont="1" applyBorder="1" applyAlignment="1">
      <alignment vertical="top" wrapText="1"/>
    </xf>
    <xf numFmtId="0" fontId="0" fillId="0" borderId="10" xfId="0" applyBorder="1" applyAlignment="1">
      <alignment horizontal="left" wrapText="1"/>
    </xf>
    <xf numFmtId="0" fontId="0" fillId="0" borderId="26" xfId="0" applyBorder="1" applyAlignment="1">
      <alignment horizontal="left" vertical="top"/>
    </xf>
    <xf numFmtId="0" fontId="0" fillId="0" borderId="5" xfId="0" applyBorder="1" applyAlignment="1">
      <alignment horizontal="left" vertical="top"/>
    </xf>
    <xf numFmtId="164" fontId="0" fillId="0" borderId="5" xfId="1" applyFont="1" applyBorder="1" applyAlignment="1">
      <alignment horizontal="left" vertical="top"/>
    </xf>
    <xf numFmtId="0" fontId="0" fillId="0" borderId="0" xfId="0" applyAlignment="1">
      <alignment horizontal="left" vertical="top"/>
    </xf>
    <xf numFmtId="0" fontId="0" fillId="0" borderId="1" xfId="0" applyBorder="1" applyAlignment="1">
      <alignment vertical="top"/>
    </xf>
    <xf numFmtId="164" fontId="4" fillId="0" borderId="5" xfId="1" applyFont="1" applyBorder="1" applyAlignment="1">
      <alignment horizontal="left" vertical="top"/>
    </xf>
    <xf numFmtId="164" fontId="0" fillId="0" borderId="18" xfId="1" applyFont="1" applyBorder="1" applyAlignment="1">
      <alignment vertical="top"/>
    </xf>
    <xf numFmtId="164" fontId="0" fillId="0" borderId="0" xfId="1" applyFont="1" applyAlignment="1">
      <alignment vertical="top"/>
    </xf>
    <xf numFmtId="164" fontId="21" fillId="0" borderId="14" xfId="1" applyFont="1" applyBorder="1"/>
    <xf numFmtId="0" fontId="0" fillId="0" borderId="14" xfId="0" applyBorder="1" applyAlignment="1">
      <alignment horizontal="left" vertical="top"/>
    </xf>
    <xf numFmtId="164" fontId="21" fillId="0" borderId="5" xfId="1" applyFont="1" applyBorder="1"/>
    <xf numFmtId="164" fontId="21" fillId="0" borderId="0" xfId="1" applyFont="1"/>
    <xf numFmtId="164" fontId="21" fillId="0" borderId="21" xfId="1" applyFont="1" applyBorder="1"/>
    <xf numFmtId="164" fontId="21" fillId="0" borderId="56" xfId="1" applyFont="1" applyBorder="1"/>
    <xf numFmtId="164" fontId="21" fillId="0" borderId="0" xfId="1" quotePrefix="1" applyFont="1"/>
    <xf numFmtId="164" fontId="21" fillId="0" borderId="6" xfId="1" applyFont="1" applyBorder="1"/>
    <xf numFmtId="164" fontId="21" fillId="0" borderId="16" xfId="1" applyFont="1" applyBorder="1"/>
    <xf numFmtId="164" fontId="21" fillId="0" borderId="70" xfId="1" applyFont="1" applyBorder="1"/>
    <xf numFmtId="164" fontId="21" fillId="0" borderId="72" xfId="1" applyFont="1" applyBorder="1"/>
    <xf numFmtId="164" fontId="21" fillId="0" borderId="8" xfId="1" applyFont="1" applyBorder="1"/>
    <xf numFmtId="164" fontId="21" fillId="0" borderId="13" xfId="1" applyFont="1" applyBorder="1"/>
    <xf numFmtId="164" fontId="21" fillId="0" borderId="68" xfId="1" applyFont="1" applyBorder="1"/>
    <xf numFmtId="164" fontId="21" fillId="0" borderId="24" xfId="1" applyFont="1" applyBorder="1"/>
    <xf numFmtId="164" fontId="21" fillId="0" borderId="10" xfId="1" applyFont="1" applyBorder="1"/>
    <xf numFmtId="164" fontId="21" fillId="0" borderId="15" xfId="1" applyFont="1" applyBorder="1"/>
    <xf numFmtId="164" fontId="21" fillId="0" borderId="18" xfId="1" applyFont="1" applyBorder="1"/>
    <xf numFmtId="164" fontId="22" fillId="0" borderId="6" xfId="1" applyFont="1" applyBorder="1"/>
    <xf numFmtId="164" fontId="22" fillId="0" borderId="0" xfId="1" applyFont="1"/>
    <xf numFmtId="164" fontId="23" fillId="0" borderId="0" xfId="1" applyFont="1"/>
    <xf numFmtId="164" fontId="21" fillId="0" borderId="1" xfId="1" applyFont="1" applyBorder="1" applyAlignment="1">
      <alignment horizontal="center" vertical="center"/>
    </xf>
    <xf numFmtId="164" fontId="21" fillId="0" borderId="36" xfId="1" applyFont="1" applyBorder="1"/>
    <xf numFmtId="164" fontId="21" fillId="0" borderId="35" xfId="1" applyFont="1" applyBorder="1"/>
    <xf numFmtId="164" fontId="24" fillId="0" borderId="0" xfId="1" applyFont="1"/>
    <xf numFmtId="164" fontId="23" fillId="0" borderId="0" xfId="1" applyFont="1" applyAlignment="1">
      <alignment horizontal="center" vertical="center"/>
    </xf>
    <xf numFmtId="164" fontId="21" fillId="0" borderId="2" xfId="1" applyFont="1" applyBorder="1" applyAlignment="1">
      <alignment horizontal="center" vertical="center"/>
    </xf>
    <xf numFmtId="164" fontId="21" fillId="0" borderId="60" xfId="1" applyFont="1" applyBorder="1"/>
    <xf numFmtId="164" fontId="21" fillId="0" borderId="3" xfId="1" applyFont="1" applyBorder="1"/>
    <xf numFmtId="164" fontId="21" fillId="0" borderId="7" xfId="1" applyFont="1" applyBorder="1" applyAlignment="1">
      <alignment horizontal="center" vertical="center"/>
    </xf>
    <xf numFmtId="164" fontId="21" fillId="0" borderId="67" xfId="1" applyFont="1" applyBorder="1"/>
    <xf numFmtId="164" fontId="21" fillId="0" borderId="9" xfId="1" applyFont="1" applyBorder="1" applyAlignment="1">
      <alignment horizontal="center" vertical="center"/>
    </xf>
    <xf numFmtId="164" fontId="21" fillId="0" borderId="59" xfId="1" applyFont="1" applyBorder="1"/>
    <xf numFmtId="164" fontId="21" fillId="0" borderId="11" xfId="1" applyFont="1" applyBorder="1"/>
    <xf numFmtId="164" fontId="21" fillId="0" borderId="20" xfId="1" applyFont="1" applyBorder="1" applyAlignment="1">
      <alignment horizontal="center" vertical="center"/>
    </xf>
    <xf numFmtId="164" fontId="21" fillId="0" borderId="32" xfId="1" applyFont="1" applyBorder="1"/>
    <xf numFmtId="164" fontId="21" fillId="0" borderId="31" xfId="1" applyFont="1" applyBorder="1"/>
    <xf numFmtId="164" fontId="21" fillId="0" borderId="0" xfId="1" applyFont="1" applyAlignment="1">
      <alignment horizontal="center" vertical="center"/>
    </xf>
    <xf numFmtId="164" fontId="21" fillId="0" borderId="71" xfId="1" applyFont="1" applyBorder="1" applyAlignment="1">
      <alignment horizontal="center" vertical="center"/>
    </xf>
    <xf numFmtId="164" fontId="21" fillId="0" borderId="66" xfId="1" applyFont="1" applyBorder="1"/>
    <xf numFmtId="164" fontId="21" fillId="0" borderId="61" xfId="1" applyFont="1" applyBorder="1"/>
    <xf numFmtId="164" fontId="22" fillId="0" borderId="0" xfId="1" applyFont="1" applyAlignment="1">
      <alignment horizontal="center" vertical="center"/>
    </xf>
    <xf numFmtId="0" fontId="21" fillId="0" borderId="0" xfId="0" applyFont="1"/>
    <xf numFmtId="164" fontId="21" fillId="0" borderId="0" xfId="1" applyFont="1" applyAlignment="1">
      <alignment horizontal="center"/>
    </xf>
    <xf numFmtId="164" fontId="21" fillId="0" borderId="0" xfId="1" applyFont="1" applyAlignment="1">
      <alignment horizontal="left"/>
    </xf>
    <xf numFmtId="0" fontId="23" fillId="0" borderId="0" xfId="0" applyFont="1"/>
    <xf numFmtId="164" fontId="21" fillId="0" borderId="71" xfId="1" applyFont="1" applyBorder="1" applyAlignment="1">
      <alignment horizontal="center" vertical="center"/>
    </xf>
    <xf numFmtId="164" fontId="22" fillId="3" borderId="0" xfId="1" applyFont="1" applyFill="1"/>
    <xf numFmtId="164" fontId="21" fillId="0" borderId="73" xfId="1" applyFont="1" applyBorder="1" applyAlignment="1">
      <alignment horizontal="center" vertical="center"/>
    </xf>
    <xf numFmtId="164" fontId="21" fillId="0" borderId="4" xfId="1" applyFont="1" applyBorder="1"/>
    <xf numFmtId="164" fontId="21" fillId="0" borderId="62" xfId="1" applyFont="1" applyBorder="1"/>
    <xf numFmtId="164" fontId="21" fillId="0" borderId="64" xfId="1" applyFont="1" applyBorder="1"/>
    <xf numFmtId="164" fontId="21" fillId="0" borderId="12" xfId="1" applyFont="1" applyBorder="1"/>
    <xf numFmtId="164" fontId="21" fillId="0" borderId="0" xfId="1" applyFont="1" applyBorder="1"/>
    <xf numFmtId="164" fontId="21" fillId="0" borderId="74" xfId="1" applyFont="1" applyBorder="1"/>
    <xf numFmtId="164" fontId="21" fillId="0" borderId="36" xfId="1" applyFont="1" applyBorder="1" applyAlignment="1">
      <alignment wrapText="1"/>
    </xf>
    <xf numFmtId="164" fontId="21" fillId="0" borderId="36" xfId="1" applyFont="1" applyBorder="1" applyAlignment="1">
      <alignment horizontal="left" wrapText="1"/>
    </xf>
    <xf numFmtId="164" fontId="21" fillId="0" borderId="69" xfId="1" applyFont="1" applyBorder="1"/>
    <xf numFmtId="164" fontId="21" fillId="0" borderId="63" xfId="1" applyFont="1" applyBorder="1"/>
    <xf numFmtId="164" fontId="21" fillId="0" borderId="26" xfId="1" applyFont="1" applyBorder="1" applyAlignment="1">
      <alignment horizontal="center" vertical="center"/>
    </xf>
    <xf numFmtId="164" fontId="21" fillId="0" borderId="19" xfId="1" applyFont="1" applyBorder="1"/>
    <xf numFmtId="164" fontId="21" fillId="0" borderId="20" xfId="1" applyFont="1" applyBorder="1" applyAlignment="1">
      <alignment horizontal="center" vertical="center"/>
    </xf>
    <xf numFmtId="164" fontId="21" fillId="0" borderId="31" xfId="1" applyFont="1" applyBorder="1" applyAlignment="1">
      <alignment horizontal="center" vertical="center"/>
    </xf>
    <xf numFmtId="164" fontId="21" fillId="0" borderId="32" xfId="1" applyFont="1" applyBorder="1" applyAlignment="1">
      <alignment horizontal="center" vertical="center"/>
    </xf>
    <xf numFmtId="164" fontId="22" fillId="0" borderId="3" xfId="1" applyFont="1" applyBorder="1" applyAlignment="1">
      <alignment horizontal="center"/>
    </xf>
    <xf numFmtId="164" fontId="22" fillId="0" borderId="60" xfId="1" applyFont="1" applyBorder="1" applyAlignment="1">
      <alignment horizontal="center"/>
    </xf>
    <xf numFmtId="164" fontId="21" fillId="0" borderId="71" xfId="1" applyFont="1" applyBorder="1" applyAlignment="1">
      <alignment horizontal="center" vertical="center"/>
    </xf>
    <xf numFmtId="164" fontId="21" fillId="0" borderId="61" xfId="1" applyFont="1" applyBorder="1" applyAlignment="1">
      <alignment horizontal="center" vertical="center"/>
    </xf>
    <xf numFmtId="164" fontId="21" fillId="0" borderId="66" xfId="1" applyFont="1" applyBorder="1" applyAlignment="1">
      <alignment horizontal="center" vertical="center"/>
    </xf>
    <xf numFmtId="164" fontId="21" fillId="0" borderId="7" xfId="1" applyFont="1" applyBorder="1" applyAlignment="1">
      <alignment horizontal="center" vertical="center"/>
    </xf>
    <xf numFmtId="164" fontId="21" fillId="0" borderId="68" xfId="1" applyFont="1" applyBorder="1" applyAlignment="1">
      <alignment horizontal="center" vertical="center"/>
    </xf>
    <xf numFmtId="164" fontId="21" fillId="0" borderId="67" xfId="1" applyFont="1" applyBorder="1" applyAlignment="1">
      <alignment horizontal="center" vertical="center"/>
    </xf>
    <xf numFmtId="164" fontId="22" fillId="3" borderId="4" xfId="1" applyFont="1" applyFill="1" applyBorder="1" applyAlignment="1">
      <alignment horizontal="center" vertical="center" wrapText="1"/>
    </xf>
    <xf numFmtId="164" fontId="22" fillId="3" borderId="5" xfId="1" applyFont="1" applyFill="1" applyBorder="1" applyAlignment="1">
      <alignment horizontal="center" vertical="center" wrapText="1"/>
    </xf>
    <xf numFmtId="164" fontId="22" fillId="3" borderId="33" xfId="1" applyFont="1" applyFill="1" applyBorder="1" applyAlignment="1">
      <alignment horizontal="center" vertical="center"/>
    </xf>
    <xf numFmtId="164" fontId="22" fillId="3" borderId="26" xfId="1" applyFont="1" applyFill="1" applyBorder="1" applyAlignment="1">
      <alignment horizontal="center" vertical="center"/>
    </xf>
    <xf numFmtId="164" fontId="22" fillId="3" borderId="4" xfId="1" applyFont="1" applyFill="1" applyBorder="1" applyAlignment="1">
      <alignment horizontal="center" vertical="center"/>
    </xf>
    <xf numFmtId="164" fontId="22" fillId="3" borderId="5" xfId="1" applyFont="1" applyFill="1" applyBorder="1" applyAlignment="1">
      <alignment horizontal="center" vertical="center"/>
    </xf>
    <xf numFmtId="164" fontId="24" fillId="0" borderId="0" xfId="1" applyFont="1" applyAlignment="1">
      <alignment horizontal="center" vertical="center" wrapText="1"/>
    </xf>
    <xf numFmtId="164" fontId="22" fillId="3" borderId="12" xfId="1" applyFont="1" applyFill="1" applyBorder="1" applyAlignment="1">
      <alignment horizontal="center" vertical="center" wrapText="1"/>
    </xf>
    <xf numFmtId="164" fontId="22" fillId="3" borderId="14" xfId="1" applyFont="1" applyFill="1" applyBorder="1" applyAlignment="1">
      <alignment horizontal="center" vertical="center" wrapText="1"/>
    </xf>
    <xf numFmtId="164" fontId="22" fillId="3" borderId="63" xfId="1" applyFont="1" applyFill="1" applyBorder="1" applyAlignment="1">
      <alignment horizontal="center" vertical="center"/>
    </xf>
    <xf numFmtId="164" fontId="22" fillId="3" borderId="62" xfId="1" applyFont="1" applyFill="1" applyBorder="1" applyAlignment="1">
      <alignment horizontal="center" vertical="center"/>
    </xf>
    <xf numFmtId="164" fontId="22" fillId="3" borderId="35" xfId="1" applyFont="1" applyFill="1" applyBorder="1" applyAlignment="1">
      <alignment horizontal="center" vertical="center"/>
    </xf>
    <xf numFmtId="164" fontId="22" fillId="3" borderId="36" xfId="1" applyFont="1" applyFill="1" applyBorder="1" applyAlignment="1">
      <alignment horizontal="center" vertical="center"/>
    </xf>
    <xf numFmtId="164" fontId="21" fillId="0" borderId="20" xfId="1" applyFont="1" applyBorder="1" applyAlignment="1">
      <alignment horizontal="center"/>
    </xf>
    <xf numFmtId="164" fontId="21" fillId="0" borderId="31" xfId="1" applyFont="1" applyBorder="1" applyAlignment="1">
      <alignment horizontal="center"/>
    </xf>
    <xf numFmtId="164" fontId="21" fillId="0" borderId="32" xfId="1" applyFont="1" applyBorder="1" applyAlignment="1">
      <alignment horizontal="center"/>
    </xf>
    <xf numFmtId="164" fontId="21" fillId="0" borderId="5" xfId="1" applyFont="1" applyBorder="1" applyAlignment="1">
      <alignment horizontal="justify" vertical="top"/>
    </xf>
    <xf numFmtId="164" fontId="21" fillId="0" borderId="26" xfId="1" applyFont="1" applyBorder="1" applyAlignment="1">
      <alignment horizontal="center" vertical="top"/>
    </xf>
    <xf numFmtId="0" fontId="2" fillId="0" borderId="21" xfId="0" applyFont="1" applyBorder="1" applyAlignment="1">
      <alignment horizontal="center" vertical="center"/>
    </xf>
    <xf numFmtId="0" fontId="2" fillId="0" borderId="0" xfId="0" applyFont="1" applyAlignment="1">
      <alignment horizont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164" fontId="0" fillId="0" borderId="0" xfId="1" applyFont="1" applyAlignment="1">
      <alignment horizontal="left"/>
    </xf>
    <xf numFmtId="164" fontId="0" fillId="0" borderId="14" xfId="1" applyFont="1" applyBorder="1" applyAlignment="1">
      <alignment horizontal="center" vertical="top" wrapText="1"/>
    </xf>
    <xf numFmtId="164" fontId="0" fillId="0" borderId="5" xfId="1" applyFont="1" applyBorder="1" applyAlignment="1">
      <alignment horizontal="left" wrapText="1"/>
    </xf>
    <xf numFmtId="0" fontId="0" fillId="0" borderId="5" xfId="1" applyNumberFormat="1" applyFont="1" applyBorder="1" applyAlignment="1">
      <alignment horizontal="left" vertical="top" wrapText="1"/>
    </xf>
    <xf numFmtId="0" fontId="0" fillId="0" borderId="44" xfId="1" applyNumberFormat="1" applyFont="1" applyBorder="1" applyAlignment="1">
      <alignment horizontal="left" vertical="top" wrapText="1"/>
    </xf>
    <xf numFmtId="164" fontId="0" fillId="0" borderId="45" xfId="1" applyFont="1" applyBorder="1" applyAlignment="1">
      <alignment horizontal="left" wrapText="1"/>
    </xf>
    <xf numFmtId="164" fontId="0" fillId="0" borderId="5" xfId="1" applyFont="1" applyBorder="1" applyAlignment="1">
      <alignment horizontal="left" vertical="top" wrapText="1"/>
    </xf>
    <xf numFmtId="0" fontId="7" fillId="0" borderId="5" xfId="0" applyFont="1" applyBorder="1" applyAlignment="1">
      <alignment horizontal="left" wrapText="1"/>
    </xf>
    <xf numFmtId="164" fontId="0" fillId="0" borderId="14" xfId="1" applyFont="1" applyBorder="1" applyAlignment="1">
      <alignment horizontal="left" wrapText="1"/>
    </xf>
    <xf numFmtId="164" fontId="0" fillId="0" borderId="12" xfId="1" applyFont="1" applyBorder="1" applyAlignment="1">
      <alignment horizontal="center" vertical="center"/>
    </xf>
    <xf numFmtId="164" fontId="0" fillId="0" borderId="15" xfId="1" applyFont="1" applyBorder="1" applyAlignment="1">
      <alignment horizontal="center" vertical="center"/>
    </xf>
    <xf numFmtId="164" fontId="0" fillId="0" borderId="18" xfId="1" applyFont="1" applyBorder="1" applyAlignment="1">
      <alignment horizontal="left" wrapText="1"/>
    </xf>
    <xf numFmtId="0" fontId="8" fillId="0" borderId="5" xfId="0" applyFont="1" applyBorder="1" applyAlignment="1">
      <alignment horizontal="left" wrapText="1"/>
    </xf>
    <xf numFmtId="0" fontId="0" fillId="0" borderId="1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4"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wrapText="1"/>
    </xf>
    <xf numFmtId="0" fontId="0" fillId="0" borderId="10" xfId="0" applyBorder="1" applyAlignment="1">
      <alignment horizontal="center" vertical="center" wrapText="1"/>
    </xf>
    <xf numFmtId="164" fontId="0" fillId="0" borderId="4" xfId="1" applyFont="1" applyBorder="1" applyAlignment="1">
      <alignment horizontal="center" vertical="center"/>
    </xf>
    <xf numFmtId="164" fontId="0" fillId="0" borderId="10" xfId="1" applyFont="1" applyBorder="1" applyAlignment="1">
      <alignment horizontal="center" vertical="center"/>
    </xf>
    <xf numFmtId="0" fontId="0" fillId="0" borderId="5" xfId="0" applyBorder="1" applyAlignment="1">
      <alignment horizontal="left" wrapText="1"/>
    </xf>
    <xf numFmtId="0" fontId="0" fillId="0" borderId="0" xfId="0" applyAlignment="1">
      <alignment horizontal="center"/>
    </xf>
    <xf numFmtId="0" fontId="9" fillId="0" borderId="5" xfId="0" applyFont="1" applyBorder="1" applyAlignment="1">
      <alignment horizontal="left" vertical="top" wrapText="1"/>
    </xf>
    <xf numFmtId="0" fontId="0" fillId="0" borderId="44" xfId="0" applyBorder="1" applyAlignment="1">
      <alignment horizontal="left" wrapText="1"/>
    </xf>
    <xf numFmtId="0" fontId="7" fillId="0" borderId="5" xfId="0" applyFont="1" applyBorder="1" applyAlignment="1">
      <alignment horizontal="left" vertical="top" wrapText="1"/>
    </xf>
    <xf numFmtId="164" fontId="9" fillId="0" borderId="5" xfId="1" applyFont="1" applyBorder="1" applyAlignment="1">
      <alignment horizontal="left" wrapText="1"/>
    </xf>
    <xf numFmtId="164" fontId="0" fillId="0" borderId="5" xfId="1" applyFont="1" applyBorder="1" applyAlignment="1">
      <alignment horizontal="center" vertical="top" wrapText="1"/>
    </xf>
    <xf numFmtId="0" fontId="0" fillId="0" borderId="5" xfId="0" applyBorder="1" applyAlignment="1">
      <alignment horizontal="center" wrapText="1"/>
    </xf>
    <xf numFmtId="0" fontId="0" fillId="0" borderId="45" xfId="0" applyBorder="1" applyAlignment="1">
      <alignment horizontal="left" wrapText="1"/>
    </xf>
    <xf numFmtId="0" fontId="9" fillId="0" borderId="14" xfId="0" applyFont="1" applyBorder="1" applyAlignment="1">
      <alignment horizontal="left" wrapText="1"/>
    </xf>
    <xf numFmtId="0" fontId="0" fillId="0" borderId="5" xfId="0" applyBorder="1" applyAlignment="1">
      <alignment horizontal="left" vertical="top" wrapText="1"/>
    </xf>
    <xf numFmtId="164" fontId="2" fillId="2" borderId="65" xfId="1" applyFont="1" applyFill="1" applyBorder="1" applyAlignment="1">
      <alignment horizontal="left" vertical="center"/>
    </xf>
    <xf numFmtId="164" fontId="2" fillId="2" borderId="66" xfId="1" applyFont="1" applyFill="1" applyBorder="1" applyAlignment="1">
      <alignment horizontal="left" vertical="center"/>
    </xf>
    <xf numFmtId="0" fontId="8" fillId="0" borderId="14" xfId="0" applyFont="1" applyBorder="1" applyAlignment="1">
      <alignment horizontal="left" wrapText="1"/>
    </xf>
    <xf numFmtId="0" fontId="0" fillId="0" borderId="14" xfId="0" applyBorder="1" applyAlignment="1">
      <alignment horizontal="left" wrapText="1"/>
    </xf>
    <xf numFmtId="0" fontId="0" fillId="0" borderId="63" xfId="0" applyBorder="1" applyAlignment="1">
      <alignment horizontal="center" vertical="center"/>
    </xf>
    <xf numFmtId="0" fontId="0" fillId="0" borderId="64" xfId="0" applyBorder="1" applyAlignment="1">
      <alignment horizontal="center" vertical="center"/>
    </xf>
    <xf numFmtId="0" fontId="0" fillId="0" borderId="62" xfId="0" applyBorder="1" applyAlignment="1">
      <alignment horizontal="center" vertical="center"/>
    </xf>
    <xf numFmtId="0" fontId="8" fillId="0" borderId="35" xfId="0" applyFont="1" applyBorder="1" applyAlignment="1">
      <alignment horizontal="left" wrapText="1"/>
    </xf>
    <xf numFmtId="0" fontId="9" fillId="0" borderId="5" xfId="0" applyFont="1" applyBorder="1" applyAlignment="1">
      <alignment horizontal="left" wrapText="1"/>
    </xf>
    <xf numFmtId="0" fontId="0" fillId="0" borderId="10" xfId="0" applyBorder="1" applyAlignment="1">
      <alignment horizontal="left" wrapText="1"/>
    </xf>
    <xf numFmtId="0" fontId="13" fillId="0" borderId="5" xfId="0" applyFont="1" applyBorder="1" applyAlignment="1">
      <alignment horizontal="left" wrapText="1"/>
    </xf>
    <xf numFmtId="0" fontId="14" fillId="0" borderId="5" xfId="0" applyFont="1" applyBorder="1" applyAlignment="1">
      <alignment horizontal="left" wrapText="1"/>
    </xf>
    <xf numFmtId="0" fontId="16" fillId="0" borderId="5" xfId="0" applyFont="1" applyBorder="1" applyAlignment="1">
      <alignment horizontal="left" wrapText="1"/>
    </xf>
    <xf numFmtId="0" fontId="0" fillId="0" borderId="5" xfId="0" applyBorder="1" applyAlignment="1">
      <alignment wrapText="1"/>
    </xf>
    <xf numFmtId="0" fontId="9" fillId="0" borderId="8" xfId="0" applyFont="1" applyBorder="1" applyAlignment="1">
      <alignment horizontal="left" wrapText="1"/>
    </xf>
    <xf numFmtId="0" fontId="0" fillId="0" borderId="44" xfId="0" applyBorder="1" applyAlignment="1">
      <alignment horizontal="left" vertical="top" wrapText="1"/>
    </xf>
    <xf numFmtId="164" fontId="25" fillId="0" borderId="0" xfId="1" applyFont="1" applyAlignment="1">
      <alignment vertical="center"/>
    </xf>
    <xf numFmtId="164" fontId="25" fillId="0" borderId="0" xfId="1" applyFont="1" applyAlignment="1"/>
    <xf numFmtId="164" fontId="26" fillId="0" borderId="0" xfId="1" applyFont="1" applyAlignment="1"/>
  </cellXfs>
  <cellStyles count="2">
    <cellStyle name="Comma [0]" xfId="1" builtinId="6"/>
    <cellStyle name="Normal" xfId="0" builtinId="0"/>
  </cellStyles>
  <dxfs count="0"/>
  <tableStyles count="0" defaultTableStyle="TableStyleMedium9" defaultPivotStyle="PivotStyleLight16"/>
  <colors>
    <mruColors>
      <color rgb="FFCC3300"/>
      <color rgb="FF800000"/>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691"/>
  <sheetViews>
    <sheetView tabSelected="1" view="pageBreakPreview" topLeftCell="A643" zoomScale="140" zoomScaleNormal="100" zoomScaleSheetLayoutView="140" workbookViewId="0">
      <selection activeCell="D658" sqref="D658"/>
    </sheetView>
  </sheetViews>
  <sheetFormatPr defaultColWidth="9.140625" defaultRowHeight="15.75" x14ac:dyDescent="0.3"/>
  <cols>
    <col min="1" max="1" width="5.140625" style="203" customWidth="1"/>
    <col min="2" max="2" width="22" style="198" customWidth="1"/>
    <col min="3" max="3" width="5.5703125" style="198" bestFit="1" customWidth="1"/>
    <col min="4" max="4" width="48.140625" style="198" customWidth="1"/>
    <col min="5" max="5" width="24.5703125" style="198" customWidth="1"/>
    <col min="6" max="6" width="29.7109375" style="198" customWidth="1"/>
    <col min="7" max="16384" width="9.140625" style="198"/>
  </cols>
  <sheetData>
    <row r="1" spans="1:10" s="202" customFormat="1" ht="36" customHeight="1" x14ac:dyDescent="0.35">
      <c r="A1" s="256" t="s">
        <v>8926</v>
      </c>
      <c r="B1" s="256"/>
      <c r="C1" s="256"/>
      <c r="D1" s="256"/>
      <c r="E1" s="256"/>
      <c r="F1" s="256"/>
    </row>
    <row r="3" spans="1:10" ht="6" customHeight="1" thickBot="1" x14ac:dyDescent="0.35"/>
    <row r="4" spans="1:10" s="225" customFormat="1" ht="16.149999999999999" customHeight="1" thickTop="1" x14ac:dyDescent="0.3">
      <c r="A4" s="252" t="s">
        <v>8720</v>
      </c>
      <c r="B4" s="254" t="s">
        <v>8721</v>
      </c>
      <c r="C4" s="259" t="s">
        <v>8722</v>
      </c>
      <c r="D4" s="260"/>
      <c r="E4" s="250" t="s">
        <v>8723</v>
      </c>
      <c r="F4" s="257" t="s">
        <v>8724</v>
      </c>
    </row>
    <row r="5" spans="1:10" s="225" customFormat="1" ht="16.149999999999999" customHeight="1" thickBot="1" x14ac:dyDescent="0.35">
      <c r="A5" s="253"/>
      <c r="B5" s="255"/>
      <c r="C5" s="261"/>
      <c r="D5" s="262"/>
      <c r="E5" s="251"/>
      <c r="F5" s="258"/>
    </row>
    <row r="6" spans="1:10" s="181" customFormat="1" ht="17.25" thickTop="1" x14ac:dyDescent="0.3">
      <c r="A6" s="226" t="s">
        <v>0</v>
      </c>
      <c r="B6" s="227" t="s">
        <v>1</v>
      </c>
      <c r="C6" s="229"/>
      <c r="D6" s="228"/>
      <c r="E6" s="227"/>
      <c r="F6" s="230"/>
      <c r="I6" s="184"/>
      <c r="J6" s="184"/>
    </row>
    <row r="7" spans="1:10" s="181" customFormat="1" ht="16.5" x14ac:dyDescent="0.3">
      <c r="A7" s="199"/>
      <c r="B7" s="180"/>
      <c r="C7" s="231" t="s">
        <v>0</v>
      </c>
      <c r="D7" s="200" t="s">
        <v>7912</v>
      </c>
      <c r="E7" s="180">
        <v>1</v>
      </c>
      <c r="F7" s="178">
        <f>'1.aceh'!H26</f>
        <v>18</v>
      </c>
    </row>
    <row r="8" spans="1:10" s="181" customFormat="1" ht="16.5" x14ac:dyDescent="0.3">
      <c r="A8" s="199"/>
      <c r="B8" s="180"/>
      <c r="C8" s="231" t="s">
        <v>2</v>
      </c>
      <c r="D8" s="200" t="s">
        <v>7913</v>
      </c>
      <c r="E8" s="180">
        <v>1</v>
      </c>
      <c r="F8" s="178">
        <f>'1.aceh'!H46</f>
        <v>0</v>
      </c>
    </row>
    <row r="9" spans="1:10" s="181" customFormat="1" ht="16.5" x14ac:dyDescent="0.3">
      <c r="A9" s="199"/>
      <c r="B9" s="201"/>
      <c r="C9" s="201" t="s">
        <v>3</v>
      </c>
      <c r="D9" s="200" t="s">
        <v>7914</v>
      </c>
      <c r="E9" s="180">
        <v>1</v>
      </c>
      <c r="F9" s="178">
        <f>'1.aceh'!H74</f>
        <v>20</v>
      </c>
    </row>
    <row r="10" spans="1:10" s="181" customFormat="1" ht="16.5" x14ac:dyDescent="0.3">
      <c r="A10" s="199"/>
      <c r="B10" s="201"/>
      <c r="C10" s="201" t="s">
        <v>4</v>
      </c>
      <c r="D10" s="200" t="s">
        <v>7915</v>
      </c>
      <c r="E10" s="180">
        <v>1</v>
      </c>
      <c r="F10" s="178">
        <f>'1.aceh'!H92</f>
        <v>2</v>
      </c>
    </row>
    <row r="11" spans="1:10" s="181" customFormat="1" ht="16.5" x14ac:dyDescent="0.3">
      <c r="A11" s="199"/>
      <c r="B11" s="201"/>
      <c r="C11" s="201" t="s">
        <v>5</v>
      </c>
      <c r="D11" s="200" t="s">
        <v>7916</v>
      </c>
      <c r="E11" s="180">
        <v>1</v>
      </c>
      <c r="F11" s="178">
        <f>'1.aceh'!H108</f>
        <v>3</v>
      </c>
    </row>
    <row r="12" spans="1:10" s="181" customFormat="1" ht="16.5" x14ac:dyDescent="0.3">
      <c r="A12" s="199"/>
      <c r="B12" s="201"/>
      <c r="C12" s="201" t="s">
        <v>6</v>
      </c>
      <c r="D12" s="200" t="s">
        <v>7917</v>
      </c>
      <c r="E12" s="180">
        <v>1</v>
      </c>
      <c r="F12" s="178">
        <f>'1.aceh'!H135</f>
        <v>2</v>
      </c>
    </row>
    <row r="13" spans="1:10" s="181" customFormat="1" ht="16.5" x14ac:dyDescent="0.3">
      <c r="A13" s="199"/>
      <c r="B13" s="201"/>
      <c r="C13" s="201" t="s">
        <v>7</v>
      </c>
      <c r="D13" s="200" t="s">
        <v>7918</v>
      </c>
      <c r="E13" s="180">
        <v>1</v>
      </c>
      <c r="F13" s="178">
        <f>'1.aceh'!H162</f>
        <v>6</v>
      </c>
    </row>
    <row r="14" spans="1:10" s="181" customFormat="1" ht="16.5" x14ac:dyDescent="0.3">
      <c r="A14" s="199"/>
      <c r="B14" s="201"/>
      <c r="C14" s="201" t="s">
        <v>8</v>
      </c>
      <c r="D14" s="200" t="s">
        <v>7919</v>
      </c>
      <c r="E14" s="180">
        <v>1</v>
      </c>
      <c r="F14" s="178">
        <f>'1.aceh'!H193</f>
        <v>14</v>
      </c>
    </row>
    <row r="15" spans="1:10" s="181" customFormat="1" ht="16.5" x14ac:dyDescent="0.3">
      <c r="A15" s="199"/>
      <c r="B15" s="201"/>
      <c r="C15" s="201" t="s">
        <v>9</v>
      </c>
      <c r="D15" s="200" t="s">
        <v>7920</v>
      </c>
      <c r="E15" s="180">
        <v>1</v>
      </c>
      <c r="F15" s="178">
        <f>'1.aceh'!H207</f>
        <v>0</v>
      </c>
    </row>
    <row r="16" spans="1:10" s="181" customFormat="1" ht="16.5" x14ac:dyDescent="0.3">
      <c r="A16" s="199"/>
      <c r="B16" s="201"/>
      <c r="C16" s="201" t="s">
        <v>10</v>
      </c>
      <c r="D16" s="200" t="s">
        <v>7921</v>
      </c>
      <c r="E16" s="180">
        <v>1</v>
      </c>
      <c r="F16" s="178">
        <f>'1.aceh'!H222</f>
        <v>0</v>
      </c>
    </row>
    <row r="17" spans="1:7" s="181" customFormat="1" ht="16.5" x14ac:dyDescent="0.3">
      <c r="A17" s="199"/>
      <c r="B17" s="201"/>
      <c r="C17" s="201" t="s">
        <v>11</v>
      </c>
      <c r="D17" s="200" t="s">
        <v>7922</v>
      </c>
      <c r="E17" s="180">
        <v>1</v>
      </c>
      <c r="F17" s="178">
        <f>'1.aceh'!H243</f>
        <v>17</v>
      </c>
    </row>
    <row r="18" spans="1:7" s="181" customFormat="1" ht="16.5" x14ac:dyDescent="0.3">
      <c r="A18" s="199"/>
      <c r="B18" s="201"/>
      <c r="C18" s="201" t="s">
        <v>12</v>
      </c>
      <c r="D18" s="200" t="s">
        <v>7923</v>
      </c>
      <c r="E18" s="180">
        <v>1</v>
      </c>
      <c r="F18" s="178">
        <f>'1.aceh'!H260</f>
        <v>9</v>
      </c>
    </row>
    <row r="19" spans="1:7" s="181" customFormat="1" ht="16.5" x14ac:dyDescent="0.3">
      <c r="A19" s="199"/>
      <c r="B19" s="201"/>
      <c r="C19" s="201" t="s">
        <v>13</v>
      </c>
      <c r="D19" s="200" t="s">
        <v>7924</v>
      </c>
      <c r="E19" s="180">
        <v>1</v>
      </c>
      <c r="F19" s="178">
        <v>11</v>
      </c>
      <c r="G19" s="184" t="s">
        <v>8824</v>
      </c>
    </row>
    <row r="20" spans="1:7" s="181" customFormat="1" ht="16.5" x14ac:dyDescent="0.3">
      <c r="A20" s="199"/>
      <c r="B20" s="201"/>
      <c r="C20" s="201" t="s">
        <v>14</v>
      </c>
      <c r="D20" s="200" t="s">
        <v>7925</v>
      </c>
      <c r="E20" s="180">
        <v>1</v>
      </c>
      <c r="F20" s="178">
        <f>'1.aceh'!H288</f>
        <v>3</v>
      </c>
    </row>
    <row r="21" spans="1:7" s="181" customFormat="1" ht="16.5" x14ac:dyDescent="0.3">
      <c r="A21" s="199"/>
      <c r="B21" s="201"/>
      <c r="C21" s="201" t="s">
        <v>15</v>
      </c>
      <c r="D21" s="200" t="s">
        <v>7926</v>
      </c>
      <c r="E21" s="180">
        <v>1</v>
      </c>
      <c r="F21" s="178">
        <f>'1.aceh'!H302</f>
        <v>0</v>
      </c>
    </row>
    <row r="22" spans="1:7" s="181" customFormat="1" ht="16.5" x14ac:dyDescent="0.3">
      <c r="A22" s="199"/>
      <c r="B22" s="201"/>
      <c r="C22" s="201" t="s">
        <v>16</v>
      </c>
      <c r="D22" s="200" t="s">
        <v>7927</v>
      </c>
      <c r="E22" s="180">
        <v>1</v>
      </c>
      <c r="F22" s="178">
        <f>'1.aceh'!H318</f>
        <v>12</v>
      </c>
    </row>
    <row r="23" spans="1:7" s="181" customFormat="1" ht="16.5" x14ac:dyDescent="0.3">
      <c r="A23" s="199"/>
      <c r="B23" s="201"/>
      <c r="C23" s="201" t="s">
        <v>17</v>
      </c>
      <c r="D23" s="200" t="s">
        <v>7928</v>
      </c>
      <c r="E23" s="180">
        <v>1</v>
      </c>
      <c r="F23" s="178">
        <f>'1.aceh'!H340</f>
        <v>10</v>
      </c>
    </row>
    <row r="24" spans="1:7" s="181" customFormat="1" ht="16.5" x14ac:dyDescent="0.3">
      <c r="A24" s="199"/>
      <c r="B24" s="201"/>
      <c r="C24" s="201" t="s">
        <v>18</v>
      </c>
      <c r="D24" s="200" t="s">
        <v>7929</v>
      </c>
      <c r="E24" s="180">
        <v>1</v>
      </c>
      <c r="F24" s="178">
        <f>'1.aceh'!H352</f>
        <v>8</v>
      </c>
    </row>
    <row r="25" spans="1:7" s="181" customFormat="1" ht="16.5" x14ac:dyDescent="0.3">
      <c r="A25" s="199"/>
      <c r="B25" s="201"/>
      <c r="C25" s="201" t="s">
        <v>19</v>
      </c>
      <c r="D25" s="200" t="s">
        <v>7930</v>
      </c>
      <c r="E25" s="180">
        <v>1</v>
      </c>
      <c r="F25" s="178">
        <f>'1.aceh'!H378</f>
        <v>3</v>
      </c>
    </row>
    <row r="26" spans="1:7" s="181" customFormat="1" ht="16.5" x14ac:dyDescent="0.3">
      <c r="A26" s="199"/>
      <c r="B26" s="201"/>
      <c r="C26" s="201" t="s">
        <v>20</v>
      </c>
      <c r="D26" s="200" t="s">
        <v>7931</v>
      </c>
      <c r="E26" s="180">
        <v>0</v>
      </c>
      <c r="F26" s="178">
        <f>'1.aceh'!H384</f>
        <v>0</v>
      </c>
    </row>
    <row r="27" spans="1:7" s="181" customFormat="1" ht="16.5" x14ac:dyDescent="0.3">
      <c r="A27" s="199"/>
      <c r="B27" s="201"/>
      <c r="C27" s="201" t="s">
        <v>21</v>
      </c>
      <c r="D27" s="200" t="s">
        <v>7932</v>
      </c>
      <c r="E27" s="180">
        <v>0</v>
      </c>
      <c r="F27" s="178">
        <f>'1.aceh'!H392</f>
        <v>0</v>
      </c>
    </row>
    <row r="28" spans="1:7" s="181" customFormat="1" ht="16.5" x14ac:dyDescent="0.3">
      <c r="A28" s="199"/>
      <c r="B28" s="201"/>
      <c r="C28" s="201" t="s">
        <v>22</v>
      </c>
      <c r="D28" s="200" t="s">
        <v>7933</v>
      </c>
      <c r="E28" s="180">
        <v>1</v>
      </c>
      <c r="F28" s="178">
        <f>'1.aceh'!H401</f>
        <v>5</v>
      </c>
    </row>
    <row r="29" spans="1:7" s="181" customFormat="1" ht="16.5" x14ac:dyDescent="0.3">
      <c r="A29" s="199"/>
      <c r="B29" s="201"/>
      <c r="C29" s="201" t="s">
        <v>23</v>
      </c>
      <c r="D29" s="200" t="s">
        <v>7934</v>
      </c>
      <c r="E29" s="180">
        <v>0</v>
      </c>
      <c r="F29" s="178">
        <f>'1.aceh'!H410</f>
        <v>0</v>
      </c>
    </row>
    <row r="30" spans="1:7" s="181" customFormat="1" ht="6" customHeight="1" x14ac:dyDescent="0.3">
      <c r="A30" s="199"/>
      <c r="B30" s="201"/>
      <c r="C30" s="232"/>
      <c r="D30" s="210"/>
      <c r="E30" s="180"/>
      <c r="F30" s="178"/>
    </row>
    <row r="31" spans="1:7" s="181" customFormat="1" ht="16.5" x14ac:dyDescent="0.3">
      <c r="A31" s="263" t="s">
        <v>36</v>
      </c>
      <c r="B31" s="264"/>
      <c r="C31" s="264"/>
      <c r="D31" s="265"/>
      <c r="E31" s="182">
        <f>SUM(E7:E29)</f>
        <v>20</v>
      </c>
      <c r="F31" s="183">
        <f>SUM(F7:F29)</f>
        <v>143</v>
      </c>
    </row>
    <row r="32" spans="1:7" s="181" customFormat="1" ht="6.6" customHeight="1" x14ac:dyDescent="0.3">
      <c r="A32" s="199"/>
      <c r="B32" s="180"/>
      <c r="C32" s="231"/>
      <c r="D32" s="208"/>
      <c r="E32" s="180"/>
      <c r="F32" s="178"/>
    </row>
    <row r="33" spans="1:7" s="181" customFormat="1" ht="16.5" x14ac:dyDescent="0.3">
      <c r="A33" s="199" t="s">
        <v>2</v>
      </c>
      <c r="B33" s="180" t="s">
        <v>8725</v>
      </c>
      <c r="C33" s="231"/>
      <c r="D33" s="200"/>
      <c r="E33" s="180"/>
      <c r="F33" s="178"/>
    </row>
    <row r="34" spans="1:7" s="181" customFormat="1" ht="16.5" x14ac:dyDescent="0.3">
      <c r="A34" s="199"/>
      <c r="B34" s="180"/>
      <c r="C34" s="231" t="s">
        <v>0</v>
      </c>
      <c r="D34" s="200" t="s">
        <v>7935</v>
      </c>
      <c r="E34" s="180">
        <v>1</v>
      </c>
      <c r="F34" s="178">
        <f>'2.sumut'!H28</f>
        <v>0</v>
      </c>
    </row>
    <row r="35" spans="1:7" s="181" customFormat="1" ht="16.5" x14ac:dyDescent="0.3">
      <c r="A35" s="199"/>
      <c r="B35" s="180"/>
      <c r="C35" s="231" t="s">
        <v>2</v>
      </c>
      <c r="D35" s="200" t="s">
        <v>7936</v>
      </c>
      <c r="E35" s="180">
        <v>1</v>
      </c>
      <c r="F35" s="178">
        <f>'2.sumut'!H47</f>
        <v>0</v>
      </c>
      <c r="G35" s="184"/>
    </row>
    <row r="36" spans="1:7" s="181" customFormat="1" ht="16.5" x14ac:dyDescent="0.3">
      <c r="A36" s="199"/>
      <c r="B36" s="180"/>
      <c r="C36" s="201" t="s">
        <v>3</v>
      </c>
      <c r="D36" s="200" t="s">
        <v>7937</v>
      </c>
      <c r="E36" s="180">
        <v>0</v>
      </c>
      <c r="F36" s="178">
        <f>'2.sumut'!H65</f>
        <v>0</v>
      </c>
    </row>
    <row r="37" spans="1:7" s="181" customFormat="1" ht="16.5" x14ac:dyDescent="0.3">
      <c r="A37" s="199"/>
      <c r="B37" s="180"/>
      <c r="C37" s="201" t="s">
        <v>4</v>
      </c>
      <c r="D37" s="200" t="s">
        <v>7938</v>
      </c>
      <c r="E37" s="180">
        <v>0</v>
      </c>
      <c r="F37" s="178">
        <f>'2.sumut'!H79</f>
        <v>0</v>
      </c>
    </row>
    <row r="38" spans="1:7" s="181" customFormat="1" ht="16.5" x14ac:dyDescent="0.3">
      <c r="A38" s="199"/>
      <c r="B38" s="180"/>
      <c r="C38" s="201" t="s">
        <v>5</v>
      </c>
      <c r="D38" s="200" t="s">
        <v>7939</v>
      </c>
      <c r="E38" s="180">
        <v>1</v>
      </c>
      <c r="F38" s="178">
        <f>'2.sumut'!H106</f>
        <v>3</v>
      </c>
    </row>
    <row r="39" spans="1:7" s="181" customFormat="1" ht="16.5" x14ac:dyDescent="0.3">
      <c r="A39" s="199"/>
      <c r="B39" s="180"/>
      <c r="C39" s="201" t="s">
        <v>6</v>
      </c>
      <c r="D39" s="200" t="s">
        <v>7940</v>
      </c>
      <c r="E39" s="180">
        <v>0</v>
      </c>
      <c r="F39" s="178">
        <f>'2.sumut'!H127</f>
        <v>0</v>
      </c>
    </row>
    <row r="40" spans="1:7" s="181" customFormat="1" ht="16.5" x14ac:dyDescent="0.3">
      <c r="A40" s="199"/>
      <c r="B40" s="180"/>
      <c r="C40" s="201" t="s">
        <v>7</v>
      </c>
      <c r="D40" s="200" t="s">
        <v>7941</v>
      </c>
      <c r="E40" s="180">
        <v>1</v>
      </c>
      <c r="F40" s="178">
        <f>'2.sumut'!H153</f>
        <v>22</v>
      </c>
    </row>
    <row r="41" spans="1:7" s="181" customFormat="1" ht="16.5" x14ac:dyDescent="0.3">
      <c r="A41" s="199"/>
      <c r="B41" s="180"/>
      <c r="C41" s="201" t="s">
        <v>8</v>
      </c>
      <c r="D41" s="200" t="s">
        <v>7942</v>
      </c>
      <c r="E41" s="180">
        <v>0</v>
      </c>
      <c r="F41" s="178">
        <f>'2.sumut'!H188</f>
        <v>0</v>
      </c>
    </row>
    <row r="42" spans="1:7" s="181" customFormat="1" ht="16.5" x14ac:dyDescent="0.3">
      <c r="A42" s="199"/>
      <c r="B42" s="180"/>
      <c r="C42" s="201" t="s">
        <v>9</v>
      </c>
      <c r="D42" s="200" t="s">
        <v>7943</v>
      </c>
      <c r="E42" s="180">
        <v>1</v>
      </c>
      <c r="F42" s="178">
        <f>'2.sumut'!H217</f>
        <v>25</v>
      </c>
    </row>
    <row r="43" spans="1:7" s="181" customFormat="1" ht="16.5" x14ac:dyDescent="0.3">
      <c r="A43" s="199"/>
      <c r="B43" s="180"/>
      <c r="C43" s="201" t="s">
        <v>10</v>
      </c>
      <c r="D43" s="200" t="s">
        <v>7944</v>
      </c>
      <c r="E43" s="180">
        <v>1</v>
      </c>
      <c r="F43" s="178">
        <f>'2.sumut'!H230</f>
        <v>0</v>
      </c>
      <c r="G43" s="184" t="s">
        <v>8824</v>
      </c>
    </row>
    <row r="44" spans="1:7" s="181" customFormat="1" ht="16.5" x14ac:dyDescent="0.3">
      <c r="A44" s="199"/>
      <c r="B44" s="180"/>
      <c r="C44" s="201" t="s">
        <v>11</v>
      </c>
      <c r="D44" s="200" t="s">
        <v>7945</v>
      </c>
      <c r="E44" s="180">
        <v>1</v>
      </c>
      <c r="F44" s="178">
        <f>'2.sumut'!H249</f>
        <v>1</v>
      </c>
    </row>
    <row r="45" spans="1:7" s="181" customFormat="1" ht="16.5" x14ac:dyDescent="0.3">
      <c r="A45" s="199"/>
      <c r="B45" s="180"/>
      <c r="C45" s="201" t="s">
        <v>12</v>
      </c>
      <c r="D45" s="200" t="s">
        <v>7946</v>
      </c>
      <c r="E45" s="180">
        <v>0</v>
      </c>
      <c r="F45" s="178">
        <f>'2.sumut'!H269</f>
        <v>0</v>
      </c>
    </row>
    <row r="46" spans="1:7" s="181" customFormat="1" ht="16.5" x14ac:dyDescent="0.3">
      <c r="A46" s="199"/>
      <c r="B46" s="180"/>
      <c r="C46" s="201" t="s">
        <v>13</v>
      </c>
      <c r="D46" s="200" t="s">
        <v>7947</v>
      </c>
      <c r="E46" s="180">
        <v>1</v>
      </c>
      <c r="F46" s="178">
        <f>'2.sumut'!H296</f>
        <v>0</v>
      </c>
      <c r="G46" s="184" t="s">
        <v>8881</v>
      </c>
    </row>
    <row r="47" spans="1:7" s="181" customFormat="1" ht="16.5" x14ac:dyDescent="0.3">
      <c r="A47" s="199"/>
      <c r="B47" s="180"/>
      <c r="C47" s="201" t="s">
        <v>14</v>
      </c>
      <c r="D47" s="200" t="s">
        <v>7948</v>
      </c>
      <c r="E47" s="180">
        <v>0</v>
      </c>
      <c r="F47" s="178">
        <f>'2.sumut'!H331</f>
        <v>0</v>
      </c>
    </row>
    <row r="48" spans="1:7" s="181" customFormat="1" ht="16.5" x14ac:dyDescent="0.3">
      <c r="A48" s="199"/>
      <c r="B48" s="180"/>
      <c r="C48" s="201" t="s">
        <v>15</v>
      </c>
      <c r="D48" s="200" t="s">
        <v>7949</v>
      </c>
      <c r="E48" s="180">
        <v>1</v>
      </c>
      <c r="F48" s="178">
        <f>'2.sumut'!H343</f>
        <v>8</v>
      </c>
    </row>
    <row r="49" spans="1:7" s="181" customFormat="1" ht="16.5" x14ac:dyDescent="0.3">
      <c r="A49" s="199"/>
      <c r="B49" s="180"/>
      <c r="C49" s="201" t="s">
        <v>16</v>
      </c>
      <c r="D49" s="200" t="s">
        <v>7950</v>
      </c>
      <c r="E49" s="180">
        <v>1</v>
      </c>
      <c r="F49" s="178">
        <f>'2.sumut'!H357</f>
        <v>0</v>
      </c>
      <c r="G49" s="184" t="s">
        <v>8881</v>
      </c>
    </row>
    <row r="50" spans="1:7" s="181" customFormat="1" ht="16.5" x14ac:dyDescent="0.3">
      <c r="A50" s="199"/>
      <c r="B50" s="180"/>
      <c r="C50" s="201" t="s">
        <v>17</v>
      </c>
      <c r="D50" s="200" t="s">
        <v>7951</v>
      </c>
      <c r="E50" s="180">
        <v>1</v>
      </c>
      <c r="F50" s="178">
        <f>'2.sumut'!H370</f>
        <v>3</v>
      </c>
    </row>
    <row r="51" spans="1:7" s="181" customFormat="1" ht="16.5" x14ac:dyDescent="0.3">
      <c r="A51" s="199"/>
      <c r="B51" s="180"/>
      <c r="C51" s="201" t="s">
        <v>18</v>
      </c>
      <c r="D51" s="200" t="s">
        <v>7952</v>
      </c>
      <c r="E51" s="180">
        <v>1</v>
      </c>
      <c r="F51" s="178">
        <f>'2.sumut'!H391</f>
        <v>17</v>
      </c>
    </row>
    <row r="52" spans="1:7" s="181" customFormat="1" ht="16.5" x14ac:dyDescent="0.3">
      <c r="A52" s="199"/>
      <c r="B52" s="180"/>
      <c r="C52" s="201" t="s">
        <v>19</v>
      </c>
      <c r="D52" s="200" t="s">
        <v>7953</v>
      </c>
      <c r="E52" s="180">
        <v>0</v>
      </c>
      <c r="F52" s="178">
        <f>'2.sumut'!H402</f>
        <v>0</v>
      </c>
    </row>
    <row r="53" spans="1:7" s="181" customFormat="1" ht="16.5" x14ac:dyDescent="0.3">
      <c r="A53" s="199"/>
      <c r="B53" s="180"/>
      <c r="C53" s="201" t="s">
        <v>20</v>
      </c>
      <c r="D53" s="200" t="s">
        <v>7954</v>
      </c>
      <c r="E53" s="180">
        <v>0</v>
      </c>
      <c r="F53" s="178">
        <f>'2.sumut'!H415</f>
        <v>0</v>
      </c>
    </row>
    <row r="54" spans="1:7" s="181" customFormat="1" ht="16.5" x14ac:dyDescent="0.3">
      <c r="A54" s="199"/>
      <c r="B54" s="180"/>
      <c r="C54" s="201" t="s">
        <v>21</v>
      </c>
      <c r="D54" s="200" t="s">
        <v>7955</v>
      </c>
      <c r="E54" s="180">
        <v>1</v>
      </c>
      <c r="F54" s="178">
        <f>'2.sumut'!H431</f>
        <v>1</v>
      </c>
    </row>
    <row r="55" spans="1:7" s="181" customFormat="1" ht="16.5" x14ac:dyDescent="0.3">
      <c r="A55" s="199"/>
      <c r="B55" s="180"/>
      <c r="C55" s="201" t="s">
        <v>22</v>
      </c>
      <c r="D55" s="200" t="s">
        <v>7956</v>
      </c>
      <c r="E55" s="180">
        <v>0</v>
      </c>
      <c r="F55" s="178">
        <f>'2.sumut'!H440</f>
        <v>0</v>
      </c>
    </row>
    <row r="56" spans="1:7" s="181" customFormat="1" ht="16.5" x14ac:dyDescent="0.3">
      <c r="A56" s="199"/>
      <c r="B56" s="180"/>
      <c r="C56" s="201" t="s">
        <v>23</v>
      </c>
      <c r="D56" s="200" t="s">
        <v>7957</v>
      </c>
      <c r="E56" s="180">
        <v>1</v>
      </c>
      <c r="F56" s="178">
        <f>'2.sumut'!H452</f>
        <v>1</v>
      </c>
    </row>
    <row r="57" spans="1:7" s="181" customFormat="1" ht="16.5" x14ac:dyDescent="0.3">
      <c r="A57" s="199"/>
      <c r="B57" s="180"/>
      <c r="C57" s="231" t="s">
        <v>24</v>
      </c>
      <c r="D57" s="200" t="s">
        <v>7958</v>
      </c>
      <c r="E57" s="180">
        <v>0</v>
      </c>
      <c r="F57" s="178">
        <f>'2.sumut'!H467</f>
        <v>0</v>
      </c>
    </row>
    <row r="58" spans="1:7" s="181" customFormat="1" ht="16.5" x14ac:dyDescent="0.3">
      <c r="A58" s="199"/>
      <c r="B58" s="180"/>
      <c r="C58" s="231" t="s">
        <v>25</v>
      </c>
      <c r="D58" s="200" t="s">
        <v>7959</v>
      </c>
      <c r="E58" s="180">
        <v>1</v>
      </c>
      <c r="F58" s="178">
        <f>'2.sumut'!H479</f>
        <v>1</v>
      </c>
    </row>
    <row r="59" spans="1:7" s="181" customFormat="1" ht="16.5" x14ac:dyDescent="0.3">
      <c r="A59" s="199"/>
      <c r="B59" s="180"/>
      <c r="C59" s="231" t="s">
        <v>26</v>
      </c>
      <c r="D59" s="200" t="s">
        <v>7960</v>
      </c>
      <c r="E59" s="180">
        <v>0</v>
      </c>
      <c r="F59" s="178">
        <f>'2.sumut'!H504</f>
        <v>0</v>
      </c>
    </row>
    <row r="60" spans="1:7" s="181" customFormat="1" ht="16.5" x14ac:dyDescent="0.3">
      <c r="A60" s="199"/>
      <c r="B60" s="180"/>
      <c r="C60" s="231" t="s">
        <v>27</v>
      </c>
      <c r="D60" s="200" t="s">
        <v>7961</v>
      </c>
      <c r="E60" s="180">
        <v>0</v>
      </c>
      <c r="F60" s="178">
        <f>'2.sumut'!H516</f>
        <v>0</v>
      </c>
    </row>
    <row r="61" spans="1:7" s="181" customFormat="1" ht="16.5" x14ac:dyDescent="0.3">
      <c r="A61" s="199"/>
      <c r="B61" s="180"/>
      <c r="C61" s="231" t="s">
        <v>28</v>
      </c>
      <c r="D61" s="200" t="s">
        <v>7962</v>
      </c>
      <c r="E61" s="180">
        <v>1</v>
      </c>
      <c r="F61" s="178">
        <f>'2.sumut'!H524</f>
        <v>1</v>
      </c>
      <c r="G61" s="184" t="s">
        <v>8819</v>
      </c>
    </row>
    <row r="62" spans="1:7" s="181" customFormat="1" ht="16.5" x14ac:dyDescent="0.3">
      <c r="A62" s="199"/>
      <c r="B62" s="180"/>
      <c r="C62" s="231" t="s">
        <v>29</v>
      </c>
      <c r="D62" s="200" t="s">
        <v>7963</v>
      </c>
      <c r="E62" s="180">
        <v>1</v>
      </c>
      <c r="F62" s="178">
        <v>1</v>
      </c>
      <c r="G62" s="184" t="s">
        <v>8819</v>
      </c>
    </row>
    <row r="63" spans="1:7" s="181" customFormat="1" ht="16.5" x14ac:dyDescent="0.3">
      <c r="A63" s="199"/>
      <c r="B63" s="180"/>
      <c r="C63" s="231" t="s">
        <v>30</v>
      </c>
      <c r="D63" s="200" t="s">
        <v>7964</v>
      </c>
      <c r="E63" s="180">
        <v>0</v>
      </c>
      <c r="F63" s="178">
        <f>'2.sumut'!H543</f>
        <v>0</v>
      </c>
    </row>
    <row r="64" spans="1:7" s="181" customFormat="1" ht="16.5" x14ac:dyDescent="0.3">
      <c r="A64" s="199"/>
      <c r="B64" s="180"/>
      <c r="C64" s="231" t="s">
        <v>31</v>
      </c>
      <c r="D64" s="200" t="s">
        <v>7965</v>
      </c>
      <c r="E64" s="180">
        <v>1</v>
      </c>
      <c r="F64" s="178">
        <f>'2.sumut'!H552</f>
        <v>5</v>
      </c>
    </row>
    <row r="65" spans="1:7" s="181" customFormat="1" ht="16.5" x14ac:dyDescent="0.3">
      <c r="A65" s="199"/>
      <c r="B65" s="180"/>
      <c r="C65" s="231" t="s">
        <v>32</v>
      </c>
      <c r="D65" s="200" t="s">
        <v>7966</v>
      </c>
      <c r="E65" s="180">
        <v>1</v>
      </c>
      <c r="F65" s="178">
        <f>'2.sumut'!H562</f>
        <v>6</v>
      </c>
    </row>
    <row r="66" spans="1:7" s="181" customFormat="1" ht="16.5" x14ac:dyDescent="0.3">
      <c r="A66" s="199"/>
      <c r="B66" s="180"/>
      <c r="C66" s="231" t="s">
        <v>33</v>
      </c>
      <c r="D66" s="200" t="s">
        <v>7967</v>
      </c>
      <c r="E66" s="180">
        <v>0</v>
      </c>
      <c r="F66" s="178">
        <f>'2.sumut'!H584</f>
        <v>0</v>
      </c>
    </row>
    <row r="67" spans="1:7" s="181" customFormat="1" ht="7.15" customHeight="1" x14ac:dyDescent="0.3">
      <c r="A67" s="199"/>
      <c r="B67" s="180"/>
      <c r="C67" s="231"/>
      <c r="D67" s="210"/>
      <c r="E67" s="180"/>
      <c r="F67" s="178"/>
    </row>
    <row r="68" spans="1:7" s="181" customFormat="1" ht="16.5" x14ac:dyDescent="0.3">
      <c r="A68" s="239" t="s">
        <v>36</v>
      </c>
      <c r="B68" s="240"/>
      <c r="C68" s="240"/>
      <c r="D68" s="241"/>
      <c r="E68" s="182">
        <f>SUM(E34:E66)</f>
        <v>19</v>
      </c>
      <c r="F68" s="183">
        <f>SUM(F34:F66)</f>
        <v>95</v>
      </c>
    </row>
    <row r="69" spans="1:7" s="181" customFormat="1" ht="7.15" customHeight="1" x14ac:dyDescent="0.3">
      <c r="A69" s="199"/>
      <c r="B69" s="180"/>
      <c r="C69" s="231"/>
      <c r="D69" s="208"/>
      <c r="E69" s="180"/>
      <c r="F69" s="178"/>
    </row>
    <row r="70" spans="1:7" s="181" customFormat="1" ht="16.5" x14ac:dyDescent="0.3">
      <c r="A70" s="199" t="s">
        <v>3</v>
      </c>
      <c r="B70" s="180" t="s">
        <v>8726</v>
      </c>
      <c r="C70" s="231"/>
      <c r="D70" s="200"/>
      <c r="E70" s="180"/>
      <c r="F70" s="178"/>
    </row>
    <row r="71" spans="1:7" s="181" customFormat="1" ht="16.5" x14ac:dyDescent="0.3">
      <c r="A71" s="199"/>
      <c r="B71" s="180"/>
      <c r="C71" s="231" t="s">
        <v>0</v>
      </c>
      <c r="D71" s="200" t="s">
        <v>7968</v>
      </c>
      <c r="E71" s="180">
        <v>1</v>
      </c>
      <c r="F71" s="178">
        <f>'3.sumbar'!H23</f>
        <v>0</v>
      </c>
    </row>
    <row r="72" spans="1:7" s="181" customFormat="1" ht="17.25" thickBot="1" x14ac:dyDescent="0.35">
      <c r="A72" s="204"/>
      <c r="B72" s="185"/>
      <c r="C72" s="206" t="s">
        <v>2</v>
      </c>
      <c r="D72" s="205" t="s">
        <v>7969</v>
      </c>
      <c r="E72" s="185">
        <v>1</v>
      </c>
      <c r="F72" s="186">
        <v>2</v>
      </c>
      <c r="G72" s="184"/>
    </row>
    <row r="73" spans="1:7" s="181" customFormat="1" ht="17.25" thickTop="1" x14ac:dyDescent="0.3">
      <c r="A73" s="199"/>
      <c r="B73" s="180"/>
      <c r="C73" s="201" t="s">
        <v>3</v>
      </c>
      <c r="D73" s="200" t="s">
        <v>7970</v>
      </c>
      <c r="E73" s="180">
        <v>1</v>
      </c>
      <c r="F73" s="178">
        <f>'3.sumbar'!H53</f>
        <v>8</v>
      </c>
    </row>
    <row r="74" spans="1:7" s="181" customFormat="1" ht="16.5" x14ac:dyDescent="0.3">
      <c r="A74" s="199"/>
      <c r="B74" s="180"/>
      <c r="C74" s="201" t="s">
        <v>4</v>
      </c>
      <c r="D74" s="200" t="s">
        <v>7971</v>
      </c>
      <c r="E74" s="180">
        <v>1</v>
      </c>
      <c r="F74" s="178">
        <f>'3.sumbar'!H71</f>
        <v>0</v>
      </c>
      <c r="G74" s="184"/>
    </row>
    <row r="75" spans="1:7" s="181" customFormat="1" ht="16.5" x14ac:dyDescent="0.3">
      <c r="A75" s="199"/>
      <c r="B75" s="180"/>
      <c r="C75" s="201" t="s">
        <v>5</v>
      </c>
      <c r="D75" s="200" t="s">
        <v>7972</v>
      </c>
      <c r="E75" s="180">
        <v>1</v>
      </c>
      <c r="F75" s="178">
        <f>'3.sumbar'!H92</f>
        <v>17</v>
      </c>
    </row>
    <row r="76" spans="1:7" s="181" customFormat="1" ht="16.5" x14ac:dyDescent="0.3">
      <c r="A76" s="199"/>
      <c r="B76" s="180"/>
      <c r="C76" s="201" t="s">
        <v>6</v>
      </c>
      <c r="D76" s="200" t="s">
        <v>7973</v>
      </c>
      <c r="E76" s="180">
        <v>1</v>
      </c>
      <c r="F76" s="178">
        <f>'3.sumbar'!H112</f>
        <v>0</v>
      </c>
    </row>
    <row r="77" spans="1:7" s="181" customFormat="1" ht="16.5" x14ac:dyDescent="0.3">
      <c r="A77" s="199"/>
      <c r="B77" s="180"/>
      <c r="C77" s="201" t="s">
        <v>7</v>
      </c>
      <c r="D77" s="200" t="s">
        <v>7974</v>
      </c>
      <c r="E77" s="180">
        <v>1</v>
      </c>
      <c r="F77" s="178">
        <f>'3.sumbar'!H129</f>
        <v>6</v>
      </c>
    </row>
    <row r="78" spans="1:7" s="181" customFormat="1" ht="16.5" x14ac:dyDescent="0.3">
      <c r="A78" s="199"/>
      <c r="B78" s="180"/>
      <c r="C78" s="201" t="s">
        <v>8</v>
      </c>
      <c r="D78" s="200" t="s">
        <v>7975</v>
      </c>
      <c r="E78" s="180">
        <v>1</v>
      </c>
      <c r="F78" s="178">
        <f>'3.sumbar'!H156</f>
        <v>12</v>
      </c>
    </row>
    <row r="79" spans="1:7" s="181" customFormat="1" ht="16.5" x14ac:dyDescent="0.3">
      <c r="A79" s="199"/>
      <c r="B79" s="180"/>
      <c r="C79" s="201" t="s">
        <v>9</v>
      </c>
      <c r="D79" s="200" t="s">
        <v>7976</v>
      </c>
      <c r="E79" s="180">
        <v>1</v>
      </c>
      <c r="F79" s="178">
        <f>'3.sumbar'!H170</f>
        <v>0</v>
      </c>
    </row>
    <row r="80" spans="1:7" s="181" customFormat="1" ht="16.5" x14ac:dyDescent="0.3">
      <c r="A80" s="199"/>
      <c r="B80" s="180"/>
      <c r="C80" s="201" t="s">
        <v>10</v>
      </c>
      <c r="D80" s="200" t="s">
        <v>7977</v>
      </c>
      <c r="E80" s="180">
        <v>1</v>
      </c>
      <c r="F80" s="178">
        <f>'3.sumbar'!H185</f>
        <v>11</v>
      </c>
    </row>
    <row r="81" spans="1:7" s="181" customFormat="1" ht="16.5" x14ac:dyDescent="0.3">
      <c r="A81" s="199"/>
      <c r="B81" s="180"/>
      <c r="C81" s="201" t="s">
        <v>11</v>
      </c>
      <c r="D81" s="200" t="s">
        <v>7978</v>
      </c>
      <c r="E81" s="180">
        <v>1</v>
      </c>
      <c r="F81" s="178">
        <v>1</v>
      </c>
    </row>
    <row r="82" spans="1:7" s="181" customFormat="1" ht="16.5" x14ac:dyDescent="0.3">
      <c r="A82" s="199"/>
      <c r="B82" s="180"/>
      <c r="C82" s="201" t="s">
        <v>12</v>
      </c>
      <c r="D82" s="200" t="s">
        <v>7979</v>
      </c>
      <c r="E82" s="180">
        <v>1</v>
      </c>
      <c r="F82" s="178">
        <f>'3.sumbar'!H211</f>
        <v>0</v>
      </c>
    </row>
    <row r="83" spans="1:7" s="181" customFormat="1" ht="16.5" x14ac:dyDescent="0.3">
      <c r="A83" s="199"/>
      <c r="B83" s="180"/>
      <c r="C83" s="201" t="s">
        <v>13</v>
      </c>
      <c r="D83" s="200" t="s">
        <v>1397</v>
      </c>
      <c r="E83" s="180">
        <v>1</v>
      </c>
      <c r="F83" s="178">
        <f>'3.sumbar'!H226</f>
        <v>11</v>
      </c>
    </row>
    <row r="84" spans="1:7" s="181" customFormat="1" ht="16.5" x14ac:dyDescent="0.3">
      <c r="A84" s="199"/>
      <c r="B84" s="180"/>
      <c r="C84" s="201" t="s">
        <v>14</v>
      </c>
      <c r="D84" s="200" t="s">
        <v>7980</v>
      </c>
      <c r="E84" s="180">
        <v>1</v>
      </c>
      <c r="F84" s="178">
        <v>0</v>
      </c>
    </row>
    <row r="85" spans="1:7" s="181" customFormat="1" ht="16.5" x14ac:dyDescent="0.3">
      <c r="A85" s="199"/>
      <c r="B85" s="180"/>
      <c r="C85" s="201" t="s">
        <v>15</v>
      </c>
      <c r="D85" s="200" t="s">
        <v>7981</v>
      </c>
      <c r="E85" s="180">
        <v>1</v>
      </c>
      <c r="F85" s="178">
        <f>'3.sumbar'!H240</f>
        <v>0</v>
      </c>
    </row>
    <row r="86" spans="1:7" s="181" customFormat="1" ht="16.5" x14ac:dyDescent="0.3">
      <c r="A86" s="199"/>
      <c r="B86" s="180"/>
      <c r="C86" s="201" t="s">
        <v>16</v>
      </c>
      <c r="D86" s="200" t="s">
        <v>7982</v>
      </c>
      <c r="E86" s="180">
        <v>1</v>
      </c>
      <c r="F86" s="178">
        <f>'3.sumbar'!H246</f>
        <v>0</v>
      </c>
    </row>
    <row r="87" spans="1:7" s="181" customFormat="1" ht="16.5" x14ac:dyDescent="0.3">
      <c r="A87" s="199"/>
      <c r="B87" s="180"/>
      <c r="C87" s="201" t="s">
        <v>17</v>
      </c>
      <c r="D87" s="200" t="s">
        <v>7983</v>
      </c>
      <c r="E87" s="180">
        <v>1</v>
      </c>
      <c r="F87" s="178">
        <f>'3.sumbar'!H253</f>
        <v>0</v>
      </c>
    </row>
    <row r="88" spans="1:7" s="181" customFormat="1" ht="16.5" x14ac:dyDescent="0.3">
      <c r="A88" s="199"/>
      <c r="B88" s="180"/>
      <c r="C88" s="201" t="s">
        <v>18</v>
      </c>
      <c r="D88" s="200" t="s">
        <v>7984</v>
      </c>
      <c r="E88" s="180">
        <v>1</v>
      </c>
      <c r="F88" s="178">
        <f>'3.sumbar'!H262</f>
        <v>1</v>
      </c>
    </row>
    <row r="89" spans="1:7" s="181" customFormat="1" ht="16.5" x14ac:dyDescent="0.3">
      <c r="A89" s="199"/>
      <c r="B89" s="180"/>
      <c r="C89" s="201" t="s">
        <v>19</v>
      </c>
      <c r="D89" s="200" t="s">
        <v>7985</v>
      </c>
      <c r="E89" s="180">
        <v>1</v>
      </c>
      <c r="F89" s="178">
        <f>'3.sumbar'!H270</f>
        <v>4</v>
      </c>
    </row>
    <row r="90" spans="1:7" s="181" customFormat="1" ht="6" customHeight="1" x14ac:dyDescent="0.3">
      <c r="A90" s="199"/>
      <c r="B90" s="180"/>
      <c r="C90" s="231"/>
      <c r="D90" s="210"/>
      <c r="E90" s="180"/>
      <c r="F90" s="178"/>
    </row>
    <row r="91" spans="1:7" s="181" customFormat="1" ht="16.5" x14ac:dyDescent="0.3">
      <c r="A91" s="239" t="s">
        <v>36</v>
      </c>
      <c r="B91" s="240"/>
      <c r="C91" s="240"/>
      <c r="D91" s="241"/>
      <c r="E91" s="182">
        <f>SUM(E71:E89)</f>
        <v>19</v>
      </c>
      <c r="F91" s="183">
        <f>SUM(F71:F89)</f>
        <v>73</v>
      </c>
    </row>
    <row r="92" spans="1:7" s="181" customFormat="1" ht="6" customHeight="1" x14ac:dyDescent="0.3">
      <c r="A92" s="199"/>
      <c r="B92" s="180"/>
      <c r="C92" s="231"/>
      <c r="D92" s="208"/>
      <c r="E92" s="180"/>
      <c r="F92" s="178"/>
    </row>
    <row r="93" spans="1:7" s="181" customFormat="1" ht="16.5" x14ac:dyDescent="0.3">
      <c r="A93" s="199" t="s">
        <v>4</v>
      </c>
      <c r="B93" s="180" t="s">
        <v>8727</v>
      </c>
      <c r="C93" s="231"/>
      <c r="D93" s="200"/>
      <c r="E93" s="180"/>
      <c r="F93" s="178"/>
    </row>
    <row r="94" spans="1:7" s="181" customFormat="1" ht="16.5" x14ac:dyDescent="0.3">
      <c r="A94" s="199"/>
      <c r="B94" s="180"/>
      <c r="C94" s="231" t="s">
        <v>0</v>
      </c>
      <c r="D94" s="200" t="s">
        <v>7986</v>
      </c>
      <c r="E94" s="180">
        <v>1</v>
      </c>
      <c r="F94" s="178">
        <f>'4.riau'!H29</f>
        <v>0</v>
      </c>
    </row>
    <row r="95" spans="1:7" s="181" customFormat="1" ht="16.5" x14ac:dyDescent="0.3">
      <c r="A95" s="199"/>
      <c r="B95" s="180"/>
      <c r="C95" s="231" t="s">
        <v>2</v>
      </c>
      <c r="D95" s="200" t="s">
        <v>7987</v>
      </c>
      <c r="E95" s="180">
        <v>1</v>
      </c>
      <c r="F95" s="178">
        <f>'4.riau'!H47</f>
        <v>0</v>
      </c>
      <c r="G95" s="184" t="s">
        <v>8816</v>
      </c>
    </row>
    <row r="96" spans="1:7" s="181" customFormat="1" ht="16.5" x14ac:dyDescent="0.3">
      <c r="A96" s="199"/>
      <c r="B96" s="180"/>
      <c r="C96" s="201" t="s">
        <v>3</v>
      </c>
      <c r="D96" s="200" t="s">
        <v>7988</v>
      </c>
      <c r="E96" s="180">
        <v>0</v>
      </c>
      <c r="F96" s="178">
        <f>'4.riau'!H59</f>
        <v>0</v>
      </c>
    </row>
    <row r="97" spans="1:7" s="181" customFormat="1" ht="16.5" x14ac:dyDescent="0.3">
      <c r="A97" s="199"/>
      <c r="B97" s="180"/>
      <c r="C97" s="201" t="s">
        <v>4</v>
      </c>
      <c r="D97" s="200" t="s">
        <v>7989</v>
      </c>
      <c r="E97" s="180">
        <v>1</v>
      </c>
      <c r="F97" s="178">
        <f>'4.riau'!H83</f>
        <v>20</v>
      </c>
    </row>
    <row r="98" spans="1:7" s="181" customFormat="1" ht="16.5" x14ac:dyDescent="0.3">
      <c r="A98" s="199"/>
      <c r="B98" s="180"/>
      <c r="C98" s="201" t="s">
        <v>5</v>
      </c>
      <c r="D98" s="200" t="s">
        <v>7993</v>
      </c>
      <c r="E98" s="180">
        <v>0</v>
      </c>
      <c r="F98" s="178">
        <f>'4.riau'!H105</f>
        <v>0</v>
      </c>
    </row>
    <row r="99" spans="1:7" s="181" customFormat="1" ht="16.5" x14ac:dyDescent="0.3">
      <c r="A99" s="199"/>
      <c r="B99" s="180"/>
      <c r="C99" s="201" t="s">
        <v>6</v>
      </c>
      <c r="D99" s="200" t="s">
        <v>7994</v>
      </c>
      <c r="E99" s="180">
        <v>1</v>
      </c>
      <c r="F99" s="178">
        <f>'4.riau'!H125</f>
        <v>16</v>
      </c>
    </row>
    <row r="100" spans="1:7" s="181" customFormat="1" ht="16.5" x14ac:dyDescent="0.3">
      <c r="A100" s="199"/>
      <c r="B100" s="180"/>
      <c r="C100" s="201" t="s">
        <v>7</v>
      </c>
      <c r="D100" s="200" t="s">
        <v>7995</v>
      </c>
      <c r="E100" s="180">
        <v>1</v>
      </c>
      <c r="F100" s="178">
        <f>'4.riau'!H144</f>
        <v>0</v>
      </c>
      <c r="G100" s="184"/>
    </row>
    <row r="101" spans="1:7" s="181" customFormat="1" ht="16.5" x14ac:dyDescent="0.3">
      <c r="A101" s="199"/>
      <c r="B101" s="180"/>
      <c r="C101" s="201" t="s">
        <v>8</v>
      </c>
      <c r="D101" s="200" t="s">
        <v>7990</v>
      </c>
      <c r="E101" s="180">
        <v>1</v>
      </c>
      <c r="F101" s="178">
        <f>'4.riau'!H162</f>
        <v>14</v>
      </c>
    </row>
    <row r="102" spans="1:7" s="181" customFormat="1" ht="16.5" x14ac:dyDescent="0.3">
      <c r="A102" s="199"/>
      <c r="B102" s="180"/>
      <c r="C102" s="201" t="s">
        <v>9</v>
      </c>
      <c r="D102" s="200" t="s">
        <v>7991</v>
      </c>
      <c r="E102" s="180">
        <v>1</v>
      </c>
      <c r="F102" s="178">
        <f>'4.riau'!H183</f>
        <v>15</v>
      </c>
    </row>
    <row r="103" spans="1:7" s="181" customFormat="1" ht="16.5" x14ac:dyDescent="0.3">
      <c r="A103" s="199"/>
      <c r="B103" s="180"/>
      <c r="C103" s="201" t="s">
        <v>10</v>
      </c>
      <c r="D103" s="200" t="s">
        <v>7992</v>
      </c>
      <c r="E103" s="180">
        <v>1</v>
      </c>
      <c r="F103" s="178">
        <f>'4.riau'!H212</f>
        <v>9</v>
      </c>
      <c r="G103" s="184" t="s">
        <v>8824</v>
      </c>
    </row>
    <row r="104" spans="1:7" s="181" customFormat="1" ht="16.5" x14ac:dyDescent="0.3">
      <c r="A104" s="199"/>
      <c r="B104" s="180"/>
      <c r="C104" s="201" t="s">
        <v>11</v>
      </c>
      <c r="D104" s="200" t="s">
        <v>7996</v>
      </c>
      <c r="E104" s="180">
        <v>1</v>
      </c>
      <c r="F104" s="178">
        <v>1</v>
      </c>
      <c r="G104" s="184"/>
    </row>
    <row r="105" spans="1:7" s="181" customFormat="1" ht="16.5" x14ac:dyDescent="0.3">
      <c r="A105" s="199"/>
      <c r="B105" s="180"/>
      <c r="C105" s="201" t="s">
        <v>12</v>
      </c>
      <c r="D105" s="200" t="s">
        <v>7997</v>
      </c>
      <c r="E105" s="180">
        <v>0</v>
      </c>
      <c r="F105" s="178">
        <f>'4.riau'!H239</f>
        <v>0</v>
      </c>
    </row>
    <row r="106" spans="1:7" s="181" customFormat="1" ht="7.9" customHeight="1" x14ac:dyDescent="0.3">
      <c r="A106" s="199"/>
      <c r="B106" s="180"/>
      <c r="C106" s="231"/>
      <c r="D106" s="210"/>
      <c r="E106" s="180"/>
      <c r="F106" s="178"/>
    </row>
    <row r="107" spans="1:7" s="181" customFormat="1" ht="16.5" x14ac:dyDescent="0.3">
      <c r="A107" s="239" t="s">
        <v>36</v>
      </c>
      <c r="B107" s="240"/>
      <c r="C107" s="240"/>
      <c r="D107" s="241"/>
      <c r="E107" s="182">
        <f>SUM(E94:E106)</f>
        <v>9</v>
      </c>
      <c r="F107" s="183">
        <f>SUM(F94:F106)</f>
        <v>75</v>
      </c>
    </row>
    <row r="108" spans="1:7" s="181" customFormat="1" ht="7.9" customHeight="1" x14ac:dyDescent="0.3">
      <c r="A108" s="199"/>
      <c r="B108" s="180"/>
      <c r="C108" s="231"/>
      <c r="D108" s="208"/>
      <c r="E108" s="180"/>
      <c r="F108" s="178"/>
    </row>
    <row r="109" spans="1:7" s="181" customFormat="1" ht="16.5" x14ac:dyDescent="0.3">
      <c r="A109" s="199" t="s">
        <v>5</v>
      </c>
      <c r="B109" s="180" t="s">
        <v>1012</v>
      </c>
      <c r="C109" s="231"/>
      <c r="D109" s="200"/>
      <c r="E109" s="180"/>
      <c r="F109" s="178"/>
    </row>
    <row r="110" spans="1:7" s="181" customFormat="1" ht="16.5" x14ac:dyDescent="0.3">
      <c r="A110" s="199"/>
      <c r="B110" s="180"/>
      <c r="C110" s="231" t="s">
        <v>0</v>
      </c>
      <c r="D110" s="200" t="s">
        <v>7998</v>
      </c>
      <c r="E110" s="180">
        <v>1</v>
      </c>
      <c r="F110" s="178">
        <f>'5.jambi'!H24</f>
        <v>3</v>
      </c>
    </row>
    <row r="111" spans="1:7" s="181" customFormat="1" ht="16.5" x14ac:dyDescent="0.3">
      <c r="A111" s="199"/>
      <c r="B111" s="180"/>
      <c r="C111" s="231" t="s">
        <v>2</v>
      </c>
      <c r="D111" s="200" t="s">
        <v>7999</v>
      </c>
      <c r="E111" s="180">
        <v>1</v>
      </c>
      <c r="F111" s="178">
        <v>1</v>
      </c>
      <c r="G111" s="184" t="s">
        <v>8885</v>
      </c>
    </row>
    <row r="112" spans="1:7" s="181" customFormat="1" ht="16.5" x14ac:dyDescent="0.3">
      <c r="A112" s="199"/>
      <c r="B112" s="180"/>
      <c r="C112" s="201" t="s">
        <v>3</v>
      </c>
      <c r="D112" s="200" t="s">
        <v>8000</v>
      </c>
      <c r="E112" s="180">
        <v>1</v>
      </c>
      <c r="F112" s="178">
        <f>'5.jambi'!H66</f>
        <v>3</v>
      </c>
    </row>
    <row r="113" spans="1:7" s="181" customFormat="1" ht="16.5" x14ac:dyDescent="0.3">
      <c r="A113" s="199"/>
      <c r="B113" s="180"/>
      <c r="C113" s="201" t="s">
        <v>4</v>
      </c>
      <c r="D113" s="200" t="s">
        <v>8001</v>
      </c>
      <c r="E113" s="180">
        <v>1</v>
      </c>
      <c r="F113" s="178">
        <f>'5.jambi'!H78</f>
        <v>8</v>
      </c>
    </row>
    <row r="114" spans="1:7" s="181" customFormat="1" ht="16.5" x14ac:dyDescent="0.3">
      <c r="A114" s="199"/>
      <c r="B114" s="180"/>
      <c r="C114" s="201" t="s">
        <v>5</v>
      </c>
      <c r="D114" s="200" t="s">
        <v>8002</v>
      </c>
      <c r="E114" s="180">
        <v>0</v>
      </c>
      <c r="F114" s="178">
        <f>'5.jambi'!H106</f>
        <v>0</v>
      </c>
    </row>
    <row r="115" spans="1:7" s="181" customFormat="1" ht="16.5" x14ac:dyDescent="0.3">
      <c r="A115" s="199"/>
      <c r="B115" s="180"/>
      <c r="C115" s="201" t="s">
        <v>6</v>
      </c>
      <c r="D115" s="200" t="s">
        <v>8003</v>
      </c>
      <c r="E115" s="180">
        <v>1</v>
      </c>
      <c r="F115" s="178">
        <f>'5.jambi'!H123</f>
        <v>13</v>
      </c>
    </row>
    <row r="116" spans="1:7" s="181" customFormat="1" ht="16.5" x14ac:dyDescent="0.3">
      <c r="A116" s="199"/>
      <c r="B116" s="180"/>
      <c r="C116" s="201" t="s">
        <v>7</v>
      </c>
      <c r="D116" s="200" t="s">
        <v>8004</v>
      </c>
      <c r="E116" s="180">
        <v>0</v>
      </c>
      <c r="F116" s="178">
        <f>'5.jambi'!H138</f>
        <v>0</v>
      </c>
    </row>
    <row r="117" spans="1:7" s="181" customFormat="1" ht="16.5" x14ac:dyDescent="0.3">
      <c r="A117" s="199"/>
      <c r="B117" s="180"/>
      <c r="C117" s="201" t="s">
        <v>8</v>
      </c>
      <c r="D117" s="200" t="s">
        <v>8005</v>
      </c>
      <c r="E117" s="180">
        <v>1</v>
      </c>
      <c r="F117" s="178">
        <f>'5.jambi'!H159</f>
        <v>0</v>
      </c>
    </row>
    <row r="118" spans="1:7" s="181" customFormat="1" ht="16.5" x14ac:dyDescent="0.3">
      <c r="A118" s="199"/>
      <c r="B118" s="180"/>
      <c r="C118" s="201" t="s">
        <v>9</v>
      </c>
      <c r="D118" s="200" t="s">
        <v>8006</v>
      </c>
      <c r="E118" s="180">
        <v>1</v>
      </c>
      <c r="F118" s="178">
        <f>'5.jambi'!H175</f>
        <v>1</v>
      </c>
      <c r="G118" s="184" t="s">
        <v>8824</v>
      </c>
    </row>
    <row r="119" spans="1:7" s="181" customFormat="1" ht="16.5" x14ac:dyDescent="0.3">
      <c r="A119" s="199"/>
      <c r="B119" s="180"/>
      <c r="C119" s="201" t="s">
        <v>10</v>
      </c>
      <c r="D119" s="200" t="s">
        <v>8007</v>
      </c>
      <c r="E119" s="180">
        <v>1</v>
      </c>
      <c r="F119" s="178">
        <f>'5.jambi'!H187</f>
        <v>8</v>
      </c>
    </row>
    <row r="120" spans="1:7" s="181" customFormat="1" ht="16.5" x14ac:dyDescent="0.3">
      <c r="A120" s="199"/>
      <c r="B120" s="180"/>
      <c r="C120" s="201" t="s">
        <v>11</v>
      </c>
      <c r="D120" s="200" t="s">
        <v>8008</v>
      </c>
      <c r="E120" s="180">
        <v>1</v>
      </c>
      <c r="F120" s="178">
        <f>'5.jambi'!H199</f>
        <v>8</v>
      </c>
      <c r="G120" s="184" t="s">
        <v>8824</v>
      </c>
    </row>
    <row r="121" spans="1:7" s="181" customFormat="1" ht="7.15" customHeight="1" x14ac:dyDescent="0.3">
      <c r="A121" s="199"/>
      <c r="B121" s="180"/>
      <c r="C121" s="231"/>
      <c r="D121" s="210"/>
      <c r="E121" s="180"/>
      <c r="F121" s="178"/>
    </row>
    <row r="122" spans="1:7" s="181" customFormat="1" ht="16.5" x14ac:dyDescent="0.3">
      <c r="A122" s="239" t="s">
        <v>36</v>
      </c>
      <c r="B122" s="240"/>
      <c r="C122" s="240"/>
      <c r="D122" s="241"/>
      <c r="E122" s="182">
        <f>SUM(E110:E120)</f>
        <v>9</v>
      </c>
      <c r="F122" s="183">
        <f>SUM(F110:F120)</f>
        <v>45</v>
      </c>
    </row>
    <row r="123" spans="1:7" s="181" customFormat="1" ht="7.15" customHeight="1" x14ac:dyDescent="0.3">
      <c r="A123" s="199"/>
      <c r="B123" s="180"/>
      <c r="C123" s="231"/>
      <c r="D123" s="208"/>
      <c r="E123" s="180"/>
      <c r="F123" s="178"/>
    </row>
    <row r="124" spans="1:7" s="181" customFormat="1" ht="16.5" x14ac:dyDescent="0.3">
      <c r="A124" s="199" t="s">
        <v>6</v>
      </c>
      <c r="B124" s="180" t="s">
        <v>8728</v>
      </c>
      <c r="C124" s="231"/>
      <c r="D124" s="200"/>
      <c r="E124" s="180"/>
      <c r="F124" s="178"/>
    </row>
    <row r="125" spans="1:7" s="181" customFormat="1" ht="16.5" x14ac:dyDescent="0.3">
      <c r="A125" s="199"/>
      <c r="B125" s="180"/>
      <c r="C125" s="231" t="s">
        <v>0</v>
      </c>
      <c r="D125" s="200" t="s">
        <v>8009</v>
      </c>
      <c r="E125" s="180">
        <v>1</v>
      </c>
      <c r="F125" s="178">
        <f>'6.sumsel'!H21</f>
        <v>13</v>
      </c>
    </row>
    <row r="126" spans="1:7" s="181" customFormat="1" ht="16.5" x14ac:dyDescent="0.3">
      <c r="A126" s="199"/>
      <c r="B126" s="180"/>
      <c r="C126" s="231" t="s">
        <v>2</v>
      </c>
      <c r="D126" s="200" t="s">
        <v>8010</v>
      </c>
      <c r="E126" s="180">
        <v>1</v>
      </c>
      <c r="F126" s="178">
        <f>'6.sumsel'!H44</f>
        <v>18</v>
      </c>
    </row>
    <row r="127" spans="1:7" s="181" customFormat="1" ht="16.149999999999999" customHeight="1" x14ac:dyDescent="0.3">
      <c r="A127" s="199"/>
      <c r="B127" s="180"/>
      <c r="C127" s="201" t="s">
        <v>3</v>
      </c>
      <c r="D127" s="233" t="s">
        <v>8580</v>
      </c>
      <c r="E127" s="180">
        <v>1</v>
      </c>
      <c r="F127" s="178">
        <f>'6.sumsel'!H68</f>
        <v>20</v>
      </c>
    </row>
    <row r="128" spans="1:7" s="181" customFormat="1" ht="16.5" x14ac:dyDescent="0.3">
      <c r="A128" s="199"/>
      <c r="B128" s="180"/>
      <c r="C128" s="201" t="s">
        <v>4</v>
      </c>
      <c r="D128" s="200" t="s">
        <v>8011</v>
      </c>
      <c r="E128" s="180">
        <v>1</v>
      </c>
      <c r="F128" s="178">
        <f>'6.sumsel'!H94</f>
        <v>1</v>
      </c>
    </row>
    <row r="129" spans="1:7" s="181" customFormat="1" ht="16.5" x14ac:dyDescent="0.3">
      <c r="A129" s="199"/>
      <c r="B129" s="180"/>
      <c r="C129" s="201" t="s">
        <v>5</v>
      </c>
      <c r="D129" s="200" t="s">
        <v>8012</v>
      </c>
      <c r="E129" s="180">
        <v>1</v>
      </c>
      <c r="F129" s="178">
        <f>'6.sumsel'!H112</f>
        <v>1</v>
      </c>
    </row>
    <row r="130" spans="1:7" s="181" customFormat="1" ht="16.5" x14ac:dyDescent="0.3">
      <c r="A130" s="199"/>
      <c r="B130" s="180"/>
      <c r="C130" s="201" t="s">
        <v>6</v>
      </c>
      <c r="D130" s="200" t="s">
        <v>8013</v>
      </c>
      <c r="E130" s="180">
        <v>1</v>
      </c>
      <c r="F130" s="178">
        <f>'6.sumsel'!H130</f>
        <v>2</v>
      </c>
    </row>
    <row r="131" spans="1:7" s="181" customFormat="1" ht="16.5" x14ac:dyDescent="0.3">
      <c r="A131" s="199"/>
      <c r="B131" s="180"/>
      <c r="C131" s="201" t="s">
        <v>7</v>
      </c>
      <c r="D131" s="200" t="s">
        <v>8014</v>
      </c>
      <c r="E131" s="180">
        <v>1</v>
      </c>
      <c r="F131" s="178">
        <f>'6.sumsel'!H153</f>
        <v>11</v>
      </c>
    </row>
    <row r="132" spans="1:7" s="181" customFormat="1" ht="16.5" x14ac:dyDescent="0.3">
      <c r="A132" s="199"/>
      <c r="B132" s="180"/>
      <c r="C132" s="201" t="s">
        <v>8</v>
      </c>
      <c r="D132" s="200" t="s">
        <v>8015</v>
      </c>
      <c r="E132" s="180">
        <v>1</v>
      </c>
      <c r="F132" s="178">
        <f>'6.sumsel'!H177</f>
        <v>1</v>
      </c>
    </row>
    <row r="133" spans="1:7" s="181" customFormat="1" ht="16.5" x14ac:dyDescent="0.3">
      <c r="A133" s="199"/>
      <c r="B133" s="180"/>
      <c r="C133" s="201" t="s">
        <v>9</v>
      </c>
      <c r="D133" s="200" t="s">
        <v>8016</v>
      </c>
      <c r="E133" s="180">
        <v>1</v>
      </c>
      <c r="F133" s="178">
        <f>'6.sumsel'!H200</f>
        <v>0</v>
      </c>
      <c r="G133" s="184" t="s">
        <v>8881</v>
      </c>
    </row>
    <row r="134" spans="1:7" s="181" customFormat="1" ht="16.5" x14ac:dyDescent="0.3">
      <c r="A134" s="199"/>
      <c r="B134" s="180"/>
      <c r="C134" s="201" t="s">
        <v>10</v>
      </c>
      <c r="D134" s="200" t="s">
        <v>8017</v>
      </c>
      <c r="E134" s="180">
        <v>1</v>
      </c>
      <c r="F134" s="178">
        <f>'6.sumsel'!H220</f>
        <v>3</v>
      </c>
    </row>
    <row r="135" spans="1:7" s="181" customFormat="1" ht="16.5" x14ac:dyDescent="0.3">
      <c r="A135" s="199"/>
      <c r="B135" s="180"/>
      <c r="C135" s="201" t="s">
        <v>11</v>
      </c>
      <c r="D135" s="200" t="s">
        <v>8018</v>
      </c>
      <c r="E135" s="180">
        <v>1</v>
      </c>
      <c r="F135" s="178">
        <f>'6.sumsel'!H234</f>
        <v>10</v>
      </c>
    </row>
    <row r="136" spans="1:7" s="181" customFormat="1" ht="16.149999999999999" customHeight="1" x14ac:dyDescent="0.3">
      <c r="A136" s="199"/>
      <c r="B136" s="180"/>
      <c r="C136" s="201" t="s">
        <v>12</v>
      </c>
      <c r="D136" s="233" t="s">
        <v>8598</v>
      </c>
      <c r="E136" s="180">
        <v>0</v>
      </c>
      <c r="F136" s="178">
        <f>'6.sumsel'!H243</f>
        <v>0</v>
      </c>
    </row>
    <row r="137" spans="1:7" s="181" customFormat="1" ht="16.5" x14ac:dyDescent="0.3">
      <c r="A137" s="199"/>
      <c r="B137" s="180"/>
      <c r="C137" s="201" t="s">
        <v>13</v>
      </c>
      <c r="D137" s="234" t="s">
        <v>8599</v>
      </c>
      <c r="E137" s="180">
        <v>1</v>
      </c>
      <c r="F137" s="178">
        <f>'6.sumsel'!H254</f>
        <v>0</v>
      </c>
    </row>
    <row r="138" spans="1:7" s="181" customFormat="1" ht="16.5" x14ac:dyDescent="0.3">
      <c r="A138" s="199"/>
      <c r="B138" s="180"/>
      <c r="C138" s="201" t="s">
        <v>14</v>
      </c>
      <c r="D138" s="200" t="s">
        <v>8019</v>
      </c>
      <c r="E138" s="180">
        <v>1</v>
      </c>
      <c r="F138" s="178">
        <f>'6.sumsel'!H274</f>
        <v>16</v>
      </c>
    </row>
    <row r="139" spans="1:7" s="181" customFormat="1" ht="16.5" x14ac:dyDescent="0.3">
      <c r="A139" s="199"/>
      <c r="B139" s="180"/>
      <c r="C139" s="201" t="s">
        <v>15</v>
      </c>
      <c r="D139" s="200" t="s">
        <v>8020</v>
      </c>
      <c r="E139" s="180">
        <v>1</v>
      </c>
      <c r="F139" s="178">
        <f>'6.sumsel'!H283</f>
        <v>5</v>
      </c>
    </row>
    <row r="140" spans="1:7" s="181" customFormat="1" ht="16.5" x14ac:dyDescent="0.3">
      <c r="A140" s="199"/>
      <c r="B140" s="180"/>
      <c r="C140" s="201" t="s">
        <v>16</v>
      </c>
      <c r="D140" s="200" t="s">
        <v>8021</v>
      </c>
      <c r="E140" s="180">
        <v>1</v>
      </c>
      <c r="F140" s="178">
        <f>'6.sumsel'!H295</f>
        <v>8</v>
      </c>
    </row>
    <row r="141" spans="1:7" s="181" customFormat="1" ht="16.5" x14ac:dyDescent="0.3">
      <c r="A141" s="199"/>
      <c r="B141" s="180"/>
      <c r="C141" s="201" t="s">
        <v>17</v>
      </c>
      <c r="D141" s="200" t="s">
        <v>8022</v>
      </c>
      <c r="E141" s="180">
        <v>1</v>
      </c>
      <c r="F141" s="178">
        <f>'6.sumsel'!H305</f>
        <v>6</v>
      </c>
    </row>
    <row r="142" spans="1:7" s="181" customFormat="1" ht="6" customHeight="1" x14ac:dyDescent="0.3">
      <c r="A142" s="199"/>
      <c r="B142" s="180"/>
      <c r="C142" s="231"/>
      <c r="D142" s="210"/>
      <c r="E142" s="180"/>
      <c r="F142" s="178"/>
    </row>
    <row r="143" spans="1:7" s="181" customFormat="1" ht="17.25" thickBot="1" x14ac:dyDescent="0.35">
      <c r="A143" s="244" t="s">
        <v>36</v>
      </c>
      <c r="B143" s="245"/>
      <c r="C143" s="245"/>
      <c r="D143" s="246"/>
      <c r="E143" s="187">
        <f>SUM(E125:E142)</f>
        <v>16</v>
      </c>
      <c r="F143" s="188">
        <f>SUM(F125:F142)</f>
        <v>115</v>
      </c>
    </row>
    <row r="144" spans="1:7" s="181" customFormat="1" ht="7.9" customHeight="1" thickTop="1" x14ac:dyDescent="0.3">
      <c r="A144" s="199"/>
      <c r="B144" s="180"/>
      <c r="C144" s="231"/>
      <c r="D144" s="228"/>
      <c r="E144" s="180"/>
      <c r="F144" s="178"/>
    </row>
    <row r="145" spans="1:7" s="181" customFormat="1" ht="16.5" x14ac:dyDescent="0.3">
      <c r="A145" s="199" t="s">
        <v>8023</v>
      </c>
      <c r="B145" s="180" t="s">
        <v>1385</v>
      </c>
      <c r="C145" s="231"/>
      <c r="D145" s="200"/>
      <c r="E145" s="180"/>
      <c r="F145" s="178"/>
    </row>
    <row r="146" spans="1:7" s="181" customFormat="1" ht="16.5" x14ac:dyDescent="0.3">
      <c r="A146" s="199"/>
      <c r="B146" s="180"/>
      <c r="C146" s="231" t="s">
        <v>0</v>
      </c>
      <c r="D146" s="200" t="s">
        <v>8025</v>
      </c>
      <c r="E146" s="180">
        <v>1</v>
      </c>
      <c r="F146" s="178">
        <v>11</v>
      </c>
      <c r="G146" s="184"/>
    </row>
    <row r="147" spans="1:7" s="181" customFormat="1" ht="16.5" x14ac:dyDescent="0.3">
      <c r="A147" s="199"/>
      <c r="B147" s="180"/>
      <c r="C147" s="231" t="s">
        <v>2</v>
      </c>
      <c r="D147" s="200" t="s">
        <v>8026</v>
      </c>
      <c r="E147" s="180">
        <v>0</v>
      </c>
      <c r="F147" s="178">
        <f>'7.bengkulu'!H38</f>
        <v>0</v>
      </c>
    </row>
    <row r="148" spans="1:7" s="181" customFormat="1" ht="16.5" x14ac:dyDescent="0.3">
      <c r="A148" s="199"/>
      <c r="B148" s="180"/>
      <c r="C148" s="201" t="s">
        <v>3</v>
      </c>
      <c r="D148" s="200" t="s">
        <v>8027</v>
      </c>
      <c r="E148" s="180">
        <v>1</v>
      </c>
      <c r="F148" s="178">
        <f>'7.bengkulu'!H59</f>
        <v>17</v>
      </c>
    </row>
    <row r="149" spans="1:7" s="181" customFormat="1" ht="16.5" x14ac:dyDescent="0.3">
      <c r="A149" s="199"/>
      <c r="B149" s="180"/>
      <c r="C149" s="201" t="s">
        <v>4</v>
      </c>
      <c r="D149" s="200" t="s">
        <v>8028</v>
      </c>
      <c r="E149" s="180">
        <v>0</v>
      </c>
      <c r="F149" s="178">
        <f>'7.bengkulu'!H78</f>
        <v>0</v>
      </c>
    </row>
    <row r="150" spans="1:7" s="181" customFormat="1" ht="16.5" x14ac:dyDescent="0.3">
      <c r="A150" s="199"/>
      <c r="B150" s="180"/>
      <c r="C150" s="201" t="s">
        <v>5</v>
      </c>
      <c r="D150" s="200" t="s">
        <v>8029</v>
      </c>
      <c r="E150" s="180">
        <v>1</v>
      </c>
      <c r="F150" s="178">
        <f>'7.bengkulu'!H96</f>
        <v>0</v>
      </c>
      <c r="G150" s="184" t="s">
        <v>8816</v>
      </c>
    </row>
    <row r="151" spans="1:7" s="181" customFormat="1" ht="16.5" x14ac:dyDescent="0.3">
      <c r="A151" s="199"/>
      <c r="B151" s="180"/>
      <c r="C151" s="201" t="s">
        <v>6</v>
      </c>
      <c r="D151" s="200" t="s">
        <v>8030</v>
      </c>
      <c r="E151" s="180">
        <v>0</v>
      </c>
      <c r="F151" s="178">
        <f>'7.bengkulu'!H115</f>
        <v>0</v>
      </c>
    </row>
    <row r="152" spans="1:7" s="181" customFormat="1" ht="16.5" x14ac:dyDescent="0.3">
      <c r="A152" s="199"/>
      <c r="B152" s="180"/>
      <c r="C152" s="201" t="s">
        <v>7</v>
      </c>
      <c r="D152" s="200" t="s">
        <v>8031</v>
      </c>
      <c r="E152" s="180">
        <v>1</v>
      </c>
      <c r="F152" s="178">
        <f>'7.bengkulu'!H131</f>
        <v>0</v>
      </c>
      <c r="G152" s="184" t="s">
        <v>8816</v>
      </c>
    </row>
    <row r="153" spans="1:7" s="181" customFormat="1" ht="16.5" x14ac:dyDescent="0.3">
      <c r="A153" s="199"/>
      <c r="B153" s="180"/>
      <c r="C153" s="201" t="s">
        <v>8</v>
      </c>
      <c r="D153" s="200" t="s">
        <v>8032</v>
      </c>
      <c r="E153" s="180">
        <v>0</v>
      </c>
      <c r="F153" s="178">
        <f>'7.bengkulu'!H143</f>
        <v>0</v>
      </c>
    </row>
    <row r="154" spans="1:7" s="181" customFormat="1" ht="16.5" x14ac:dyDescent="0.3">
      <c r="A154" s="199"/>
      <c r="B154" s="180"/>
      <c r="C154" s="201" t="s">
        <v>9</v>
      </c>
      <c r="D154" s="200" t="s">
        <v>8033</v>
      </c>
      <c r="E154" s="180">
        <v>0</v>
      </c>
      <c r="F154" s="178">
        <f>'7.bengkulu'!H157</f>
        <v>0</v>
      </c>
    </row>
    <row r="155" spans="1:7" s="181" customFormat="1" ht="16.5" x14ac:dyDescent="0.3">
      <c r="A155" s="199"/>
      <c r="B155" s="180"/>
      <c r="C155" s="201" t="s">
        <v>10</v>
      </c>
      <c r="D155" s="200" t="s">
        <v>8024</v>
      </c>
      <c r="E155" s="180">
        <v>0</v>
      </c>
      <c r="F155" s="178">
        <f>'7.bengkulu'!H170</f>
        <v>0</v>
      </c>
    </row>
    <row r="156" spans="1:7" s="181" customFormat="1" ht="7.9" customHeight="1" x14ac:dyDescent="0.3">
      <c r="A156" s="199"/>
      <c r="B156" s="180"/>
      <c r="C156" s="231"/>
      <c r="D156" s="210"/>
      <c r="E156" s="180"/>
      <c r="F156" s="178"/>
    </row>
    <row r="157" spans="1:7" s="181" customFormat="1" ht="16.5" x14ac:dyDescent="0.3">
      <c r="A157" s="239" t="s">
        <v>36</v>
      </c>
      <c r="B157" s="240"/>
      <c r="C157" s="240"/>
      <c r="D157" s="241"/>
      <c r="E157" s="182">
        <f>SUM(E146:E156)</f>
        <v>4</v>
      </c>
      <c r="F157" s="183">
        <f>SUM(F146:F156)</f>
        <v>28</v>
      </c>
    </row>
    <row r="158" spans="1:7" s="181" customFormat="1" ht="7.9" customHeight="1" x14ac:dyDescent="0.3">
      <c r="A158" s="199"/>
      <c r="B158" s="180"/>
      <c r="C158" s="231"/>
      <c r="D158" s="208"/>
      <c r="E158" s="180"/>
      <c r="F158" s="178"/>
    </row>
    <row r="159" spans="1:7" s="181" customFormat="1" ht="16.5" x14ac:dyDescent="0.3">
      <c r="A159" s="199" t="s">
        <v>8</v>
      </c>
      <c r="B159" s="180" t="s">
        <v>8729</v>
      </c>
      <c r="C159" s="231"/>
      <c r="D159" s="200"/>
      <c r="E159" s="180"/>
      <c r="F159" s="178"/>
    </row>
    <row r="160" spans="1:7" s="181" customFormat="1" ht="16.5" x14ac:dyDescent="0.3">
      <c r="A160" s="199"/>
      <c r="B160" s="180"/>
      <c r="C160" s="231" t="s">
        <v>0</v>
      </c>
      <c r="D160" s="200" t="s">
        <v>8036</v>
      </c>
      <c r="E160" s="180">
        <v>1</v>
      </c>
      <c r="F160" s="178">
        <f>'8.lampung'!H25</f>
        <v>17</v>
      </c>
    </row>
    <row r="161" spans="1:7" s="181" customFormat="1" ht="16.5" x14ac:dyDescent="0.3">
      <c r="A161" s="199"/>
      <c r="B161" s="180"/>
      <c r="C161" s="231" t="s">
        <v>2</v>
      </c>
      <c r="D161" s="200" t="s">
        <v>8037</v>
      </c>
      <c r="E161" s="180">
        <v>1</v>
      </c>
      <c r="F161" s="178">
        <f>'8.lampung'!H58</f>
        <v>0</v>
      </c>
      <c r="G161" s="184" t="s">
        <v>8881</v>
      </c>
    </row>
    <row r="162" spans="1:7" s="181" customFormat="1" ht="16.5" x14ac:dyDescent="0.3">
      <c r="A162" s="199"/>
      <c r="B162" s="180"/>
      <c r="C162" s="201" t="s">
        <v>3</v>
      </c>
      <c r="D162" s="200" t="s">
        <v>8038</v>
      </c>
      <c r="E162" s="180">
        <v>1</v>
      </c>
      <c r="F162" s="178">
        <f>'8.lampung'!H85</f>
        <v>0</v>
      </c>
    </row>
    <row r="163" spans="1:7" s="181" customFormat="1" ht="16.5" x14ac:dyDescent="0.3">
      <c r="A163" s="199"/>
      <c r="B163" s="180"/>
      <c r="C163" s="201" t="s">
        <v>4</v>
      </c>
      <c r="D163" s="200" t="s">
        <v>8039</v>
      </c>
      <c r="E163" s="180">
        <v>1</v>
      </c>
      <c r="F163" s="178">
        <f>'8.lampung'!H115</f>
        <v>15</v>
      </c>
    </row>
    <row r="164" spans="1:7" s="181" customFormat="1" ht="16.5" x14ac:dyDescent="0.3">
      <c r="A164" s="199"/>
      <c r="B164" s="180"/>
      <c r="C164" s="201" t="s">
        <v>5</v>
      </c>
      <c r="D164" s="200" t="s">
        <v>8040</v>
      </c>
      <c r="E164" s="180">
        <v>1</v>
      </c>
      <c r="F164" s="178">
        <f>'8.lampung'!H144</f>
        <v>0</v>
      </c>
    </row>
    <row r="165" spans="1:7" s="181" customFormat="1" ht="16.5" x14ac:dyDescent="0.3">
      <c r="A165" s="199"/>
      <c r="B165" s="180"/>
      <c r="C165" s="201" t="s">
        <v>6</v>
      </c>
      <c r="D165" s="200" t="s">
        <v>8041</v>
      </c>
      <c r="E165" s="180">
        <v>0</v>
      </c>
      <c r="F165" s="178">
        <f>'8.lampung'!H168</f>
        <v>0</v>
      </c>
    </row>
    <row r="166" spans="1:7" s="181" customFormat="1" ht="16.5" x14ac:dyDescent="0.3">
      <c r="A166" s="199"/>
      <c r="B166" s="180"/>
      <c r="C166" s="201" t="s">
        <v>7</v>
      </c>
      <c r="D166" s="200" t="s">
        <v>8042</v>
      </c>
      <c r="E166" s="180">
        <v>0</v>
      </c>
      <c r="F166" s="178">
        <f>'8.lampung'!H196</f>
        <v>0</v>
      </c>
    </row>
    <row r="167" spans="1:7" s="181" customFormat="1" ht="16.5" x14ac:dyDescent="0.3">
      <c r="A167" s="199"/>
      <c r="B167" s="180"/>
      <c r="C167" s="201" t="s">
        <v>8</v>
      </c>
      <c r="D167" s="200" t="s">
        <v>8043</v>
      </c>
      <c r="E167" s="180">
        <v>0</v>
      </c>
      <c r="F167" s="178">
        <f>'8.lampung'!H214</f>
        <v>0</v>
      </c>
    </row>
    <row r="168" spans="1:7" s="181" customFormat="1" ht="16.5" x14ac:dyDescent="0.3">
      <c r="A168" s="199"/>
      <c r="B168" s="180"/>
      <c r="C168" s="201" t="s">
        <v>9</v>
      </c>
      <c r="D168" s="200" t="s">
        <v>8044</v>
      </c>
      <c r="E168" s="180">
        <v>1</v>
      </c>
      <c r="F168" s="178">
        <f>'8.lampung'!H227</f>
        <v>0</v>
      </c>
      <c r="G168" s="184"/>
    </row>
    <row r="169" spans="1:7" s="181" customFormat="1" ht="16.5" x14ac:dyDescent="0.3">
      <c r="A169" s="199"/>
      <c r="B169" s="180"/>
      <c r="C169" s="201" t="s">
        <v>10</v>
      </c>
      <c r="D169" s="200" t="s">
        <v>8045</v>
      </c>
      <c r="E169" s="180">
        <v>1</v>
      </c>
      <c r="F169" s="178">
        <f>'8.lampung'!H240</f>
        <v>0</v>
      </c>
    </row>
    <row r="170" spans="1:7" s="181" customFormat="1" ht="16.5" x14ac:dyDescent="0.3">
      <c r="A170" s="199"/>
      <c r="B170" s="180"/>
      <c r="C170" s="201" t="s">
        <v>11</v>
      </c>
      <c r="D170" s="200" t="s">
        <v>8046</v>
      </c>
      <c r="E170" s="180">
        <v>0</v>
      </c>
      <c r="F170" s="178">
        <f>'8.lampung'!H251</f>
        <v>0</v>
      </c>
    </row>
    <row r="171" spans="1:7" s="181" customFormat="1" ht="16.5" x14ac:dyDescent="0.3">
      <c r="A171" s="199"/>
      <c r="B171" s="180"/>
      <c r="C171" s="201" t="s">
        <v>12</v>
      </c>
      <c r="D171" s="200" t="s">
        <v>8047</v>
      </c>
      <c r="E171" s="180">
        <v>0</v>
      </c>
      <c r="F171" s="178">
        <f>'8.lampung'!H263</f>
        <v>0</v>
      </c>
    </row>
    <row r="172" spans="1:7" s="181" customFormat="1" ht="16.149999999999999" customHeight="1" x14ac:dyDescent="0.3">
      <c r="A172" s="199"/>
      <c r="B172" s="180"/>
      <c r="C172" s="201" t="s">
        <v>13</v>
      </c>
      <c r="D172" s="233" t="s">
        <v>8600</v>
      </c>
      <c r="E172" s="180">
        <v>1</v>
      </c>
      <c r="F172" s="178">
        <f>'8.lampung'!H278</f>
        <v>1</v>
      </c>
    </row>
    <row r="173" spans="1:7" s="181" customFormat="1" ht="16.5" x14ac:dyDescent="0.3">
      <c r="A173" s="199"/>
      <c r="B173" s="180"/>
      <c r="C173" s="201" t="s">
        <v>14</v>
      </c>
      <c r="D173" s="200" t="s">
        <v>8034</v>
      </c>
      <c r="E173" s="180">
        <v>1</v>
      </c>
      <c r="F173" s="178">
        <f>'8.lampung'!H302</f>
        <v>0</v>
      </c>
      <c r="G173" s="184"/>
    </row>
    <row r="174" spans="1:7" s="181" customFormat="1" ht="16.5" x14ac:dyDescent="0.3">
      <c r="A174" s="199"/>
      <c r="B174" s="180"/>
      <c r="C174" s="201" t="s">
        <v>15</v>
      </c>
      <c r="D174" s="200" t="s">
        <v>8035</v>
      </c>
      <c r="E174" s="180">
        <v>1</v>
      </c>
      <c r="F174" s="178">
        <f>'8.lampung'!H311</f>
        <v>0</v>
      </c>
      <c r="G174" s="184" t="s">
        <v>8881</v>
      </c>
    </row>
    <row r="175" spans="1:7" s="181" customFormat="1" ht="6.6" customHeight="1" x14ac:dyDescent="0.3">
      <c r="A175" s="199"/>
      <c r="B175" s="180"/>
      <c r="C175" s="231"/>
      <c r="D175" s="210"/>
      <c r="E175" s="180"/>
      <c r="F175" s="178"/>
    </row>
    <row r="176" spans="1:7" s="181" customFormat="1" ht="16.5" x14ac:dyDescent="0.3">
      <c r="A176" s="239" t="s">
        <v>36</v>
      </c>
      <c r="B176" s="240"/>
      <c r="C176" s="240"/>
      <c r="D176" s="241"/>
      <c r="E176" s="182">
        <f>SUM(E160:E175)</f>
        <v>10</v>
      </c>
      <c r="F176" s="183">
        <f>SUM(F160:F175)</f>
        <v>33</v>
      </c>
    </row>
    <row r="177" spans="1:6" s="181" customFormat="1" ht="6.6" customHeight="1" x14ac:dyDescent="0.3">
      <c r="A177" s="199"/>
      <c r="B177" s="180"/>
      <c r="C177" s="231"/>
      <c r="D177" s="208"/>
      <c r="E177" s="180"/>
      <c r="F177" s="178"/>
    </row>
    <row r="178" spans="1:6" s="181" customFormat="1" ht="16.5" x14ac:dyDescent="0.3">
      <c r="A178" s="267" t="s">
        <v>9</v>
      </c>
      <c r="B178" s="266" t="s">
        <v>8730</v>
      </c>
      <c r="C178" s="231"/>
      <c r="D178" s="200"/>
      <c r="E178" s="180"/>
      <c r="F178" s="178"/>
    </row>
    <row r="179" spans="1:6" s="181" customFormat="1" ht="16.5" x14ac:dyDescent="0.3">
      <c r="A179" s="267"/>
      <c r="B179" s="266"/>
      <c r="C179" s="231" t="s">
        <v>0</v>
      </c>
      <c r="D179" s="200" t="s">
        <v>8049</v>
      </c>
      <c r="E179" s="180">
        <v>1</v>
      </c>
      <c r="F179" s="178">
        <f>'9.kep.babel'!H16</f>
        <v>8</v>
      </c>
    </row>
    <row r="180" spans="1:6" s="181" customFormat="1" ht="16.5" x14ac:dyDescent="0.3">
      <c r="A180" s="199"/>
      <c r="B180" s="180"/>
      <c r="C180" s="231" t="s">
        <v>2</v>
      </c>
      <c r="D180" s="200" t="s">
        <v>8050</v>
      </c>
      <c r="E180" s="180">
        <v>0</v>
      </c>
      <c r="F180" s="178">
        <f>'9.kep.babel'!H29</f>
        <v>0</v>
      </c>
    </row>
    <row r="181" spans="1:6" s="181" customFormat="1" ht="16.5" x14ac:dyDescent="0.3">
      <c r="A181" s="199"/>
      <c r="B181" s="180"/>
      <c r="C181" s="201" t="s">
        <v>3</v>
      </c>
      <c r="D181" s="200" t="s">
        <v>8051</v>
      </c>
      <c r="E181" s="180">
        <v>1</v>
      </c>
      <c r="F181" s="178">
        <f>'9.kep.babel'!H41</f>
        <v>2</v>
      </c>
    </row>
    <row r="182" spans="1:6" s="181" customFormat="1" ht="16.5" x14ac:dyDescent="0.3">
      <c r="A182" s="199"/>
      <c r="B182" s="180"/>
      <c r="C182" s="201" t="s">
        <v>4</v>
      </c>
      <c r="D182" s="200" t="s">
        <v>8052</v>
      </c>
      <c r="E182" s="180">
        <v>1</v>
      </c>
      <c r="F182" s="178">
        <f>'9.kep.babel'!H51</f>
        <v>6</v>
      </c>
    </row>
    <row r="183" spans="1:6" s="181" customFormat="1" ht="16.5" x14ac:dyDescent="0.3">
      <c r="A183" s="199"/>
      <c r="B183" s="180"/>
      <c r="C183" s="201" t="s">
        <v>5</v>
      </c>
      <c r="D183" s="200" t="s">
        <v>8053</v>
      </c>
      <c r="E183" s="180">
        <v>1</v>
      </c>
      <c r="F183" s="178">
        <f>'9.kep.babel'!H61</f>
        <v>6</v>
      </c>
    </row>
    <row r="184" spans="1:6" s="181" customFormat="1" ht="16.5" x14ac:dyDescent="0.3">
      <c r="A184" s="199"/>
      <c r="B184" s="180"/>
      <c r="C184" s="201" t="s">
        <v>6</v>
      </c>
      <c r="D184" s="200" t="s">
        <v>8054</v>
      </c>
      <c r="E184" s="180">
        <v>1</v>
      </c>
      <c r="F184" s="178">
        <f>'9.kep.babel'!H72</f>
        <v>7</v>
      </c>
    </row>
    <row r="185" spans="1:6" s="181" customFormat="1" ht="16.5" x14ac:dyDescent="0.3">
      <c r="A185" s="199"/>
      <c r="B185" s="180"/>
      <c r="C185" s="201" t="s">
        <v>7</v>
      </c>
      <c r="D185" s="200" t="s">
        <v>8048</v>
      </c>
      <c r="E185" s="180">
        <v>1</v>
      </c>
      <c r="F185" s="178">
        <f>'9.kep.babel'!H83</f>
        <v>7</v>
      </c>
    </row>
    <row r="186" spans="1:6" s="181" customFormat="1" ht="9" customHeight="1" x14ac:dyDescent="0.3">
      <c r="A186" s="199"/>
      <c r="B186" s="180"/>
      <c r="C186" s="231"/>
      <c r="D186" s="210"/>
      <c r="E186" s="180"/>
      <c r="F186" s="178"/>
    </row>
    <row r="187" spans="1:6" s="181" customFormat="1" ht="16.5" x14ac:dyDescent="0.3">
      <c r="A187" s="239" t="s">
        <v>36</v>
      </c>
      <c r="B187" s="240"/>
      <c r="C187" s="240"/>
      <c r="D187" s="241"/>
      <c r="E187" s="182">
        <f>SUM(E179:E186)</f>
        <v>6</v>
      </c>
      <c r="F187" s="183">
        <f>SUM(F179:F186)</f>
        <v>36</v>
      </c>
    </row>
    <row r="188" spans="1:6" s="181" customFormat="1" ht="9" customHeight="1" x14ac:dyDescent="0.3">
      <c r="A188" s="199"/>
      <c r="B188" s="180"/>
      <c r="C188" s="231"/>
      <c r="D188" s="208"/>
      <c r="E188" s="180"/>
      <c r="F188" s="178"/>
    </row>
    <row r="189" spans="1:6" s="181" customFormat="1" ht="16.5" x14ac:dyDescent="0.3">
      <c r="A189" s="199" t="s">
        <v>10</v>
      </c>
      <c r="B189" s="180" t="s">
        <v>8731</v>
      </c>
      <c r="C189" s="231"/>
      <c r="D189" s="200"/>
      <c r="E189" s="180"/>
      <c r="F189" s="178"/>
    </row>
    <row r="190" spans="1:6" s="181" customFormat="1" ht="16.5" x14ac:dyDescent="0.3">
      <c r="A190" s="199"/>
      <c r="B190" s="180"/>
      <c r="C190" s="231" t="s">
        <v>0</v>
      </c>
      <c r="D190" s="200" t="s">
        <v>8055</v>
      </c>
      <c r="E190" s="180">
        <v>1</v>
      </c>
      <c r="F190" s="178">
        <f>'10.kepri'!H18</f>
        <v>10</v>
      </c>
    </row>
    <row r="191" spans="1:6" s="181" customFormat="1" ht="16.5" x14ac:dyDescent="0.3">
      <c r="A191" s="199"/>
      <c r="B191" s="180"/>
      <c r="C191" s="231" t="s">
        <v>2</v>
      </c>
      <c r="D191" s="200" t="s">
        <v>8056</v>
      </c>
      <c r="E191" s="180">
        <v>1</v>
      </c>
      <c r="F191" s="178">
        <f>'10.kepri'!H36</f>
        <v>12</v>
      </c>
    </row>
    <row r="192" spans="1:6" s="181" customFormat="1" ht="16.5" x14ac:dyDescent="0.3">
      <c r="A192" s="199"/>
      <c r="B192" s="180"/>
      <c r="C192" s="201" t="s">
        <v>3</v>
      </c>
      <c r="D192" s="200" t="s">
        <v>8057</v>
      </c>
      <c r="E192" s="180">
        <v>1</v>
      </c>
      <c r="F192" s="178">
        <f>'10.kepri'!H52</f>
        <v>12</v>
      </c>
    </row>
    <row r="193" spans="1:6" s="181" customFormat="1" ht="16.5" x14ac:dyDescent="0.3">
      <c r="A193" s="199"/>
      <c r="B193" s="180"/>
      <c r="C193" s="201" t="s">
        <v>4</v>
      </c>
      <c r="D193" s="200" t="s">
        <v>8058</v>
      </c>
      <c r="E193" s="180">
        <v>1</v>
      </c>
      <c r="F193" s="178">
        <f>'10.kepri'!H65</f>
        <v>9</v>
      </c>
    </row>
    <row r="194" spans="1:6" s="181" customFormat="1" ht="16.5" x14ac:dyDescent="0.3">
      <c r="A194" s="199"/>
      <c r="B194" s="180"/>
      <c r="C194" s="201" t="s">
        <v>5</v>
      </c>
      <c r="D194" s="200" t="s">
        <v>8059</v>
      </c>
      <c r="E194" s="180">
        <v>1</v>
      </c>
      <c r="F194" s="178">
        <f>'10.kepri'!H79</f>
        <v>7</v>
      </c>
    </row>
    <row r="195" spans="1:6" s="181" customFormat="1" ht="16.5" x14ac:dyDescent="0.3">
      <c r="A195" s="199"/>
      <c r="B195" s="180"/>
      <c r="C195" s="201" t="s">
        <v>6</v>
      </c>
      <c r="D195" s="200" t="s">
        <v>8060</v>
      </c>
      <c r="E195" s="180">
        <v>1</v>
      </c>
      <c r="F195" s="178">
        <f>'10.kepri'!H101</f>
        <v>12</v>
      </c>
    </row>
    <row r="196" spans="1:6" s="181" customFormat="1" ht="16.5" x14ac:dyDescent="0.3">
      <c r="A196" s="199"/>
      <c r="B196" s="180"/>
      <c r="C196" s="201" t="s">
        <v>7</v>
      </c>
      <c r="D196" s="200" t="s">
        <v>8061</v>
      </c>
      <c r="E196" s="180">
        <v>1</v>
      </c>
      <c r="F196" s="178">
        <f>'10.kepri'!H109</f>
        <v>4</v>
      </c>
    </row>
    <row r="197" spans="1:6" s="181" customFormat="1" ht="7.15" customHeight="1" x14ac:dyDescent="0.3">
      <c r="A197" s="199"/>
      <c r="B197" s="180"/>
      <c r="C197" s="231"/>
      <c r="D197" s="210"/>
      <c r="E197" s="180"/>
      <c r="F197" s="178"/>
    </row>
    <row r="198" spans="1:6" s="181" customFormat="1" ht="16.5" x14ac:dyDescent="0.3">
      <c r="A198" s="239" t="s">
        <v>36</v>
      </c>
      <c r="B198" s="240"/>
      <c r="C198" s="240"/>
      <c r="D198" s="241"/>
      <c r="E198" s="182">
        <f>SUM(E190:E197)</f>
        <v>7</v>
      </c>
      <c r="F198" s="183">
        <f>SUM(F190:F197)</f>
        <v>66</v>
      </c>
    </row>
    <row r="199" spans="1:6" s="181" customFormat="1" ht="7.15" customHeight="1" x14ac:dyDescent="0.3">
      <c r="A199" s="199"/>
      <c r="B199" s="180"/>
      <c r="C199" s="231"/>
      <c r="D199" s="208"/>
      <c r="E199" s="180"/>
      <c r="F199" s="178"/>
    </row>
    <row r="200" spans="1:6" s="181" customFormat="1" ht="16.5" x14ac:dyDescent="0.3">
      <c r="A200" s="199" t="s">
        <v>11</v>
      </c>
      <c r="B200" s="180" t="s">
        <v>8732</v>
      </c>
      <c r="C200" s="231"/>
      <c r="D200" s="200"/>
      <c r="E200" s="180"/>
      <c r="F200" s="178"/>
    </row>
    <row r="201" spans="1:6" s="181" customFormat="1" ht="16.5" x14ac:dyDescent="0.3">
      <c r="A201" s="199"/>
      <c r="B201" s="180"/>
      <c r="C201" s="231" t="s">
        <v>0</v>
      </c>
      <c r="D201" s="200" t="s">
        <v>8062</v>
      </c>
      <c r="E201" s="180">
        <v>0</v>
      </c>
      <c r="F201" s="178">
        <v>0</v>
      </c>
    </row>
    <row r="202" spans="1:6" s="181" customFormat="1" ht="16.5" x14ac:dyDescent="0.3">
      <c r="A202" s="199"/>
      <c r="B202" s="180"/>
      <c r="C202" s="231" t="s">
        <v>2</v>
      </c>
      <c r="D202" s="200" t="s">
        <v>8063</v>
      </c>
      <c r="E202" s="180">
        <v>1</v>
      </c>
      <c r="F202" s="178">
        <v>2</v>
      </c>
    </row>
    <row r="203" spans="1:6" s="181" customFormat="1" ht="16.5" x14ac:dyDescent="0.3">
      <c r="A203" s="199"/>
      <c r="B203" s="180"/>
      <c r="C203" s="201" t="s">
        <v>3</v>
      </c>
      <c r="D203" s="200" t="s">
        <v>8064</v>
      </c>
      <c r="E203" s="180">
        <v>1</v>
      </c>
      <c r="F203" s="178">
        <v>2</v>
      </c>
    </row>
    <row r="204" spans="1:6" s="181" customFormat="1" ht="16.5" x14ac:dyDescent="0.3">
      <c r="A204" s="199"/>
      <c r="B204" s="180"/>
      <c r="C204" s="201" t="s">
        <v>4</v>
      </c>
      <c r="D204" s="200" t="s">
        <v>8581</v>
      </c>
      <c r="E204" s="180">
        <v>1</v>
      </c>
      <c r="F204" s="178">
        <v>2</v>
      </c>
    </row>
    <row r="205" spans="1:6" s="181" customFormat="1" ht="16.5" x14ac:dyDescent="0.3">
      <c r="A205" s="199"/>
      <c r="B205" s="180"/>
      <c r="C205" s="201" t="s">
        <v>5</v>
      </c>
      <c r="D205" s="200" t="s">
        <v>8065</v>
      </c>
      <c r="E205" s="180">
        <v>1</v>
      </c>
      <c r="F205" s="178">
        <v>2</v>
      </c>
    </row>
    <row r="206" spans="1:6" s="181" customFormat="1" ht="16.5" x14ac:dyDescent="0.3">
      <c r="A206" s="199"/>
      <c r="B206" s="180"/>
      <c r="C206" s="201" t="s">
        <v>6</v>
      </c>
      <c r="D206" s="200" t="s">
        <v>8066</v>
      </c>
      <c r="E206" s="180">
        <v>1</v>
      </c>
      <c r="F206" s="178">
        <v>2</v>
      </c>
    </row>
    <row r="207" spans="1:6" s="181" customFormat="1" ht="8.4499999999999993" customHeight="1" x14ac:dyDescent="0.3">
      <c r="A207" s="199"/>
      <c r="B207" s="180"/>
      <c r="C207" s="231"/>
      <c r="D207" s="210"/>
      <c r="E207" s="180"/>
      <c r="F207" s="178"/>
    </row>
    <row r="208" spans="1:6" s="181" customFormat="1" ht="16.5" x14ac:dyDescent="0.3">
      <c r="A208" s="239" t="s">
        <v>36</v>
      </c>
      <c r="B208" s="240"/>
      <c r="C208" s="240"/>
      <c r="D208" s="241"/>
      <c r="E208" s="182">
        <f>SUM(E201:E207)</f>
        <v>5</v>
      </c>
      <c r="F208" s="183">
        <f>SUM(F201:F207)</f>
        <v>10</v>
      </c>
    </row>
    <row r="209" spans="1:6" s="181" customFormat="1" ht="8.4499999999999993" customHeight="1" x14ac:dyDescent="0.3">
      <c r="A209" s="199"/>
      <c r="B209" s="180"/>
      <c r="C209" s="231"/>
      <c r="D209" s="208"/>
      <c r="E209" s="180"/>
      <c r="F209" s="178"/>
    </row>
    <row r="210" spans="1:6" s="181" customFormat="1" ht="16.5" x14ac:dyDescent="0.3">
      <c r="A210" s="199" t="s">
        <v>12</v>
      </c>
      <c r="B210" s="180" t="s">
        <v>8733</v>
      </c>
      <c r="C210" s="231"/>
      <c r="D210" s="200"/>
      <c r="E210" s="180"/>
      <c r="F210" s="178"/>
    </row>
    <row r="211" spans="1:6" s="181" customFormat="1" ht="16.5" x14ac:dyDescent="0.3">
      <c r="A211" s="199"/>
      <c r="B211" s="180"/>
      <c r="C211" s="231" t="s">
        <v>0</v>
      </c>
      <c r="D211" s="200" t="s">
        <v>8067</v>
      </c>
      <c r="E211" s="180">
        <v>1</v>
      </c>
      <c r="F211" s="178">
        <f>'12.jabar'!H48</f>
        <v>0</v>
      </c>
    </row>
    <row r="212" spans="1:6" s="181" customFormat="1" ht="16.5" x14ac:dyDescent="0.3">
      <c r="A212" s="199"/>
      <c r="B212" s="180"/>
      <c r="C212" s="231" t="s">
        <v>2</v>
      </c>
      <c r="D212" s="200" t="s">
        <v>8068</v>
      </c>
      <c r="E212" s="180">
        <v>1</v>
      </c>
      <c r="F212" s="178">
        <f>'12.jabar'!H99</f>
        <v>0</v>
      </c>
    </row>
    <row r="213" spans="1:6" s="181" customFormat="1" ht="16.5" x14ac:dyDescent="0.3">
      <c r="A213" s="199"/>
      <c r="B213" s="180"/>
      <c r="C213" s="201" t="s">
        <v>3</v>
      </c>
      <c r="D213" s="200" t="s">
        <v>8069</v>
      </c>
      <c r="E213" s="180">
        <v>1</v>
      </c>
      <c r="F213" s="178">
        <f>'12.jabar'!H135</f>
        <v>32</v>
      </c>
    </row>
    <row r="214" spans="1:6" s="181" customFormat="1" ht="16.5" x14ac:dyDescent="0.3">
      <c r="A214" s="199"/>
      <c r="B214" s="180"/>
      <c r="C214" s="201" t="s">
        <v>4</v>
      </c>
      <c r="D214" s="200" t="s">
        <v>8070</v>
      </c>
      <c r="E214" s="180">
        <v>1</v>
      </c>
      <c r="F214" s="178">
        <f>'12.jabar'!H170</f>
        <v>31</v>
      </c>
    </row>
    <row r="215" spans="1:6" s="181" customFormat="1" ht="16.5" x14ac:dyDescent="0.3">
      <c r="A215" s="199"/>
      <c r="B215" s="180"/>
      <c r="C215" s="201" t="s">
        <v>5</v>
      </c>
      <c r="D215" s="200" t="s">
        <v>8071</v>
      </c>
      <c r="E215" s="180">
        <v>1</v>
      </c>
      <c r="F215" s="178">
        <f>'12.jabar'!H216</f>
        <v>13</v>
      </c>
    </row>
    <row r="216" spans="1:6" s="181" customFormat="1" ht="17.25" thickBot="1" x14ac:dyDescent="0.35">
      <c r="A216" s="204"/>
      <c r="B216" s="185"/>
      <c r="C216" s="235" t="s">
        <v>6</v>
      </c>
      <c r="D216" s="205" t="s">
        <v>8072</v>
      </c>
      <c r="E216" s="185">
        <v>1</v>
      </c>
      <c r="F216" s="186">
        <f>'12.jabar'!H259</f>
        <v>0</v>
      </c>
    </row>
    <row r="217" spans="1:6" s="181" customFormat="1" ht="17.25" thickTop="1" x14ac:dyDescent="0.3">
      <c r="A217" s="226"/>
      <c r="B217" s="227"/>
      <c r="C217" s="236" t="s">
        <v>7</v>
      </c>
      <c r="D217" s="228" t="s">
        <v>8601</v>
      </c>
      <c r="E217" s="227">
        <v>1</v>
      </c>
      <c r="F217" s="230">
        <f>'12.jabar'!H289</f>
        <v>0</v>
      </c>
    </row>
    <row r="218" spans="1:6" s="181" customFormat="1" ht="16.5" x14ac:dyDescent="0.3">
      <c r="A218" s="199"/>
      <c r="B218" s="180"/>
      <c r="C218" s="201" t="s">
        <v>8</v>
      </c>
      <c r="D218" s="200" t="s">
        <v>8073</v>
      </c>
      <c r="E218" s="180">
        <v>1</v>
      </c>
      <c r="F218" s="178">
        <f>'12.jabar'!H325</f>
        <v>0</v>
      </c>
    </row>
    <row r="219" spans="1:6" s="181" customFormat="1" ht="16.5" x14ac:dyDescent="0.3">
      <c r="A219" s="199"/>
      <c r="B219" s="180"/>
      <c r="C219" s="201" t="s">
        <v>9</v>
      </c>
      <c r="D219" s="200" t="s">
        <v>8074</v>
      </c>
      <c r="E219" s="180">
        <v>1</v>
      </c>
      <c r="F219" s="178">
        <f>'12.jabar'!H369</f>
        <v>23</v>
      </c>
    </row>
    <row r="220" spans="1:6" s="181" customFormat="1" ht="16.5" x14ac:dyDescent="0.3">
      <c r="A220" s="199"/>
      <c r="B220" s="180"/>
      <c r="C220" s="201" t="s">
        <v>10</v>
      </c>
      <c r="D220" s="200" t="s">
        <v>8075</v>
      </c>
      <c r="E220" s="180">
        <v>1</v>
      </c>
      <c r="F220" s="178">
        <f>'12.jabar'!H399</f>
        <v>0</v>
      </c>
    </row>
    <row r="221" spans="1:6" s="181" customFormat="1" ht="16.5" x14ac:dyDescent="0.3">
      <c r="A221" s="199"/>
      <c r="B221" s="180"/>
      <c r="C221" s="201" t="s">
        <v>11</v>
      </c>
      <c r="D221" s="200" t="s">
        <v>8076</v>
      </c>
      <c r="E221" s="180">
        <v>1</v>
      </c>
      <c r="F221" s="178">
        <f>'12.jabar'!H429</f>
        <v>0</v>
      </c>
    </row>
    <row r="222" spans="1:6" s="181" customFormat="1" ht="16.5" x14ac:dyDescent="0.3">
      <c r="A222" s="199"/>
      <c r="B222" s="180"/>
      <c r="C222" s="201" t="s">
        <v>12</v>
      </c>
      <c r="D222" s="200" t="s">
        <v>8077</v>
      </c>
      <c r="E222" s="180">
        <v>1</v>
      </c>
      <c r="F222" s="178">
        <f>'12.jabar'!H464</f>
        <v>0</v>
      </c>
    </row>
    <row r="223" spans="1:6" s="181" customFormat="1" ht="16.5" x14ac:dyDescent="0.3">
      <c r="A223" s="199"/>
      <c r="B223" s="180"/>
      <c r="C223" s="201" t="s">
        <v>13</v>
      </c>
      <c r="D223" s="200" t="s">
        <v>8078</v>
      </c>
      <c r="E223" s="180">
        <v>1</v>
      </c>
      <c r="F223" s="178">
        <f>'12.jabar'!H498</f>
        <v>27</v>
      </c>
    </row>
    <row r="224" spans="1:6" s="181" customFormat="1" ht="16.5" x14ac:dyDescent="0.3">
      <c r="A224" s="199"/>
      <c r="B224" s="180"/>
      <c r="C224" s="201" t="s">
        <v>14</v>
      </c>
      <c r="D224" s="200" t="s">
        <v>8079</v>
      </c>
      <c r="E224" s="180">
        <v>1</v>
      </c>
      <c r="F224" s="178">
        <f>'12.jabar'!H519</f>
        <v>0</v>
      </c>
    </row>
    <row r="225" spans="1:6" s="181" customFormat="1" ht="16.5" x14ac:dyDescent="0.3">
      <c r="A225" s="199"/>
      <c r="B225" s="180"/>
      <c r="C225" s="201" t="s">
        <v>15</v>
      </c>
      <c r="D225" s="200" t="s">
        <v>8080</v>
      </c>
      <c r="E225" s="180">
        <v>1</v>
      </c>
      <c r="F225" s="178">
        <f>'12.jabar'!H553</f>
        <v>30</v>
      </c>
    </row>
    <row r="226" spans="1:6" s="181" customFormat="1" ht="16.5" x14ac:dyDescent="0.3">
      <c r="A226" s="199"/>
      <c r="B226" s="180"/>
      <c r="C226" s="201" t="s">
        <v>16</v>
      </c>
      <c r="D226" s="200" t="s">
        <v>8081</v>
      </c>
      <c r="E226" s="180">
        <v>1</v>
      </c>
      <c r="F226" s="178">
        <f>'12.jabar'!H580</f>
        <v>23</v>
      </c>
    </row>
    <row r="227" spans="1:6" s="181" customFormat="1" ht="16.5" x14ac:dyDescent="0.3">
      <c r="A227" s="199"/>
      <c r="B227" s="180"/>
      <c r="C227" s="201" t="s">
        <v>17</v>
      </c>
      <c r="D227" s="200" t="s">
        <v>8082</v>
      </c>
      <c r="E227" s="180">
        <v>1</v>
      </c>
      <c r="F227" s="178">
        <f>'12.jabar'!H600</f>
        <v>16</v>
      </c>
    </row>
    <row r="228" spans="1:6" s="181" customFormat="1" ht="16.5" x14ac:dyDescent="0.3">
      <c r="A228" s="199"/>
      <c r="B228" s="180"/>
      <c r="C228" s="201" t="s">
        <v>18</v>
      </c>
      <c r="D228" s="200" t="s">
        <v>8602</v>
      </c>
      <c r="E228" s="180">
        <v>1</v>
      </c>
      <c r="F228" s="178">
        <f>'12.jabar'!H614</f>
        <v>6</v>
      </c>
    </row>
    <row r="229" spans="1:6" s="181" customFormat="1" ht="16.5" x14ac:dyDescent="0.3">
      <c r="A229" s="199"/>
      <c r="B229" s="180"/>
      <c r="C229" s="201" t="s">
        <v>19</v>
      </c>
      <c r="D229" s="200" t="s">
        <v>8083</v>
      </c>
      <c r="E229" s="180">
        <v>1</v>
      </c>
      <c r="F229" s="178">
        <f>'12.jabar'!H624</f>
        <v>6</v>
      </c>
    </row>
    <row r="230" spans="1:6" s="181" customFormat="1" ht="16.5" x14ac:dyDescent="0.3">
      <c r="A230" s="199"/>
      <c r="B230" s="180"/>
      <c r="C230" s="201" t="s">
        <v>20</v>
      </c>
      <c r="D230" s="200" t="s">
        <v>8084</v>
      </c>
      <c r="E230" s="180">
        <v>1</v>
      </c>
      <c r="F230" s="178">
        <f>'12.jabar'!H635</f>
        <v>7</v>
      </c>
    </row>
    <row r="231" spans="1:6" s="181" customFormat="1" ht="16.5" x14ac:dyDescent="0.3">
      <c r="A231" s="199"/>
      <c r="B231" s="180"/>
      <c r="C231" s="201" t="s">
        <v>21</v>
      </c>
      <c r="D231" s="200" t="s">
        <v>8085</v>
      </c>
      <c r="E231" s="180">
        <v>1</v>
      </c>
      <c r="F231" s="178">
        <f>'12.jabar'!H669</f>
        <v>0</v>
      </c>
    </row>
    <row r="232" spans="1:6" s="181" customFormat="1" ht="16.5" x14ac:dyDescent="0.3">
      <c r="A232" s="199"/>
      <c r="B232" s="180"/>
      <c r="C232" s="201" t="s">
        <v>22</v>
      </c>
      <c r="D232" s="200" t="s">
        <v>8086</v>
      </c>
      <c r="E232" s="180">
        <v>1</v>
      </c>
      <c r="F232" s="178">
        <f>'12.jabar'!H678</f>
        <v>0</v>
      </c>
    </row>
    <row r="233" spans="1:6" s="181" customFormat="1" ht="16.5" x14ac:dyDescent="0.3">
      <c r="A233" s="199"/>
      <c r="B233" s="180"/>
      <c r="C233" s="201" t="s">
        <v>23</v>
      </c>
      <c r="D233" s="200" t="s">
        <v>8087</v>
      </c>
      <c r="E233" s="180">
        <v>1</v>
      </c>
      <c r="F233" s="178">
        <f>'12.jabar'!H694</f>
        <v>12</v>
      </c>
    </row>
    <row r="234" spans="1:6" s="181" customFormat="1" ht="16.5" x14ac:dyDescent="0.3">
      <c r="A234" s="199"/>
      <c r="B234" s="180"/>
      <c r="C234" s="231" t="s">
        <v>24</v>
      </c>
      <c r="D234" s="200" t="s">
        <v>8088</v>
      </c>
      <c r="E234" s="180">
        <v>1</v>
      </c>
      <c r="F234" s="178">
        <f>'12.jabar'!H709</f>
        <v>3</v>
      </c>
    </row>
    <row r="235" spans="1:6" s="181" customFormat="1" ht="16.5" x14ac:dyDescent="0.3">
      <c r="A235" s="199"/>
      <c r="B235" s="180"/>
      <c r="C235" s="231" t="s">
        <v>25</v>
      </c>
      <c r="D235" s="200" t="s">
        <v>8089</v>
      </c>
      <c r="E235" s="180">
        <v>1</v>
      </c>
      <c r="F235" s="178">
        <f>'12.jabar'!H716</f>
        <v>0</v>
      </c>
    </row>
    <row r="236" spans="1:6" s="181" customFormat="1" ht="16.5" x14ac:dyDescent="0.3">
      <c r="A236" s="199"/>
      <c r="B236" s="180"/>
      <c r="C236" s="231" t="s">
        <v>26</v>
      </c>
      <c r="D236" s="200" t="s">
        <v>8090</v>
      </c>
      <c r="E236" s="180">
        <v>1</v>
      </c>
      <c r="F236" s="178">
        <f>'12.jabar'!H730</f>
        <v>10</v>
      </c>
    </row>
    <row r="237" spans="1:6" s="181" customFormat="1" ht="16.5" x14ac:dyDescent="0.3">
      <c r="A237" s="199"/>
      <c r="B237" s="180"/>
      <c r="C237" s="231" t="s">
        <v>27</v>
      </c>
      <c r="D237" s="200" t="s">
        <v>8091</v>
      </c>
      <c r="E237" s="180">
        <v>1</v>
      </c>
      <c r="F237" s="178">
        <f>'12.jabar'!H739</f>
        <v>0</v>
      </c>
    </row>
    <row r="238" spans="1:6" s="181" customFormat="1" ht="7.15" customHeight="1" x14ac:dyDescent="0.3">
      <c r="A238" s="199"/>
      <c r="B238" s="180"/>
      <c r="C238" s="231"/>
      <c r="D238" s="210"/>
      <c r="E238" s="180"/>
      <c r="F238" s="178"/>
    </row>
    <row r="239" spans="1:6" s="181" customFormat="1" ht="16.5" x14ac:dyDescent="0.3">
      <c r="A239" s="239" t="s">
        <v>36</v>
      </c>
      <c r="B239" s="240"/>
      <c r="C239" s="240"/>
      <c r="D239" s="241"/>
      <c r="E239" s="189">
        <f>SUM(E211:E237)</f>
        <v>27</v>
      </c>
      <c r="F239" s="190">
        <f>SUM(F211:F237)</f>
        <v>239</v>
      </c>
    </row>
    <row r="240" spans="1:6" s="181" customFormat="1" ht="7.15" customHeight="1" x14ac:dyDescent="0.3">
      <c r="A240" s="207"/>
      <c r="B240" s="189"/>
      <c r="C240" s="191"/>
      <c r="D240" s="208"/>
      <c r="E240" s="189"/>
      <c r="F240" s="190"/>
    </row>
    <row r="241" spans="1:6" s="181" customFormat="1" ht="16.5" x14ac:dyDescent="0.3">
      <c r="A241" s="199" t="s">
        <v>13</v>
      </c>
      <c r="B241" s="180" t="s">
        <v>8734</v>
      </c>
      <c r="C241" s="231"/>
      <c r="D241" s="200"/>
      <c r="E241" s="180"/>
      <c r="F241" s="178"/>
    </row>
    <row r="242" spans="1:6" s="181" customFormat="1" ht="16.5" x14ac:dyDescent="0.3">
      <c r="A242" s="199"/>
      <c r="B242" s="180"/>
      <c r="C242" s="231" t="s">
        <v>0</v>
      </c>
      <c r="D242" s="200" t="s">
        <v>8093</v>
      </c>
      <c r="E242" s="180">
        <v>1</v>
      </c>
      <c r="F242" s="178">
        <f>'13.jateng'!H32</f>
        <v>24</v>
      </c>
    </row>
    <row r="243" spans="1:6" s="181" customFormat="1" ht="16.5" x14ac:dyDescent="0.3">
      <c r="A243" s="199"/>
      <c r="B243" s="180"/>
      <c r="C243" s="231" t="s">
        <v>2</v>
      </c>
      <c r="D243" s="200" t="s">
        <v>8094</v>
      </c>
      <c r="E243" s="180">
        <v>1</v>
      </c>
      <c r="F243" s="178">
        <f>'13.jateng'!H63</f>
        <v>27</v>
      </c>
    </row>
    <row r="244" spans="1:6" s="181" customFormat="1" ht="16.5" x14ac:dyDescent="0.3">
      <c r="A244" s="199"/>
      <c r="B244" s="180"/>
      <c r="C244" s="201" t="s">
        <v>3</v>
      </c>
      <c r="D244" s="200" t="s">
        <v>8095</v>
      </c>
      <c r="E244" s="180">
        <v>1</v>
      </c>
      <c r="F244" s="178">
        <f>'13.jateng'!H85</f>
        <v>18</v>
      </c>
    </row>
    <row r="245" spans="1:6" s="181" customFormat="1" ht="16.5" x14ac:dyDescent="0.3">
      <c r="A245" s="199"/>
      <c r="B245" s="180"/>
      <c r="C245" s="201" t="s">
        <v>4</v>
      </c>
      <c r="D245" s="200" t="s">
        <v>8096</v>
      </c>
      <c r="E245" s="180">
        <v>1</v>
      </c>
      <c r="F245" s="178">
        <f>'13.jateng'!H109</f>
        <v>20</v>
      </c>
    </row>
    <row r="246" spans="1:6" s="181" customFormat="1" ht="16.5" x14ac:dyDescent="0.3">
      <c r="A246" s="199"/>
      <c r="B246" s="180"/>
      <c r="C246" s="201" t="s">
        <v>5</v>
      </c>
      <c r="D246" s="200" t="s">
        <v>8097</v>
      </c>
      <c r="E246" s="180">
        <v>1</v>
      </c>
      <c r="F246" s="178">
        <f>'13.jateng'!H139</f>
        <v>26</v>
      </c>
    </row>
    <row r="247" spans="1:6" s="181" customFormat="1" ht="16.5" x14ac:dyDescent="0.3">
      <c r="A247" s="199"/>
      <c r="B247" s="180"/>
      <c r="C247" s="201" t="s">
        <v>6</v>
      </c>
      <c r="D247" s="200" t="s">
        <v>8098</v>
      </c>
      <c r="E247" s="180">
        <v>1</v>
      </c>
      <c r="F247" s="178">
        <f>'13.jateng'!H159</f>
        <v>16</v>
      </c>
    </row>
    <row r="248" spans="1:6" s="181" customFormat="1" ht="16.5" x14ac:dyDescent="0.3">
      <c r="A248" s="199"/>
      <c r="B248" s="180"/>
      <c r="C248" s="201" t="s">
        <v>7</v>
      </c>
      <c r="D248" s="200" t="s">
        <v>8099</v>
      </c>
      <c r="E248" s="180">
        <v>1</v>
      </c>
      <c r="F248" s="178">
        <f>'13.jateng'!H178</f>
        <v>15</v>
      </c>
    </row>
    <row r="249" spans="1:6" s="181" customFormat="1" ht="16.5" x14ac:dyDescent="0.3">
      <c r="A249" s="199"/>
      <c r="B249" s="180"/>
      <c r="C249" s="201" t="s">
        <v>8</v>
      </c>
      <c r="D249" s="200" t="s">
        <v>8100</v>
      </c>
      <c r="E249" s="180">
        <v>1</v>
      </c>
      <c r="F249" s="178">
        <f>'13.jateng'!H203</f>
        <v>21</v>
      </c>
    </row>
    <row r="250" spans="1:6" s="181" customFormat="1" ht="16.5" x14ac:dyDescent="0.3">
      <c r="A250" s="199"/>
      <c r="B250" s="180"/>
      <c r="C250" s="201" t="s">
        <v>9</v>
      </c>
      <c r="D250" s="200" t="s">
        <v>8101</v>
      </c>
      <c r="E250" s="180">
        <v>1</v>
      </c>
      <c r="F250" s="178">
        <f>'13.jateng'!O226+'13.jateng'!P226</f>
        <v>19</v>
      </c>
    </row>
    <row r="251" spans="1:6" s="181" customFormat="1" ht="16.5" x14ac:dyDescent="0.3">
      <c r="A251" s="199"/>
      <c r="B251" s="180"/>
      <c r="C251" s="201" t="s">
        <v>10</v>
      </c>
      <c r="D251" s="200" t="s">
        <v>8102</v>
      </c>
      <c r="E251" s="180">
        <v>1</v>
      </c>
      <c r="F251" s="178">
        <f>'13.jateng'!H256</f>
        <v>26</v>
      </c>
    </row>
    <row r="252" spans="1:6" s="181" customFormat="1" ht="16.5" x14ac:dyDescent="0.3">
      <c r="A252" s="199"/>
      <c r="B252" s="180"/>
      <c r="C252" s="201" t="s">
        <v>11</v>
      </c>
      <c r="D252" s="200" t="s">
        <v>8103</v>
      </c>
      <c r="E252" s="180">
        <v>1</v>
      </c>
      <c r="F252" s="178">
        <f>'13.jateng'!H272</f>
        <v>12</v>
      </c>
    </row>
    <row r="253" spans="1:6" s="181" customFormat="1" ht="16.5" x14ac:dyDescent="0.3">
      <c r="A253" s="199"/>
      <c r="B253" s="180"/>
      <c r="C253" s="201" t="s">
        <v>12</v>
      </c>
      <c r="D253" s="200" t="s">
        <v>8104</v>
      </c>
      <c r="E253" s="180">
        <v>1</v>
      </c>
      <c r="F253" s="178">
        <f>'13.jateng'!H301</f>
        <v>25</v>
      </c>
    </row>
    <row r="254" spans="1:6" s="181" customFormat="1" ht="16.5" x14ac:dyDescent="0.3">
      <c r="A254" s="199"/>
      <c r="B254" s="180"/>
      <c r="C254" s="201" t="s">
        <v>13</v>
      </c>
      <c r="D254" s="200" t="s">
        <v>8105</v>
      </c>
      <c r="E254" s="180">
        <v>1</v>
      </c>
      <c r="F254" s="178">
        <f>'13.jateng'!H325</f>
        <v>17</v>
      </c>
    </row>
    <row r="255" spans="1:6" s="181" customFormat="1" ht="16.5" x14ac:dyDescent="0.3">
      <c r="A255" s="199"/>
      <c r="B255" s="180"/>
      <c r="C255" s="201" t="s">
        <v>14</v>
      </c>
      <c r="D255" s="200" t="s">
        <v>8106</v>
      </c>
      <c r="E255" s="180">
        <v>1</v>
      </c>
      <c r="F255" s="178">
        <f>'13.jateng'!H349</f>
        <v>20</v>
      </c>
    </row>
    <row r="256" spans="1:6" s="181" customFormat="1" ht="16.5" x14ac:dyDescent="0.3">
      <c r="A256" s="199"/>
      <c r="B256" s="180"/>
      <c r="C256" s="201" t="s">
        <v>15</v>
      </c>
      <c r="D256" s="200" t="s">
        <v>8107</v>
      </c>
      <c r="E256" s="180">
        <v>1</v>
      </c>
      <c r="F256" s="178">
        <f>'13.jateng'!H372</f>
        <v>19</v>
      </c>
    </row>
    <row r="257" spans="1:6" s="181" customFormat="1" ht="16.5" x14ac:dyDescent="0.3">
      <c r="A257" s="199"/>
      <c r="B257" s="180"/>
      <c r="C257" s="201" t="s">
        <v>16</v>
      </c>
      <c r="D257" s="200" t="s">
        <v>8108</v>
      </c>
      <c r="E257" s="180">
        <v>1</v>
      </c>
      <c r="F257" s="178">
        <f>'13.jateng'!H392</f>
        <v>16</v>
      </c>
    </row>
    <row r="258" spans="1:6" s="181" customFormat="1" ht="16.5" x14ac:dyDescent="0.3">
      <c r="A258" s="199"/>
      <c r="B258" s="180"/>
      <c r="C258" s="201" t="s">
        <v>17</v>
      </c>
      <c r="D258" s="200" t="s">
        <v>8582</v>
      </c>
      <c r="E258" s="180">
        <v>1</v>
      </c>
      <c r="F258" s="178">
        <f>'13.jateng'!H410</f>
        <v>14</v>
      </c>
    </row>
    <row r="259" spans="1:6" s="181" customFormat="1" ht="16.5" x14ac:dyDescent="0.3">
      <c r="A259" s="199"/>
      <c r="B259" s="180"/>
      <c r="C259" s="201" t="s">
        <v>18</v>
      </c>
      <c r="D259" s="200" t="s">
        <v>8109</v>
      </c>
      <c r="E259" s="180">
        <v>1</v>
      </c>
      <c r="F259" s="178">
        <f>'13.jateng'!H435</f>
        <v>21</v>
      </c>
    </row>
    <row r="260" spans="1:6" s="181" customFormat="1" ht="16.5" x14ac:dyDescent="0.3">
      <c r="A260" s="199"/>
      <c r="B260" s="180"/>
      <c r="C260" s="201" t="s">
        <v>19</v>
      </c>
      <c r="D260" s="200" t="s">
        <v>8110</v>
      </c>
      <c r="E260" s="180">
        <v>1</v>
      </c>
      <c r="F260" s="178">
        <f>'13.jateng'!H448</f>
        <v>9</v>
      </c>
    </row>
    <row r="261" spans="1:6" s="181" customFormat="1" ht="16.5" x14ac:dyDescent="0.3">
      <c r="A261" s="199"/>
      <c r="B261" s="180"/>
      <c r="C261" s="201" t="s">
        <v>20</v>
      </c>
      <c r="D261" s="200" t="s">
        <v>8111</v>
      </c>
      <c r="E261" s="180">
        <v>1</v>
      </c>
      <c r="F261" s="178">
        <f>'13.jateng'!H468</f>
        <v>16</v>
      </c>
    </row>
    <row r="262" spans="1:6" s="181" customFormat="1" ht="16.5" x14ac:dyDescent="0.3">
      <c r="A262" s="199"/>
      <c r="B262" s="180"/>
      <c r="C262" s="201" t="s">
        <v>21</v>
      </c>
      <c r="D262" s="200" t="s">
        <v>8112</v>
      </c>
      <c r="E262" s="180">
        <v>1</v>
      </c>
      <c r="F262" s="178">
        <f>'13.jateng'!H486</f>
        <v>14</v>
      </c>
    </row>
    <row r="263" spans="1:6" s="181" customFormat="1" ht="16.5" x14ac:dyDescent="0.3">
      <c r="A263" s="199"/>
      <c r="B263" s="180"/>
      <c r="C263" s="201" t="s">
        <v>22</v>
      </c>
      <c r="D263" s="200" t="s">
        <v>8113</v>
      </c>
      <c r="E263" s="180">
        <v>1</v>
      </c>
      <c r="F263" s="178">
        <f>'13.jateng'!H509</f>
        <v>19</v>
      </c>
    </row>
    <row r="264" spans="1:6" s="181" customFormat="1" ht="16.5" x14ac:dyDescent="0.3">
      <c r="A264" s="199"/>
      <c r="B264" s="180"/>
      <c r="C264" s="201" t="s">
        <v>23</v>
      </c>
      <c r="D264" s="200" t="s">
        <v>8114</v>
      </c>
      <c r="E264" s="180">
        <v>1</v>
      </c>
      <c r="F264" s="178">
        <f>'13.jateng'!H533</f>
        <v>20</v>
      </c>
    </row>
    <row r="265" spans="1:6" s="181" customFormat="1" ht="16.5" x14ac:dyDescent="0.3">
      <c r="A265" s="199"/>
      <c r="B265" s="180"/>
      <c r="C265" s="231" t="s">
        <v>24</v>
      </c>
      <c r="D265" s="200" t="s">
        <v>8115</v>
      </c>
      <c r="E265" s="180">
        <v>1</v>
      </c>
      <c r="F265" s="178">
        <f>'13.jateng'!H557</f>
        <v>20</v>
      </c>
    </row>
    <row r="266" spans="1:6" s="181" customFormat="1" ht="16.5" x14ac:dyDescent="0.3">
      <c r="A266" s="199"/>
      <c r="B266" s="180"/>
      <c r="C266" s="231" t="s">
        <v>25</v>
      </c>
      <c r="D266" s="200" t="s">
        <v>8116</v>
      </c>
      <c r="E266" s="180">
        <v>1</v>
      </c>
      <c r="F266" s="178">
        <f>'13.jateng'!H576</f>
        <v>15</v>
      </c>
    </row>
    <row r="267" spans="1:6" s="181" customFormat="1" ht="16.5" x14ac:dyDescent="0.3">
      <c r="A267" s="199"/>
      <c r="B267" s="180"/>
      <c r="C267" s="231" t="s">
        <v>26</v>
      </c>
      <c r="D267" s="200" t="s">
        <v>8117</v>
      </c>
      <c r="E267" s="180">
        <v>1</v>
      </c>
      <c r="F267" s="178">
        <f>'13.jateng'!H599</f>
        <v>19</v>
      </c>
    </row>
    <row r="268" spans="1:6" s="181" customFormat="1" ht="16.5" x14ac:dyDescent="0.3">
      <c r="A268" s="199"/>
      <c r="B268" s="180"/>
      <c r="C268" s="231" t="s">
        <v>27</v>
      </c>
      <c r="D268" s="200" t="s">
        <v>8118</v>
      </c>
      <c r="E268" s="180">
        <v>1</v>
      </c>
      <c r="F268" s="178">
        <f>'13.jateng'!H617</f>
        <v>14</v>
      </c>
    </row>
    <row r="269" spans="1:6" s="181" customFormat="1" ht="16.5" x14ac:dyDescent="0.3">
      <c r="A269" s="199"/>
      <c r="B269" s="180"/>
      <c r="C269" s="231" t="s">
        <v>28</v>
      </c>
      <c r="D269" s="200" t="s">
        <v>8119</v>
      </c>
      <c r="E269" s="180">
        <v>1</v>
      </c>
      <c r="F269" s="178">
        <f>'13.jateng'!H639</f>
        <v>18</v>
      </c>
    </row>
    <row r="270" spans="1:6" s="181" customFormat="1" ht="16.5" x14ac:dyDescent="0.3">
      <c r="A270" s="199"/>
      <c r="B270" s="180"/>
      <c r="C270" s="231" t="s">
        <v>29</v>
      </c>
      <c r="D270" s="200" t="s">
        <v>8120</v>
      </c>
      <c r="E270" s="180">
        <v>1</v>
      </c>
      <c r="F270" s="178">
        <f>'13.jateng'!H660</f>
        <v>17</v>
      </c>
    </row>
    <row r="271" spans="1:6" s="181" customFormat="1" ht="16.5" x14ac:dyDescent="0.3">
      <c r="A271" s="199"/>
      <c r="B271" s="180"/>
      <c r="C271" s="231" t="s">
        <v>30</v>
      </c>
      <c r="D271" s="200" t="s">
        <v>8121</v>
      </c>
      <c r="E271" s="180">
        <v>1</v>
      </c>
      <c r="F271" s="178">
        <f>'13.jateng'!H667</f>
        <v>3</v>
      </c>
    </row>
    <row r="272" spans="1:6" s="181" customFormat="1" ht="16.5" x14ac:dyDescent="0.3">
      <c r="A272" s="199"/>
      <c r="B272" s="180"/>
      <c r="C272" s="231" t="s">
        <v>31</v>
      </c>
      <c r="D272" s="200" t="s">
        <v>8122</v>
      </c>
      <c r="E272" s="180">
        <v>1</v>
      </c>
      <c r="F272" s="178">
        <f>'13.jateng'!H676</f>
        <v>5</v>
      </c>
    </row>
    <row r="273" spans="1:6" s="181" customFormat="1" ht="16.5" x14ac:dyDescent="0.3">
      <c r="A273" s="199"/>
      <c r="B273" s="180"/>
      <c r="C273" s="231" t="s">
        <v>32</v>
      </c>
      <c r="D273" s="200" t="s">
        <v>8633</v>
      </c>
      <c r="E273" s="180">
        <v>1</v>
      </c>
      <c r="F273" s="178">
        <f>'13.jateng'!H684</f>
        <v>4</v>
      </c>
    </row>
    <row r="274" spans="1:6" s="181" customFormat="1" ht="16.5" x14ac:dyDescent="0.3">
      <c r="A274" s="199"/>
      <c r="B274" s="180"/>
      <c r="C274" s="231" t="s">
        <v>33</v>
      </c>
      <c r="D274" s="200" t="s">
        <v>8123</v>
      </c>
      <c r="E274" s="180">
        <v>1</v>
      </c>
      <c r="F274" s="178">
        <f>'13.jateng'!H704</f>
        <v>16</v>
      </c>
    </row>
    <row r="275" spans="1:6" s="181" customFormat="1" ht="16.5" x14ac:dyDescent="0.3">
      <c r="A275" s="199"/>
      <c r="B275" s="180"/>
      <c r="C275" s="231" t="s">
        <v>34</v>
      </c>
      <c r="D275" s="200" t="s">
        <v>8124</v>
      </c>
      <c r="E275" s="180">
        <v>1</v>
      </c>
      <c r="F275" s="178">
        <f>'13.jateng'!H712</f>
        <v>4</v>
      </c>
    </row>
    <row r="276" spans="1:6" s="181" customFormat="1" ht="16.5" x14ac:dyDescent="0.3">
      <c r="A276" s="199"/>
      <c r="B276" s="180"/>
      <c r="C276" s="231" t="s">
        <v>1913</v>
      </c>
      <c r="D276" s="200" t="s">
        <v>8125</v>
      </c>
      <c r="E276" s="180">
        <v>1</v>
      </c>
      <c r="F276" s="178">
        <f>'13.jateng'!H721</f>
        <v>4</v>
      </c>
    </row>
    <row r="277" spans="1:6" s="181" customFormat="1" ht="8.4499999999999993" customHeight="1" x14ac:dyDescent="0.3">
      <c r="A277" s="199"/>
      <c r="B277" s="180"/>
      <c r="C277" s="231"/>
      <c r="D277" s="210"/>
      <c r="E277" s="180"/>
      <c r="F277" s="178"/>
    </row>
    <row r="278" spans="1:6" s="181" customFormat="1" ht="16.5" x14ac:dyDescent="0.3">
      <c r="A278" s="239" t="s">
        <v>36</v>
      </c>
      <c r="B278" s="240"/>
      <c r="C278" s="240"/>
      <c r="D278" s="241"/>
      <c r="E278" s="182">
        <f>SUM(E242:E277)</f>
        <v>35</v>
      </c>
      <c r="F278" s="183">
        <f>SUM(F242:F277)</f>
        <v>573</v>
      </c>
    </row>
    <row r="279" spans="1:6" s="181" customFormat="1" ht="8.4499999999999993" customHeight="1" x14ac:dyDescent="0.3">
      <c r="A279" s="199"/>
      <c r="B279" s="180"/>
      <c r="C279" s="231"/>
      <c r="D279" s="208"/>
      <c r="E279" s="180"/>
      <c r="F279" s="178"/>
    </row>
    <row r="280" spans="1:6" s="181" customFormat="1" ht="15.75" customHeight="1" x14ac:dyDescent="0.3">
      <c r="A280" s="199" t="s">
        <v>14</v>
      </c>
      <c r="B280" s="180" t="s">
        <v>8735</v>
      </c>
      <c r="C280" s="231"/>
      <c r="D280" s="200"/>
      <c r="E280" s="180"/>
      <c r="F280" s="178"/>
    </row>
    <row r="281" spans="1:6" s="181" customFormat="1" ht="15.75" customHeight="1" x14ac:dyDescent="0.3">
      <c r="A281" s="199"/>
      <c r="B281" s="180"/>
      <c r="C281" s="231" t="s">
        <v>0</v>
      </c>
      <c r="D281" s="200" t="s">
        <v>8126</v>
      </c>
      <c r="E281" s="180">
        <v>1</v>
      </c>
      <c r="F281" s="178">
        <f>'14.diy'!H20</f>
        <v>12</v>
      </c>
    </row>
    <row r="282" spans="1:6" s="181" customFormat="1" ht="15.75" customHeight="1" x14ac:dyDescent="0.3">
      <c r="A282" s="199"/>
      <c r="B282" s="180"/>
      <c r="C282" s="231" t="s">
        <v>2</v>
      </c>
      <c r="D282" s="200" t="s">
        <v>8127</v>
      </c>
      <c r="E282" s="180">
        <v>1</v>
      </c>
      <c r="F282" s="178">
        <f>'14.diy'!H41</f>
        <v>17</v>
      </c>
    </row>
    <row r="283" spans="1:6" s="181" customFormat="1" ht="15.75" customHeight="1" x14ac:dyDescent="0.3">
      <c r="A283" s="199"/>
      <c r="B283" s="180"/>
      <c r="C283" s="201" t="s">
        <v>3</v>
      </c>
      <c r="D283" s="200" t="s">
        <v>8128</v>
      </c>
      <c r="E283" s="180">
        <v>1</v>
      </c>
      <c r="F283" s="178">
        <f>'14.diy'!H63</f>
        <v>18</v>
      </c>
    </row>
    <row r="284" spans="1:6" s="181" customFormat="1" ht="15.75" customHeight="1" x14ac:dyDescent="0.3">
      <c r="A284" s="199"/>
      <c r="B284" s="180"/>
      <c r="C284" s="201" t="s">
        <v>4</v>
      </c>
      <c r="D284" s="200" t="s">
        <v>8129</v>
      </c>
      <c r="E284" s="180">
        <v>1</v>
      </c>
      <c r="F284" s="178">
        <f>'14.diy'!H84</f>
        <v>17</v>
      </c>
    </row>
    <row r="285" spans="1:6" s="181" customFormat="1" ht="15.75" customHeight="1" x14ac:dyDescent="0.3">
      <c r="A285" s="199"/>
      <c r="B285" s="180"/>
      <c r="C285" s="201" t="s">
        <v>5</v>
      </c>
      <c r="D285" s="200" t="s">
        <v>8092</v>
      </c>
      <c r="E285" s="180">
        <v>1</v>
      </c>
      <c r="F285" s="178">
        <f>'14.diy'!H102</f>
        <v>14</v>
      </c>
    </row>
    <row r="286" spans="1:6" s="181" customFormat="1" ht="7.9" customHeight="1" x14ac:dyDescent="0.3">
      <c r="A286" s="199"/>
      <c r="B286" s="180"/>
      <c r="C286" s="231"/>
      <c r="D286" s="210"/>
      <c r="E286" s="180"/>
      <c r="F286" s="178"/>
    </row>
    <row r="287" spans="1:6" s="181" customFormat="1" ht="17.25" thickBot="1" x14ac:dyDescent="0.35">
      <c r="A287" s="244" t="s">
        <v>36</v>
      </c>
      <c r="B287" s="245"/>
      <c r="C287" s="245"/>
      <c r="D287" s="246"/>
      <c r="E287" s="187">
        <f>SUM(E281:E286)</f>
        <v>5</v>
      </c>
      <c r="F287" s="188">
        <f>SUM(F281:F286)</f>
        <v>78</v>
      </c>
    </row>
    <row r="288" spans="1:6" s="181" customFormat="1" ht="7.9" customHeight="1" thickTop="1" x14ac:dyDescent="0.3">
      <c r="A288" s="199"/>
      <c r="B288" s="180"/>
      <c r="C288" s="231"/>
      <c r="D288" s="228"/>
      <c r="E288" s="180"/>
      <c r="F288" s="178"/>
    </row>
    <row r="289" spans="1:7" s="181" customFormat="1" ht="16.5" x14ac:dyDescent="0.3">
      <c r="A289" s="199" t="s">
        <v>15</v>
      </c>
      <c r="B289" s="180" t="s">
        <v>8736</v>
      </c>
      <c r="C289" s="231"/>
      <c r="D289" s="200"/>
      <c r="E289" s="180"/>
      <c r="F289" s="178"/>
    </row>
    <row r="290" spans="1:7" s="181" customFormat="1" ht="16.5" x14ac:dyDescent="0.3">
      <c r="A290" s="199"/>
      <c r="B290" s="180"/>
      <c r="C290" s="231" t="s">
        <v>0</v>
      </c>
      <c r="D290" s="200" t="s">
        <v>8130</v>
      </c>
      <c r="E290" s="180">
        <v>1</v>
      </c>
      <c r="F290" s="178">
        <f>'15.jatim'!H20</f>
        <v>12</v>
      </c>
    </row>
    <row r="291" spans="1:7" s="181" customFormat="1" ht="16.5" x14ac:dyDescent="0.3">
      <c r="A291" s="199"/>
      <c r="B291" s="180"/>
      <c r="C291" s="231" t="s">
        <v>2</v>
      </c>
      <c r="D291" s="200" t="s">
        <v>8131</v>
      </c>
      <c r="E291" s="180">
        <v>1</v>
      </c>
      <c r="F291" s="178">
        <f>'15.jatim'!H45</f>
        <v>0</v>
      </c>
    </row>
    <row r="292" spans="1:7" s="181" customFormat="1" ht="16.5" x14ac:dyDescent="0.3">
      <c r="A292" s="199"/>
      <c r="B292" s="180"/>
      <c r="C292" s="201" t="s">
        <v>3</v>
      </c>
      <c r="D292" s="200" t="s">
        <v>8132</v>
      </c>
      <c r="E292" s="180">
        <v>1</v>
      </c>
      <c r="F292" s="178">
        <f>'15.jatim'!H63</f>
        <v>14</v>
      </c>
    </row>
    <row r="293" spans="1:7" s="181" customFormat="1" ht="16.5" x14ac:dyDescent="0.3">
      <c r="A293" s="199"/>
      <c r="B293" s="180"/>
      <c r="C293" s="201" t="s">
        <v>4</v>
      </c>
      <c r="D293" s="200" t="s">
        <v>8133</v>
      </c>
      <c r="E293" s="180">
        <v>1</v>
      </c>
      <c r="F293" s="178">
        <f>'15.jatim'!H86</f>
        <v>2</v>
      </c>
    </row>
    <row r="294" spans="1:7" s="181" customFormat="1" ht="16.5" x14ac:dyDescent="0.3">
      <c r="A294" s="199"/>
      <c r="B294" s="180"/>
      <c r="C294" s="201" t="s">
        <v>5</v>
      </c>
      <c r="D294" s="200" t="s">
        <v>8134</v>
      </c>
      <c r="E294" s="180">
        <v>1</v>
      </c>
      <c r="F294" s="178">
        <f>'15.jatim'!H112</f>
        <v>0</v>
      </c>
      <c r="G294" s="184"/>
    </row>
    <row r="295" spans="1:7" s="181" customFormat="1" ht="16.5" x14ac:dyDescent="0.3">
      <c r="A295" s="199"/>
      <c r="B295" s="180"/>
      <c r="C295" s="201" t="s">
        <v>6</v>
      </c>
      <c r="D295" s="200" t="s">
        <v>8135</v>
      </c>
      <c r="E295" s="180">
        <v>1</v>
      </c>
      <c r="F295" s="178">
        <f>'15.jatim'!H142</f>
        <v>0</v>
      </c>
    </row>
    <row r="296" spans="1:7" s="181" customFormat="1" ht="16.5" x14ac:dyDescent="0.3">
      <c r="A296" s="199"/>
      <c r="B296" s="180"/>
      <c r="C296" s="201" t="s">
        <v>7</v>
      </c>
      <c r="D296" s="200" t="s">
        <v>8136</v>
      </c>
      <c r="E296" s="180">
        <v>1</v>
      </c>
      <c r="F296" s="178">
        <v>33</v>
      </c>
    </row>
    <row r="297" spans="1:7" s="181" customFormat="1" ht="16.5" x14ac:dyDescent="0.3">
      <c r="A297" s="199"/>
      <c r="B297" s="180"/>
      <c r="C297" s="201" t="s">
        <v>8</v>
      </c>
      <c r="D297" s="200" t="s">
        <v>8137</v>
      </c>
      <c r="E297" s="180">
        <v>1</v>
      </c>
      <c r="F297" s="178">
        <f>'15.jatim'!H204</f>
        <v>21</v>
      </c>
    </row>
    <row r="298" spans="1:7" s="181" customFormat="1" ht="16.5" x14ac:dyDescent="0.3">
      <c r="A298" s="199"/>
      <c r="B298" s="180"/>
      <c r="C298" s="201" t="s">
        <v>9</v>
      </c>
      <c r="D298" s="200" t="s">
        <v>8138</v>
      </c>
      <c r="E298" s="180">
        <v>1</v>
      </c>
      <c r="F298" s="178">
        <f>'15.jatim'!H239</f>
        <v>6</v>
      </c>
    </row>
    <row r="299" spans="1:7" s="181" customFormat="1" ht="16.5" x14ac:dyDescent="0.3">
      <c r="A299" s="199"/>
      <c r="B299" s="180"/>
      <c r="C299" s="201" t="s">
        <v>10</v>
      </c>
      <c r="D299" s="200" t="s">
        <v>8139</v>
      </c>
      <c r="E299" s="180">
        <v>1</v>
      </c>
      <c r="F299" s="178">
        <v>5</v>
      </c>
      <c r="G299" s="184"/>
    </row>
    <row r="300" spans="1:7" s="181" customFormat="1" ht="16.5" x14ac:dyDescent="0.3">
      <c r="A300" s="199"/>
      <c r="B300" s="180"/>
      <c r="C300" s="201" t="s">
        <v>11</v>
      </c>
      <c r="D300" s="200" t="s">
        <v>8140</v>
      </c>
      <c r="E300" s="180">
        <v>1</v>
      </c>
      <c r="F300" s="178">
        <f>'15.jatim'!H294</f>
        <v>23</v>
      </c>
    </row>
    <row r="301" spans="1:7" s="181" customFormat="1" ht="16.5" x14ac:dyDescent="0.3">
      <c r="A301" s="199"/>
      <c r="B301" s="180"/>
      <c r="C301" s="201" t="s">
        <v>12</v>
      </c>
      <c r="D301" s="200" t="s">
        <v>8141</v>
      </c>
      <c r="E301" s="180">
        <v>1</v>
      </c>
      <c r="F301" s="178">
        <f>'15.jatim'!H315</f>
        <v>17</v>
      </c>
    </row>
    <row r="302" spans="1:7" s="181" customFormat="1" ht="16.5" x14ac:dyDescent="0.3">
      <c r="A302" s="199"/>
      <c r="B302" s="180"/>
      <c r="C302" s="201" t="s">
        <v>13</v>
      </c>
      <c r="D302" s="200" t="s">
        <v>8142</v>
      </c>
      <c r="E302" s="180">
        <v>1</v>
      </c>
      <c r="F302" s="178">
        <v>24</v>
      </c>
    </row>
    <row r="303" spans="1:7" s="181" customFormat="1" ht="16.5" x14ac:dyDescent="0.3">
      <c r="A303" s="199"/>
      <c r="B303" s="180"/>
      <c r="C303" s="201" t="s">
        <v>14</v>
      </c>
      <c r="D303" s="200" t="s">
        <v>8143</v>
      </c>
      <c r="E303" s="180">
        <v>1</v>
      </c>
      <c r="F303" s="178">
        <v>12</v>
      </c>
      <c r="G303" s="184" t="s">
        <v>8905</v>
      </c>
    </row>
    <row r="304" spans="1:7" s="181" customFormat="1" ht="16.5" x14ac:dyDescent="0.3">
      <c r="A304" s="199"/>
      <c r="B304" s="180"/>
      <c r="C304" s="201" t="s">
        <v>15</v>
      </c>
      <c r="D304" s="200" t="s">
        <v>8144</v>
      </c>
      <c r="E304" s="180">
        <v>1</v>
      </c>
      <c r="F304" s="178">
        <f>'15.jatim'!H396</f>
        <v>18</v>
      </c>
    </row>
    <row r="305" spans="1:7" s="181" customFormat="1" ht="16.5" x14ac:dyDescent="0.3">
      <c r="A305" s="199"/>
      <c r="B305" s="180"/>
      <c r="C305" s="201" t="s">
        <v>16</v>
      </c>
      <c r="D305" s="200" t="s">
        <v>8145</v>
      </c>
      <c r="E305" s="180">
        <v>1</v>
      </c>
      <c r="F305" s="178">
        <f>'15.jatim'!H418</f>
        <v>0</v>
      </c>
      <c r="G305" s="184"/>
    </row>
    <row r="306" spans="1:7" s="181" customFormat="1" ht="16.5" x14ac:dyDescent="0.3">
      <c r="A306" s="199"/>
      <c r="B306" s="180"/>
      <c r="C306" s="201" t="s">
        <v>17</v>
      </c>
      <c r="D306" s="200" t="s">
        <v>8146</v>
      </c>
      <c r="E306" s="180">
        <v>1</v>
      </c>
      <c r="F306" s="178">
        <f>'15.jatim'!H443</f>
        <v>0</v>
      </c>
      <c r="G306" s="184" t="s">
        <v>8924</v>
      </c>
    </row>
    <row r="307" spans="1:7" s="181" customFormat="1" ht="16.5" x14ac:dyDescent="0.3">
      <c r="A307" s="199"/>
      <c r="B307" s="180"/>
      <c r="C307" s="201" t="s">
        <v>18</v>
      </c>
      <c r="D307" s="200" t="s">
        <v>8147</v>
      </c>
      <c r="E307" s="180">
        <v>1</v>
      </c>
      <c r="F307" s="178">
        <f>'15.jatim'!H467</f>
        <v>0</v>
      </c>
    </row>
    <row r="308" spans="1:7" s="181" customFormat="1" ht="16.5" x14ac:dyDescent="0.3">
      <c r="A308" s="199"/>
      <c r="B308" s="180"/>
      <c r="C308" s="201" t="s">
        <v>19</v>
      </c>
      <c r="D308" s="200" t="s">
        <v>8148</v>
      </c>
      <c r="E308" s="180">
        <v>1</v>
      </c>
      <c r="F308" s="178">
        <v>15</v>
      </c>
    </row>
    <row r="309" spans="1:7" s="181" customFormat="1" ht="16.5" x14ac:dyDescent="0.3">
      <c r="A309" s="199"/>
      <c r="B309" s="180"/>
      <c r="C309" s="201" t="s">
        <v>20</v>
      </c>
      <c r="D309" s="200" t="s">
        <v>8149</v>
      </c>
      <c r="E309" s="180">
        <v>1</v>
      </c>
      <c r="F309" s="178">
        <f>'15.jatim'!H508</f>
        <v>0</v>
      </c>
    </row>
    <row r="310" spans="1:7" s="181" customFormat="1" ht="16.5" x14ac:dyDescent="0.3">
      <c r="A310" s="199"/>
      <c r="B310" s="180"/>
      <c r="C310" s="201" t="s">
        <v>21</v>
      </c>
      <c r="D310" s="200" t="s">
        <v>8150</v>
      </c>
      <c r="E310" s="180">
        <v>1</v>
      </c>
      <c r="F310" s="178">
        <v>19</v>
      </c>
    </row>
    <row r="311" spans="1:7" s="181" customFormat="1" ht="16.5" x14ac:dyDescent="0.3">
      <c r="A311" s="199"/>
      <c r="B311" s="180"/>
      <c r="C311" s="201" t="s">
        <v>22</v>
      </c>
      <c r="D311" s="200" t="s">
        <v>8151</v>
      </c>
      <c r="E311" s="180">
        <v>1</v>
      </c>
      <c r="F311" s="178">
        <f>'15.jatim'!H563</f>
        <v>0</v>
      </c>
    </row>
    <row r="312" spans="1:7" s="181" customFormat="1" ht="16.5" x14ac:dyDescent="0.3">
      <c r="A312" s="199"/>
      <c r="B312" s="180"/>
      <c r="C312" s="201" t="s">
        <v>23</v>
      </c>
      <c r="D312" s="200" t="s">
        <v>8152</v>
      </c>
      <c r="E312" s="180">
        <v>1</v>
      </c>
      <c r="F312" s="178">
        <f>'15.jatim'!H587</f>
        <v>20</v>
      </c>
    </row>
    <row r="313" spans="1:7" s="181" customFormat="1" ht="16.5" x14ac:dyDescent="0.3">
      <c r="A313" s="199"/>
      <c r="B313" s="180"/>
      <c r="C313" s="231" t="s">
        <v>24</v>
      </c>
      <c r="D313" s="200" t="s">
        <v>8153</v>
      </c>
      <c r="E313" s="180">
        <v>1</v>
      </c>
      <c r="F313" s="178">
        <v>27</v>
      </c>
    </row>
    <row r="314" spans="1:7" s="181" customFormat="1" ht="16.5" x14ac:dyDescent="0.3">
      <c r="A314" s="199"/>
      <c r="B314" s="180"/>
      <c r="C314" s="231" t="s">
        <v>25</v>
      </c>
      <c r="D314" s="200" t="s">
        <v>8154</v>
      </c>
      <c r="E314" s="180">
        <v>1</v>
      </c>
      <c r="F314" s="178">
        <f>'15.jatim'!H640</f>
        <v>0</v>
      </c>
      <c r="G314" s="184" t="s">
        <v>8924</v>
      </c>
    </row>
    <row r="315" spans="1:7" s="181" customFormat="1" ht="16.5" x14ac:dyDescent="0.3">
      <c r="A315" s="199"/>
      <c r="B315" s="180"/>
      <c r="C315" s="231" t="s">
        <v>26</v>
      </c>
      <c r="D315" s="200" t="s">
        <v>8155</v>
      </c>
      <c r="E315" s="180">
        <v>0</v>
      </c>
      <c r="F315" s="178">
        <f>'15.jatim'!H662</f>
        <v>0</v>
      </c>
    </row>
    <row r="316" spans="1:7" s="181" customFormat="1" ht="16.5" x14ac:dyDescent="0.3">
      <c r="A316" s="199"/>
      <c r="B316" s="180"/>
      <c r="C316" s="231" t="s">
        <v>27</v>
      </c>
      <c r="D316" s="200" t="s">
        <v>8156</v>
      </c>
      <c r="E316" s="180">
        <v>0</v>
      </c>
      <c r="F316" s="178">
        <v>14</v>
      </c>
    </row>
    <row r="317" spans="1:7" s="181" customFormat="1" ht="16.5" x14ac:dyDescent="0.3">
      <c r="A317" s="199"/>
      <c r="B317" s="180"/>
      <c r="C317" s="231" t="s">
        <v>28</v>
      </c>
      <c r="D317" s="200" t="s">
        <v>8157</v>
      </c>
      <c r="E317" s="180">
        <v>1</v>
      </c>
      <c r="F317" s="178">
        <v>13</v>
      </c>
      <c r="G317" s="184" t="s">
        <v>8924</v>
      </c>
    </row>
    <row r="318" spans="1:7" s="181" customFormat="1" ht="16.5" x14ac:dyDescent="0.3">
      <c r="A318" s="199"/>
      <c r="B318" s="180"/>
      <c r="C318" s="231" t="s">
        <v>29</v>
      </c>
      <c r="D318" s="200" t="s">
        <v>8158</v>
      </c>
      <c r="E318" s="180">
        <v>1</v>
      </c>
      <c r="F318" s="178">
        <f>'15.jatim'!H728</f>
        <v>27</v>
      </c>
    </row>
    <row r="319" spans="1:7" s="181" customFormat="1" ht="16.5" x14ac:dyDescent="0.3">
      <c r="A319" s="199"/>
      <c r="B319" s="180"/>
      <c r="C319" s="231" t="s">
        <v>30</v>
      </c>
      <c r="D319" s="200" t="s">
        <v>8159</v>
      </c>
      <c r="E319" s="180">
        <v>1</v>
      </c>
      <c r="F319" s="178">
        <f>'15.jatim'!H735</f>
        <v>0</v>
      </c>
      <c r="G319" s="184" t="s">
        <v>8924</v>
      </c>
    </row>
    <row r="320" spans="1:7" s="181" customFormat="1" ht="16.5" x14ac:dyDescent="0.3">
      <c r="A320" s="199"/>
      <c r="B320" s="180"/>
      <c r="C320" s="231" t="s">
        <v>31</v>
      </c>
      <c r="D320" s="200" t="s">
        <v>8160</v>
      </c>
      <c r="E320" s="180">
        <v>1</v>
      </c>
      <c r="F320" s="178">
        <f>'15.jatim'!H742</f>
        <v>0</v>
      </c>
      <c r="G320" s="184" t="s">
        <v>8924</v>
      </c>
    </row>
    <row r="321" spans="1:7" s="181" customFormat="1" ht="16.5" x14ac:dyDescent="0.3">
      <c r="A321" s="199"/>
      <c r="B321" s="180"/>
      <c r="C321" s="231" t="s">
        <v>32</v>
      </c>
      <c r="D321" s="200" t="s">
        <v>8161</v>
      </c>
      <c r="E321" s="180">
        <v>1</v>
      </c>
      <c r="F321" s="178">
        <v>5</v>
      </c>
    </row>
    <row r="322" spans="1:7" s="181" customFormat="1" ht="16.5" x14ac:dyDescent="0.3">
      <c r="A322" s="199"/>
      <c r="B322" s="180"/>
      <c r="C322" s="231" t="s">
        <v>33</v>
      </c>
      <c r="D322" s="200" t="s">
        <v>8162</v>
      </c>
      <c r="E322" s="180">
        <v>1</v>
      </c>
      <c r="F322" s="178">
        <f>'15.jatim'!H760</f>
        <v>5</v>
      </c>
    </row>
    <row r="323" spans="1:7" s="181" customFormat="1" ht="16.5" x14ac:dyDescent="0.3">
      <c r="A323" s="199"/>
      <c r="B323" s="180"/>
      <c r="C323" s="231" t="s">
        <v>34</v>
      </c>
      <c r="D323" s="200" t="s">
        <v>8163</v>
      </c>
      <c r="E323" s="180">
        <v>1</v>
      </c>
      <c r="F323" s="178">
        <f>'15.jatim'!H782</f>
        <v>0</v>
      </c>
      <c r="G323" s="184" t="s">
        <v>8924</v>
      </c>
    </row>
    <row r="324" spans="1:7" s="181" customFormat="1" ht="16.5" x14ac:dyDescent="0.3">
      <c r="A324" s="199"/>
      <c r="B324" s="180"/>
      <c r="C324" s="231" t="s">
        <v>1913</v>
      </c>
      <c r="D324" s="200" t="s">
        <v>8164</v>
      </c>
      <c r="E324" s="180">
        <v>1</v>
      </c>
      <c r="F324" s="178">
        <f>'15.jatim'!H788</f>
        <v>0</v>
      </c>
      <c r="G324" s="184" t="s">
        <v>8905</v>
      </c>
    </row>
    <row r="325" spans="1:7" s="181" customFormat="1" ht="16.5" x14ac:dyDescent="0.3">
      <c r="A325" s="199"/>
      <c r="B325" s="180"/>
      <c r="C325" s="231" t="s">
        <v>1914</v>
      </c>
      <c r="D325" s="200" t="s">
        <v>8165</v>
      </c>
      <c r="E325" s="180">
        <v>1</v>
      </c>
      <c r="F325" s="178">
        <f>'15.jatim'!H795</f>
        <v>1</v>
      </c>
      <c r="G325" s="184"/>
    </row>
    <row r="326" spans="1:7" s="181" customFormat="1" ht="16.5" x14ac:dyDescent="0.3">
      <c r="A326" s="199"/>
      <c r="B326" s="180"/>
      <c r="C326" s="231" t="s">
        <v>1915</v>
      </c>
      <c r="D326" s="200" t="s">
        <v>8166</v>
      </c>
      <c r="E326" s="180">
        <v>1</v>
      </c>
      <c r="F326" s="178">
        <f>'15.jatim'!H830</f>
        <v>0</v>
      </c>
      <c r="G326" s="184" t="s">
        <v>8924</v>
      </c>
    </row>
    <row r="327" spans="1:7" s="181" customFormat="1" ht="16.5" x14ac:dyDescent="0.3">
      <c r="A327" s="199"/>
      <c r="B327" s="180"/>
      <c r="C327" s="231" t="s">
        <v>1916</v>
      </c>
      <c r="D327" s="200" t="s">
        <v>8167</v>
      </c>
      <c r="E327" s="180">
        <v>1</v>
      </c>
      <c r="F327" s="178">
        <f>'15.jatim'!H837</f>
        <v>0</v>
      </c>
      <c r="G327" s="184" t="s">
        <v>8924</v>
      </c>
    </row>
    <row r="328" spans="1:7" s="181" customFormat="1" ht="6.6" customHeight="1" x14ac:dyDescent="0.3">
      <c r="A328" s="199"/>
      <c r="B328" s="180"/>
      <c r="C328" s="231"/>
      <c r="D328" s="210"/>
      <c r="E328" s="180"/>
      <c r="F328" s="178"/>
    </row>
    <row r="329" spans="1:7" s="181" customFormat="1" ht="16.5" x14ac:dyDescent="0.3">
      <c r="A329" s="239" t="s">
        <v>36</v>
      </c>
      <c r="B329" s="240"/>
      <c r="C329" s="240"/>
      <c r="D329" s="241"/>
      <c r="E329" s="182">
        <f>SUM(E290:E328)</f>
        <v>36</v>
      </c>
      <c r="F329" s="183">
        <f>SUM(F290:F328)</f>
        <v>333</v>
      </c>
    </row>
    <row r="330" spans="1:7" s="181" customFormat="1" ht="6.6" customHeight="1" x14ac:dyDescent="0.3">
      <c r="A330" s="199"/>
      <c r="B330" s="180"/>
      <c r="C330" s="231"/>
      <c r="D330" s="208"/>
      <c r="E330" s="180"/>
      <c r="F330" s="178"/>
    </row>
    <row r="331" spans="1:7" s="181" customFormat="1" ht="16.5" x14ac:dyDescent="0.3">
      <c r="A331" s="199" t="s">
        <v>16</v>
      </c>
      <c r="B331" s="180" t="s">
        <v>8737</v>
      </c>
      <c r="C331" s="231"/>
      <c r="D331" s="200"/>
      <c r="E331" s="180"/>
      <c r="F331" s="178"/>
    </row>
    <row r="332" spans="1:7" s="181" customFormat="1" ht="16.5" x14ac:dyDescent="0.3">
      <c r="A332" s="199"/>
      <c r="B332" s="180"/>
      <c r="C332" s="231" t="s">
        <v>0</v>
      </c>
      <c r="D332" s="200" t="s">
        <v>8168</v>
      </c>
      <c r="E332" s="180">
        <v>1</v>
      </c>
      <c r="F332" s="178">
        <f>'16.banten'!H43</f>
        <v>35</v>
      </c>
    </row>
    <row r="333" spans="1:7" s="181" customFormat="1" ht="16.5" x14ac:dyDescent="0.3">
      <c r="A333" s="199"/>
      <c r="B333" s="180"/>
      <c r="C333" s="231" t="s">
        <v>2</v>
      </c>
      <c r="D333" s="200" t="s">
        <v>8169</v>
      </c>
      <c r="E333" s="180">
        <v>1</v>
      </c>
      <c r="F333" s="178">
        <f>'16.banten'!H75</f>
        <v>28</v>
      </c>
    </row>
    <row r="334" spans="1:7" s="181" customFormat="1" ht="16.5" x14ac:dyDescent="0.3">
      <c r="A334" s="199"/>
      <c r="B334" s="180"/>
      <c r="C334" s="201" t="s">
        <v>3</v>
      </c>
      <c r="D334" s="200" t="s">
        <v>8170</v>
      </c>
      <c r="E334" s="180">
        <v>1</v>
      </c>
      <c r="F334" s="178">
        <f>'16.banten'!H108</f>
        <v>7</v>
      </c>
    </row>
    <row r="335" spans="1:7" s="181" customFormat="1" ht="16.5" x14ac:dyDescent="0.3">
      <c r="A335" s="199"/>
      <c r="B335" s="180"/>
      <c r="C335" s="201" t="s">
        <v>4</v>
      </c>
      <c r="D335" s="200" t="s">
        <v>8171</v>
      </c>
      <c r="E335" s="180">
        <v>1</v>
      </c>
      <c r="F335" s="178">
        <f>'16.banten'!H141</f>
        <v>0</v>
      </c>
      <c r="G335" s="184" t="s">
        <v>8905</v>
      </c>
    </row>
    <row r="336" spans="1:7" s="181" customFormat="1" ht="16.5" x14ac:dyDescent="0.3">
      <c r="A336" s="199"/>
      <c r="B336" s="180"/>
      <c r="C336" s="201" t="s">
        <v>5</v>
      </c>
      <c r="D336" s="200" t="s">
        <v>8172</v>
      </c>
      <c r="E336" s="180">
        <v>1</v>
      </c>
      <c r="F336" s="178">
        <f>'16.banten'!H158</f>
        <v>13</v>
      </c>
    </row>
    <row r="337" spans="1:6" s="181" customFormat="1" ht="16.5" x14ac:dyDescent="0.3">
      <c r="A337" s="199"/>
      <c r="B337" s="180"/>
      <c r="C337" s="201" t="s">
        <v>6</v>
      </c>
      <c r="D337" s="200" t="s">
        <v>8173</v>
      </c>
      <c r="E337" s="180">
        <v>1</v>
      </c>
      <c r="F337" s="178">
        <f>'16.banten'!H170</f>
        <v>8</v>
      </c>
    </row>
    <row r="338" spans="1:6" s="181" customFormat="1" ht="16.5" x14ac:dyDescent="0.3">
      <c r="A338" s="199"/>
      <c r="B338" s="180"/>
      <c r="C338" s="201" t="s">
        <v>7</v>
      </c>
      <c r="D338" s="200" t="s">
        <v>8174</v>
      </c>
      <c r="E338" s="180">
        <v>0</v>
      </c>
      <c r="F338" s="178">
        <f>'16.banten'!H180</f>
        <v>0</v>
      </c>
    </row>
    <row r="339" spans="1:6" s="181" customFormat="1" ht="16.5" x14ac:dyDescent="0.3">
      <c r="A339" s="199"/>
      <c r="B339" s="180"/>
      <c r="C339" s="201" t="s">
        <v>8</v>
      </c>
      <c r="D339" s="200" t="s">
        <v>8175</v>
      </c>
      <c r="E339" s="180">
        <v>0</v>
      </c>
      <c r="F339" s="178">
        <f>'16.banten'!H191</f>
        <v>0</v>
      </c>
    </row>
    <row r="340" spans="1:6" s="181" customFormat="1" ht="7.9" customHeight="1" x14ac:dyDescent="0.3">
      <c r="A340" s="199"/>
      <c r="B340" s="180"/>
      <c r="C340" s="231"/>
      <c r="D340" s="210"/>
      <c r="E340" s="180"/>
      <c r="F340" s="178"/>
    </row>
    <row r="341" spans="1:6" s="181" customFormat="1" ht="16.5" x14ac:dyDescent="0.3">
      <c r="A341" s="239" t="s">
        <v>36</v>
      </c>
      <c r="B341" s="240"/>
      <c r="C341" s="240"/>
      <c r="D341" s="241"/>
      <c r="E341" s="182">
        <f>SUM(E332:E340)</f>
        <v>6</v>
      </c>
      <c r="F341" s="183">
        <f>SUM(F332:F340)</f>
        <v>91</v>
      </c>
    </row>
    <row r="342" spans="1:6" s="181" customFormat="1" ht="7.9" customHeight="1" x14ac:dyDescent="0.3">
      <c r="A342" s="199"/>
      <c r="B342" s="180"/>
      <c r="C342" s="231"/>
      <c r="D342" s="208"/>
      <c r="E342" s="180"/>
      <c r="F342" s="178"/>
    </row>
    <row r="343" spans="1:6" s="181" customFormat="1" ht="16.5" x14ac:dyDescent="0.3">
      <c r="A343" s="199" t="s">
        <v>17</v>
      </c>
      <c r="B343" s="180" t="s">
        <v>8738</v>
      </c>
      <c r="C343" s="231"/>
      <c r="D343" s="200"/>
      <c r="E343" s="180"/>
      <c r="F343" s="178"/>
    </row>
    <row r="344" spans="1:6" s="181" customFormat="1" ht="16.5" x14ac:dyDescent="0.3">
      <c r="A344" s="199"/>
      <c r="B344" s="180"/>
      <c r="C344" s="231" t="s">
        <v>0</v>
      </c>
      <c r="D344" s="200" t="s">
        <v>8176</v>
      </c>
      <c r="E344" s="180">
        <v>1</v>
      </c>
      <c r="F344" s="178">
        <f>'17.bali'!H13</f>
        <v>5</v>
      </c>
    </row>
    <row r="345" spans="1:6" s="181" customFormat="1" ht="16.5" x14ac:dyDescent="0.3">
      <c r="A345" s="199"/>
      <c r="B345" s="180"/>
      <c r="C345" s="231" t="s">
        <v>2</v>
      </c>
      <c r="D345" s="200" t="s">
        <v>8408</v>
      </c>
      <c r="E345" s="180">
        <v>1</v>
      </c>
      <c r="F345" s="178">
        <f>'17.bali'!H33</f>
        <v>1</v>
      </c>
    </row>
    <row r="346" spans="1:6" s="181" customFormat="1" ht="16.5" x14ac:dyDescent="0.3">
      <c r="A346" s="199"/>
      <c r="B346" s="180"/>
      <c r="C346" s="201" t="s">
        <v>3</v>
      </c>
      <c r="D346" s="200" t="s">
        <v>8177</v>
      </c>
      <c r="E346" s="180">
        <v>1</v>
      </c>
      <c r="F346" s="178">
        <f>'17.bali'!H43</f>
        <v>2</v>
      </c>
    </row>
    <row r="347" spans="1:6" s="181" customFormat="1" ht="16.5" x14ac:dyDescent="0.3">
      <c r="A347" s="199"/>
      <c r="B347" s="180"/>
      <c r="C347" s="201" t="s">
        <v>4</v>
      </c>
      <c r="D347" s="200" t="s">
        <v>8178</v>
      </c>
      <c r="E347" s="180">
        <v>1</v>
      </c>
      <c r="F347" s="178">
        <f>'17.bali'!H54</f>
        <v>3</v>
      </c>
    </row>
    <row r="348" spans="1:6" s="181" customFormat="1" ht="16.5" x14ac:dyDescent="0.3">
      <c r="A348" s="199"/>
      <c r="B348" s="180"/>
      <c r="C348" s="201" t="s">
        <v>5</v>
      </c>
      <c r="D348" s="200" t="s">
        <v>8179</v>
      </c>
      <c r="E348" s="180">
        <v>1</v>
      </c>
      <c r="F348" s="178">
        <f>'17.bali'!H63</f>
        <v>4</v>
      </c>
    </row>
    <row r="349" spans="1:6" s="181" customFormat="1" ht="16.5" x14ac:dyDescent="0.3">
      <c r="A349" s="199"/>
      <c r="B349" s="180"/>
      <c r="C349" s="201" t="s">
        <v>6</v>
      </c>
      <c r="D349" s="200" t="s">
        <v>8409</v>
      </c>
      <c r="E349" s="180">
        <v>1</v>
      </c>
      <c r="F349" s="178">
        <f>'17.bali'!H71</f>
        <v>4</v>
      </c>
    </row>
    <row r="350" spans="1:6" s="181" customFormat="1" ht="16.5" x14ac:dyDescent="0.3">
      <c r="A350" s="199"/>
      <c r="B350" s="180"/>
      <c r="C350" s="201" t="s">
        <v>7</v>
      </c>
      <c r="D350" s="200" t="s">
        <v>8180</v>
      </c>
      <c r="E350" s="180">
        <v>1</v>
      </c>
      <c r="F350" s="178">
        <f>'17.bali'!H86</f>
        <v>8</v>
      </c>
    </row>
    <row r="351" spans="1:6" s="181" customFormat="1" ht="16.5" x14ac:dyDescent="0.3">
      <c r="A351" s="199"/>
      <c r="B351" s="180"/>
      <c r="C351" s="201" t="s">
        <v>8</v>
      </c>
      <c r="D351" s="200" t="s">
        <v>8181</v>
      </c>
      <c r="E351" s="180">
        <v>1</v>
      </c>
      <c r="F351" s="178">
        <f>'17.bali'!H99</f>
        <v>3</v>
      </c>
    </row>
    <row r="352" spans="1:6" s="181" customFormat="1" ht="16.5" x14ac:dyDescent="0.3">
      <c r="A352" s="199"/>
      <c r="B352" s="180"/>
      <c r="C352" s="201" t="s">
        <v>9</v>
      </c>
      <c r="D352" s="200" t="s">
        <v>8182</v>
      </c>
      <c r="E352" s="180">
        <v>1</v>
      </c>
      <c r="F352" s="178">
        <f>'17.bali'!H107</f>
        <v>4</v>
      </c>
    </row>
    <row r="353" spans="1:6" s="181" customFormat="1" ht="8.4499999999999993" customHeight="1" x14ac:dyDescent="0.3">
      <c r="A353" s="199"/>
      <c r="B353" s="180"/>
      <c r="C353" s="231"/>
      <c r="D353" s="210"/>
      <c r="E353" s="180"/>
      <c r="F353" s="178"/>
    </row>
    <row r="354" spans="1:6" s="181" customFormat="1" ht="16.5" x14ac:dyDescent="0.3">
      <c r="A354" s="247" t="s">
        <v>36</v>
      </c>
      <c r="B354" s="248"/>
      <c r="C354" s="248"/>
      <c r="D354" s="249"/>
      <c r="E354" s="189">
        <f>SUM(E344:E353)</f>
        <v>9</v>
      </c>
      <c r="F354" s="190">
        <f>SUM(F344:F353)</f>
        <v>34</v>
      </c>
    </row>
    <row r="355" spans="1:6" s="181" customFormat="1" ht="8.4499999999999993" customHeight="1" x14ac:dyDescent="0.3">
      <c r="A355" s="207"/>
      <c r="B355" s="191"/>
      <c r="C355" s="191"/>
      <c r="D355" s="191"/>
      <c r="E355" s="191"/>
      <c r="F355" s="192"/>
    </row>
    <row r="356" spans="1:6" s="181" customFormat="1" ht="16.5" x14ac:dyDescent="0.3">
      <c r="A356" s="199" t="s">
        <v>18</v>
      </c>
      <c r="B356" s="180" t="s">
        <v>8739</v>
      </c>
      <c r="C356" s="231"/>
      <c r="D356" s="200"/>
      <c r="E356" s="180"/>
      <c r="F356" s="178"/>
    </row>
    <row r="357" spans="1:6" s="181" customFormat="1" ht="16.5" x14ac:dyDescent="0.3">
      <c r="A357" s="199"/>
      <c r="B357" s="180"/>
      <c r="C357" s="231" t="s">
        <v>0</v>
      </c>
      <c r="D357" s="200" t="s">
        <v>8183</v>
      </c>
      <c r="E357" s="180">
        <v>1</v>
      </c>
      <c r="F357" s="178">
        <f>'18.ntb'!H17</f>
        <v>10</v>
      </c>
    </row>
    <row r="358" spans="1:6" s="181" customFormat="1" ht="17.25" thickBot="1" x14ac:dyDescent="0.35">
      <c r="A358" s="204"/>
      <c r="B358" s="185"/>
      <c r="C358" s="206" t="s">
        <v>2</v>
      </c>
      <c r="D358" s="205" t="s">
        <v>8184</v>
      </c>
      <c r="E358" s="185">
        <v>1</v>
      </c>
      <c r="F358" s="186">
        <f>'18.ntb'!H33</f>
        <v>12</v>
      </c>
    </row>
    <row r="359" spans="1:6" s="181" customFormat="1" ht="17.25" thickTop="1" x14ac:dyDescent="0.3">
      <c r="A359" s="199"/>
      <c r="B359" s="180"/>
      <c r="C359" s="201" t="s">
        <v>3</v>
      </c>
      <c r="D359" s="200" t="s">
        <v>8185</v>
      </c>
      <c r="E359" s="180">
        <v>1</v>
      </c>
      <c r="F359" s="178">
        <f>'18.ntb'!H55</f>
        <v>20</v>
      </c>
    </row>
    <row r="360" spans="1:6" s="181" customFormat="1" ht="16.5" x14ac:dyDescent="0.3">
      <c r="A360" s="199"/>
      <c r="B360" s="180"/>
      <c r="C360" s="201" t="s">
        <v>4</v>
      </c>
      <c r="D360" s="200" t="s">
        <v>8186</v>
      </c>
      <c r="E360" s="180">
        <v>1</v>
      </c>
      <c r="F360" s="178">
        <f>'18.ntb'!H83</f>
        <v>24</v>
      </c>
    </row>
    <row r="361" spans="1:6" s="181" customFormat="1" ht="16.5" x14ac:dyDescent="0.3">
      <c r="A361" s="199"/>
      <c r="B361" s="180"/>
      <c r="C361" s="201" t="s">
        <v>5</v>
      </c>
      <c r="D361" s="200" t="s">
        <v>8187</v>
      </c>
      <c r="E361" s="180">
        <v>0</v>
      </c>
      <c r="F361" s="178">
        <f>'18.ntb'!H95</f>
        <v>0</v>
      </c>
    </row>
    <row r="362" spans="1:6" s="181" customFormat="1" ht="16.5" x14ac:dyDescent="0.3">
      <c r="A362" s="199"/>
      <c r="B362" s="180"/>
      <c r="C362" s="201" t="s">
        <v>6</v>
      </c>
      <c r="D362" s="200" t="s">
        <v>8188</v>
      </c>
      <c r="E362" s="180">
        <v>1</v>
      </c>
      <c r="F362" s="178">
        <f>'18.ntb'!H117</f>
        <v>18</v>
      </c>
    </row>
    <row r="363" spans="1:6" s="181" customFormat="1" ht="16.5" x14ac:dyDescent="0.3">
      <c r="A363" s="199"/>
      <c r="B363" s="180"/>
      <c r="C363" s="201" t="s">
        <v>7</v>
      </c>
      <c r="D363" s="200" t="s">
        <v>8189</v>
      </c>
      <c r="E363" s="180">
        <v>1</v>
      </c>
      <c r="F363" s="178">
        <f>'18.ntb'!H129</f>
        <v>8</v>
      </c>
    </row>
    <row r="364" spans="1:6" s="181" customFormat="1" ht="16.5" x14ac:dyDescent="0.3">
      <c r="A364" s="199"/>
      <c r="B364" s="180"/>
      <c r="C364" s="201" t="s">
        <v>8</v>
      </c>
      <c r="D364" s="200" t="s">
        <v>8190</v>
      </c>
      <c r="E364" s="180">
        <v>1</v>
      </c>
      <c r="F364" s="178">
        <f>'18.ntb'!H138</f>
        <v>5</v>
      </c>
    </row>
    <row r="365" spans="1:6" s="181" customFormat="1" ht="16.5" x14ac:dyDescent="0.3">
      <c r="A365" s="199"/>
      <c r="B365" s="180"/>
      <c r="C365" s="201" t="s">
        <v>9</v>
      </c>
      <c r="D365" s="200" t="s">
        <v>8191</v>
      </c>
      <c r="E365" s="180">
        <v>1</v>
      </c>
      <c r="F365" s="178">
        <f>'18.ntb'!H148</f>
        <v>6</v>
      </c>
    </row>
    <row r="366" spans="1:6" s="181" customFormat="1" ht="16.5" x14ac:dyDescent="0.3">
      <c r="A366" s="199"/>
      <c r="B366" s="180"/>
      <c r="C366" s="231" t="s">
        <v>10</v>
      </c>
      <c r="D366" s="200" t="s">
        <v>8192</v>
      </c>
      <c r="E366" s="180">
        <v>1</v>
      </c>
      <c r="F366" s="178">
        <f>'18.ntb'!H157</f>
        <v>5</v>
      </c>
    </row>
    <row r="367" spans="1:6" s="181" customFormat="1" ht="7.15" customHeight="1" x14ac:dyDescent="0.3">
      <c r="A367" s="199"/>
      <c r="B367" s="180"/>
      <c r="C367" s="231"/>
      <c r="D367" s="210"/>
      <c r="E367" s="180"/>
      <c r="F367" s="178"/>
    </row>
    <row r="368" spans="1:6" s="181" customFormat="1" ht="16.5" x14ac:dyDescent="0.3">
      <c r="A368" s="239" t="s">
        <v>36</v>
      </c>
      <c r="B368" s="240"/>
      <c r="C368" s="240"/>
      <c r="D368" s="241"/>
      <c r="E368" s="182">
        <f>SUM(E357:E366)</f>
        <v>9</v>
      </c>
      <c r="F368" s="183">
        <f>SUM(F357:F366)</f>
        <v>108</v>
      </c>
    </row>
    <row r="369" spans="1:7" s="181" customFormat="1" ht="7.15" customHeight="1" x14ac:dyDescent="0.3">
      <c r="A369" s="199"/>
      <c r="B369" s="180"/>
      <c r="C369" s="231"/>
      <c r="D369" s="208"/>
      <c r="E369" s="180"/>
      <c r="F369" s="178"/>
    </row>
    <row r="370" spans="1:7" s="181" customFormat="1" ht="16.5" x14ac:dyDescent="0.3">
      <c r="A370" s="199" t="s">
        <v>19</v>
      </c>
      <c r="B370" s="180" t="s">
        <v>8740</v>
      </c>
      <c r="C370" s="231"/>
      <c r="D370" s="200"/>
      <c r="E370" s="180"/>
      <c r="F370" s="178"/>
    </row>
    <row r="371" spans="1:7" s="181" customFormat="1" ht="16.5" x14ac:dyDescent="0.3">
      <c r="A371" s="199"/>
      <c r="B371" s="180"/>
      <c r="C371" s="231" t="s">
        <v>0</v>
      </c>
      <c r="D371" s="200" t="s">
        <v>8193</v>
      </c>
      <c r="E371" s="180">
        <v>1</v>
      </c>
      <c r="F371" s="178">
        <f>'19.ntt'!H32</f>
        <v>9</v>
      </c>
    </row>
    <row r="372" spans="1:7" s="181" customFormat="1" ht="16.5" x14ac:dyDescent="0.3">
      <c r="A372" s="199"/>
      <c r="B372" s="180"/>
      <c r="C372" s="231" t="s">
        <v>2</v>
      </c>
      <c r="D372" s="200" t="s">
        <v>8194</v>
      </c>
      <c r="E372" s="180">
        <v>0</v>
      </c>
      <c r="F372" s="178">
        <f>'19.ntt'!H68</f>
        <v>0</v>
      </c>
    </row>
    <row r="373" spans="1:7" s="181" customFormat="1" ht="16.5" x14ac:dyDescent="0.3">
      <c r="A373" s="199"/>
      <c r="B373" s="180"/>
      <c r="C373" s="201" t="s">
        <v>3</v>
      </c>
      <c r="D373" s="200" t="s">
        <v>8195</v>
      </c>
      <c r="E373" s="180">
        <v>0</v>
      </c>
      <c r="F373" s="178">
        <f>'19.ntt'!H96</f>
        <v>0</v>
      </c>
    </row>
    <row r="374" spans="1:7" s="181" customFormat="1" ht="16.5" x14ac:dyDescent="0.3">
      <c r="A374" s="199"/>
      <c r="B374" s="180"/>
      <c r="C374" s="201" t="s">
        <v>4</v>
      </c>
      <c r="D374" s="200" t="s">
        <v>8196</v>
      </c>
      <c r="E374" s="180">
        <v>1</v>
      </c>
      <c r="F374" s="178">
        <f>'19.ntt'!H112</f>
        <v>12</v>
      </c>
      <c r="G374" s="184" t="s">
        <v>8816</v>
      </c>
    </row>
    <row r="375" spans="1:7" s="181" customFormat="1" ht="16.5" x14ac:dyDescent="0.3">
      <c r="A375" s="199"/>
      <c r="B375" s="180"/>
      <c r="C375" s="201" t="s">
        <v>5</v>
      </c>
      <c r="D375" s="200" t="s">
        <v>8197</v>
      </c>
      <c r="E375" s="180">
        <v>0</v>
      </c>
      <c r="F375" s="178">
        <f>'19.ntt'!H133</f>
        <v>0</v>
      </c>
    </row>
    <row r="376" spans="1:7" s="181" customFormat="1" ht="16.5" x14ac:dyDescent="0.3">
      <c r="A376" s="199"/>
      <c r="B376" s="180"/>
      <c r="C376" s="201" t="s">
        <v>6</v>
      </c>
      <c r="D376" s="200" t="s">
        <v>8198</v>
      </c>
      <c r="E376" s="180">
        <v>1</v>
      </c>
      <c r="F376" s="178">
        <f>'19.ntt'!H156</f>
        <v>19</v>
      </c>
    </row>
    <row r="377" spans="1:7" s="181" customFormat="1" ht="16.5" x14ac:dyDescent="0.3">
      <c r="A377" s="199"/>
      <c r="B377" s="180"/>
      <c r="C377" s="201" t="s">
        <v>7</v>
      </c>
      <c r="D377" s="200" t="s">
        <v>8199</v>
      </c>
      <c r="E377" s="180">
        <v>1</v>
      </c>
      <c r="F377" s="178">
        <f>'19.ntt'!H181</f>
        <v>1</v>
      </c>
    </row>
    <row r="378" spans="1:7" s="181" customFormat="1" ht="16.5" x14ac:dyDescent="0.3">
      <c r="A378" s="199"/>
      <c r="B378" s="180"/>
      <c r="C378" s="201" t="s">
        <v>8</v>
      </c>
      <c r="D378" s="200" t="s">
        <v>8200</v>
      </c>
      <c r="E378" s="180">
        <v>0</v>
      </c>
      <c r="F378" s="178">
        <f>'19.ntt'!H206</f>
        <v>0</v>
      </c>
    </row>
    <row r="379" spans="1:7" s="181" customFormat="1" ht="16.5" x14ac:dyDescent="0.3">
      <c r="A379" s="199"/>
      <c r="B379" s="180"/>
      <c r="C379" s="201" t="s">
        <v>9</v>
      </c>
      <c r="D379" s="200" t="s">
        <v>8201</v>
      </c>
      <c r="E379" s="180">
        <v>0</v>
      </c>
      <c r="F379" s="178">
        <f>'19.ntt'!H222</f>
        <v>0</v>
      </c>
    </row>
    <row r="380" spans="1:7" s="181" customFormat="1" ht="16.5" x14ac:dyDescent="0.3">
      <c r="A380" s="199"/>
      <c r="B380" s="180"/>
      <c r="C380" s="201" t="s">
        <v>10</v>
      </c>
      <c r="D380" s="200" t="s">
        <v>8202</v>
      </c>
      <c r="E380" s="180">
        <v>1</v>
      </c>
      <c r="F380" s="178">
        <f>'19.ntt'!H237</f>
        <v>0</v>
      </c>
      <c r="G380" s="184" t="s">
        <v>8816</v>
      </c>
    </row>
    <row r="381" spans="1:7" s="181" customFormat="1" ht="16.5" x14ac:dyDescent="0.3">
      <c r="A381" s="199"/>
      <c r="B381" s="180"/>
      <c r="C381" s="201" t="s">
        <v>11</v>
      </c>
      <c r="D381" s="200" t="s">
        <v>8203</v>
      </c>
      <c r="E381" s="180">
        <v>1</v>
      </c>
      <c r="F381" s="178">
        <f>'19.ntt'!H263</f>
        <v>1</v>
      </c>
    </row>
    <row r="382" spans="1:7" s="181" customFormat="1" ht="16.5" x14ac:dyDescent="0.3">
      <c r="A382" s="199"/>
      <c r="B382" s="180"/>
      <c r="C382" s="201" t="s">
        <v>12</v>
      </c>
      <c r="D382" s="200" t="s">
        <v>8204</v>
      </c>
      <c r="E382" s="180">
        <v>1</v>
      </c>
      <c r="F382" s="178">
        <f>'19.ntt'!H273</f>
        <v>1</v>
      </c>
    </row>
    <row r="383" spans="1:7" s="181" customFormat="1" ht="16.5" x14ac:dyDescent="0.3">
      <c r="A383" s="199"/>
      <c r="B383" s="180"/>
      <c r="C383" s="201" t="s">
        <v>13</v>
      </c>
      <c r="D383" s="200" t="s">
        <v>8205</v>
      </c>
      <c r="E383" s="180">
        <v>0</v>
      </c>
      <c r="F383" s="178">
        <f>'19.ntt'!H286</f>
        <v>0</v>
      </c>
    </row>
    <row r="384" spans="1:7" s="181" customFormat="1" ht="16.5" x14ac:dyDescent="0.3">
      <c r="A384" s="199"/>
      <c r="B384" s="180"/>
      <c r="C384" s="201" t="s">
        <v>14</v>
      </c>
      <c r="D384" s="200" t="s">
        <v>8206</v>
      </c>
      <c r="E384" s="180">
        <v>0</v>
      </c>
      <c r="F384" s="178">
        <f>'19.ntt'!H300</f>
        <v>0</v>
      </c>
    </row>
    <row r="385" spans="1:7" s="181" customFormat="1" ht="16.5" x14ac:dyDescent="0.3">
      <c r="A385" s="199"/>
      <c r="B385" s="180"/>
      <c r="C385" s="201" t="s">
        <v>15</v>
      </c>
      <c r="D385" s="200" t="s">
        <v>8207</v>
      </c>
      <c r="E385" s="180">
        <v>1</v>
      </c>
      <c r="F385" s="178">
        <f>'19.ntt'!H314</f>
        <v>1</v>
      </c>
    </row>
    <row r="386" spans="1:7" s="181" customFormat="1" ht="16.5" x14ac:dyDescent="0.3">
      <c r="A386" s="199"/>
      <c r="B386" s="180"/>
      <c r="C386" s="201" t="s">
        <v>16</v>
      </c>
      <c r="D386" s="200" t="s">
        <v>8208</v>
      </c>
      <c r="E386" s="180">
        <v>0</v>
      </c>
      <c r="F386" s="178">
        <f>'19.ntt'!H325</f>
        <v>0</v>
      </c>
    </row>
    <row r="387" spans="1:7" s="181" customFormat="1" ht="16.5" x14ac:dyDescent="0.3">
      <c r="A387" s="199"/>
      <c r="B387" s="180"/>
      <c r="C387" s="201" t="s">
        <v>17</v>
      </c>
      <c r="D387" s="200" t="s">
        <v>8583</v>
      </c>
      <c r="E387" s="180">
        <v>0</v>
      </c>
      <c r="F387" s="178">
        <f>'19.ntt'!H334</f>
        <v>0</v>
      </c>
    </row>
    <row r="388" spans="1:7" s="181" customFormat="1" ht="16.5" x14ac:dyDescent="0.3">
      <c r="A388" s="199"/>
      <c r="B388" s="180"/>
      <c r="C388" s="201" t="s">
        <v>18</v>
      </c>
      <c r="D388" s="200" t="s">
        <v>8584</v>
      </c>
      <c r="E388" s="180">
        <v>0</v>
      </c>
      <c r="F388" s="178">
        <f>'19.ntt'!H349</f>
        <v>0</v>
      </c>
    </row>
    <row r="389" spans="1:7" s="181" customFormat="1" ht="16.5" x14ac:dyDescent="0.3">
      <c r="A389" s="199"/>
      <c r="B389" s="180"/>
      <c r="C389" s="201" t="s">
        <v>19</v>
      </c>
      <c r="D389" s="200" t="s">
        <v>8209</v>
      </c>
      <c r="E389" s="180">
        <v>0</v>
      </c>
      <c r="F389" s="178">
        <f>'19.ntt'!H362</f>
        <v>0</v>
      </c>
    </row>
    <row r="390" spans="1:7" s="181" customFormat="1" ht="16.5" x14ac:dyDescent="0.3">
      <c r="A390" s="199"/>
      <c r="B390" s="180"/>
      <c r="C390" s="201" t="s">
        <v>20</v>
      </c>
      <c r="D390" s="200" t="s">
        <v>8210</v>
      </c>
      <c r="E390" s="180">
        <v>0</v>
      </c>
      <c r="F390" s="178">
        <f>'19.ntt'!H372</f>
        <v>0</v>
      </c>
    </row>
    <row r="391" spans="1:7" s="181" customFormat="1" ht="16.5" x14ac:dyDescent="0.3">
      <c r="A391" s="199"/>
      <c r="B391" s="180"/>
      <c r="C391" s="201" t="s">
        <v>21</v>
      </c>
      <c r="D391" s="200" t="s">
        <v>8585</v>
      </c>
      <c r="E391" s="180">
        <v>0</v>
      </c>
      <c r="F391" s="178">
        <f>'19.ntt'!H388</f>
        <v>0</v>
      </c>
    </row>
    <row r="392" spans="1:7" s="181" customFormat="1" ht="16.5" x14ac:dyDescent="0.3">
      <c r="A392" s="199"/>
      <c r="B392" s="180"/>
      <c r="C392" s="201" t="s">
        <v>22</v>
      </c>
      <c r="D392" s="200" t="s">
        <v>8211</v>
      </c>
      <c r="E392" s="180">
        <v>0</v>
      </c>
      <c r="F392" s="178">
        <f>'19.ntt'!H398</f>
        <v>0</v>
      </c>
    </row>
    <row r="393" spans="1:7" s="181" customFormat="1" ht="7.15" customHeight="1" x14ac:dyDescent="0.3">
      <c r="A393" s="199"/>
      <c r="B393" s="180"/>
      <c r="C393" s="231"/>
      <c r="D393" s="210"/>
      <c r="E393" s="180"/>
      <c r="F393" s="178"/>
    </row>
    <row r="394" spans="1:7" s="181" customFormat="1" ht="16.5" x14ac:dyDescent="0.3">
      <c r="A394" s="239" t="s">
        <v>36</v>
      </c>
      <c r="B394" s="240"/>
      <c r="C394" s="240"/>
      <c r="D394" s="241"/>
      <c r="E394" s="182">
        <f>SUM(E371:E393)</f>
        <v>8</v>
      </c>
      <c r="F394" s="183">
        <f>SUM(F371:F393)</f>
        <v>44</v>
      </c>
    </row>
    <row r="395" spans="1:7" s="181" customFormat="1" ht="7.15" customHeight="1" x14ac:dyDescent="0.3">
      <c r="A395" s="199"/>
      <c r="B395" s="180"/>
      <c r="C395" s="231"/>
      <c r="D395" s="208"/>
      <c r="E395" s="180"/>
      <c r="F395" s="178"/>
    </row>
    <row r="396" spans="1:7" s="181" customFormat="1" ht="16.5" x14ac:dyDescent="0.3">
      <c r="A396" s="199" t="s">
        <v>20</v>
      </c>
      <c r="B396" s="180" t="s">
        <v>8741</v>
      </c>
      <c r="C396" s="231"/>
      <c r="D396" s="200"/>
      <c r="E396" s="180"/>
      <c r="F396" s="178"/>
    </row>
    <row r="397" spans="1:7" s="181" customFormat="1" ht="16.5" x14ac:dyDescent="0.3">
      <c r="A397" s="199"/>
      <c r="B397" s="180"/>
      <c r="C397" s="231" t="s">
        <v>0</v>
      </c>
      <c r="D397" s="200" t="s">
        <v>8212</v>
      </c>
      <c r="E397" s="180">
        <v>1</v>
      </c>
      <c r="F397" s="178">
        <f>'20.kalbar'!H27</f>
        <v>19</v>
      </c>
    </row>
    <row r="398" spans="1:7" s="181" customFormat="1" ht="16.5" x14ac:dyDescent="0.3">
      <c r="A398" s="199"/>
      <c r="B398" s="180"/>
      <c r="C398" s="231" t="s">
        <v>2</v>
      </c>
      <c r="D398" s="200" t="s">
        <v>8586</v>
      </c>
      <c r="E398" s="180">
        <v>1</v>
      </c>
      <c r="F398" s="178">
        <f>'20.kalbar'!H40</f>
        <v>0</v>
      </c>
      <c r="G398" s="184" t="s">
        <v>8907</v>
      </c>
    </row>
    <row r="399" spans="1:7" s="181" customFormat="1" ht="16.5" x14ac:dyDescent="0.3">
      <c r="A399" s="199"/>
      <c r="B399" s="180"/>
      <c r="C399" s="201" t="s">
        <v>3</v>
      </c>
      <c r="D399" s="200" t="s">
        <v>8213</v>
      </c>
      <c r="E399" s="180">
        <v>1</v>
      </c>
      <c r="F399" s="178">
        <f>'20.kalbar'!H59</f>
        <v>15</v>
      </c>
    </row>
    <row r="400" spans="1:7" s="181" customFormat="1" ht="16.5" x14ac:dyDescent="0.3">
      <c r="A400" s="199"/>
      <c r="B400" s="180"/>
      <c r="C400" s="201" t="s">
        <v>4</v>
      </c>
      <c r="D400" s="200" t="s">
        <v>8214</v>
      </c>
      <c r="E400" s="180">
        <v>1</v>
      </c>
      <c r="F400" s="178">
        <f>'20.kalbar'!H83</f>
        <v>20</v>
      </c>
    </row>
    <row r="401" spans="1:7" s="181" customFormat="1" ht="16.5" x14ac:dyDescent="0.3">
      <c r="A401" s="199"/>
      <c r="B401" s="180"/>
      <c r="C401" s="201" t="s">
        <v>5</v>
      </c>
      <c r="D401" s="200" t="s">
        <v>8215</v>
      </c>
      <c r="E401" s="180">
        <v>1</v>
      </c>
      <c r="F401" s="178">
        <f>'20.kalbar'!H101</f>
        <v>14</v>
      </c>
      <c r="G401" s="184"/>
    </row>
    <row r="402" spans="1:7" s="181" customFormat="1" ht="16.5" x14ac:dyDescent="0.3">
      <c r="A402" s="199"/>
      <c r="B402" s="180"/>
      <c r="C402" s="201" t="s">
        <v>6</v>
      </c>
      <c r="D402" s="200" t="s">
        <v>8216</v>
      </c>
      <c r="E402" s="180">
        <v>1</v>
      </c>
      <c r="F402" s="178">
        <v>3</v>
      </c>
    </row>
    <row r="403" spans="1:7" s="181" customFormat="1" ht="16.5" x14ac:dyDescent="0.3">
      <c r="A403" s="199"/>
      <c r="B403" s="180"/>
      <c r="C403" s="201" t="s">
        <v>7</v>
      </c>
      <c r="D403" s="200" t="s">
        <v>8217</v>
      </c>
      <c r="E403" s="180">
        <v>1</v>
      </c>
      <c r="F403" s="178">
        <f>'20.kalbar'!H128</f>
        <v>3</v>
      </c>
    </row>
    <row r="404" spans="1:7" s="181" customFormat="1" ht="16.5" x14ac:dyDescent="0.3">
      <c r="A404" s="199"/>
      <c r="B404" s="180"/>
      <c r="C404" s="201" t="s">
        <v>8</v>
      </c>
      <c r="D404" s="200" t="s">
        <v>8218</v>
      </c>
      <c r="E404" s="180">
        <v>1</v>
      </c>
      <c r="F404" s="178">
        <f>'20.kalbar'!H149</f>
        <v>17</v>
      </c>
    </row>
    <row r="405" spans="1:7" s="181" customFormat="1" ht="16.5" x14ac:dyDescent="0.3">
      <c r="A405" s="199"/>
      <c r="B405" s="180"/>
      <c r="C405" s="201" t="s">
        <v>9</v>
      </c>
      <c r="D405" s="200" t="s">
        <v>8219</v>
      </c>
      <c r="E405" s="180">
        <v>1</v>
      </c>
      <c r="F405" s="178">
        <v>7</v>
      </c>
      <c r="G405" s="184"/>
    </row>
    <row r="406" spans="1:7" s="181" customFormat="1" ht="16.5" x14ac:dyDescent="0.3">
      <c r="A406" s="199"/>
      <c r="B406" s="180"/>
      <c r="C406" s="201" t="s">
        <v>10</v>
      </c>
      <c r="D406" s="200" t="s">
        <v>8220</v>
      </c>
      <c r="E406" s="180">
        <v>1</v>
      </c>
      <c r="F406" s="178">
        <v>1</v>
      </c>
    </row>
    <row r="407" spans="1:7" s="181" customFormat="1" ht="16.5" x14ac:dyDescent="0.3">
      <c r="A407" s="199"/>
      <c r="B407" s="180"/>
      <c r="C407" s="201" t="s">
        <v>11</v>
      </c>
      <c r="D407" s="200" t="s">
        <v>8221</v>
      </c>
      <c r="E407" s="180">
        <v>1</v>
      </c>
      <c r="F407" s="178">
        <v>6</v>
      </c>
      <c r="G407" s="184" t="s">
        <v>8824</v>
      </c>
    </row>
    <row r="408" spans="1:7" s="181" customFormat="1" ht="16.5" x14ac:dyDescent="0.3">
      <c r="A408" s="199"/>
      <c r="B408" s="180"/>
      <c r="C408" s="201" t="s">
        <v>12</v>
      </c>
      <c r="D408" s="200" t="s">
        <v>8222</v>
      </c>
      <c r="E408" s="180">
        <v>1</v>
      </c>
      <c r="F408" s="178">
        <f>'20.kalbar'!H215</f>
        <v>4</v>
      </c>
    </row>
    <row r="409" spans="1:7" s="181" customFormat="1" ht="16.5" x14ac:dyDescent="0.3">
      <c r="A409" s="199"/>
      <c r="B409" s="180"/>
      <c r="C409" s="201" t="s">
        <v>13</v>
      </c>
      <c r="D409" s="200" t="s">
        <v>8587</v>
      </c>
      <c r="E409" s="180">
        <v>1</v>
      </c>
      <c r="F409" s="178">
        <f>'20.kalbar'!H236</f>
        <v>6</v>
      </c>
    </row>
    <row r="410" spans="1:7" s="181" customFormat="1" ht="16.5" x14ac:dyDescent="0.3">
      <c r="A410" s="199"/>
      <c r="B410" s="180"/>
      <c r="C410" s="201" t="s">
        <v>14</v>
      </c>
      <c r="D410" s="200" t="s">
        <v>8588</v>
      </c>
      <c r="E410" s="180">
        <v>1</v>
      </c>
      <c r="F410" s="178">
        <f>'20.kalbar'!H251</f>
        <v>5</v>
      </c>
    </row>
    <row r="411" spans="1:7" s="181" customFormat="1" ht="7.9" customHeight="1" x14ac:dyDescent="0.3">
      <c r="A411" s="199"/>
      <c r="B411" s="180"/>
      <c r="C411" s="231"/>
      <c r="D411" s="210"/>
      <c r="E411" s="180"/>
      <c r="F411" s="178"/>
    </row>
    <row r="412" spans="1:7" s="181" customFormat="1" ht="16.5" x14ac:dyDescent="0.3">
      <c r="A412" s="239" t="s">
        <v>36</v>
      </c>
      <c r="B412" s="240"/>
      <c r="C412" s="240"/>
      <c r="D412" s="241"/>
      <c r="E412" s="182">
        <f>SUM(E397:E411)</f>
        <v>14</v>
      </c>
      <c r="F412" s="183">
        <f>SUM(F397:F411)</f>
        <v>120</v>
      </c>
    </row>
    <row r="413" spans="1:7" s="181" customFormat="1" ht="7.9" customHeight="1" x14ac:dyDescent="0.3">
      <c r="A413" s="199"/>
      <c r="B413" s="180"/>
      <c r="C413" s="231"/>
      <c r="D413" s="208"/>
      <c r="E413" s="180"/>
      <c r="F413" s="178"/>
    </row>
    <row r="414" spans="1:7" s="181" customFormat="1" ht="16.5" x14ac:dyDescent="0.3">
      <c r="A414" s="199" t="s">
        <v>21</v>
      </c>
      <c r="B414" s="180" t="s">
        <v>8742</v>
      </c>
      <c r="C414" s="231"/>
      <c r="D414" s="200"/>
      <c r="E414" s="180"/>
      <c r="F414" s="178"/>
    </row>
    <row r="415" spans="1:7" s="181" customFormat="1" ht="16.5" x14ac:dyDescent="0.3">
      <c r="A415" s="199"/>
      <c r="B415" s="180"/>
      <c r="C415" s="231" t="s">
        <v>0</v>
      </c>
      <c r="D415" s="200" t="s">
        <v>8223</v>
      </c>
      <c r="E415" s="180">
        <v>1</v>
      </c>
      <c r="F415" s="178">
        <f>'21.kalteng'!H14</f>
        <v>6</v>
      </c>
    </row>
    <row r="416" spans="1:7" s="181" customFormat="1" ht="16.5" x14ac:dyDescent="0.3">
      <c r="A416" s="199"/>
      <c r="B416" s="180"/>
      <c r="C416" s="231" t="s">
        <v>2</v>
      </c>
      <c r="D416" s="200" t="s">
        <v>8224</v>
      </c>
      <c r="E416" s="180">
        <v>1</v>
      </c>
      <c r="F416" s="178">
        <f>'21.kalteng'!H35</f>
        <v>17</v>
      </c>
    </row>
    <row r="417" spans="1:6" s="181" customFormat="1" ht="16.5" x14ac:dyDescent="0.3">
      <c r="A417" s="199"/>
      <c r="B417" s="180"/>
      <c r="C417" s="201" t="s">
        <v>3</v>
      </c>
      <c r="D417" s="200" t="s">
        <v>8225</v>
      </c>
      <c r="E417" s="180">
        <v>1</v>
      </c>
      <c r="F417" s="178">
        <f>'21.kalteng'!H56</f>
        <v>17</v>
      </c>
    </row>
    <row r="418" spans="1:6" s="181" customFormat="1" ht="16.5" x14ac:dyDescent="0.3">
      <c r="A418" s="199"/>
      <c r="B418" s="180"/>
      <c r="C418" s="201" t="s">
        <v>4</v>
      </c>
      <c r="D418" s="200" t="s">
        <v>8226</v>
      </c>
      <c r="E418" s="180">
        <v>1</v>
      </c>
      <c r="F418" s="178">
        <f>'21.kalteng'!H72</f>
        <v>6</v>
      </c>
    </row>
    <row r="419" spans="1:6" s="181" customFormat="1" ht="16.5" x14ac:dyDescent="0.3">
      <c r="A419" s="199"/>
      <c r="B419" s="180"/>
      <c r="C419" s="201" t="s">
        <v>5</v>
      </c>
      <c r="D419" s="200" t="s">
        <v>8227</v>
      </c>
      <c r="E419" s="180">
        <v>1</v>
      </c>
      <c r="F419" s="178">
        <f>'21.kalteng'!H88</f>
        <v>9</v>
      </c>
    </row>
    <row r="420" spans="1:6" s="181" customFormat="1" ht="16.5" x14ac:dyDescent="0.3">
      <c r="A420" s="199"/>
      <c r="B420" s="180"/>
      <c r="C420" s="201" t="s">
        <v>6</v>
      </c>
      <c r="D420" s="200" t="s">
        <v>8228</v>
      </c>
      <c r="E420" s="180">
        <v>1</v>
      </c>
      <c r="F420" s="178">
        <f>'21.kalteng'!H106</f>
        <v>13</v>
      </c>
    </row>
    <row r="421" spans="1:6" s="181" customFormat="1" ht="16.5" x14ac:dyDescent="0.3">
      <c r="A421" s="199"/>
      <c r="B421" s="180"/>
      <c r="C421" s="201" t="s">
        <v>7</v>
      </c>
      <c r="D421" s="200" t="s">
        <v>8229</v>
      </c>
      <c r="E421" s="180">
        <v>1</v>
      </c>
      <c r="F421" s="178">
        <f>'21.kalteng'!H120</f>
        <v>10</v>
      </c>
    </row>
    <row r="422" spans="1:6" s="181" customFormat="1" ht="16.5" x14ac:dyDescent="0.3">
      <c r="A422" s="199"/>
      <c r="B422" s="180"/>
      <c r="C422" s="201" t="s">
        <v>8</v>
      </c>
      <c r="D422" s="200" t="s">
        <v>8230</v>
      </c>
      <c r="E422" s="180">
        <v>1</v>
      </c>
      <c r="F422" s="178">
        <f>'21.kalteng'!H131</f>
        <v>1</v>
      </c>
    </row>
    <row r="423" spans="1:6" s="181" customFormat="1" ht="16.5" x14ac:dyDescent="0.3">
      <c r="A423" s="199"/>
      <c r="B423" s="180"/>
      <c r="C423" s="201" t="s">
        <v>9</v>
      </c>
      <c r="D423" s="200" t="s">
        <v>8231</v>
      </c>
      <c r="E423" s="180">
        <v>1</v>
      </c>
      <c r="F423" s="178">
        <f>'21.kalteng'!H143</f>
        <v>8</v>
      </c>
    </row>
    <row r="424" spans="1:6" s="181" customFormat="1" ht="16.5" x14ac:dyDescent="0.3">
      <c r="A424" s="199"/>
      <c r="B424" s="180"/>
      <c r="C424" s="201" t="s">
        <v>10</v>
      </c>
      <c r="D424" s="200" t="s">
        <v>8232</v>
      </c>
      <c r="E424" s="180">
        <v>1</v>
      </c>
      <c r="F424" s="178">
        <f>'21.kalteng'!H167</f>
        <v>12</v>
      </c>
    </row>
    <row r="425" spans="1:6" s="181" customFormat="1" ht="16.5" x14ac:dyDescent="0.3">
      <c r="A425" s="199"/>
      <c r="B425" s="180"/>
      <c r="C425" s="201" t="s">
        <v>11</v>
      </c>
      <c r="D425" s="200" t="s">
        <v>8233</v>
      </c>
      <c r="E425" s="180">
        <v>1</v>
      </c>
      <c r="F425" s="178">
        <f>'21.kalteng'!H179</f>
        <v>8</v>
      </c>
    </row>
    <row r="426" spans="1:6" s="181" customFormat="1" ht="16.5" x14ac:dyDescent="0.3">
      <c r="A426" s="199"/>
      <c r="B426" s="180"/>
      <c r="C426" s="201" t="s">
        <v>12</v>
      </c>
      <c r="D426" s="200" t="s">
        <v>8234</v>
      </c>
      <c r="E426" s="180">
        <v>1</v>
      </c>
      <c r="F426" s="178">
        <f>'21.kalteng'!H197</f>
        <v>10</v>
      </c>
    </row>
    <row r="427" spans="1:6" s="181" customFormat="1" ht="16.5" x14ac:dyDescent="0.3">
      <c r="A427" s="199"/>
      <c r="B427" s="180"/>
      <c r="C427" s="201" t="s">
        <v>13</v>
      </c>
      <c r="D427" s="200" t="s">
        <v>8235</v>
      </c>
      <c r="E427" s="180">
        <v>1</v>
      </c>
      <c r="F427" s="178">
        <f>'21.kalteng'!H211</f>
        <v>10</v>
      </c>
    </row>
    <row r="428" spans="1:6" s="181" customFormat="1" ht="16.5" x14ac:dyDescent="0.3">
      <c r="A428" s="199"/>
      <c r="B428" s="180"/>
      <c r="C428" s="201" t="s">
        <v>14</v>
      </c>
      <c r="D428" s="200" t="s">
        <v>8624</v>
      </c>
      <c r="E428" s="180">
        <v>1</v>
      </c>
      <c r="F428" s="178">
        <f>'21.kalteng'!H220</f>
        <v>5</v>
      </c>
    </row>
    <row r="429" spans="1:6" s="181" customFormat="1" ht="7.9" customHeight="1" x14ac:dyDescent="0.3">
      <c r="A429" s="209"/>
      <c r="B429" s="193"/>
      <c r="C429" s="211"/>
      <c r="D429" s="210"/>
      <c r="E429" s="193"/>
      <c r="F429" s="194"/>
    </row>
    <row r="430" spans="1:6" s="181" customFormat="1" ht="17.25" thickBot="1" x14ac:dyDescent="0.35">
      <c r="A430" s="244" t="s">
        <v>36</v>
      </c>
      <c r="B430" s="245"/>
      <c r="C430" s="245"/>
      <c r="D430" s="246"/>
      <c r="E430" s="187">
        <f>SUM(E415:E429)</f>
        <v>14</v>
      </c>
      <c r="F430" s="188">
        <f>SUM(F415:F429)</f>
        <v>132</v>
      </c>
    </row>
    <row r="431" spans="1:6" s="181" customFormat="1" ht="7.9" customHeight="1" thickTop="1" x14ac:dyDescent="0.3">
      <c r="A431" s="237"/>
      <c r="B431" s="180"/>
      <c r="C431" s="201"/>
      <c r="D431" s="228"/>
      <c r="E431" s="180"/>
      <c r="F431" s="178"/>
    </row>
    <row r="432" spans="1:6" s="181" customFormat="1" ht="16.5" x14ac:dyDescent="0.3">
      <c r="A432" s="199" t="s">
        <v>22</v>
      </c>
      <c r="B432" s="180" t="s">
        <v>8743</v>
      </c>
      <c r="C432" s="231"/>
      <c r="D432" s="200"/>
      <c r="E432" s="180"/>
      <c r="F432" s="178"/>
    </row>
    <row r="433" spans="1:6" s="181" customFormat="1" ht="16.5" x14ac:dyDescent="0.3">
      <c r="A433" s="199"/>
      <c r="B433" s="180"/>
      <c r="C433" s="231" t="s">
        <v>0</v>
      </c>
      <c r="D433" s="200" t="s">
        <v>8236</v>
      </c>
      <c r="E433" s="180">
        <v>1</v>
      </c>
      <c r="F433" s="178">
        <f>'22.kalsel'!H19</f>
        <v>11</v>
      </c>
    </row>
    <row r="434" spans="1:6" s="181" customFormat="1" ht="16.5" x14ac:dyDescent="0.3">
      <c r="A434" s="199"/>
      <c r="B434" s="180"/>
      <c r="C434" s="231" t="s">
        <v>2</v>
      </c>
      <c r="D434" s="200" t="s">
        <v>8237</v>
      </c>
      <c r="E434" s="180">
        <v>1</v>
      </c>
      <c r="F434" s="178">
        <f>'22.kalsel'!H44</f>
        <v>21</v>
      </c>
    </row>
    <row r="435" spans="1:6" s="181" customFormat="1" ht="16.5" x14ac:dyDescent="0.3">
      <c r="A435" s="199"/>
      <c r="B435" s="180"/>
      <c r="C435" s="201" t="s">
        <v>3</v>
      </c>
      <c r="D435" s="200" t="s">
        <v>8238</v>
      </c>
      <c r="E435" s="180">
        <v>1</v>
      </c>
      <c r="F435" s="178">
        <f>'22.kalsel'!H67</f>
        <v>19</v>
      </c>
    </row>
    <row r="436" spans="1:6" s="181" customFormat="1" ht="16.5" x14ac:dyDescent="0.3">
      <c r="A436" s="199"/>
      <c r="B436" s="180"/>
      <c r="C436" s="201" t="s">
        <v>4</v>
      </c>
      <c r="D436" s="200" t="s">
        <v>8239</v>
      </c>
      <c r="E436" s="180">
        <v>1</v>
      </c>
      <c r="F436" s="178">
        <f>'22.kalsel'!H95</f>
        <v>17</v>
      </c>
    </row>
    <row r="437" spans="1:6" s="181" customFormat="1" ht="16.5" x14ac:dyDescent="0.3">
      <c r="A437" s="199"/>
      <c r="B437" s="180"/>
      <c r="C437" s="201" t="s">
        <v>5</v>
      </c>
      <c r="D437" s="200" t="s">
        <v>8240</v>
      </c>
      <c r="E437" s="180">
        <v>1</v>
      </c>
      <c r="F437" s="178">
        <f>'22.kalsel'!H111</f>
        <v>12</v>
      </c>
    </row>
    <row r="438" spans="1:6" s="181" customFormat="1" ht="16.5" x14ac:dyDescent="0.3">
      <c r="A438" s="199"/>
      <c r="B438" s="180"/>
      <c r="C438" s="201" t="s">
        <v>6</v>
      </c>
      <c r="D438" s="200" t="s">
        <v>8243</v>
      </c>
      <c r="E438" s="180">
        <v>1</v>
      </c>
      <c r="F438" s="178">
        <f>'22.kalsel'!H126</f>
        <v>11</v>
      </c>
    </row>
    <row r="439" spans="1:6" s="181" customFormat="1" ht="16.5" x14ac:dyDescent="0.3">
      <c r="A439" s="199"/>
      <c r="B439" s="180"/>
      <c r="C439" s="201" t="s">
        <v>7</v>
      </c>
      <c r="D439" s="200" t="s">
        <v>8242</v>
      </c>
      <c r="E439" s="180">
        <v>1</v>
      </c>
      <c r="F439" s="178">
        <f>'22.kalsel'!H170</f>
        <v>11</v>
      </c>
    </row>
    <row r="440" spans="1:6" s="181" customFormat="1" ht="16.5" x14ac:dyDescent="0.3">
      <c r="A440" s="199"/>
      <c r="B440" s="180"/>
      <c r="C440" s="201" t="s">
        <v>8</v>
      </c>
      <c r="D440" s="200" t="s">
        <v>8241</v>
      </c>
      <c r="E440" s="180">
        <v>1</v>
      </c>
      <c r="F440" s="178">
        <f>'22.kalsel'!H184</f>
        <v>10</v>
      </c>
    </row>
    <row r="441" spans="1:6" s="181" customFormat="1" ht="16.5" x14ac:dyDescent="0.3">
      <c r="A441" s="199"/>
      <c r="B441" s="180"/>
      <c r="C441" s="201" t="s">
        <v>9</v>
      </c>
      <c r="D441" s="200" t="s">
        <v>8244</v>
      </c>
      <c r="E441" s="180">
        <v>1</v>
      </c>
      <c r="F441" s="178">
        <f>'22.kalsel'!H200</f>
        <v>12</v>
      </c>
    </row>
    <row r="442" spans="1:6" s="181" customFormat="1" ht="16.5" x14ac:dyDescent="0.3">
      <c r="A442" s="199"/>
      <c r="B442" s="180"/>
      <c r="C442" s="201" t="s">
        <v>10</v>
      </c>
      <c r="D442" s="200" t="s">
        <v>8245</v>
      </c>
      <c r="E442" s="180">
        <v>1</v>
      </c>
      <c r="F442" s="178">
        <f>'22.kalsel'!H214</f>
        <v>10</v>
      </c>
    </row>
    <row r="443" spans="1:6" s="181" customFormat="1" ht="16.5" x14ac:dyDescent="0.3">
      <c r="A443" s="199"/>
      <c r="B443" s="180"/>
      <c r="C443" s="201" t="s">
        <v>11</v>
      </c>
      <c r="D443" s="200" t="s">
        <v>8246</v>
      </c>
      <c r="E443" s="180">
        <v>1</v>
      </c>
      <c r="F443" s="178">
        <f>'22.kalsel'!H271</f>
        <v>8</v>
      </c>
    </row>
    <row r="444" spans="1:6" s="181" customFormat="1" ht="16.5" x14ac:dyDescent="0.3">
      <c r="A444" s="199"/>
      <c r="B444" s="180"/>
      <c r="C444" s="201" t="s">
        <v>12</v>
      </c>
      <c r="D444" s="200" t="s">
        <v>8247</v>
      </c>
      <c r="E444" s="180">
        <v>1</v>
      </c>
      <c r="F444" s="178">
        <f>'22.kalsel'!H280</f>
        <v>5</v>
      </c>
    </row>
    <row r="445" spans="1:6" s="181" customFormat="1" ht="16.5" x14ac:dyDescent="0.3">
      <c r="A445" s="199"/>
      <c r="B445" s="180"/>
      <c r="C445" s="201" t="s">
        <v>13</v>
      </c>
      <c r="D445" s="200" t="s">
        <v>8248</v>
      </c>
      <c r="E445" s="180">
        <v>1</v>
      </c>
      <c r="F445" s="178">
        <f>'22.kalsel'!H299</f>
        <v>5</v>
      </c>
    </row>
    <row r="446" spans="1:6" s="181" customFormat="1" ht="6" customHeight="1" x14ac:dyDescent="0.3">
      <c r="A446" s="199"/>
      <c r="B446" s="180"/>
      <c r="C446" s="231"/>
      <c r="D446" s="210"/>
      <c r="E446" s="180"/>
      <c r="F446" s="178"/>
    </row>
    <row r="447" spans="1:6" s="181" customFormat="1" ht="16.5" x14ac:dyDescent="0.3">
      <c r="A447" s="239" t="s">
        <v>36</v>
      </c>
      <c r="B447" s="240"/>
      <c r="C447" s="240"/>
      <c r="D447" s="241"/>
      <c r="E447" s="182">
        <f>SUM(E433:E446)</f>
        <v>13</v>
      </c>
      <c r="F447" s="183">
        <f>SUM(F433:F446)</f>
        <v>152</v>
      </c>
    </row>
    <row r="448" spans="1:6" s="181" customFormat="1" ht="6" customHeight="1" x14ac:dyDescent="0.3">
      <c r="A448" s="199"/>
      <c r="B448" s="180"/>
      <c r="C448" s="231"/>
      <c r="D448" s="208"/>
      <c r="E448" s="180"/>
      <c r="F448" s="178"/>
    </row>
    <row r="449" spans="1:7" s="181" customFormat="1" ht="16.5" x14ac:dyDescent="0.3">
      <c r="A449" s="199" t="s">
        <v>23</v>
      </c>
      <c r="B449" s="180" t="s">
        <v>8744</v>
      </c>
      <c r="C449" s="231"/>
      <c r="D449" s="200"/>
      <c r="E449" s="180"/>
      <c r="F449" s="178"/>
    </row>
    <row r="450" spans="1:7" s="181" customFormat="1" ht="16.5" x14ac:dyDescent="0.3">
      <c r="A450" s="199"/>
      <c r="B450" s="180"/>
      <c r="C450" s="231" t="s">
        <v>0</v>
      </c>
      <c r="D450" s="200" t="s">
        <v>8249</v>
      </c>
      <c r="E450" s="180">
        <v>1</v>
      </c>
      <c r="F450" s="178">
        <v>10</v>
      </c>
      <c r="G450" s="181" t="s">
        <v>8925</v>
      </c>
    </row>
    <row r="451" spans="1:7" s="181" customFormat="1" ht="16.5" x14ac:dyDescent="0.3">
      <c r="A451" s="199"/>
      <c r="B451" s="180"/>
      <c r="C451" s="231" t="s">
        <v>2</v>
      </c>
      <c r="D451" s="200" t="s">
        <v>8250</v>
      </c>
      <c r="E451" s="180">
        <v>1</v>
      </c>
      <c r="F451" s="178">
        <f>'23.kaltim'!H40</f>
        <v>18</v>
      </c>
    </row>
    <row r="452" spans="1:7" s="181" customFormat="1" ht="16.5" x14ac:dyDescent="0.3">
      <c r="A452" s="199"/>
      <c r="B452" s="180"/>
      <c r="C452" s="201" t="s">
        <v>3</v>
      </c>
      <c r="D452" s="200" t="s">
        <v>8251</v>
      </c>
      <c r="E452" s="180">
        <v>1</v>
      </c>
      <c r="F452" s="178">
        <v>13</v>
      </c>
      <c r="G452" s="181" t="s">
        <v>8925</v>
      </c>
    </row>
    <row r="453" spans="1:7" s="181" customFormat="1" ht="16.5" x14ac:dyDescent="0.3">
      <c r="A453" s="199"/>
      <c r="B453" s="180"/>
      <c r="C453" s="201" t="s">
        <v>4</v>
      </c>
      <c r="D453" s="200" t="s">
        <v>8255</v>
      </c>
      <c r="E453" s="180">
        <v>1</v>
      </c>
      <c r="F453" s="178">
        <v>4</v>
      </c>
      <c r="G453" s="181" t="s">
        <v>8925</v>
      </c>
    </row>
    <row r="454" spans="1:7" s="181" customFormat="1" ht="16.5" x14ac:dyDescent="0.3">
      <c r="A454" s="199"/>
      <c r="B454" s="180"/>
      <c r="C454" s="201" t="s">
        <v>5</v>
      </c>
      <c r="D454" s="200" t="s">
        <v>8256</v>
      </c>
      <c r="E454" s="180">
        <v>1</v>
      </c>
      <c r="F454" s="178">
        <v>18</v>
      </c>
      <c r="G454" s="181" t="s">
        <v>8925</v>
      </c>
    </row>
    <row r="455" spans="1:7" s="181" customFormat="1" ht="16.5" x14ac:dyDescent="0.3">
      <c r="A455" s="199"/>
      <c r="B455" s="180"/>
      <c r="C455" s="201" t="s">
        <v>6</v>
      </c>
      <c r="D455" s="200" t="s">
        <v>8257</v>
      </c>
      <c r="E455" s="180">
        <v>1</v>
      </c>
      <c r="F455" s="178">
        <f>'23.kaltim'!H119</f>
        <v>4</v>
      </c>
    </row>
    <row r="456" spans="1:7" s="181" customFormat="1" ht="16.5" x14ac:dyDescent="0.3">
      <c r="A456" s="199"/>
      <c r="B456" s="180"/>
      <c r="C456" s="201" t="s">
        <v>7</v>
      </c>
      <c r="D456" s="200" t="s">
        <v>8589</v>
      </c>
      <c r="E456" s="180">
        <v>0</v>
      </c>
      <c r="F456" s="178">
        <f>'23.kaltim'!H128</f>
        <v>0</v>
      </c>
    </row>
    <row r="457" spans="1:7" s="181" customFormat="1" ht="16.5" x14ac:dyDescent="0.3">
      <c r="A457" s="199"/>
      <c r="B457" s="180"/>
      <c r="C457" s="201" t="s">
        <v>8</v>
      </c>
      <c r="D457" s="200" t="s">
        <v>8259</v>
      </c>
      <c r="E457" s="180">
        <v>1</v>
      </c>
      <c r="F457" s="178">
        <f>'23.kaltim'!H138</f>
        <v>6</v>
      </c>
    </row>
    <row r="458" spans="1:7" s="181" customFormat="1" ht="16.5" x14ac:dyDescent="0.3">
      <c r="A458" s="199"/>
      <c r="B458" s="180"/>
      <c r="C458" s="201" t="s">
        <v>9</v>
      </c>
      <c r="D458" s="200" t="s">
        <v>8413</v>
      </c>
      <c r="E458" s="180">
        <v>1</v>
      </c>
      <c r="F458" s="178">
        <f>'23.kaltim'!H152</f>
        <v>10</v>
      </c>
    </row>
    <row r="459" spans="1:7" s="181" customFormat="1" ht="16.5" x14ac:dyDescent="0.3">
      <c r="A459" s="199"/>
      <c r="B459" s="180"/>
      <c r="C459" s="201" t="s">
        <v>10</v>
      </c>
      <c r="D459" s="200" t="s">
        <v>8261</v>
      </c>
      <c r="E459" s="180">
        <v>1</v>
      </c>
      <c r="F459" s="178">
        <v>3</v>
      </c>
      <c r="G459" s="181" t="s">
        <v>8925</v>
      </c>
    </row>
    <row r="460" spans="1:7" s="181" customFormat="1" ht="6.6" customHeight="1" x14ac:dyDescent="0.3">
      <c r="A460" s="199"/>
      <c r="B460" s="180"/>
      <c r="C460" s="231"/>
      <c r="D460" s="210"/>
      <c r="E460" s="180"/>
      <c r="F460" s="178"/>
    </row>
    <row r="461" spans="1:7" s="181" customFormat="1" ht="16.5" x14ac:dyDescent="0.3">
      <c r="A461" s="239" t="s">
        <v>36</v>
      </c>
      <c r="B461" s="240"/>
      <c r="C461" s="240"/>
      <c r="D461" s="241"/>
      <c r="E461" s="182">
        <f>SUM(E450:E460)</f>
        <v>9</v>
      </c>
      <c r="F461" s="183">
        <f>SUM(F450:F460)</f>
        <v>86</v>
      </c>
    </row>
    <row r="462" spans="1:7" s="181" customFormat="1" ht="6.6" customHeight="1" x14ac:dyDescent="0.3">
      <c r="A462" s="199"/>
      <c r="B462" s="180"/>
      <c r="C462" s="231"/>
      <c r="D462" s="208"/>
      <c r="E462" s="180"/>
      <c r="F462" s="178"/>
    </row>
    <row r="463" spans="1:7" s="181" customFormat="1" ht="16.5" x14ac:dyDescent="0.3">
      <c r="A463" s="199" t="s">
        <v>24</v>
      </c>
      <c r="B463" s="180" t="s">
        <v>8745</v>
      </c>
      <c r="C463" s="231" t="s">
        <v>0</v>
      </c>
      <c r="D463" s="200" t="s">
        <v>8252</v>
      </c>
      <c r="E463" s="180">
        <v>1</v>
      </c>
      <c r="F463" s="178">
        <f>'23.a.kaltara'!H18</f>
        <v>10</v>
      </c>
    </row>
    <row r="464" spans="1:7" s="181" customFormat="1" ht="16.5" x14ac:dyDescent="0.3">
      <c r="A464" s="199"/>
      <c r="B464" s="180"/>
      <c r="C464" s="231" t="s">
        <v>2</v>
      </c>
      <c r="D464" s="200" t="s">
        <v>8254</v>
      </c>
      <c r="E464" s="180">
        <v>1</v>
      </c>
      <c r="F464" s="178">
        <f>'23.a.kaltara'!H37</f>
        <v>0</v>
      </c>
      <c r="G464" s="184"/>
    </row>
    <row r="465" spans="1:7" s="181" customFormat="1" ht="16.5" x14ac:dyDescent="0.3">
      <c r="A465" s="199"/>
      <c r="B465" s="180"/>
      <c r="C465" s="201" t="s">
        <v>3</v>
      </c>
      <c r="D465" s="200" t="s">
        <v>8253</v>
      </c>
      <c r="E465" s="180">
        <v>1</v>
      </c>
      <c r="F465" s="178">
        <f>'23.a.kaltara'!H57</f>
        <v>16</v>
      </c>
    </row>
    <row r="466" spans="1:7" s="181" customFormat="1" ht="16.5" x14ac:dyDescent="0.3">
      <c r="A466" s="199"/>
      <c r="B466" s="180"/>
      <c r="C466" s="201" t="s">
        <v>4</v>
      </c>
      <c r="D466" s="200" t="s">
        <v>8258</v>
      </c>
      <c r="E466" s="180">
        <v>0</v>
      </c>
      <c r="F466" s="178">
        <f>'23.a.kaltara'!H69</f>
        <v>0</v>
      </c>
    </row>
    <row r="467" spans="1:7" s="181" customFormat="1" ht="16.5" x14ac:dyDescent="0.3">
      <c r="A467" s="199"/>
      <c r="B467" s="180"/>
      <c r="C467" s="201" t="s">
        <v>5</v>
      </c>
      <c r="D467" s="200" t="s">
        <v>8260</v>
      </c>
      <c r="E467" s="180">
        <v>1</v>
      </c>
      <c r="F467" s="178">
        <f>'23.a.kaltara'!H77</f>
        <v>1</v>
      </c>
      <c r="G467" s="184"/>
    </row>
    <row r="468" spans="1:7" s="181" customFormat="1" ht="6" customHeight="1" x14ac:dyDescent="0.3">
      <c r="A468" s="199"/>
      <c r="B468" s="180"/>
      <c r="C468" s="231"/>
      <c r="D468" s="200"/>
      <c r="E468" s="180"/>
      <c r="F468" s="178"/>
    </row>
    <row r="469" spans="1:7" s="181" customFormat="1" ht="16.5" x14ac:dyDescent="0.3">
      <c r="A469" s="212"/>
      <c r="B469" s="182"/>
      <c r="C469" s="214"/>
      <c r="D469" s="213"/>
      <c r="E469" s="182">
        <f>SUM(E463:E467)</f>
        <v>4</v>
      </c>
      <c r="F469" s="183">
        <f>SUM(F463:F467)</f>
        <v>27</v>
      </c>
    </row>
    <row r="470" spans="1:7" s="181" customFormat="1" ht="6" customHeight="1" x14ac:dyDescent="0.3">
      <c r="A470" s="199"/>
      <c r="F470" s="195"/>
    </row>
    <row r="471" spans="1:7" s="181" customFormat="1" ht="16.5" x14ac:dyDescent="0.3">
      <c r="A471" s="199" t="s">
        <v>25</v>
      </c>
      <c r="B471" s="180" t="s">
        <v>8746</v>
      </c>
      <c r="C471" s="231"/>
      <c r="D471" s="200"/>
      <c r="E471" s="180"/>
      <c r="F471" s="178"/>
    </row>
    <row r="472" spans="1:7" s="181" customFormat="1" ht="16.5" x14ac:dyDescent="0.3">
      <c r="A472" s="199"/>
      <c r="B472" s="180"/>
      <c r="C472" s="231" t="s">
        <v>0</v>
      </c>
      <c r="D472" s="200" t="s">
        <v>8262</v>
      </c>
      <c r="E472" s="180">
        <v>1</v>
      </c>
      <c r="F472" s="178">
        <f>'24.sulut'!H23</f>
        <v>15</v>
      </c>
    </row>
    <row r="473" spans="1:7" s="181" customFormat="1" ht="16.5" x14ac:dyDescent="0.3">
      <c r="A473" s="199"/>
      <c r="B473" s="180"/>
      <c r="C473" s="231" t="s">
        <v>2</v>
      </c>
      <c r="D473" s="200" t="s">
        <v>8263</v>
      </c>
      <c r="E473" s="180">
        <v>0</v>
      </c>
      <c r="F473" s="178">
        <f>'24.sulut'!H52</f>
        <v>0</v>
      </c>
    </row>
    <row r="474" spans="1:7" s="181" customFormat="1" ht="16.5" x14ac:dyDescent="0.3">
      <c r="A474" s="199"/>
      <c r="B474" s="180"/>
      <c r="C474" s="201" t="s">
        <v>3</v>
      </c>
      <c r="D474" s="200" t="s">
        <v>8264</v>
      </c>
      <c r="E474" s="180">
        <v>0</v>
      </c>
      <c r="F474" s="178">
        <f>'24.sulut'!H71</f>
        <v>0</v>
      </c>
    </row>
    <row r="475" spans="1:7" s="181" customFormat="1" ht="16.5" x14ac:dyDescent="0.3">
      <c r="A475" s="199"/>
      <c r="B475" s="180"/>
      <c r="C475" s="201" t="s">
        <v>4</v>
      </c>
      <c r="D475" s="200" t="s">
        <v>8265</v>
      </c>
      <c r="E475" s="180">
        <v>0</v>
      </c>
      <c r="F475" s="178">
        <f>'24.sulut'!H94</f>
        <v>0</v>
      </c>
    </row>
    <row r="476" spans="1:7" s="181" customFormat="1" ht="16.5" x14ac:dyDescent="0.3">
      <c r="A476" s="199"/>
      <c r="B476" s="180"/>
      <c r="C476" s="201" t="s">
        <v>5</v>
      </c>
      <c r="D476" s="200" t="s">
        <v>8266</v>
      </c>
      <c r="E476" s="180">
        <v>0</v>
      </c>
      <c r="F476" s="178">
        <f>'24.sulut'!H115</f>
        <v>0</v>
      </c>
    </row>
    <row r="477" spans="1:7" s="181" customFormat="1" ht="16.5" x14ac:dyDescent="0.3">
      <c r="A477" s="199"/>
      <c r="B477" s="180"/>
      <c r="C477" s="201" t="s">
        <v>6</v>
      </c>
      <c r="D477" s="200" t="s">
        <v>8267</v>
      </c>
      <c r="E477" s="180">
        <v>0</v>
      </c>
      <c r="F477" s="178">
        <f>'24.sulut'!H129</f>
        <v>0</v>
      </c>
    </row>
    <row r="478" spans="1:7" s="181" customFormat="1" ht="16.5" x14ac:dyDescent="0.3">
      <c r="A478" s="199"/>
      <c r="B478" s="180"/>
      <c r="C478" s="201" t="s">
        <v>7</v>
      </c>
      <c r="D478" s="200" t="s">
        <v>8268</v>
      </c>
      <c r="E478" s="180">
        <v>0</v>
      </c>
      <c r="F478" s="178">
        <f>'24.sulut'!H145</f>
        <v>0</v>
      </c>
    </row>
    <row r="479" spans="1:7" s="181" customFormat="1" ht="16.5" x14ac:dyDescent="0.3">
      <c r="A479" s="199"/>
      <c r="B479" s="180"/>
      <c r="C479" s="201" t="s">
        <v>8</v>
      </c>
      <c r="D479" s="200" t="s">
        <v>8269</v>
      </c>
      <c r="E479" s="180">
        <v>0</v>
      </c>
      <c r="F479" s="178">
        <f>'24.sulut'!H155</f>
        <v>0</v>
      </c>
    </row>
    <row r="480" spans="1:7" s="181" customFormat="1" ht="16.5" x14ac:dyDescent="0.3">
      <c r="A480" s="199"/>
      <c r="B480" s="180"/>
      <c r="C480" s="201" t="s">
        <v>9</v>
      </c>
      <c r="D480" s="200" t="s">
        <v>8270</v>
      </c>
      <c r="E480" s="180">
        <v>0</v>
      </c>
      <c r="F480" s="178">
        <f>'24.sulut'!H169</f>
        <v>0</v>
      </c>
    </row>
    <row r="481" spans="1:7" s="181" customFormat="1" ht="16.5" x14ac:dyDescent="0.3">
      <c r="A481" s="199"/>
      <c r="B481" s="180"/>
      <c r="C481" s="201" t="s">
        <v>10</v>
      </c>
      <c r="D481" s="200" t="s">
        <v>8271</v>
      </c>
      <c r="E481" s="180">
        <v>0</v>
      </c>
      <c r="F481" s="178">
        <f>'24.sulut'!H178</f>
        <v>0</v>
      </c>
    </row>
    <row r="482" spans="1:7" s="181" customFormat="1" ht="16.5" x14ac:dyDescent="0.3">
      <c r="A482" s="199"/>
      <c r="B482" s="180"/>
      <c r="C482" s="201" t="s">
        <v>11</v>
      </c>
      <c r="D482" s="200" t="s">
        <v>8272</v>
      </c>
      <c r="E482" s="180">
        <v>0</v>
      </c>
      <c r="F482" s="178">
        <f>'24.sulut'!H187</f>
        <v>0</v>
      </c>
    </row>
    <row r="483" spans="1:7" s="181" customFormat="1" ht="16.5" x14ac:dyDescent="0.3">
      <c r="A483" s="199"/>
      <c r="B483" s="180"/>
      <c r="C483" s="201" t="s">
        <v>12</v>
      </c>
      <c r="D483" s="200" t="s">
        <v>8273</v>
      </c>
      <c r="E483" s="180">
        <v>1</v>
      </c>
      <c r="F483" s="178">
        <f>'24.sulut'!H202</f>
        <v>0</v>
      </c>
      <c r="G483" s="184" t="s">
        <v>8905</v>
      </c>
    </row>
    <row r="484" spans="1:7" s="181" customFormat="1" ht="16.5" x14ac:dyDescent="0.3">
      <c r="A484" s="199"/>
      <c r="B484" s="180"/>
      <c r="C484" s="201" t="s">
        <v>13</v>
      </c>
      <c r="D484" s="200" t="s">
        <v>8274</v>
      </c>
      <c r="E484" s="180">
        <v>0</v>
      </c>
      <c r="F484" s="178">
        <f>'24.sulut'!H214</f>
        <v>0</v>
      </c>
    </row>
    <row r="485" spans="1:7" s="181" customFormat="1" ht="16.5" x14ac:dyDescent="0.3">
      <c r="A485" s="199"/>
      <c r="B485" s="180"/>
      <c r="C485" s="201" t="s">
        <v>14</v>
      </c>
      <c r="D485" s="200" t="s">
        <v>8275</v>
      </c>
      <c r="E485" s="180">
        <v>1</v>
      </c>
      <c r="F485" s="178">
        <f>'24.sulut'!Q223</f>
        <v>5</v>
      </c>
    </row>
    <row r="486" spans="1:7" s="181" customFormat="1" ht="16.5" x14ac:dyDescent="0.3">
      <c r="A486" s="199"/>
      <c r="B486" s="180"/>
      <c r="C486" s="231" t="s">
        <v>15</v>
      </c>
      <c r="D486" s="200" t="s">
        <v>8276</v>
      </c>
      <c r="E486" s="180">
        <v>0</v>
      </c>
      <c r="F486" s="178">
        <f>'24.sulut'!H231</f>
        <v>0</v>
      </c>
    </row>
    <row r="487" spans="1:7" s="181" customFormat="1" ht="6" customHeight="1" x14ac:dyDescent="0.3">
      <c r="A487" s="199"/>
      <c r="B487" s="180"/>
      <c r="C487" s="231"/>
      <c r="D487" s="210"/>
      <c r="E487" s="180"/>
      <c r="F487" s="178"/>
    </row>
    <row r="488" spans="1:7" s="181" customFormat="1" ht="16.5" x14ac:dyDescent="0.3">
      <c r="A488" s="239" t="s">
        <v>36</v>
      </c>
      <c r="B488" s="240"/>
      <c r="C488" s="240"/>
      <c r="D488" s="241"/>
      <c r="E488" s="182">
        <f>SUM(E472:E487)</f>
        <v>3</v>
      </c>
      <c r="F488" s="183">
        <f>SUM(F472:F487)</f>
        <v>20</v>
      </c>
    </row>
    <row r="489" spans="1:7" s="181" customFormat="1" ht="6" customHeight="1" x14ac:dyDescent="0.3">
      <c r="A489" s="199"/>
      <c r="B489" s="215"/>
      <c r="C489" s="215"/>
      <c r="D489" s="215"/>
      <c r="E489" s="180"/>
      <c r="F489" s="178"/>
    </row>
    <row r="490" spans="1:7" s="181" customFormat="1" ht="16.5" x14ac:dyDescent="0.3">
      <c r="A490" s="199" t="s">
        <v>26</v>
      </c>
      <c r="B490" s="180" t="s">
        <v>8747</v>
      </c>
      <c r="C490" s="231"/>
      <c r="D490" s="200"/>
      <c r="E490" s="180"/>
      <c r="F490" s="178"/>
    </row>
    <row r="491" spans="1:7" s="181" customFormat="1" ht="16.5" x14ac:dyDescent="0.3">
      <c r="A491" s="199"/>
      <c r="B491" s="180"/>
      <c r="C491" s="231" t="s">
        <v>0</v>
      </c>
      <c r="D491" s="200" t="s">
        <v>8277</v>
      </c>
      <c r="E491" s="180">
        <v>0</v>
      </c>
      <c r="F491" s="178">
        <f>'25.sulteng'!H31</f>
        <v>0</v>
      </c>
    </row>
    <row r="492" spans="1:7" s="181" customFormat="1" ht="16.5" x14ac:dyDescent="0.3">
      <c r="A492" s="199"/>
      <c r="B492" s="180"/>
      <c r="C492" s="231" t="s">
        <v>2</v>
      </c>
      <c r="D492" s="200" t="s">
        <v>8278</v>
      </c>
      <c r="E492" s="180">
        <v>1</v>
      </c>
      <c r="F492" s="178">
        <f>'25.sulteng'!H54</f>
        <v>0</v>
      </c>
      <c r="G492" s="184"/>
    </row>
    <row r="493" spans="1:7" s="181" customFormat="1" ht="16.5" x14ac:dyDescent="0.3">
      <c r="A493" s="199"/>
      <c r="B493" s="180"/>
      <c r="C493" s="201" t="s">
        <v>3</v>
      </c>
      <c r="D493" s="200" t="s">
        <v>8279</v>
      </c>
      <c r="E493" s="180">
        <v>1</v>
      </c>
      <c r="F493" s="178">
        <f>'25.sulteng'!H74</f>
        <v>0</v>
      </c>
      <c r="G493" s="184"/>
    </row>
    <row r="494" spans="1:7" s="181" customFormat="1" ht="16.5" x14ac:dyDescent="0.3">
      <c r="A494" s="199"/>
      <c r="B494" s="180"/>
      <c r="C494" s="201" t="s">
        <v>4</v>
      </c>
      <c r="D494" s="200" t="s">
        <v>8280</v>
      </c>
      <c r="E494" s="180">
        <v>1</v>
      </c>
      <c r="F494" s="178">
        <f>'25.sulteng'!H88</f>
        <v>0</v>
      </c>
      <c r="G494" s="184"/>
    </row>
    <row r="495" spans="1:7" s="181" customFormat="1" ht="16.5" x14ac:dyDescent="0.3">
      <c r="A495" s="199"/>
      <c r="B495" s="180"/>
      <c r="C495" s="201" t="s">
        <v>5</v>
      </c>
      <c r="D495" s="200" t="s">
        <v>8281</v>
      </c>
      <c r="E495" s="180">
        <v>1</v>
      </c>
      <c r="F495" s="178">
        <f>'25.sulteng'!H103</f>
        <v>6</v>
      </c>
    </row>
    <row r="496" spans="1:7" s="181" customFormat="1" ht="16.5" x14ac:dyDescent="0.3">
      <c r="A496" s="199"/>
      <c r="B496" s="180"/>
      <c r="C496" s="201" t="s">
        <v>6</v>
      </c>
      <c r="D496" s="200" t="s">
        <v>8282</v>
      </c>
      <c r="E496" s="180">
        <v>1</v>
      </c>
      <c r="F496" s="178">
        <f>'25.sulteng'!H116</f>
        <v>0</v>
      </c>
      <c r="G496" s="184"/>
    </row>
    <row r="497" spans="1:7" s="181" customFormat="1" ht="16.5" x14ac:dyDescent="0.3">
      <c r="A497" s="199"/>
      <c r="B497" s="180"/>
      <c r="C497" s="201" t="s">
        <v>7</v>
      </c>
      <c r="D497" s="200" t="s">
        <v>8283</v>
      </c>
      <c r="E497" s="180">
        <v>0</v>
      </c>
      <c r="F497" s="178">
        <f>'25.sulteng'!H132</f>
        <v>0</v>
      </c>
    </row>
    <row r="498" spans="1:7" s="181" customFormat="1" ht="16.5" x14ac:dyDescent="0.3">
      <c r="A498" s="199"/>
      <c r="B498" s="180"/>
      <c r="C498" s="201" t="s">
        <v>8</v>
      </c>
      <c r="D498" s="200" t="s">
        <v>8284</v>
      </c>
      <c r="E498" s="180">
        <v>1</v>
      </c>
      <c r="F498" s="178">
        <f>'25.sulteng'!H159</f>
        <v>4</v>
      </c>
    </row>
    <row r="499" spans="1:7" s="181" customFormat="1" ht="16.5" x14ac:dyDescent="0.3">
      <c r="A499" s="199"/>
      <c r="B499" s="180"/>
      <c r="C499" s="201" t="s">
        <v>9</v>
      </c>
      <c r="D499" s="200" t="s">
        <v>8285</v>
      </c>
      <c r="E499" s="180">
        <v>1</v>
      </c>
      <c r="F499" s="178">
        <v>4</v>
      </c>
      <c r="G499" s="184"/>
    </row>
    <row r="500" spans="1:7" s="181" customFormat="1" ht="16.5" x14ac:dyDescent="0.3">
      <c r="A500" s="199"/>
      <c r="B500" s="180"/>
      <c r="C500" s="201" t="s">
        <v>10</v>
      </c>
      <c r="D500" s="200" t="s">
        <v>8286</v>
      </c>
      <c r="E500" s="180">
        <v>1</v>
      </c>
      <c r="F500" s="178">
        <v>15</v>
      </c>
      <c r="G500" s="184"/>
    </row>
    <row r="501" spans="1:7" s="181" customFormat="1" ht="16.5" x14ac:dyDescent="0.3">
      <c r="A501" s="199"/>
      <c r="B501" s="180"/>
      <c r="C501" s="201" t="s">
        <v>11</v>
      </c>
      <c r="D501" s="200" t="s">
        <v>8591</v>
      </c>
      <c r="E501" s="180">
        <v>0</v>
      </c>
      <c r="F501" s="178">
        <f>'25.sulteng'!H205</f>
        <v>0</v>
      </c>
    </row>
    <row r="502" spans="1:7" s="181" customFormat="1" ht="17.25" thickBot="1" x14ac:dyDescent="0.35">
      <c r="A502" s="204"/>
      <c r="B502" s="185"/>
      <c r="C502" s="235" t="s">
        <v>12</v>
      </c>
      <c r="D502" s="205" t="s">
        <v>8592</v>
      </c>
      <c r="E502" s="185">
        <v>1</v>
      </c>
      <c r="F502" s="186">
        <f>'25.sulteng'!H218</f>
        <v>0</v>
      </c>
      <c r="G502" s="184"/>
    </row>
    <row r="503" spans="1:7" s="181" customFormat="1" ht="17.25" thickTop="1" x14ac:dyDescent="0.3">
      <c r="A503" s="199"/>
      <c r="B503" s="180"/>
      <c r="C503" s="201" t="s">
        <v>13</v>
      </c>
      <c r="D503" s="200" t="s">
        <v>8590</v>
      </c>
      <c r="E503" s="180">
        <v>1</v>
      </c>
      <c r="F503" s="178">
        <f>'25.sulteng'!H230</f>
        <v>8</v>
      </c>
    </row>
    <row r="504" spans="1:7" s="181" customFormat="1" ht="7.9" customHeight="1" x14ac:dyDescent="0.3">
      <c r="A504" s="199"/>
      <c r="B504" s="180"/>
      <c r="C504" s="231"/>
      <c r="D504" s="210"/>
      <c r="E504" s="180"/>
      <c r="F504" s="178"/>
    </row>
    <row r="505" spans="1:7" s="181" customFormat="1" ht="16.5" x14ac:dyDescent="0.3">
      <c r="A505" s="239" t="s">
        <v>36</v>
      </c>
      <c r="B505" s="240"/>
      <c r="C505" s="240"/>
      <c r="D505" s="241"/>
      <c r="E505" s="182">
        <f>SUM(E491:E503)</f>
        <v>10</v>
      </c>
      <c r="F505" s="183">
        <f>SUM(F491:F503)</f>
        <v>37</v>
      </c>
    </row>
    <row r="506" spans="1:7" s="181" customFormat="1" ht="7.9" customHeight="1" x14ac:dyDescent="0.3">
      <c r="A506" s="199"/>
      <c r="B506" s="180"/>
      <c r="C506" s="231"/>
      <c r="D506" s="208"/>
      <c r="E506" s="180"/>
      <c r="F506" s="178"/>
    </row>
    <row r="507" spans="1:7" s="181" customFormat="1" ht="16.5" x14ac:dyDescent="0.3">
      <c r="A507" s="199" t="s">
        <v>27</v>
      </c>
      <c r="B507" s="180" t="s">
        <v>8748</v>
      </c>
      <c r="C507" s="231"/>
      <c r="D507" s="200"/>
      <c r="E507" s="180"/>
      <c r="F507" s="178"/>
    </row>
    <row r="508" spans="1:7" s="181" customFormat="1" ht="16.5" x14ac:dyDescent="0.3">
      <c r="A508" s="199"/>
      <c r="B508" s="180"/>
      <c r="C508" s="231" t="s">
        <v>0</v>
      </c>
      <c r="D508" s="200" t="s">
        <v>8287</v>
      </c>
      <c r="E508" s="180">
        <v>1</v>
      </c>
      <c r="F508" s="178">
        <f>'26.sulsel'!H19</f>
        <v>0</v>
      </c>
      <c r="G508" s="184"/>
    </row>
    <row r="509" spans="1:7" s="181" customFormat="1" ht="16.5" x14ac:dyDescent="0.3">
      <c r="A509" s="199"/>
      <c r="B509" s="180"/>
      <c r="C509" s="231" t="s">
        <v>2</v>
      </c>
      <c r="D509" s="200" t="s">
        <v>8288</v>
      </c>
      <c r="E509" s="180">
        <v>1</v>
      </c>
      <c r="F509" s="178">
        <f>'26.sulsel'!H33</f>
        <v>3</v>
      </c>
    </row>
    <row r="510" spans="1:7" s="181" customFormat="1" ht="16.5" x14ac:dyDescent="0.3">
      <c r="A510" s="199"/>
      <c r="B510" s="180"/>
      <c r="C510" s="201" t="s">
        <v>3</v>
      </c>
      <c r="D510" s="200" t="s">
        <v>8289</v>
      </c>
      <c r="E510" s="180">
        <v>1</v>
      </c>
      <c r="F510" s="178">
        <f>'26.sulsel'!H45</f>
        <v>8</v>
      </c>
    </row>
    <row r="511" spans="1:7" s="181" customFormat="1" ht="16.5" x14ac:dyDescent="0.3">
      <c r="A511" s="199"/>
      <c r="B511" s="180"/>
      <c r="C511" s="201" t="s">
        <v>4</v>
      </c>
      <c r="D511" s="200" t="s">
        <v>8290</v>
      </c>
      <c r="E511" s="180">
        <v>0</v>
      </c>
      <c r="F511" s="178">
        <f>'26.sulsel'!H60</f>
        <v>0</v>
      </c>
    </row>
    <row r="512" spans="1:7" s="181" customFormat="1" ht="16.5" x14ac:dyDescent="0.3">
      <c r="A512" s="199"/>
      <c r="B512" s="180"/>
      <c r="C512" s="201" t="s">
        <v>5</v>
      </c>
      <c r="D512" s="200" t="s">
        <v>8291</v>
      </c>
      <c r="E512" s="180">
        <v>1</v>
      </c>
      <c r="F512" s="178">
        <f>'26.sulsel'!H73</f>
        <v>0</v>
      </c>
      <c r="G512" s="184" t="s">
        <v>8903</v>
      </c>
    </row>
    <row r="513" spans="1:9" s="181" customFormat="1" ht="16.5" x14ac:dyDescent="0.3">
      <c r="A513" s="199"/>
      <c r="B513" s="180"/>
      <c r="C513" s="201" t="s">
        <v>6</v>
      </c>
      <c r="D513" s="200" t="s">
        <v>8292</v>
      </c>
      <c r="E513" s="180">
        <v>1</v>
      </c>
      <c r="F513" s="178">
        <f>'26.sulsel'!H95</f>
        <v>0</v>
      </c>
    </row>
    <row r="514" spans="1:9" s="181" customFormat="1" ht="16.5" x14ac:dyDescent="0.3">
      <c r="A514" s="199"/>
      <c r="B514" s="180"/>
      <c r="C514" s="201" t="s">
        <v>7</v>
      </c>
      <c r="D514" s="200" t="s">
        <v>8293</v>
      </c>
      <c r="E514" s="180">
        <v>1</v>
      </c>
      <c r="F514" s="178">
        <f>'26.sulsel'!H108</f>
        <v>6</v>
      </c>
    </row>
    <row r="515" spans="1:9" s="181" customFormat="1" ht="16.5" x14ac:dyDescent="0.3">
      <c r="A515" s="199"/>
      <c r="B515" s="180"/>
      <c r="C515" s="201" t="s">
        <v>8</v>
      </c>
      <c r="D515" s="200" t="s">
        <v>8294</v>
      </c>
      <c r="E515" s="180">
        <v>1</v>
      </c>
      <c r="F515" s="178">
        <f>'26.sulsel'!H139</f>
        <v>0</v>
      </c>
      <c r="G515" s="184"/>
    </row>
    <row r="516" spans="1:9" s="181" customFormat="1" ht="16.5" x14ac:dyDescent="0.3">
      <c r="A516" s="199"/>
      <c r="B516" s="180"/>
      <c r="C516" s="201" t="s">
        <v>9</v>
      </c>
      <c r="D516" s="200" t="s">
        <v>8295</v>
      </c>
      <c r="E516" s="180">
        <v>1</v>
      </c>
      <c r="F516" s="178">
        <f>'26.sulsel'!H157</f>
        <v>6</v>
      </c>
    </row>
    <row r="517" spans="1:9" s="181" customFormat="1" ht="16.5" x14ac:dyDescent="0.3">
      <c r="A517" s="199"/>
      <c r="B517" s="180"/>
      <c r="C517" s="201" t="s">
        <v>10</v>
      </c>
      <c r="D517" s="200" t="s">
        <v>8296</v>
      </c>
      <c r="E517" s="180">
        <v>1</v>
      </c>
      <c r="F517" s="178">
        <f>'26.sulsel'!H174</f>
        <v>13</v>
      </c>
    </row>
    <row r="518" spans="1:9" s="181" customFormat="1" ht="16.5" x14ac:dyDescent="0.3">
      <c r="A518" s="199"/>
      <c r="B518" s="180"/>
      <c r="C518" s="201" t="s">
        <v>11</v>
      </c>
      <c r="D518" s="200" t="s">
        <v>8297</v>
      </c>
      <c r="E518" s="180">
        <v>0</v>
      </c>
      <c r="F518" s="178">
        <f>'26.sulsel'!H185</f>
        <v>0</v>
      </c>
    </row>
    <row r="519" spans="1:9" s="181" customFormat="1" ht="16.5" x14ac:dyDescent="0.3">
      <c r="A519" s="199"/>
      <c r="B519" s="180"/>
      <c r="C519" s="201" t="s">
        <v>12</v>
      </c>
      <c r="D519" s="200" t="s">
        <v>8298</v>
      </c>
      <c r="E519" s="180">
        <v>1</v>
      </c>
      <c r="F519" s="178">
        <f>'26.sulsel'!H197</f>
        <v>8</v>
      </c>
    </row>
    <row r="520" spans="1:9" s="181" customFormat="1" ht="16.5" x14ac:dyDescent="0.3">
      <c r="A520" s="199"/>
      <c r="B520" s="180"/>
      <c r="C520" s="201" t="s">
        <v>13</v>
      </c>
      <c r="D520" s="200" t="s">
        <v>8299</v>
      </c>
      <c r="E520" s="180">
        <v>1</v>
      </c>
      <c r="F520" s="178">
        <f>'26.sulsel'!H215</f>
        <v>1</v>
      </c>
    </row>
    <row r="521" spans="1:9" s="181" customFormat="1" ht="16.5" x14ac:dyDescent="0.3">
      <c r="A521" s="199"/>
      <c r="B521" s="180"/>
      <c r="C521" s="201" t="s">
        <v>14</v>
      </c>
      <c r="D521" s="200" t="s">
        <v>8300</v>
      </c>
      <c r="E521" s="180">
        <v>1</v>
      </c>
      <c r="F521" s="178">
        <f>'26.sulsel'!H230</f>
        <v>0</v>
      </c>
      <c r="G521" s="184"/>
    </row>
    <row r="522" spans="1:9" s="181" customFormat="1" ht="16.5" x14ac:dyDescent="0.3">
      <c r="A522" s="199"/>
      <c r="B522" s="180"/>
      <c r="C522" s="201" t="s">
        <v>15</v>
      </c>
      <c r="D522" s="200" t="s">
        <v>8301</v>
      </c>
      <c r="E522" s="180">
        <v>1</v>
      </c>
      <c r="F522" s="178">
        <f>'26.sulsel'!H246</f>
        <v>0</v>
      </c>
      <c r="G522" s="184"/>
    </row>
    <row r="523" spans="1:9" s="181" customFormat="1" ht="16.5" x14ac:dyDescent="0.3">
      <c r="A523" s="199"/>
      <c r="B523" s="180"/>
      <c r="C523" s="201" t="s">
        <v>16</v>
      </c>
      <c r="D523" s="200" t="s">
        <v>8302</v>
      </c>
      <c r="E523" s="180">
        <v>0</v>
      </c>
      <c r="F523" s="178">
        <f>'26.sulsel'!H262</f>
        <v>0</v>
      </c>
    </row>
    <row r="524" spans="1:9" s="181" customFormat="1" ht="16.5" x14ac:dyDescent="0.3">
      <c r="A524" s="199"/>
      <c r="B524" s="180"/>
      <c r="C524" s="201" t="s">
        <v>17</v>
      </c>
      <c r="D524" s="200" t="s">
        <v>8303</v>
      </c>
      <c r="E524" s="180">
        <v>1</v>
      </c>
      <c r="F524" s="178">
        <f>'26.sulsel'!H288</f>
        <v>0</v>
      </c>
      <c r="G524" s="184" t="s">
        <v>8885</v>
      </c>
    </row>
    <row r="525" spans="1:9" s="181" customFormat="1" ht="16.5" x14ac:dyDescent="0.3">
      <c r="A525" s="199"/>
      <c r="B525" s="180"/>
      <c r="C525" s="201" t="s">
        <v>18</v>
      </c>
      <c r="D525" s="200" t="s">
        <v>8304</v>
      </c>
      <c r="E525" s="180">
        <v>1</v>
      </c>
      <c r="F525" s="178">
        <f>'26.sulsel'!H311</f>
        <v>0</v>
      </c>
      <c r="G525" s="184" t="s">
        <v>8885</v>
      </c>
      <c r="I525" s="181" t="s">
        <v>8649</v>
      </c>
    </row>
    <row r="526" spans="1:9" s="181" customFormat="1" ht="16.5" x14ac:dyDescent="0.3">
      <c r="A526" s="199"/>
      <c r="B526" s="180"/>
      <c r="C526" s="201" t="s">
        <v>19</v>
      </c>
      <c r="D526" s="200" t="s">
        <v>8305</v>
      </c>
      <c r="E526" s="180">
        <v>1</v>
      </c>
      <c r="F526" s="178">
        <f>'26.sulsel'!H327</f>
        <v>4</v>
      </c>
    </row>
    <row r="527" spans="1:9" s="181" customFormat="1" ht="16.5" x14ac:dyDescent="0.3">
      <c r="A527" s="199"/>
      <c r="B527" s="180"/>
      <c r="C527" s="201" t="s">
        <v>20</v>
      </c>
      <c r="D527" s="200" t="s">
        <v>8306</v>
      </c>
      <c r="E527" s="180">
        <v>1</v>
      </c>
      <c r="F527" s="178">
        <f>'26.sulsel'!H342</f>
        <v>11</v>
      </c>
    </row>
    <row r="528" spans="1:9" s="181" customFormat="1" ht="16.5" x14ac:dyDescent="0.3">
      <c r="A528" s="199"/>
      <c r="B528" s="180"/>
      <c r="C528" s="201" t="s">
        <v>21</v>
      </c>
      <c r="D528" s="200" t="s">
        <v>8307</v>
      </c>
      <c r="E528" s="180">
        <v>0</v>
      </c>
      <c r="F528" s="178">
        <f>'26.sulsel'!H367</f>
        <v>0</v>
      </c>
    </row>
    <row r="529" spans="1:7" s="181" customFormat="1" ht="16.5" x14ac:dyDescent="0.3">
      <c r="A529" s="199"/>
      <c r="B529" s="180"/>
      <c r="C529" s="201" t="s">
        <v>22</v>
      </c>
      <c r="D529" s="200" t="s">
        <v>8308</v>
      </c>
      <c r="E529" s="180">
        <v>1</v>
      </c>
      <c r="F529" s="178">
        <f>'26.sulsel'!H385</f>
        <v>0</v>
      </c>
      <c r="G529" s="184" t="s">
        <v>8907</v>
      </c>
    </row>
    <row r="530" spans="1:7" s="181" customFormat="1" ht="16.5" x14ac:dyDescent="0.3">
      <c r="A530" s="199"/>
      <c r="B530" s="180"/>
      <c r="C530" s="201" t="s">
        <v>23</v>
      </c>
      <c r="D530" s="200" t="s">
        <v>8309</v>
      </c>
      <c r="E530" s="180">
        <v>0</v>
      </c>
      <c r="F530" s="178">
        <f>'26.sulsel'!H393</f>
        <v>0</v>
      </c>
    </row>
    <row r="531" spans="1:7" s="181" customFormat="1" ht="16.5" x14ac:dyDescent="0.3">
      <c r="A531" s="199"/>
      <c r="B531" s="180"/>
      <c r="C531" s="231" t="s">
        <v>24</v>
      </c>
      <c r="D531" s="200" t="s">
        <v>8310</v>
      </c>
      <c r="E531" s="180">
        <v>0</v>
      </c>
      <c r="F531" s="178">
        <f>'26.sulsel'!H406</f>
        <v>0</v>
      </c>
    </row>
    <row r="532" spans="1:7" s="181" customFormat="1" ht="7.15" customHeight="1" x14ac:dyDescent="0.3">
      <c r="A532" s="199"/>
      <c r="B532" s="180"/>
      <c r="C532" s="231"/>
      <c r="D532" s="210"/>
      <c r="E532" s="180"/>
      <c r="F532" s="178"/>
    </row>
    <row r="533" spans="1:7" s="181" customFormat="1" ht="16.5" x14ac:dyDescent="0.3">
      <c r="A533" s="239" t="s">
        <v>36</v>
      </c>
      <c r="B533" s="240"/>
      <c r="C533" s="240"/>
      <c r="D533" s="241"/>
      <c r="E533" s="182">
        <f>SUM(E508:E532)</f>
        <v>18</v>
      </c>
      <c r="F533" s="183">
        <f>SUM(F508:F531)</f>
        <v>60</v>
      </c>
    </row>
    <row r="534" spans="1:7" s="181" customFormat="1" ht="7.15" customHeight="1" x14ac:dyDescent="0.3">
      <c r="A534" s="207"/>
      <c r="B534" s="189"/>
      <c r="C534" s="191"/>
      <c r="D534" s="208"/>
      <c r="E534" s="189"/>
      <c r="F534" s="190"/>
    </row>
    <row r="535" spans="1:7" s="181" customFormat="1" ht="16.5" x14ac:dyDescent="0.3">
      <c r="A535" s="199" t="s">
        <v>28</v>
      </c>
      <c r="B535" s="180" t="s">
        <v>8749</v>
      </c>
      <c r="C535" s="231"/>
      <c r="D535" s="200"/>
      <c r="E535" s="180"/>
      <c r="F535" s="178"/>
    </row>
    <row r="536" spans="1:7" s="181" customFormat="1" ht="16.5" x14ac:dyDescent="0.3">
      <c r="A536" s="199"/>
      <c r="B536" s="180"/>
      <c r="C536" s="231" t="s">
        <v>0</v>
      </c>
      <c r="D536" s="200" t="s">
        <v>8311</v>
      </c>
      <c r="E536" s="180">
        <v>0</v>
      </c>
      <c r="F536" s="178">
        <f>'27.sultra'!H20</f>
        <v>0</v>
      </c>
    </row>
    <row r="537" spans="1:7" s="181" customFormat="1" ht="16.5" x14ac:dyDescent="0.3">
      <c r="A537" s="199"/>
      <c r="B537" s="180"/>
      <c r="C537" s="231" t="s">
        <v>2</v>
      </c>
      <c r="D537" s="200" t="s">
        <v>8312</v>
      </c>
      <c r="E537" s="180">
        <v>0</v>
      </c>
      <c r="F537" s="178">
        <f>'27.sultra'!H47</f>
        <v>0</v>
      </c>
    </row>
    <row r="538" spans="1:7" s="181" customFormat="1" ht="16.5" x14ac:dyDescent="0.3">
      <c r="A538" s="199"/>
      <c r="B538" s="180"/>
      <c r="C538" s="201" t="s">
        <v>3</v>
      </c>
      <c r="D538" s="200" t="s">
        <v>8313</v>
      </c>
      <c r="E538" s="180">
        <v>0</v>
      </c>
      <c r="F538" s="178">
        <f>'27.sultra'!H73</f>
        <v>0</v>
      </c>
    </row>
    <row r="539" spans="1:7" s="181" customFormat="1" ht="16.5" x14ac:dyDescent="0.3">
      <c r="A539" s="199"/>
      <c r="B539" s="180"/>
      <c r="C539" s="201" t="s">
        <v>4</v>
      </c>
      <c r="D539" s="200" t="s">
        <v>8314</v>
      </c>
      <c r="E539" s="180">
        <v>0</v>
      </c>
      <c r="F539" s="178">
        <f>'27.sultra'!H84</f>
        <v>0</v>
      </c>
    </row>
    <row r="540" spans="1:7" s="181" customFormat="1" ht="16.5" x14ac:dyDescent="0.3">
      <c r="A540" s="199"/>
      <c r="B540" s="180"/>
      <c r="C540" s="201" t="s">
        <v>5</v>
      </c>
      <c r="D540" s="200" t="s">
        <v>8315</v>
      </c>
      <c r="E540" s="180">
        <v>0</v>
      </c>
      <c r="F540" s="178">
        <f>'27.sultra'!H110</f>
        <v>0</v>
      </c>
    </row>
    <row r="541" spans="1:7" s="181" customFormat="1" ht="16.5" x14ac:dyDescent="0.3">
      <c r="A541" s="199"/>
      <c r="B541" s="180"/>
      <c r="C541" s="201" t="s">
        <v>6</v>
      </c>
      <c r="D541" s="200" t="s">
        <v>8316</v>
      </c>
      <c r="E541" s="180">
        <v>0</v>
      </c>
      <c r="F541" s="178">
        <f>'27.sultra'!H136</f>
        <v>0</v>
      </c>
    </row>
    <row r="542" spans="1:7" s="181" customFormat="1" ht="16.5" x14ac:dyDescent="0.3">
      <c r="A542" s="199"/>
      <c r="B542" s="180"/>
      <c r="C542" s="201" t="s">
        <v>7</v>
      </c>
      <c r="D542" s="200" t="s">
        <v>8317</v>
      </c>
      <c r="E542" s="180">
        <v>0</v>
      </c>
      <c r="F542" s="178">
        <f>'27.sultra'!H148</f>
        <v>0</v>
      </c>
    </row>
    <row r="543" spans="1:7" s="181" customFormat="1" ht="16.5" x14ac:dyDescent="0.3">
      <c r="A543" s="199"/>
      <c r="B543" s="180"/>
      <c r="C543" s="201" t="s">
        <v>8</v>
      </c>
      <c r="D543" s="200" t="s">
        <v>8318</v>
      </c>
      <c r="E543" s="180">
        <v>0</v>
      </c>
      <c r="F543" s="178">
        <f>'27.sultra'!H167</f>
        <v>0</v>
      </c>
    </row>
    <row r="544" spans="1:7" s="181" customFormat="1" ht="16.5" x14ac:dyDescent="0.3">
      <c r="A544" s="199"/>
      <c r="B544" s="180"/>
      <c r="C544" s="201" t="s">
        <v>9</v>
      </c>
      <c r="D544" s="200" t="s">
        <v>8319</v>
      </c>
      <c r="E544" s="180">
        <v>0</v>
      </c>
      <c r="F544" s="178">
        <f>'27.sultra'!H181</f>
        <v>0</v>
      </c>
    </row>
    <row r="545" spans="1:6" s="181" customFormat="1" ht="16.5" x14ac:dyDescent="0.3">
      <c r="A545" s="199"/>
      <c r="B545" s="180"/>
      <c r="C545" s="201" t="s">
        <v>10</v>
      </c>
      <c r="D545" s="200" t="s">
        <v>8320</v>
      </c>
      <c r="E545" s="180">
        <v>0</v>
      </c>
      <c r="F545" s="178">
        <f>'27.sultra'!H191</f>
        <v>0</v>
      </c>
    </row>
    <row r="546" spans="1:6" s="181" customFormat="1" ht="16.5" x14ac:dyDescent="0.3">
      <c r="A546" s="199"/>
      <c r="B546" s="180"/>
      <c r="C546" s="201" t="s">
        <v>11</v>
      </c>
      <c r="D546" s="200" t="s">
        <v>8603</v>
      </c>
      <c r="E546" s="180">
        <v>0</v>
      </c>
      <c r="F546" s="178">
        <f>'27.sultra'!H207</f>
        <v>0</v>
      </c>
    </row>
    <row r="547" spans="1:6" s="181" customFormat="1" ht="16.5" x14ac:dyDescent="0.3">
      <c r="A547" s="199"/>
      <c r="B547" s="180"/>
      <c r="C547" s="201" t="s">
        <v>12</v>
      </c>
      <c r="D547" s="200" t="s">
        <v>8604</v>
      </c>
      <c r="E547" s="180">
        <v>0</v>
      </c>
      <c r="F547" s="178">
        <f>'27.sultra'!H216</f>
        <v>0</v>
      </c>
    </row>
    <row r="548" spans="1:6" s="181" customFormat="1" ht="16.5" x14ac:dyDescent="0.3">
      <c r="A548" s="199"/>
      <c r="B548" s="180"/>
      <c r="C548" s="201" t="s">
        <v>13</v>
      </c>
      <c r="D548" s="200" t="s">
        <v>8605</v>
      </c>
      <c r="E548" s="180">
        <v>0</v>
      </c>
      <c r="F548" s="178">
        <f>'27.sultra'!H233</f>
        <v>0</v>
      </c>
    </row>
    <row r="549" spans="1:6" s="181" customFormat="1" ht="16.5" x14ac:dyDescent="0.3">
      <c r="A549" s="199"/>
      <c r="B549" s="180"/>
      <c r="C549" s="201" t="s">
        <v>14</v>
      </c>
      <c r="D549" s="200" t="s">
        <v>8606</v>
      </c>
      <c r="E549" s="180">
        <v>0</v>
      </c>
      <c r="F549" s="178">
        <f>'27.sultra'!H244</f>
        <v>0</v>
      </c>
    </row>
    <row r="550" spans="1:6" s="181" customFormat="1" ht="16.5" x14ac:dyDescent="0.3">
      <c r="A550" s="199"/>
      <c r="B550" s="180"/>
      <c r="C550" s="201" t="s">
        <v>15</v>
      </c>
      <c r="D550" s="200" t="s">
        <v>8607</v>
      </c>
      <c r="E550" s="180">
        <v>0</v>
      </c>
      <c r="F550" s="178">
        <f>'27.sultra'!H244</f>
        <v>0</v>
      </c>
    </row>
    <row r="551" spans="1:6" s="181" customFormat="1" ht="16.5" x14ac:dyDescent="0.3">
      <c r="A551" s="199"/>
      <c r="B551" s="180"/>
      <c r="C551" s="201" t="s">
        <v>16</v>
      </c>
      <c r="D551" s="200" t="s">
        <v>8321</v>
      </c>
      <c r="E551" s="180">
        <v>0</v>
      </c>
      <c r="F551" s="178">
        <f>'27.sultra'!H255</f>
        <v>0</v>
      </c>
    </row>
    <row r="552" spans="1:6" s="181" customFormat="1" ht="16.5" x14ac:dyDescent="0.3">
      <c r="A552" s="199"/>
      <c r="B552" s="180"/>
      <c r="C552" s="201" t="s">
        <v>17</v>
      </c>
      <c r="D552" s="200" t="s">
        <v>8322</v>
      </c>
      <c r="E552" s="180">
        <v>0</v>
      </c>
      <c r="F552" s="178">
        <f>'27.sultra'!H281</f>
        <v>0</v>
      </c>
    </row>
    <row r="553" spans="1:6" s="181" customFormat="1" ht="7.9" customHeight="1" x14ac:dyDescent="0.3">
      <c r="A553" s="199"/>
      <c r="B553" s="180"/>
      <c r="C553" s="231"/>
      <c r="D553" s="210"/>
      <c r="E553" s="180"/>
      <c r="F553" s="178"/>
    </row>
    <row r="554" spans="1:6" s="181" customFormat="1" ht="16.5" x14ac:dyDescent="0.3">
      <c r="A554" s="239" t="s">
        <v>36</v>
      </c>
      <c r="B554" s="240"/>
      <c r="C554" s="240"/>
      <c r="D554" s="241"/>
      <c r="E554" s="182">
        <f>SUM(E536:E553)</f>
        <v>0</v>
      </c>
      <c r="F554" s="183">
        <f>SUM(F536:F553)</f>
        <v>0</v>
      </c>
    </row>
    <row r="555" spans="1:6" s="181" customFormat="1" ht="7.9" customHeight="1" x14ac:dyDescent="0.3">
      <c r="A555" s="199"/>
      <c r="B555" s="180"/>
      <c r="C555" s="231"/>
      <c r="D555" s="208"/>
      <c r="E555" s="180"/>
      <c r="F555" s="178"/>
    </row>
    <row r="556" spans="1:6" s="181" customFormat="1" ht="16.5" x14ac:dyDescent="0.3">
      <c r="A556" s="199" t="s">
        <v>29</v>
      </c>
      <c r="B556" s="180" t="s">
        <v>4704</v>
      </c>
      <c r="C556" s="231"/>
      <c r="D556" s="200"/>
      <c r="E556" s="180"/>
      <c r="F556" s="178"/>
    </row>
    <row r="557" spans="1:6" s="181" customFormat="1" ht="16.5" x14ac:dyDescent="0.3">
      <c r="A557" s="199"/>
      <c r="B557" s="180"/>
      <c r="C557" s="231" t="s">
        <v>0</v>
      </c>
      <c r="D557" s="200" t="s">
        <v>8323</v>
      </c>
      <c r="E557" s="180">
        <v>1</v>
      </c>
      <c r="F557" s="178">
        <v>5</v>
      </c>
    </row>
    <row r="558" spans="1:6" s="181" customFormat="1" ht="16.5" x14ac:dyDescent="0.3">
      <c r="A558" s="199"/>
      <c r="B558" s="180"/>
      <c r="C558" s="231" t="s">
        <v>2</v>
      </c>
      <c r="D558" s="200" t="s">
        <v>8324</v>
      </c>
      <c r="E558" s="180">
        <v>0</v>
      </c>
      <c r="F558" s="178">
        <v>0</v>
      </c>
    </row>
    <row r="559" spans="1:6" s="181" customFormat="1" ht="16.5" x14ac:dyDescent="0.3">
      <c r="A559" s="199"/>
      <c r="B559" s="180"/>
      <c r="C559" s="201" t="s">
        <v>3</v>
      </c>
      <c r="D559" s="200" t="s">
        <v>8325</v>
      </c>
      <c r="E559" s="180">
        <v>1</v>
      </c>
      <c r="F559" s="178">
        <v>18</v>
      </c>
    </row>
    <row r="560" spans="1:6" s="181" customFormat="1" ht="16.5" x14ac:dyDescent="0.3">
      <c r="A560" s="199"/>
      <c r="B560" s="180"/>
      <c r="C560" s="201" t="s">
        <v>4</v>
      </c>
      <c r="D560" s="200" t="s">
        <v>8326</v>
      </c>
      <c r="E560" s="180">
        <v>1</v>
      </c>
      <c r="F560" s="178">
        <v>0</v>
      </c>
    </row>
    <row r="561" spans="1:7" s="181" customFormat="1" ht="16.5" x14ac:dyDescent="0.3">
      <c r="A561" s="199"/>
      <c r="B561" s="180"/>
      <c r="C561" s="201" t="s">
        <v>5</v>
      </c>
      <c r="D561" s="200" t="s">
        <v>8327</v>
      </c>
      <c r="E561" s="180">
        <v>1</v>
      </c>
      <c r="F561" s="178">
        <v>0</v>
      </c>
      <c r="G561" s="184"/>
    </row>
    <row r="562" spans="1:7" s="181" customFormat="1" ht="16.5" x14ac:dyDescent="0.3">
      <c r="A562" s="199"/>
      <c r="B562" s="180"/>
      <c r="C562" s="231" t="s">
        <v>6</v>
      </c>
      <c r="D562" s="200" t="s">
        <v>8593</v>
      </c>
      <c r="E562" s="180">
        <v>1</v>
      </c>
      <c r="F562" s="178">
        <v>0</v>
      </c>
    </row>
    <row r="563" spans="1:7" s="181" customFormat="1" ht="9" customHeight="1" x14ac:dyDescent="0.3">
      <c r="A563" s="199"/>
      <c r="B563" s="180"/>
      <c r="C563" s="231"/>
      <c r="D563" s="210"/>
      <c r="E563" s="180"/>
      <c r="F563" s="178"/>
    </row>
    <row r="564" spans="1:7" s="181" customFormat="1" ht="17.25" thickBot="1" x14ac:dyDescent="0.35">
      <c r="A564" s="244" t="s">
        <v>36</v>
      </c>
      <c r="B564" s="245"/>
      <c r="C564" s="245"/>
      <c r="D564" s="246"/>
      <c r="E564" s="187">
        <f>SUM(E557:E563)</f>
        <v>5</v>
      </c>
      <c r="F564" s="188">
        <f>SUM(F557:F563)</f>
        <v>23</v>
      </c>
    </row>
    <row r="565" spans="1:7" s="181" customFormat="1" ht="9" customHeight="1" thickTop="1" x14ac:dyDescent="0.3">
      <c r="A565" s="199"/>
      <c r="B565" s="180"/>
      <c r="C565" s="231"/>
      <c r="D565" s="228"/>
      <c r="E565" s="180"/>
      <c r="F565" s="178"/>
    </row>
    <row r="566" spans="1:7" s="181" customFormat="1" ht="16.5" x14ac:dyDescent="0.3">
      <c r="A566" s="199" t="s">
        <v>30</v>
      </c>
      <c r="B566" s="180" t="s">
        <v>8750</v>
      </c>
      <c r="C566" s="231"/>
      <c r="D566" s="200"/>
      <c r="E566" s="180"/>
      <c r="F566" s="178"/>
    </row>
    <row r="567" spans="1:7" s="181" customFormat="1" ht="16.5" x14ac:dyDescent="0.3">
      <c r="A567" s="199"/>
      <c r="B567" s="180"/>
      <c r="C567" s="231" t="s">
        <v>0</v>
      </c>
      <c r="D567" s="200" t="s">
        <v>8328</v>
      </c>
      <c r="E567" s="180">
        <v>0</v>
      </c>
      <c r="F567" s="178">
        <v>0</v>
      </c>
    </row>
    <row r="568" spans="1:7" s="181" customFormat="1" ht="16.5" x14ac:dyDescent="0.3">
      <c r="A568" s="199"/>
      <c r="B568" s="180"/>
      <c r="C568" s="231" t="s">
        <v>2</v>
      </c>
      <c r="D568" s="200" t="s">
        <v>8329</v>
      </c>
      <c r="E568" s="180">
        <v>1</v>
      </c>
      <c r="F568" s="178">
        <v>3</v>
      </c>
    </row>
    <row r="569" spans="1:7" s="181" customFormat="1" ht="16.5" x14ac:dyDescent="0.3">
      <c r="A569" s="199"/>
      <c r="B569" s="180"/>
      <c r="C569" s="201" t="s">
        <v>3</v>
      </c>
      <c r="D569" s="200" t="s">
        <v>8330</v>
      </c>
      <c r="E569" s="180">
        <v>0</v>
      </c>
      <c r="F569" s="178">
        <v>0</v>
      </c>
    </row>
    <row r="570" spans="1:7" s="181" customFormat="1" ht="16.5" x14ac:dyDescent="0.3">
      <c r="A570" s="199"/>
      <c r="B570" s="180"/>
      <c r="C570" s="201" t="s">
        <v>4</v>
      </c>
      <c r="D570" s="200" t="s">
        <v>8331</v>
      </c>
      <c r="E570" s="180">
        <v>1</v>
      </c>
      <c r="F570" s="178">
        <v>4</v>
      </c>
    </row>
    <row r="571" spans="1:7" s="181" customFormat="1" ht="16.5" x14ac:dyDescent="0.3">
      <c r="A571" s="199"/>
      <c r="B571" s="180"/>
      <c r="C571" s="201" t="s">
        <v>5</v>
      </c>
      <c r="D571" s="200" t="s">
        <v>8332</v>
      </c>
      <c r="E571" s="180">
        <v>1</v>
      </c>
      <c r="F571" s="178">
        <v>0</v>
      </c>
      <c r="G571" s="184"/>
    </row>
    <row r="572" spans="1:7" s="181" customFormat="1" ht="16.5" x14ac:dyDescent="0.3">
      <c r="A572" s="199"/>
      <c r="B572" s="180"/>
      <c r="C572" s="231" t="s">
        <v>6</v>
      </c>
      <c r="D572" s="200" t="s">
        <v>8594</v>
      </c>
      <c r="E572" s="180">
        <v>0</v>
      </c>
      <c r="F572" s="178">
        <v>0</v>
      </c>
    </row>
    <row r="573" spans="1:7" s="181" customFormat="1" ht="7.9" customHeight="1" x14ac:dyDescent="0.3">
      <c r="A573" s="199"/>
      <c r="B573" s="180"/>
      <c r="C573" s="231"/>
      <c r="D573" s="200"/>
      <c r="E573" s="180"/>
      <c r="F573" s="178"/>
    </row>
    <row r="574" spans="1:7" s="181" customFormat="1" ht="17.25" thickBot="1" x14ac:dyDescent="0.35">
      <c r="A574" s="224"/>
      <c r="B574" s="187"/>
      <c r="C574" s="218"/>
      <c r="D574" s="217"/>
      <c r="E574" s="187">
        <f>SUM(E567:E573)</f>
        <v>3</v>
      </c>
      <c r="F574" s="188">
        <f>SUM(F567:F573)</f>
        <v>7</v>
      </c>
    </row>
    <row r="575" spans="1:7" s="181" customFormat="1" ht="7.9" customHeight="1" thickTop="1" x14ac:dyDescent="0.3">
      <c r="A575" s="199"/>
      <c r="B575" s="180"/>
      <c r="C575" s="231"/>
      <c r="D575" s="228"/>
      <c r="E575" s="180"/>
      <c r="F575" s="178"/>
    </row>
    <row r="576" spans="1:7" s="181" customFormat="1" ht="16.5" x14ac:dyDescent="0.3">
      <c r="A576" s="199" t="s">
        <v>31</v>
      </c>
      <c r="B576" s="180" t="s">
        <v>8751</v>
      </c>
      <c r="C576" s="231"/>
      <c r="D576" s="200"/>
      <c r="E576" s="180"/>
      <c r="F576" s="178"/>
    </row>
    <row r="577" spans="1:7" s="181" customFormat="1" ht="16.5" x14ac:dyDescent="0.3">
      <c r="A577" s="199"/>
      <c r="B577" s="180"/>
      <c r="C577" s="231" t="s">
        <v>0</v>
      </c>
      <c r="D577" s="200" t="s">
        <v>8333</v>
      </c>
      <c r="E577" s="180">
        <v>1</v>
      </c>
      <c r="F577" s="178">
        <f>'30.maluku'!H26</f>
        <v>6</v>
      </c>
    </row>
    <row r="578" spans="1:7" s="181" customFormat="1" ht="16.5" x14ac:dyDescent="0.3">
      <c r="A578" s="199"/>
      <c r="B578" s="180"/>
      <c r="C578" s="231" t="s">
        <v>2</v>
      </c>
      <c r="D578" s="200" t="s">
        <v>8334</v>
      </c>
      <c r="E578" s="180">
        <v>1</v>
      </c>
      <c r="F578" s="178">
        <v>0</v>
      </c>
      <c r="G578" s="184" t="s">
        <v>8885</v>
      </c>
    </row>
    <row r="579" spans="1:7" s="181" customFormat="1" ht="16.5" x14ac:dyDescent="0.3">
      <c r="A579" s="199"/>
      <c r="B579" s="180"/>
      <c r="C579" s="201" t="s">
        <v>3</v>
      </c>
      <c r="D579" s="200" t="s">
        <v>8335</v>
      </c>
      <c r="E579" s="180">
        <v>0</v>
      </c>
      <c r="F579" s="178">
        <v>0</v>
      </c>
    </row>
    <row r="580" spans="1:7" s="181" customFormat="1" ht="16.5" x14ac:dyDescent="0.3">
      <c r="A580" s="199"/>
      <c r="B580" s="180"/>
      <c r="C580" s="201" t="s">
        <v>4</v>
      </c>
      <c r="D580" s="200" t="s">
        <v>8336</v>
      </c>
      <c r="E580" s="180">
        <v>1</v>
      </c>
      <c r="F580" s="178">
        <v>5</v>
      </c>
    </row>
    <row r="581" spans="1:7" s="181" customFormat="1" ht="16.5" x14ac:dyDescent="0.3">
      <c r="A581" s="199"/>
      <c r="B581" s="180"/>
      <c r="C581" s="201" t="s">
        <v>5</v>
      </c>
      <c r="D581" s="200" t="s">
        <v>8337</v>
      </c>
      <c r="E581" s="180">
        <v>0</v>
      </c>
      <c r="F581" s="178">
        <v>0</v>
      </c>
    </row>
    <row r="582" spans="1:7" s="181" customFormat="1" ht="16.5" x14ac:dyDescent="0.3">
      <c r="A582" s="199"/>
      <c r="B582" s="180"/>
      <c r="C582" s="201" t="s">
        <v>6</v>
      </c>
      <c r="D582" s="200" t="s">
        <v>8338</v>
      </c>
      <c r="E582" s="180">
        <v>1</v>
      </c>
      <c r="F582" s="178">
        <f>'30.maluku'!H112</f>
        <v>2</v>
      </c>
    </row>
    <row r="583" spans="1:7" s="181" customFormat="1" ht="16.5" x14ac:dyDescent="0.3">
      <c r="A583" s="199"/>
      <c r="B583" s="180"/>
      <c r="C583" s="201" t="s">
        <v>7</v>
      </c>
      <c r="D583" s="200" t="s">
        <v>8339</v>
      </c>
      <c r="E583" s="180">
        <v>1</v>
      </c>
      <c r="F583" s="178">
        <v>2</v>
      </c>
    </row>
    <row r="584" spans="1:7" s="181" customFormat="1" ht="16.5" x14ac:dyDescent="0.3">
      <c r="A584" s="199"/>
      <c r="B584" s="180"/>
      <c r="C584" s="201" t="s">
        <v>8</v>
      </c>
      <c r="D584" s="200" t="s">
        <v>8340</v>
      </c>
      <c r="E584" s="180">
        <v>1</v>
      </c>
      <c r="F584" s="178">
        <v>0</v>
      </c>
      <c r="G584" s="184"/>
    </row>
    <row r="585" spans="1:7" s="181" customFormat="1" ht="16.5" x14ac:dyDescent="0.3">
      <c r="A585" s="199"/>
      <c r="B585" s="180"/>
      <c r="C585" s="201" t="s">
        <v>9</v>
      </c>
      <c r="D585" s="200" t="s">
        <v>8341</v>
      </c>
      <c r="E585" s="180">
        <v>0</v>
      </c>
      <c r="F585" s="178">
        <v>0</v>
      </c>
    </row>
    <row r="586" spans="1:7" s="181" customFormat="1" ht="16.5" x14ac:dyDescent="0.3">
      <c r="A586" s="199"/>
      <c r="B586" s="180"/>
      <c r="C586" s="201" t="s">
        <v>10</v>
      </c>
      <c r="D586" s="200" t="s">
        <v>8342</v>
      </c>
      <c r="E586" s="180">
        <v>1</v>
      </c>
      <c r="F586" s="178">
        <v>0</v>
      </c>
      <c r="G586" s="184"/>
    </row>
    <row r="587" spans="1:7" s="181" customFormat="1" ht="16.5" x14ac:dyDescent="0.3">
      <c r="A587" s="199"/>
      <c r="B587" s="180"/>
      <c r="C587" s="201" t="s">
        <v>11</v>
      </c>
      <c r="D587" s="200" t="s">
        <v>8343</v>
      </c>
      <c r="E587" s="180">
        <v>0</v>
      </c>
      <c r="F587" s="178">
        <v>0</v>
      </c>
    </row>
    <row r="588" spans="1:7" s="181" customFormat="1" ht="6" customHeight="1" x14ac:dyDescent="0.3">
      <c r="A588" s="199"/>
      <c r="B588" s="180"/>
      <c r="C588" s="231"/>
      <c r="D588" s="210"/>
      <c r="E588" s="180"/>
      <c r="F588" s="178"/>
    </row>
    <row r="589" spans="1:7" s="181" customFormat="1" ht="16.5" x14ac:dyDescent="0.3">
      <c r="A589" s="239" t="s">
        <v>36</v>
      </c>
      <c r="B589" s="240"/>
      <c r="C589" s="240"/>
      <c r="D589" s="241"/>
      <c r="E589" s="182">
        <f>SUM(E577:E588)</f>
        <v>7</v>
      </c>
      <c r="F589" s="183">
        <f>SUM(F577:F588)</f>
        <v>15</v>
      </c>
    </row>
    <row r="590" spans="1:7" s="181" customFormat="1" ht="6" customHeight="1" x14ac:dyDescent="0.3">
      <c r="A590" s="199"/>
      <c r="B590" s="180"/>
      <c r="C590" s="231"/>
      <c r="D590" s="208"/>
      <c r="E590" s="180"/>
      <c r="F590" s="178"/>
    </row>
    <row r="591" spans="1:7" s="181" customFormat="1" ht="16.5" x14ac:dyDescent="0.3">
      <c r="A591" s="199" t="s">
        <v>32</v>
      </c>
      <c r="B591" s="180" t="s">
        <v>8752</v>
      </c>
      <c r="C591" s="231"/>
      <c r="D591" s="200"/>
      <c r="E591" s="180"/>
      <c r="F591" s="178"/>
    </row>
    <row r="592" spans="1:7" s="181" customFormat="1" ht="16.5" x14ac:dyDescent="0.3">
      <c r="A592" s="199"/>
      <c r="B592" s="180"/>
      <c r="C592" s="231" t="s">
        <v>0</v>
      </c>
      <c r="D592" s="200" t="s">
        <v>8344</v>
      </c>
      <c r="E592" s="180">
        <v>0</v>
      </c>
      <c r="F592" s="178">
        <f>'31.malut'!H16</f>
        <v>0</v>
      </c>
    </row>
    <row r="593" spans="1:7" s="181" customFormat="1" ht="16.5" x14ac:dyDescent="0.3">
      <c r="A593" s="199"/>
      <c r="B593" s="180"/>
      <c r="C593" s="231" t="s">
        <v>2</v>
      </c>
      <c r="D593" s="200" t="s">
        <v>8345</v>
      </c>
      <c r="E593" s="180">
        <v>0</v>
      </c>
      <c r="F593" s="178">
        <f>'31.malut'!H28</f>
        <v>0</v>
      </c>
    </row>
    <row r="594" spans="1:7" s="181" customFormat="1" ht="16.5" x14ac:dyDescent="0.3">
      <c r="A594" s="199"/>
      <c r="B594" s="180"/>
      <c r="C594" s="201" t="s">
        <v>3</v>
      </c>
      <c r="D594" s="200" t="s">
        <v>8346</v>
      </c>
      <c r="E594" s="180">
        <v>0</v>
      </c>
      <c r="F594" s="178">
        <f>'31.malut'!H49</f>
        <v>0</v>
      </c>
    </row>
    <row r="595" spans="1:7" s="181" customFormat="1" ht="16.5" x14ac:dyDescent="0.3">
      <c r="A595" s="199"/>
      <c r="B595" s="180"/>
      <c r="C595" s="201" t="s">
        <v>4</v>
      </c>
      <c r="D595" s="200" t="s">
        <v>8347</v>
      </c>
      <c r="E595" s="180">
        <v>0</v>
      </c>
      <c r="F595" s="178">
        <f>'31.malut'!H83</f>
        <v>0</v>
      </c>
    </row>
    <row r="596" spans="1:7" s="181" customFormat="1" ht="16.5" x14ac:dyDescent="0.3">
      <c r="A596" s="199"/>
      <c r="B596" s="180"/>
      <c r="C596" s="201" t="s">
        <v>5</v>
      </c>
      <c r="D596" s="200" t="s">
        <v>8348</v>
      </c>
      <c r="E596" s="180">
        <v>1</v>
      </c>
      <c r="F596" s="178">
        <f>'31.malut'!H99</f>
        <v>2</v>
      </c>
    </row>
    <row r="597" spans="1:7" s="181" customFormat="1" ht="16.5" x14ac:dyDescent="0.3">
      <c r="A597" s="199"/>
      <c r="B597" s="180"/>
      <c r="C597" s="201" t="s">
        <v>6</v>
      </c>
      <c r="D597" s="200" t="s">
        <v>8349</v>
      </c>
      <c r="E597" s="180">
        <v>0</v>
      </c>
      <c r="F597" s="178">
        <f>'31.malut'!H113</f>
        <v>0</v>
      </c>
    </row>
    <row r="598" spans="1:7" s="181" customFormat="1" ht="16.5" x14ac:dyDescent="0.3">
      <c r="A598" s="199"/>
      <c r="B598" s="180"/>
      <c r="C598" s="201" t="s">
        <v>7</v>
      </c>
      <c r="D598" s="200" t="s">
        <v>8350</v>
      </c>
      <c r="E598" s="180">
        <v>1</v>
      </c>
      <c r="F598" s="178">
        <f>'31.malut'!H122</f>
        <v>0</v>
      </c>
      <c r="G598" s="184"/>
    </row>
    <row r="599" spans="1:7" s="181" customFormat="1" ht="16.5" x14ac:dyDescent="0.3">
      <c r="A599" s="199"/>
      <c r="B599" s="180"/>
      <c r="C599" s="201" t="s">
        <v>8</v>
      </c>
      <c r="D599" s="200" t="s">
        <v>8595</v>
      </c>
      <c r="E599" s="180"/>
      <c r="F599" s="178">
        <f>'31.malut'!H134</f>
        <v>0</v>
      </c>
    </row>
    <row r="600" spans="1:7" s="181" customFormat="1" ht="16.5" x14ac:dyDescent="0.3">
      <c r="A600" s="199"/>
      <c r="B600" s="180"/>
      <c r="C600" s="201" t="s">
        <v>9</v>
      </c>
      <c r="D600" s="200" t="s">
        <v>8351</v>
      </c>
      <c r="E600" s="180">
        <v>1</v>
      </c>
      <c r="F600" s="178">
        <f>'31.malut'!H145</f>
        <v>0</v>
      </c>
      <c r="G600" s="184"/>
    </row>
    <row r="601" spans="1:7" s="181" customFormat="1" ht="16.5" x14ac:dyDescent="0.3">
      <c r="A601" s="199"/>
      <c r="B601" s="180"/>
      <c r="C601" s="201" t="s">
        <v>10</v>
      </c>
      <c r="D601" s="200" t="s">
        <v>8352</v>
      </c>
      <c r="E601" s="180">
        <v>1</v>
      </c>
      <c r="F601" s="178">
        <f>'31.malut'!H157</f>
        <v>0</v>
      </c>
      <c r="G601" s="184"/>
    </row>
    <row r="602" spans="1:7" s="181" customFormat="1" ht="7.15" customHeight="1" x14ac:dyDescent="0.3">
      <c r="A602" s="199"/>
      <c r="B602" s="180"/>
      <c r="C602" s="231"/>
      <c r="D602" s="210"/>
      <c r="E602" s="180"/>
      <c r="F602" s="178">
        <f>'31.malut'!H158</f>
        <v>0</v>
      </c>
    </row>
    <row r="603" spans="1:7" s="181" customFormat="1" ht="16.5" x14ac:dyDescent="0.3">
      <c r="A603" s="239" t="s">
        <v>36</v>
      </c>
      <c r="B603" s="240"/>
      <c r="C603" s="240"/>
      <c r="D603" s="241"/>
      <c r="E603" s="182">
        <f>SUM(E592:E602)</f>
        <v>4</v>
      </c>
      <c r="F603" s="183">
        <f>'31.malut'!H159</f>
        <v>2</v>
      </c>
    </row>
    <row r="604" spans="1:7" s="181" customFormat="1" ht="7.15" customHeight="1" x14ac:dyDescent="0.3">
      <c r="A604" s="199"/>
      <c r="B604" s="180"/>
      <c r="C604" s="231"/>
      <c r="D604" s="208"/>
      <c r="E604" s="180"/>
      <c r="F604" s="178"/>
    </row>
    <row r="605" spans="1:7" s="181" customFormat="1" ht="16.5" x14ac:dyDescent="0.3">
      <c r="A605" s="199" t="s">
        <v>33</v>
      </c>
      <c r="B605" s="180" t="s">
        <v>8753</v>
      </c>
      <c r="C605" s="231" t="s">
        <v>0</v>
      </c>
      <c r="D605" s="200" t="s">
        <v>8353</v>
      </c>
      <c r="E605" s="180">
        <v>1</v>
      </c>
      <c r="F605" s="178">
        <f>'32.papua'!H28</f>
        <v>0</v>
      </c>
      <c r="G605" s="184" t="s">
        <v>8885</v>
      </c>
    </row>
    <row r="606" spans="1:7" s="181" customFormat="1" ht="16.5" x14ac:dyDescent="0.3">
      <c r="A606" s="199"/>
      <c r="B606" s="180"/>
      <c r="C606" s="231" t="s">
        <v>2</v>
      </c>
      <c r="D606" s="200" t="s">
        <v>8354</v>
      </c>
      <c r="E606" s="180">
        <v>1</v>
      </c>
      <c r="F606" s="178">
        <f>'32.papua'!H72</f>
        <v>9</v>
      </c>
    </row>
    <row r="607" spans="1:7" s="181" customFormat="1" ht="16.5" x14ac:dyDescent="0.3">
      <c r="A607" s="199"/>
      <c r="B607" s="180"/>
      <c r="C607" s="201" t="s">
        <v>3</v>
      </c>
      <c r="D607" s="200" t="s">
        <v>8355</v>
      </c>
      <c r="E607" s="180">
        <v>0</v>
      </c>
      <c r="F607" s="178">
        <f>'32.papua'!H95</f>
        <v>0</v>
      </c>
    </row>
    <row r="608" spans="1:7" s="181" customFormat="1" ht="16.5" x14ac:dyDescent="0.3">
      <c r="A608" s="199"/>
      <c r="B608" s="180"/>
      <c r="C608" s="201" t="s">
        <v>4</v>
      </c>
      <c r="D608" s="200" t="s">
        <v>8356</v>
      </c>
      <c r="E608" s="180">
        <v>0</v>
      </c>
      <c r="F608" s="178">
        <f>'32.papua'!H114</f>
        <v>0</v>
      </c>
    </row>
    <row r="609" spans="1:7" s="181" customFormat="1" ht="16.5" x14ac:dyDescent="0.3">
      <c r="A609" s="199"/>
      <c r="B609" s="180"/>
      <c r="C609" s="201" t="s">
        <v>5</v>
      </c>
      <c r="D609" s="200" t="s">
        <v>8357</v>
      </c>
      <c r="E609" s="180">
        <v>0</v>
      </c>
      <c r="F609" s="178">
        <f>'32.papua'!H132</f>
        <v>0</v>
      </c>
    </row>
    <row r="610" spans="1:7" s="181" customFormat="1" ht="16.5" x14ac:dyDescent="0.3">
      <c r="A610" s="199"/>
      <c r="B610" s="180"/>
      <c r="C610" s="201" t="s">
        <v>6</v>
      </c>
      <c r="D610" s="200" t="s">
        <v>8358</v>
      </c>
      <c r="E610" s="180">
        <v>0</v>
      </c>
      <c r="F610" s="178">
        <f>'32.papua'!H155</f>
        <v>0</v>
      </c>
    </row>
    <row r="611" spans="1:7" s="181" customFormat="1" ht="16.5" x14ac:dyDescent="0.3">
      <c r="A611" s="199"/>
      <c r="B611" s="180"/>
      <c r="C611" s="201" t="s">
        <v>7</v>
      </c>
      <c r="D611" s="200" t="s">
        <v>8359</v>
      </c>
      <c r="E611" s="180">
        <v>0</v>
      </c>
      <c r="F611" s="178">
        <f>'32.papua'!H185</f>
        <v>0</v>
      </c>
    </row>
    <row r="612" spans="1:7" s="181" customFormat="1" ht="16.5" x14ac:dyDescent="0.3">
      <c r="A612" s="199"/>
      <c r="B612" s="180"/>
      <c r="C612" s="201" t="s">
        <v>8</v>
      </c>
      <c r="D612" s="200" t="s">
        <v>8360</v>
      </c>
      <c r="E612" s="180">
        <v>0</v>
      </c>
      <c r="F612" s="178">
        <f>'32.papua'!H199</f>
        <v>0</v>
      </c>
    </row>
    <row r="613" spans="1:7" s="181" customFormat="1" ht="16.5" x14ac:dyDescent="0.3">
      <c r="A613" s="199"/>
      <c r="B613" s="180"/>
      <c r="C613" s="201" t="s">
        <v>9</v>
      </c>
      <c r="D613" s="200" t="s">
        <v>8361</v>
      </c>
      <c r="E613" s="180">
        <v>0</v>
      </c>
      <c r="F613" s="178">
        <f>'32.papua'!H221</f>
        <v>0</v>
      </c>
    </row>
    <row r="614" spans="1:7" s="181" customFormat="1" ht="16.5" x14ac:dyDescent="0.3">
      <c r="A614" s="199"/>
      <c r="B614" s="180"/>
      <c r="C614" s="201" t="s">
        <v>10</v>
      </c>
      <c r="D614" s="200" t="s">
        <v>8362</v>
      </c>
      <c r="E614" s="180">
        <v>0</v>
      </c>
      <c r="F614" s="178">
        <f>'32.papua'!H235</f>
        <v>0</v>
      </c>
    </row>
    <row r="615" spans="1:7" s="181" customFormat="1" ht="16.5" x14ac:dyDescent="0.3">
      <c r="A615" s="199"/>
      <c r="B615" s="180"/>
      <c r="C615" s="201" t="s">
        <v>11</v>
      </c>
      <c r="D615" s="200" t="s">
        <v>8363</v>
      </c>
      <c r="E615" s="180">
        <v>1</v>
      </c>
      <c r="F615" s="178">
        <v>0</v>
      </c>
      <c r="G615" s="184"/>
    </row>
    <row r="616" spans="1:7" s="181" customFormat="1" ht="16.5" x14ac:dyDescent="0.3">
      <c r="A616" s="199"/>
      <c r="B616" s="180"/>
      <c r="C616" s="201" t="s">
        <v>12</v>
      </c>
      <c r="D616" s="200" t="s">
        <v>8364</v>
      </c>
      <c r="E616" s="180">
        <v>0</v>
      </c>
      <c r="F616" s="178">
        <f>'32.papua'!H284</f>
        <v>0</v>
      </c>
    </row>
    <row r="617" spans="1:7" s="181" customFormat="1" ht="16.5" x14ac:dyDescent="0.3">
      <c r="A617" s="199"/>
      <c r="B617" s="180"/>
      <c r="C617" s="201" t="s">
        <v>13</v>
      </c>
      <c r="D617" s="200" t="s">
        <v>8365</v>
      </c>
      <c r="E617" s="180">
        <v>0</v>
      </c>
      <c r="F617" s="178">
        <f>'32.papua'!H339</f>
        <v>0</v>
      </c>
    </row>
    <row r="618" spans="1:7" s="181" customFormat="1" ht="16.5" x14ac:dyDescent="0.3">
      <c r="A618" s="199"/>
      <c r="B618" s="180"/>
      <c r="C618" s="201" t="s">
        <v>14</v>
      </c>
      <c r="D618" s="200" t="s">
        <v>8366</v>
      </c>
      <c r="E618" s="180">
        <v>0</v>
      </c>
      <c r="F618" s="178">
        <f>'32.papua'!H389</f>
        <v>0</v>
      </c>
    </row>
    <row r="619" spans="1:7" s="181" customFormat="1" ht="16.5" x14ac:dyDescent="0.3">
      <c r="A619" s="199"/>
      <c r="B619" s="180"/>
      <c r="C619" s="201" t="s">
        <v>15</v>
      </c>
      <c r="D619" s="200" t="s">
        <v>8367</v>
      </c>
      <c r="E619" s="180">
        <v>0</v>
      </c>
      <c r="F619" s="178">
        <f>'32.papua'!H404</f>
        <v>0</v>
      </c>
    </row>
    <row r="620" spans="1:7" s="181" customFormat="1" ht="16.5" x14ac:dyDescent="0.3">
      <c r="A620" s="199"/>
      <c r="B620" s="180"/>
      <c r="C620" s="201" t="s">
        <v>16</v>
      </c>
      <c r="D620" s="200" t="s">
        <v>8368</v>
      </c>
      <c r="E620" s="180">
        <v>0</v>
      </c>
      <c r="F620" s="178">
        <f>'32.papua'!H428</f>
        <v>0</v>
      </c>
    </row>
    <row r="621" spans="1:7" s="181" customFormat="1" ht="16.5" x14ac:dyDescent="0.3">
      <c r="A621" s="199"/>
      <c r="B621" s="180"/>
      <c r="C621" s="201" t="s">
        <v>17</v>
      </c>
      <c r="D621" s="200" t="s">
        <v>8369</v>
      </c>
      <c r="E621" s="180">
        <v>0</v>
      </c>
      <c r="F621" s="178">
        <f>'32.papua'!H447</f>
        <v>0</v>
      </c>
    </row>
    <row r="622" spans="1:7" s="181" customFormat="1" ht="16.5" x14ac:dyDescent="0.3">
      <c r="A622" s="199"/>
      <c r="B622" s="180"/>
      <c r="C622" s="201" t="s">
        <v>18</v>
      </c>
      <c r="D622" s="200" t="s">
        <v>8370</v>
      </c>
      <c r="E622" s="180">
        <v>0</v>
      </c>
      <c r="F622" s="178">
        <f>'32.papua'!H470</f>
        <v>0</v>
      </c>
    </row>
    <row r="623" spans="1:7" s="181" customFormat="1" ht="16.5" x14ac:dyDescent="0.3">
      <c r="A623" s="199"/>
      <c r="B623" s="180"/>
      <c r="C623" s="201" t="s">
        <v>19</v>
      </c>
      <c r="D623" s="200" t="s">
        <v>8371</v>
      </c>
      <c r="E623" s="180">
        <v>0</v>
      </c>
      <c r="F623" s="178">
        <f>'32.papua'!H491</f>
        <v>0</v>
      </c>
    </row>
    <row r="624" spans="1:7" s="181" customFormat="1" ht="16.5" x14ac:dyDescent="0.3">
      <c r="A624" s="199"/>
      <c r="B624" s="180"/>
      <c r="C624" s="201" t="s">
        <v>20</v>
      </c>
      <c r="D624" s="200" t="s">
        <v>8372</v>
      </c>
      <c r="E624" s="180">
        <v>0</v>
      </c>
      <c r="F624" s="178">
        <f>'32.papua'!H500</f>
        <v>0</v>
      </c>
    </row>
    <row r="625" spans="1:7" s="181" customFormat="1" ht="16.5" x14ac:dyDescent="0.3">
      <c r="A625" s="199"/>
      <c r="B625" s="180"/>
      <c r="C625" s="201" t="s">
        <v>21</v>
      </c>
      <c r="D625" s="200" t="s">
        <v>8373</v>
      </c>
      <c r="E625" s="180">
        <v>0</v>
      </c>
      <c r="F625" s="178">
        <f>'32.papua'!H500</f>
        <v>0</v>
      </c>
    </row>
    <row r="626" spans="1:7" s="181" customFormat="1" ht="16.5" x14ac:dyDescent="0.3">
      <c r="A626" s="199"/>
      <c r="B626" s="180"/>
      <c r="C626" s="201" t="s">
        <v>22</v>
      </c>
      <c r="D626" s="200" t="s">
        <v>8374</v>
      </c>
      <c r="E626" s="180">
        <v>0</v>
      </c>
      <c r="F626" s="178">
        <f>'32.papua'!H509</f>
        <v>0</v>
      </c>
    </row>
    <row r="627" spans="1:7" s="181" customFormat="1" ht="16.5" x14ac:dyDescent="0.3">
      <c r="A627" s="199"/>
      <c r="B627" s="180"/>
      <c r="C627" s="201" t="s">
        <v>23</v>
      </c>
      <c r="D627" s="200" t="s">
        <v>8375</v>
      </c>
      <c r="E627" s="180">
        <v>0</v>
      </c>
      <c r="F627" s="178">
        <f>'32.papua'!H552</f>
        <v>0</v>
      </c>
    </row>
    <row r="628" spans="1:7" s="181" customFormat="1" ht="16.5" x14ac:dyDescent="0.3">
      <c r="A628" s="199"/>
      <c r="B628" s="180"/>
      <c r="C628" s="231" t="s">
        <v>24</v>
      </c>
      <c r="D628" s="200" t="s">
        <v>8376</v>
      </c>
      <c r="E628" s="180">
        <v>0</v>
      </c>
      <c r="F628" s="178">
        <f>'32.papua'!H588</f>
        <v>0</v>
      </c>
    </row>
    <row r="629" spans="1:7" s="181" customFormat="1" ht="16.5" x14ac:dyDescent="0.3">
      <c r="A629" s="199"/>
      <c r="B629" s="180"/>
      <c r="C629" s="231" t="s">
        <v>25</v>
      </c>
      <c r="D629" s="200" t="s">
        <v>8377</v>
      </c>
      <c r="E629" s="180">
        <v>0</v>
      </c>
      <c r="F629" s="178">
        <f>'32.papua'!H600</f>
        <v>0</v>
      </c>
    </row>
    <row r="630" spans="1:7" s="181" customFormat="1" ht="16.5" x14ac:dyDescent="0.3">
      <c r="A630" s="199"/>
      <c r="B630" s="180"/>
      <c r="C630" s="231" t="s">
        <v>26</v>
      </c>
      <c r="D630" s="200" t="s">
        <v>8378</v>
      </c>
      <c r="E630" s="180">
        <v>0</v>
      </c>
      <c r="F630" s="178">
        <f>'32.papua'!H614</f>
        <v>0</v>
      </c>
    </row>
    <row r="631" spans="1:7" s="181" customFormat="1" ht="16.5" x14ac:dyDescent="0.3">
      <c r="A631" s="199"/>
      <c r="B631" s="180"/>
      <c r="C631" s="231" t="s">
        <v>27</v>
      </c>
      <c r="D631" s="200" t="s">
        <v>8379</v>
      </c>
      <c r="E631" s="180">
        <v>0</v>
      </c>
      <c r="F631" s="178">
        <f>'32.papua'!H626</f>
        <v>0</v>
      </c>
    </row>
    <row r="632" spans="1:7" s="181" customFormat="1" ht="16.5" x14ac:dyDescent="0.3">
      <c r="A632" s="199"/>
      <c r="B632" s="180"/>
      <c r="C632" s="231" t="s">
        <v>28</v>
      </c>
      <c r="D632" s="200" t="s">
        <v>8380</v>
      </c>
      <c r="E632" s="180">
        <v>0</v>
      </c>
      <c r="F632" s="178">
        <f>'32.papua'!H635</f>
        <v>0</v>
      </c>
    </row>
    <row r="633" spans="1:7" s="181" customFormat="1" ht="16.5" x14ac:dyDescent="0.3">
      <c r="A633" s="199"/>
      <c r="B633" s="180"/>
      <c r="C633" s="231" t="s">
        <v>29</v>
      </c>
      <c r="D633" s="200" t="s">
        <v>8381</v>
      </c>
      <c r="E633" s="180">
        <v>0</v>
      </c>
      <c r="F633" s="178">
        <f>'32.papua'!H644</f>
        <v>0</v>
      </c>
    </row>
    <row r="634" spans="1:7" s="181" customFormat="1" ht="7.15" customHeight="1" x14ac:dyDescent="0.3">
      <c r="A634" s="199"/>
      <c r="B634" s="180"/>
      <c r="C634" s="231"/>
      <c r="D634" s="210"/>
      <c r="E634" s="180"/>
      <c r="F634" s="178"/>
    </row>
    <row r="635" spans="1:7" s="181" customFormat="1" ht="16.5" x14ac:dyDescent="0.3">
      <c r="A635" s="239" t="s">
        <v>36</v>
      </c>
      <c r="B635" s="240"/>
      <c r="C635" s="240"/>
      <c r="D635" s="241"/>
      <c r="E635" s="182">
        <f>SUM(E605:E634)</f>
        <v>3</v>
      </c>
      <c r="F635" s="183">
        <f>SUM(F605:F634)</f>
        <v>9</v>
      </c>
    </row>
    <row r="636" spans="1:7" s="181" customFormat="1" ht="7.15" customHeight="1" x14ac:dyDescent="0.3">
      <c r="A636" s="199"/>
      <c r="B636" s="180"/>
      <c r="C636" s="231"/>
      <c r="D636" s="208"/>
      <c r="E636" s="180"/>
      <c r="F636" s="178"/>
    </row>
    <row r="637" spans="1:7" s="181" customFormat="1" ht="16.5" x14ac:dyDescent="0.3">
      <c r="A637" s="199" t="s">
        <v>34</v>
      </c>
      <c r="B637" s="180" t="s">
        <v>8754</v>
      </c>
      <c r="C637" s="231"/>
      <c r="D637" s="200"/>
      <c r="E637" s="180"/>
      <c r="F637" s="178"/>
    </row>
    <row r="638" spans="1:7" s="181" customFormat="1" ht="16.5" x14ac:dyDescent="0.3">
      <c r="A638" s="199"/>
      <c r="B638" s="180"/>
      <c r="C638" s="231" t="s">
        <v>0</v>
      </c>
      <c r="D638" s="200" t="s">
        <v>8382</v>
      </c>
      <c r="E638" s="180">
        <v>1</v>
      </c>
      <c r="F638" s="178">
        <f>'33.pabar'!H25</f>
        <v>0</v>
      </c>
      <c r="G638" s="184" t="s">
        <v>8903</v>
      </c>
    </row>
    <row r="639" spans="1:7" s="181" customFormat="1" ht="16.5" x14ac:dyDescent="0.3">
      <c r="A639" s="199"/>
      <c r="B639" s="180"/>
      <c r="C639" s="231" t="s">
        <v>2</v>
      </c>
      <c r="D639" s="200" t="s">
        <v>8383</v>
      </c>
      <c r="E639" s="180">
        <v>0</v>
      </c>
      <c r="F639" s="178">
        <f>'33.pabar'!H38</f>
        <v>0</v>
      </c>
    </row>
    <row r="640" spans="1:7" s="181" customFormat="1" ht="16.5" x14ac:dyDescent="0.3">
      <c r="A640" s="199"/>
      <c r="B640" s="180"/>
      <c r="C640" s="201" t="s">
        <v>3</v>
      </c>
      <c r="D640" s="200" t="s">
        <v>8384</v>
      </c>
      <c r="E640" s="180">
        <v>0</v>
      </c>
      <c r="F640" s="178">
        <f>'33.pabar'!H59</f>
        <v>0</v>
      </c>
    </row>
    <row r="641" spans="1:7" s="181" customFormat="1" ht="16.5" x14ac:dyDescent="0.3">
      <c r="A641" s="199"/>
      <c r="B641" s="180"/>
      <c r="C641" s="201" t="s">
        <v>4</v>
      </c>
      <c r="D641" s="200" t="s">
        <v>8385</v>
      </c>
      <c r="E641" s="180">
        <v>0</v>
      </c>
      <c r="F641" s="178">
        <f>'33.pabar'!H76</f>
        <v>0</v>
      </c>
    </row>
    <row r="642" spans="1:7" s="181" customFormat="1" ht="16.5" x14ac:dyDescent="0.3">
      <c r="A642" s="199"/>
      <c r="B642" s="180"/>
      <c r="C642" s="201" t="s">
        <v>5</v>
      </c>
      <c r="D642" s="200" t="s">
        <v>8386</v>
      </c>
      <c r="E642" s="180">
        <v>0</v>
      </c>
      <c r="F642" s="178">
        <f>'33.pabar'!H104</f>
        <v>0</v>
      </c>
    </row>
    <row r="643" spans="1:7" s="181" customFormat="1" ht="16.5" x14ac:dyDescent="0.3">
      <c r="A643" s="199"/>
      <c r="B643" s="180"/>
      <c r="C643" s="201" t="s">
        <v>6</v>
      </c>
      <c r="D643" s="200" t="s">
        <v>8387</v>
      </c>
      <c r="E643" s="180">
        <v>0</v>
      </c>
      <c r="F643" s="178">
        <f>'33.pabar'!H132</f>
        <v>0</v>
      </c>
    </row>
    <row r="644" spans="1:7" s="181" customFormat="1" ht="16.5" x14ac:dyDescent="0.3">
      <c r="A644" s="199"/>
      <c r="B644" s="180"/>
      <c r="C644" s="201" t="s">
        <v>7</v>
      </c>
      <c r="D644" s="200" t="s">
        <v>8388</v>
      </c>
      <c r="E644" s="180">
        <v>1</v>
      </c>
      <c r="F644" s="178">
        <f>'33.pabar'!H149</f>
        <v>0</v>
      </c>
      <c r="G644" s="184"/>
    </row>
    <row r="645" spans="1:7" s="181" customFormat="1" ht="16.5" x14ac:dyDescent="0.3">
      <c r="A645" s="199"/>
      <c r="B645" s="180"/>
      <c r="C645" s="201" t="s">
        <v>8</v>
      </c>
      <c r="D645" s="200" t="s">
        <v>8389</v>
      </c>
      <c r="E645" s="180">
        <v>0</v>
      </c>
      <c r="F645" s="178">
        <f>'33.pabar'!H160</f>
        <v>0</v>
      </c>
    </row>
    <row r="646" spans="1:7" s="181" customFormat="1" ht="17.25" thickBot="1" x14ac:dyDescent="0.35">
      <c r="A646" s="204"/>
      <c r="B646" s="185"/>
      <c r="C646" s="235" t="s">
        <v>9</v>
      </c>
      <c r="D646" s="205" t="s">
        <v>8390</v>
      </c>
      <c r="E646" s="185">
        <v>0</v>
      </c>
      <c r="F646" s="238">
        <f>'33.pabar'!H193</f>
        <v>0</v>
      </c>
    </row>
    <row r="647" spans="1:7" s="181" customFormat="1" ht="17.25" thickTop="1" x14ac:dyDescent="0.3">
      <c r="A647" s="199"/>
      <c r="B647" s="180"/>
      <c r="C647" s="201" t="s">
        <v>10</v>
      </c>
      <c r="D647" s="200" t="s">
        <v>8391</v>
      </c>
      <c r="E647" s="180">
        <v>0</v>
      </c>
      <c r="F647" s="178">
        <f>'33.pabar'!H221</f>
        <v>0</v>
      </c>
    </row>
    <row r="648" spans="1:7" s="181" customFormat="1" ht="16.5" x14ac:dyDescent="0.3">
      <c r="A648" s="199"/>
      <c r="B648" s="180"/>
      <c r="C648" s="201" t="s">
        <v>11</v>
      </c>
      <c r="D648" s="200" t="s">
        <v>8596</v>
      </c>
      <c r="E648" s="180">
        <v>0</v>
      </c>
      <c r="F648" s="178">
        <f>'33.pabar'!H231</f>
        <v>0</v>
      </c>
    </row>
    <row r="649" spans="1:7" s="181" customFormat="1" ht="16.5" x14ac:dyDescent="0.3">
      <c r="A649" s="199"/>
      <c r="B649" s="180"/>
      <c r="C649" s="201" t="s">
        <v>12</v>
      </c>
      <c r="D649" s="200" t="s">
        <v>8597</v>
      </c>
      <c r="E649" s="180">
        <v>0</v>
      </c>
      <c r="F649" s="178">
        <f>'33.pabar'!H245</f>
        <v>0</v>
      </c>
    </row>
    <row r="650" spans="1:7" s="181" customFormat="1" ht="16.5" x14ac:dyDescent="0.3">
      <c r="A650" s="199"/>
      <c r="B650" s="180"/>
      <c r="C650" s="201" t="s">
        <v>13</v>
      </c>
      <c r="D650" s="200" t="s">
        <v>8392</v>
      </c>
      <c r="E650" s="180">
        <v>0</v>
      </c>
      <c r="F650" s="178">
        <f>'33.pabar'!H259</f>
        <v>0</v>
      </c>
    </row>
    <row r="651" spans="1:7" s="181" customFormat="1" ht="7.15" customHeight="1" x14ac:dyDescent="0.3">
      <c r="A651" s="199"/>
      <c r="B651" s="180"/>
      <c r="C651" s="231"/>
      <c r="D651" s="200"/>
      <c r="E651" s="180"/>
      <c r="F651" s="178"/>
    </row>
    <row r="652" spans="1:7" s="181" customFormat="1" ht="17.25" thickBot="1" x14ac:dyDescent="0.35">
      <c r="A652" s="216"/>
      <c r="B652" s="187"/>
      <c r="C652" s="218"/>
      <c r="D652" s="217"/>
      <c r="E652" s="187">
        <f>SUM(E638:E651)</f>
        <v>2</v>
      </c>
      <c r="F652" s="188">
        <f>SUM(F638:F651)</f>
        <v>0</v>
      </c>
    </row>
    <row r="653" spans="1:7" s="181" customFormat="1" ht="18" thickTop="1" thickBot="1" x14ac:dyDescent="0.35">
      <c r="A653" s="242" t="s">
        <v>8755</v>
      </c>
      <c r="B653" s="242"/>
      <c r="C653" s="242"/>
      <c r="D653" s="243"/>
      <c r="E653" s="196">
        <f>E31+E68+E91+E107+E176+E122+E143+E157+E187+E198+E208+E239+E278+E287+E329+E341+E354+E368+E394+E412+E430+E447+E461+E488+E505+E533+E554+E564+E574+E589+E603+E635+E652+E469</f>
        <v>368</v>
      </c>
      <c r="F653" s="196">
        <f>F31+F68+F91+F107+F176+F122+F143+F157+F187+F198+F208+F239+F278+F287+F329+F341+F354+F368+F394+F412+F430+F447+F461+F488+F505+F533+F554+F564+F574+F589+F603+F635+F652+F469</f>
        <v>2909</v>
      </c>
      <c r="G653" s="184"/>
    </row>
    <row r="654" spans="1:7" s="181" customFormat="1" ht="6.75" customHeight="1" thickTop="1" x14ac:dyDescent="0.3">
      <c r="A654" s="215"/>
      <c r="F654" s="197"/>
    </row>
    <row r="655" spans="1:7" s="328" customFormat="1" ht="16.5" x14ac:dyDescent="0.3">
      <c r="A655" s="326" t="s">
        <v>8927</v>
      </c>
      <c r="B655" s="326"/>
      <c r="C655" s="326"/>
      <c r="D655" s="326"/>
      <c r="E655" s="327"/>
      <c r="F655" s="327"/>
    </row>
    <row r="656" spans="1:7" s="181" customFormat="1" ht="16.5" x14ac:dyDescent="0.3">
      <c r="A656" s="219"/>
      <c r="B656" s="197"/>
      <c r="C656" s="197"/>
      <c r="D656" s="197"/>
      <c r="E656" s="197"/>
      <c r="F656" s="197"/>
    </row>
    <row r="657" spans="1:4" s="181" customFormat="1" ht="16.5" x14ac:dyDescent="0.3">
      <c r="A657" s="215"/>
    </row>
    <row r="658" spans="1:4" s="181" customFormat="1" ht="16.5" x14ac:dyDescent="0.3">
      <c r="A658" s="215"/>
      <c r="D658" s="220"/>
    </row>
    <row r="659" spans="1:4" s="181" customFormat="1" ht="16.5" x14ac:dyDescent="0.3">
      <c r="A659" s="215"/>
      <c r="D659" s="220"/>
    </row>
    <row r="660" spans="1:4" s="181" customFormat="1" ht="16.5" x14ac:dyDescent="0.3">
      <c r="A660" s="215"/>
      <c r="D660" s="220"/>
    </row>
    <row r="661" spans="1:4" s="181" customFormat="1" ht="16.5" x14ac:dyDescent="0.3">
      <c r="A661" s="215"/>
    </row>
    <row r="662" spans="1:4" s="181" customFormat="1" ht="16.5" x14ac:dyDescent="0.3">
      <c r="A662" s="215"/>
    </row>
    <row r="663" spans="1:4" s="181" customFormat="1" ht="16.5" x14ac:dyDescent="0.3">
      <c r="A663" s="215"/>
    </row>
    <row r="664" spans="1:4" s="181" customFormat="1" ht="16.5" x14ac:dyDescent="0.3">
      <c r="A664" s="215"/>
      <c r="B664" s="221"/>
      <c r="C664" s="222"/>
      <c r="D664" s="222"/>
    </row>
    <row r="665" spans="1:4" s="181" customFormat="1" ht="16.5" x14ac:dyDescent="0.3">
      <c r="A665" s="215"/>
    </row>
    <row r="666" spans="1:4" s="181" customFormat="1" ht="16.5" x14ac:dyDescent="0.3">
      <c r="A666" s="215"/>
      <c r="B666" s="221"/>
      <c r="C666" s="222"/>
      <c r="D666" s="220"/>
    </row>
    <row r="667" spans="1:4" s="181" customFormat="1" ht="16.5" x14ac:dyDescent="0.3">
      <c r="A667" s="215"/>
      <c r="D667" s="220"/>
    </row>
    <row r="668" spans="1:4" s="181" customFormat="1" ht="16.5" x14ac:dyDescent="0.3">
      <c r="A668" s="215"/>
      <c r="D668" s="220"/>
    </row>
    <row r="669" spans="1:4" s="181" customFormat="1" ht="16.5" x14ac:dyDescent="0.3">
      <c r="A669" s="215"/>
      <c r="D669" s="220"/>
    </row>
    <row r="670" spans="1:4" s="181" customFormat="1" ht="16.5" x14ac:dyDescent="0.3">
      <c r="A670" s="215"/>
    </row>
    <row r="671" spans="1:4" s="181" customFormat="1" ht="16.5" x14ac:dyDescent="0.3">
      <c r="A671" s="215"/>
      <c r="D671" s="220"/>
    </row>
    <row r="672" spans="1:4" s="181" customFormat="1" ht="16.5" x14ac:dyDescent="0.3">
      <c r="A672" s="215"/>
      <c r="D672" s="220"/>
    </row>
    <row r="673" spans="4:4" x14ac:dyDescent="0.3">
      <c r="D673" s="223"/>
    </row>
    <row r="674" spans="4:4" x14ac:dyDescent="0.3">
      <c r="D674" s="223"/>
    </row>
    <row r="681" spans="4:4" x14ac:dyDescent="0.3">
      <c r="D681" s="223"/>
    </row>
    <row r="682" spans="4:4" x14ac:dyDescent="0.3">
      <c r="D682" s="223"/>
    </row>
    <row r="683" spans="4:4" x14ac:dyDescent="0.3">
      <c r="D683" s="223"/>
    </row>
    <row r="687" spans="4:4" x14ac:dyDescent="0.3">
      <c r="D687" s="223"/>
    </row>
    <row r="688" spans="4:4" x14ac:dyDescent="0.3">
      <c r="D688" s="223"/>
    </row>
    <row r="689" spans="4:4" x14ac:dyDescent="0.3">
      <c r="D689" s="223"/>
    </row>
    <row r="691" spans="4:4" x14ac:dyDescent="0.3">
      <c r="D691" s="223"/>
    </row>
  </sheetData>
  <mergeCells count="41">
    <mergeCell ref="A655:D655"/>
    <mergeCell ref="E4:E5"/>
    <mergeCell ref="A4:A5"/>
    <mergeCell ref="B4:B5"/>
    <mergeCell ref="A1:F1"/>
    <mergeCell ref="F4:F5"/>
    <mergeCell ref="C4:D5"/>
    <mergeCell ref="A31:D31"/>
    <mergeCell ref="A68:D68"/>
    <mergeCell ref="A176:D176"/>
    <mergeCell ref="B178:B179"/>
    <mergeCell ref="A178:A179"/>
    <mergeCell ref="A143:D143"/>
    <mergeCell ref="A157:D157"/>
    <mergeCell ref="A91:D91"/>
    <mergeCell ref="A107:D107"/>
    <mergeCell ref="A122:D122"/>
    <mergeCell ref="A187:D187"/>
    <mergeCell ref="A198:D198"/>
    <mergeCell ref="A208:D208"/>
    <mergeCell ref="A239:D239"/>
    <mergeCell ref="A278:D278"/>
    <mergeCell ref="A287:D287"/>
    <mergeCell ref="A329:D329"/>
    <mergeCell ref="A341:D341"/>
    <mergeCell ref="A354:D354"/>
    <mergeCell ref="A368:D368"/>
    <mergeCell ref="A394:D394"/>
    <mergeCell ref="A412:D412"/>
    <mergeCell ref="A430:D430"/>
    <mergeCell ref="A447:D447"/>
    <mergeCell ref="A461:D461"/>
    <mergeCell ref="A488:D488"/>
    <mergeCell ref="A505:D505"/>
    <mergeCell ref="A635:D635"/>
    <mergeCell ref="A653:D653"/>
    <mergeCell ref="A533:D533"/>
    <mergeCell ref="A554:D554"/>
    <mergeCell ref="A564:D564"/>
    <mergeCell ref="A589:D589"/>
    <mergeCell ref="A603:D603"/>
  </mergeCells>
  <pageMargins left="0.62" right="0.28999999999999998" top="0.511811023622047" bottom="0.4" header="0.28999999999999998" footer="0.33"/>
  <pageSetup paperSize="9" scale="69" orientation="portrait" r:id="rId1"/>
  <rowBreaks count="2" manualBreakCount="2">
    <brk id="143" max="5" man="1"/>
    <brk id="574"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30" sqref="P30"/>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9" sqref="J19"/>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view="pageBreakPreview" zoomScale="91" zoomScaleNormal="100" zoomScaleSheetLayoutView="91" workbookViewId="0">
      <selection activeCell="J10" sqref="J10"/>
    </sheetView>
  </sheetViews>
  <sheetFormatPr defaultRowHeight="15" x14ac:dyDescent="0.25"/>
  <cols>
    <col min="1" max="1" width="4.7109375" style="137" customWidth="1"/>
    <col min="2" max="2" width="17.28515625" bestFit="1" customWidth="1"/>
    <col min="3" max="3" width="12.140625" customWidth="1"/>
    <col min="4" max="4" width="37.28515625" customWidth="1"/>
    <col min="5" max="5" width="22.28515625" customWidth="1"/>
    <col min="6" max="6" width="12.28515625" customWidth="1"/>
    <col min="7" max="7" width="13.5703125" bestFit="1" customWidth="1"/>
  </cols>
  <sheetData>
    <row r="1" spans="1:7" x14ac:dyDescent="0.25">
      <c r="A1" s="269" t="s">
        <v>8634</v>
      </c>
      <c r="B1" s="269"/>
      <c r="C1" s="269"/>
      <c r="D1" s="269"/>
      <c r="E1" s="269"/>
      <c r="F1" s="269"/>
      <c r="G1" s="269"/>
    </row>
    <row r="2" spans="1:7" ht="5.25" customHeight="1" x14ac:dyDescent="0.25"/>
    <row r="3" spans="1:7" x14ac:dyDescent="0.25">
      <c r="A3" s="270" t="s">
        <v>8644</v>
      </c>
      <c r="B3" s="268" t="s">
        <v>8636</v>
      </c>
      <c r="C3" s="268"/>
      <c r="D3" s="140" t="s">
        <v>4380</v>
      </c>
      <c r="E3" s="268" t="s">
        <v>8640</v>
      </c>
      <c r="F3" s="268"/>
      <c r="G3" s="268"/>
    </row>
    <row r="4" spans="1:7" ht="29.25" customHeight="1" x14ac:dyDescent="0.25">
      <c r="A4" s="271"/>
      <c r="B4" s="141" t="s">
        <v>8635</v>
      </c>
      <c r="C4" s="141" t="s">
        <v>47</v>
      </c>
      <c r="D4" s="141"/>
      <c r="E4" s="141" t="s">
        <v>8637</v>
      </c>
      <c r="F4" s="141" t="s">
        <v>8638</v>
      </c>
      <c r="G4" s="141" t="s">
        <v>8639</v>
      </c>
    </row>
    <row r="5" spans="1:7" x14ac:dyDescent="0.25">
      <c r="A5" s="138"/>
      <c r="B5" s="89"/>
      <c r="C5" s="89"/>
      <c r="D5" s="89"/>
      <c r="E5" s="89"/>
      <c r="F5" s="89"/>
      <c r="G5" s="89"/>
    </row>
    <row r="6" spans="1:7" s="149" customFormat="1" x14ac:dyDescent="0.25">
      <c r="A6" s="146">
        <v>1</v>
      </c>
      <c r="B6" s="147" t="s">
        <v>8641</v>
      </c>
      <c r="C6" s="147"/>
      <c r="D6" s="147" t="s">
        <v>8649</v>
      </c>
      <c r="E6" s="148"/>
      <c r="F6" s="148"/>
      <c r="G6" s="148"/>
    </row>
    <row r="7" spans="1:7" s="149" customFormat="1" x14ac:dyDescent="0.25">
      <c r="A7" s="146">
        <v>2</v>
      </c>
      <c r="B7" s="147" t="s">
        <v>8642</v>
      </c>
      <c r="C7" s="147"/>
      <c r="D7" s="147"/>
      <c r="E7" s="148"/>
      <c r="F7" s="148"/>
      <c r="G7" s="148"/>
    </row>
    <row r="8" spans="1:7" s="149" customFormat="1" x14ac:dyDescent="0.25">
      <c r="A8" s="146">
        <v>3</v>
      </c>
      <c r="B8" s="147" t="s">
        <v>8643</v>
      </c>
      <c r="C8" s="147"/>
      <c r="D8" s="147" t="s">
        <v>8649</v>
      </c>
      <c r="E8" s="148"/>
      <c r="F8" s="148"/>
      <c r="G8" s="148"/>
    </row>
    <row r="9" spans="1:7" s="149" customFormat="1" x14ac:dyDescent="0.25">
      <c r="A9" s="146">
        <v>3</v>
      </c>
      <c r="B9" s="147" t="s">
        <v>8657</v>
      </c>
      <c r="C9" s="147"/>
      <c r="D9" s="147" t="s">
        <v>8658</v>
      </c>
      <c r="E9" s="148"/>
      <c r="F9" s="148"/>
      <c r="G9" s="148"/>
    </row>
    <row r="10" spans="1:7" s="149" customFormat="1" x14ac:dyDescent="0.25">
      <c r="A10" s="146">
        <v>3</v>
      </c>
      <c r="B10" s="147" t="s">
        <v>8659</v>
      </c>
      <c r="C10" s="147"/>
      <c r="D10" s="147" t="s">
        <v>8660</v>
      </c>
      <c r="E10" s="148"/>
      <c r="F10" s="148"/>
      <c r="G10" s="148"/>
    </row>
    <row r="11" spans="1:7" s="149" customFormat="1" x14ac:dyDescent="0.25">
      <c r="A11" s="146">
        <v>4</v>
      </c>
      <c r="B11" s="147" t="s">
        <v>8645</v>
      </c>
      <c r="C11" s="147"/>
      <c r="D11" s="147" t="s">
        <v>8703</v>
      </c>
      <c r="E11" s="148"/>
      <c r="F11" s="148"/>
      <c r="G11" s="148"/>
    </row>
    <row r="12" spans="1:7" s="149" customFormat="1" x14ac:dyDescent="0.25">
      <c r="A12" s="146">
        <v>5</v>
      </c>
      <c r="B12" s="147" t="s">
        <v>8646</v>
      </c>
      <c r="C12" s="147"/>
      <c r="D12" s="147" t="s">
        <v>8647</v>
      </c>
      <c r="E12" s="148"/>
      <c r="F12" s="148"/>
      <c r="G12" s="148"/>
    </row>
    <row r="13" spans="1:7" s="149" customFormat="1" x14ac:dyDescent="0.25">
      <c r="A13" s="146">
        <v>6</v>
      </c>
      <c r="B13" s="147" t="s">
        <v>8648</v>
      </c>
      <c r="C13" s="147"/>
      <c r="D13" s="147"/>
      <c r="E13" s="148"/>
      <c r="F13" s="148"/>
      <c r="G13" s="148"/>
    </row>
    <row r="14" spans="1:7" s="149" customFormat="1" x14ac:dyDescent="0.25">
      <c r="A14" s="146">
        <v>7</v>
      </c>
      <c r="B14" s="147" t="s">
        <v>8650</v>
      </c>
      <c r="C14" s="147"/>
      <c r="D14" s="147" t="s">
        <v>8704</v>
      </c>
      <c r="E14" s="148"/>
      <c r="F14" s="148"/>
      <c r="G14" s="148"/>
    </row>
    <row r="15" spans="1:7" s="149" customFormat="1" ht="30" customHeight="1" x14ac:dyDescent="0.25">
      <c r="A15" s="146">
        <v>8</v>
      </c>
      <c r="B15" s="150" t="s">
        <v>8651</v>
      </c>
      <c r="C15" s="147"/>
      <c r="D15" s="147" t="s">
        <v>8654</v>
      </c>
      <c r="E15" s="148"/>
      <c r="F15" s="148"/>
      <c r="G15" s="148"/>
    </row>
    <row r="16" spans="1:7" s="149" customFormat="1" x14ac:dyDescent="0.25">
      <c r="A16" s="146">
        <v>9</v>
      </c>
      <c r="B16" s="147" t="s">
        <v>8653</v>
      </c>
      <c r="C16" s="147"/>
      <c r="D16" s="147" t="s">
        <v>8654</v>
      </c>
      <c r="E16" s="148"/>
      <c r="F16" s="148"/>
      <c r="G16" s="148"/>
    </row>
    <row r="17" spans="1:7" s="151" customFormat="1" ht="75" x14ac:dyDescent="0.25">
      <c r="A17" s="146">
        <v>10</v>
      </c>
      <c r="B17" s="147" t="s">
        <v>8655</v>
      </c>
      <c r="C17" s="147"/>
      <c r="D17" s="150" t="s">
        <v>8656</v>
      </c>
      <c r="E17" s="147"/>
      <c r="F17" s="147"/>
      <c r="G17" s="147"/>
    </row>
    <row r="18" spans="1:7" s="149" customFormat="1" x14ac:dyDescent="0.25">
      <c r="A18" s="146">
        <v>11</v>
      </c>
      <c r="B18" s="147" t="s">
        <v>8661</v>
      </c>
      <c r="C18" s="147"/>
      <c r="D18" s="147" t="s">
        <v>8662</v>
      </c>
      <c r="E18" s="148" t="s">
        <v>8663</v>
      </c>
      <c r="F18" s="148"/>
      <c r="G18" s="148"/>
    </row>
    <row r="19" spans="1:7" s="149" customFormat="1" x14ac:dyDescent="0.25">
      <c r="A19" s="146">
        <v>12</v>
      </c>
      <c r="B19" s="147" t="s">
        <v>8664</v>
      </c>
      <c r="C19" s="147"/>
      <c r="D19" s="147" t="s">
        <v>8665</v>
      </c>
      <c r="E19" s="148"/>
      <c r="F19" s="148"/>
      <c r="G19" s="148"/>
    </row>
    <row r="20" spans="1:7" s="149" customFormat="1" x14ac:dyDescent="0.25">
      <c r="A20" s="146">
        <v>13</v>
      </c>
      <c r="B20" s="147" t="s">
        <v>8666</v>
      </c>
      <c r="C20" s="147"/>
      <c r="D20" s="147" t="s">
        <v>8667</v>
      </c>
      <c r="E20" s="148"/>
      <c r="F20" s="148"/>
      <c r="G20" s="148"/>
    </row>
    <row r="21" spans="1:7" s="149" customFormat="1" x14ac:dyDescent="0.25">
      <c r="A21" s="146">
        <v>14</v>
      </c>
      <c r="B21" s="147" t="s">
        <v>8668</v>
      </c>
      <c r="C21" s="147"/>
      <c r="D21" s="147" t="s">
        <v>8669</v>
      </c>
      <c r="E21" s="148"/>
      <c r="F21" s="148"/>
      <c r="G21" s="148"/>
    </row>
    <row r="22" spans="1:7" s="149" customFormat="1" x14ac:dyDescent="0.25">
      <c r="A22" s="146">
        <v>15</v>
      </c>
      <c r="B22" s="147" t="s">
        <v>8670</v>
      </c>
      <c r="C22" s="147"/>
      <c r="D22" s="147" t="s">
        <v>8671</v>
      </c>
      <c r="E22" s="148"/>
      <c r="F22" s="148"/>
      <c r="G22" s="148"/>
    </row>
    <row r="23" spans="1:7" s="149" customFormat="1" x14ac:dyDescent="0.25">
      <c r="A23" s="146">
        <v>16</v>
      </c>
      <c r="B23" s="147"/>
      <c r="C23" s="147" t="s">
        <v>8672</v>
      </c>
      <c r="D23" s="147" t="s">
        <v>8673</v>
      </c>
      <c r="E23" s="148"/>
      <c r="F23" s="148"/>
      <c r="G23" s="148"/>
    </row>
    <row r="24" spans="1:7" s="149" customFormat="1" x14ac:dyDescent="0.25">
      <c r="A24" s="146">
        <v>17</v>
      </c>
      <c r="B24" s="147" t="s">
        <v>8674</v>
      </c>
      <c r="C24" s="147"/>
      <c r="D24" s="147" t="s">
        <v>8675</v>
      </c>
      <c r="E24" s="148"/>
      <c r="F24" s="148"/>
      <c r="G24" s="148"/>
    </row>
    <row r="25" spans="1:7" s="149" customFormat="1" x14ac:dyDescent="0.25">
      <c r="A25" s="146">
        <v>18</v>
      </c>
      <c r="B25" s="147"/>
      <c r="C25" s="147" t="s">
        <v>8676</v>
      </c>
      <c r="D25" s="147" t="s">
        <v>8677</v>
      </c>
      <c r="E25" s="148"/>
      <c r="F25" s="148"/>
      <c r="G25" s="148"/>
    </row>
    <row r="26" spans="1:7" s="149" customFormat="1" ht="45" x14ac:dyDescent="0.25">
      <c r="A26" s="146">
        <v>19</v>
      </c>
      <c r="B26" s="150" t="s">
        <v>8678</v>
      </c>
      <c r="C26" s="147"/>
      <c r="D26" s="147" t="s">
        <v>8679</v>
      </c>
      <c r="E26" s="148"/>
      <c r="F26" s="148"/>
      <c r="G26" s="148"/>
    </row>
    <row r="27" spans="1:7" s="149" customFormat="1" ht="24" customHeight="1" x14ac:dyDescent="0.25">
      <c r="A27" s="146">
        <v>20</v>
      </c>
      <c r="B27" s="147" t="s">
        <v>8680</v>
      </c>
      <c r="C27" s="147"/>
      <c r="D27" s="147" t="s">
        <v>8681</v>
      </c>
      <c r="E27" s="148"/>
      <c r="F27" s="148"/>
      <c r="G27" s="148"/>
    </row>
    <row r="28" spans="1:7" s="149" customFormat="1" ht="60" x14ac:dyDescent="0.25">
      <c r="A28" s="146">
        <v>21</v>
      </c>
      <c r="B28" s="147" t="s">
        <v>8682</v>
      </c>
      <c r="C28" s="147"/>
      <c r="D28" s="150" t="s">
        <v>8683</v>
      </c>
      <c r="E28" s="148"/>
      <c r="F28" s="148"/>
      <c r="G28" s="148"/>
    </row>
    <row r="29" spans="1:7" s="149" customFormat="1" ht="22.5" customHeight="1" x14ac:dyDescent="0.25">
      <c r="A29" s="146">
        <v>22</v>
      </c>
      <c r="B29" s="147" t="s">
        <v>8684</v>
      </c>
      <c r="C29" s="147"/>
      <c r="D29" s="147" t="s">
        <v>8685</v>
      </c>
      <c r="E29" s="148"/>
      <c r="F29" s="148"/>
      <c r="G29" s="148"/>
    </row>
    <row r="30" spans="1:7" s="149" customFormat="1" ht="90" x14ac:dyDescent="0.25">
      <c r="A30" s="146">
        <v>23</v>
      </c>
      <c r="B30" s="147" t="s">
        <v>8686</v>
      </c>
      <c r="C30" s="147"/>
      <c r="D30" s="150" t="s">
        <v>8687</v>
      </c>
      <c r="E30" s="148"/>
      <c r="F30" s="148"/>
      <c r="G30" s="148"/>
    </row>
    <row r="31" spans="1:7" s="149" customFormat="1" ht="120" x14ac:dyDescent="0.25">
      <c r="A31" s="146">
        <v>24</v>
      </c>
      <c r="B31" s="152" t="s">
        <v>8688</v>
      </c>
      <c r="C31" s="147"/>
      <c r="D31" s="150" t="s">
        <v>8689</v>
      </c>
      <c r="E31" s="148"/>
      <c r="F31" s="148"/>
      <c r="G31" s="148"/>
    </row>
    <row r="32" spans="1:7" s="149" customFormat="1" x14ac:dyDescent="0.25">
      <c r="A32" s="146">
        <v>25</v>
      </c>
      <c r="B32" s="147" t="s">
        <v>8690</v>
      </c>
      <c r="C32" s="147"/>
      <c r="D32" s="150" t="s">
        <v>8692</v>
      </c>
      <c r="E32" s="148"/>
      <c r="F32" s="148"/>
      <c r="G32" s="148"/>
    </row>
    <row r="33" spans="1:7" s="149" customFormat="1" ht="96" x14ac:dyDescent="0.25">
      <c r="A33" s="146">
        <v>26</v>
      </c>
      <c r="B33" s="147" t="s">
        <v>8691</v>
      </c>
      <c r="C33" s="147"/>
      <c r="D33" s="150" t="s">
        <v>8693</v>
      </c>
      <c r="E33" s="148"/>
      <c r="F33" s="148"/>
      <c r="G33" s="148"/>
    </row>
    <row r="34" spans="1:7" s="149" customFormat="1" x14ac:dyDescent="0.25">
      <c r="A34" s="146">
        <v>27</v>
      </c>
      <c r="B34" s="147" t="s">
        <v>8694</v>
      </c>
      <c r="C34" s="147"/>
      <c r="D34" s="150" t="s">
        <v>8702</v>
      </c>
      <c r="E34" s="148"/>
      <c r="F34" s="148"/>
      <c r="G34" s="148"/>
    </row>
    <row r="35" spans="1:7" s="149" customFormat="1" ht="30" x14ac:dyDescent="0.25">
      <c r="A35" s="146">
        <v>28</v>
      </c>
      <c r="B35" s="150" t="s">
        <v>8695</v>
      </c>
      <c r="C35" s="147"/>
      <c r="D35" s="150" t="s">
        <v>8696</v>
      </c>
      <c r="E35" s="148"/>
      <c r="F35" s="148"/>
      <c r="G35" s="148"/>
    </row>
    <row r="36" spans="1:7" s="149" customFormat="1" x14ac:dyDescent="0.25">
      <c r="A36" s="146">
        <v>29</v>
      </c>
      <c r="B36" s="147" t="s">
        <v>8697</v>
      </c>
      <c r="C36" s="147"/>
      <c r="D36" s="150" t="s">
        <v>8698</v>
      </c>
      <c r="E36" s="148"/>
      <c r="F36" s="148"/>
      <c r="G36" s="148"/>
    </row>
    <row r="37" spans="1:7" s="149" customFormat="1" x14ac:dyDescent="0.25">
      <c r="A37" s="146">
        <v>30</v>
      </c>
      <c r="B37" s="147" t="s">
        <v>8699</v>
      </c>
      <c r="C37" s="147"/>
      <c r="D37" s="150" t="s">
        <v>8700</v>
      </c>
      <c r="E37" s="148"/>
      <c r="F37" s="148"/>
      <c r="G37" s="148"/>
    </row>
    <row r="38" spans="1:7" s="149" customFormat="1" x14ac:dyDescent="0.25">
      <c r="A38" s="146">
        <v>31</v>
      </c>
      <c r="B38" s="147" t="s">
        <v>8701</v>
      </c>
      <c r="C38" s="147"/>
      <c r="D38" s="147"/>
      <c r="E38" s="148"/>
      <c r="F38" s="148"/>
      <c r="G38" s="148"/>
    </row>
    <row r="39" spans="1:7" s="149" customFormat="1" x14ac:dyDescent="0.25">
      <c r="A39" s="146">
        <v>32</v>
      </c>
      <c r="B39" s="147" t="s">
        <v>8705</v>
      </c>
      <c r="C39" s="153"/>
      <c r="D39" s="150" t="s">
        <v>8706</v>
      </c>
      <c r="E39" s="153"/>
      <c r="F39" s="153"/>
      <c r="G39" s="153"/>
    </row>
    <row r="40" spans="1:7" s="149" customFormat="1" x14ac:dyDescent="0.25">
      <c r="A40" s="146">
        <v>33</v>
      </c>
      <c r="B40" s="154" t="s">
        <v>8707</v>
      </c>
      <c r="D40" s="155" t="s">
        <v>8708</v>
      </c>
    </row>
    <row r="41" spans="1:7" s="149" customFormat="1" x14ac:dyDescent="0.25">
      <c r="A41" s="146">
        <v>34</v>
      </c>
      <c r="B41" s="154" t="s">
        <v>8710</v>
      </c>
      <c r="D41" s="155" t="s">
        <v>8708</v>
      </c>
    </row>
    <row r="42" spans="1:7" s="149" customFormat="1" x14ac:dyDescent="0.25">
      <c r="A42" s="146">
        <v>35</v>
      </c>
      <c r="B42" s="154" t="s">
        <v>8711</v>
      </c>
      <c r="D42" s="155" t="s">
        <v>8708</v>
      </c>
    </row>
    <row r="43" spans="1:7" s="149" customFormat="1" x14ac:dyDescent="0.25">
      <c r="A43" s="146">
        <v>36</v>
      </c>
      <c r="B43" s="154" t="s">
        <v>8712</v>
      </c>
      <c r="D43" s="155" t="s">
        <v>8713</v>
      </c>
    </row>
    <row r="44" spans="1:7" s="149" customFormat="1" x14ac:dyDescent="0.25">
      <c r="A44" s="146">
        <v>37</v>
      </c>
      <c r="B44" s="154" t="s">
        <v>8714</v>
      </c>
      <c r="D44" s="155" t="s">
        <v>8708</v>
      </c>
    </row>
  </sheetData>
  <mergeCells count="4">
    <mergeCell ref="E3:G3"/>
    <mergeCell ref="B3:C3"/>
    <mergeCell ref="A1:G1"/>
    <mergeCell ref="A3:A4"/>
  </mergeCells>
  <pageMargins left="0.37" right="0.33" top="0.54" bottom="0.69" header="0.36" footer="0.51"/>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16"/>
  <sheetViews>
    <sheetView topLeftCell="E1" zoomScale="107" zoomScaleNormal="107" workbookViewId="0">
      <pane ySplit="1650" topLeftCell="A164" activePane="bottomLeft"/>
      <selection activeCell="Q2" sqref="Q1:Q1048576"/>
      <selection pane="bottomLeft" activeCell="S185" sqref="S185"/>
    </sheetView>
  </sheetViews>
  <sheetFormatPr defaultColWidth="9.140625" defaultRowHeight="15" x14ac:dyDescent="0.25"/>
  <cols>
    <col min="1" max="1" width="4.42578125" bestFit="1" customWidth="1"/>
    <col min="2" max="2" width="6" style="1" bestFit="1" customWidth="1"/>
    <col min="3" max="3" width="4.42578125" style="1" bestFit="1" customWidth="1"/>
    <col min="4" max="4" width="16.85546875" style="1" bestFit="1" customWidth="1"/>
    <col min="5" max="5" width="15.28515625" style="1" bestFit="1" customWidth="1"/>
    <col min="6" max="6" width="4.42578125" style="1" bestFit="1" customWidth="1"/>
    <col min="7" max="7" width="26.7109375" style="1" bestFit="1" customWidth="1"/>
    <col min="8" max="8" width="6.7109375" style="1" customWidth="1"/>
    <col min="9" max="9" width="9" style="1" customWidth="1"/>
    <col min="10" max="14" width="4.7109375" style="1" customWidth="1"/>
    <col min="15" max="17" width="6.7109375" style="1" customWidth="1"/>
    <col min="18" max="18" width="43.85546875" style="1" customWidth="1"/>
    <col min="19" max="19" width="42.7109375" style="1" customWidth="1"/>
    <col min="20" max="20" width="32.140625" style="1" customWidth="1"/>
    <col min="21" max="16384" width="9.140625" style="1"/>
  </cols>
  <sheetData>
    <row r="1" spans="1:22" x14ac:dyDescent="0.25">
      <c r="A1" s="269" t="s">
        <v>50</v>
      </c>
      <c r="B1" s="269"/>
      <c r="C1" s="269"/>
      <c r="D1" s="269"/>
      <c r="E1" s="269"/>
      <c r="F1" s="269"/>
      <c r="G1" s="269"/>
      <c r="H1" s="269"/>
      <c r="I1" s="269"/>
      <c r="J1" s="269"/>
      <c r="K1" s="269"/>
      <c r="L1" s="269"/>
      <c r="M1" s="269"/>
      <c r="N1" s="269"/>
      <c r="O1" s="269"/>
      <c r="P1" s="269"/>
      <c r="Q1" s="269"/>
      <c r="R1" s="269"/>
      <c r="S1" s="269"/>
      <c r="T1" s="269"/>
      <c r="U1"/>
      <c r="V1"/>
    </row>
    <row r="2" spans="1:22" ht="15.75" thickBot="1" x14ac:dyDescent="0.3">
      <c r="B2"/>
      <c r="C2"/>
      <c r="D2"/>
      <c r="E2"/>
      <c r="F2"/>
      <c r="G2"/>
      <c r="H2"/>
      <c r="I2"/>
      <c r="J2"/>
      <c r="K2"/>
      <c r="L2"/>
      <c r="M2"/>
      <c r="N2"/>
      <c r="O2"/>
      <c r="P2"/>
      <c r="Q2"/>
      <c r="R2"/>
    </row>
    <row r="3" spans="1:22" ht="15.75" thickTop="1" x14ac:dyDescent="0.25">
      <c r="A3" s="291" t="s">
        <v>46</v>
      </c>
      <c r="B3" s="293" t="s">
        <v>7072</v>
      </c>
      <c r="C3" s="293" t="s">
        <v>46</v>
      </c>
      <c r="D3" s="293" t="s">
        <v>48</v>
      </c>
      <c r="E3" s="293" t="s">
        <v>47</v>
      </c>
      <c r="F3" s="293" t="s">
        <v>46</v>
      </c>
      <c r="G3" s="293" t="s">
        <v>45</v>
      </c>
      <c r="H3" s="293" t="s">
        <v>44</v>
      </c>
      <c r="I3" s="295" t="s">
        <v>43</v>
      </c>
      <c r="J3" s="285" t="s">
        <v>7019</v>
      </c>
      <c r="K3" s="286"/>
      <c r="L3" s="286"/>
      <c r="M3" s="286"/>
      <c r="N3" s="286"/>
      <c r="O3" s="287"/>
      <c r="P3" s="128"/>
      <c r="Q3" s="128"/>
      <c r="R3" s="293" t="s">
        <v>42</v>
      </c>
      <c r="S3" s="297" t="s">
        <v>4380</v>
      </c>
      <c r="T3" s="281" t="s">
        <v>5692</v>
      </c>
    </row>
    <row r="4" spans="1:22" x14ac:dyDescent="0.25">
      <c r="A4" s="292"/>
      <c r="B4" s="294"/>
      <c r="C4" s="294"/>
      <c r="D4" s="294"/>
      <c r="E4" s="294"/>
      <c r="F4" s="294"/>
      <c r="G4" s="294"/>
      <c r="H4" s="294"/>
      <c r="I4" s="296"/>
      <c r="J4" s="47">
        <v>2010</v>
      </c>
      <c r="K4" s="47">
        <v>2011</v>
      </c>
      <c r="L4" s="47">
        <v>2012</v>
      </c>
      <c r="M4" s="47">
        <v>2013</v>
      </c>
      <c r="N4" s="47">
        <v>2014</v>
      </c>
      <c r="O4" s="47">
        <v>2015</v>
      </c>
      <c r="P4" s="129">
        <v>2016</v>
      </c>
      <c r="Q4" s="129">
        <v>2017</v>
      </c>
      <c r="R4" s="294"/>
      <c r="S4" s="298"/>
      <c r="T4" s="282"/>
    </row>
    <row r="5" spans="1:22"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2" x14ac:dyDescent="0.25">
      <c r="A6" s="12"/>
      <c r="B6" s="13"/>
      <c r="C6" s="13"/>
      <c r="D6" s="13"/>
      <c r="E6" s="13"/>
      <c r="F6" s="13"/>
      <c r="G6" s="13"/>
      <c r="H6" s="13"/>
      <c r="I6" s="13"/>
      <c r="J6" s="13"/>
      <c r="K6" s="13"/>
      <c r="L6" s="13"/>
      <c r="M6" s="13"/>
      <c r="N6" s="13"/>
      <c r="O6" s="13"/>
      <c r="P6" s="13"/>
      <c r="Q6" s="13"/>
      <c r="R6" s="13"/>
      <c r="S6" s="14"/>
      <c r="T6" s="15"/>
    </row>
    <row r="7" spans="1:22" x14ac:dyDescent="0.25">
      <c r="A7" s="7" t="s">
        <v>0</v>
      </c>
      <c r="B7" s="11" t="s">
        <v>41</v>
      </c>
      <c r="C7" s="11" t="s">
        <v>0</v>
      </c>
      <c r="D7" s="11" t="s">
        <v>40</v>
      </c>
      <c r="E7" s="11" t="s">
        <v>39</v>
      </c>
      <c r="F7" s="11" t="s">
        <v>0</v>
      </c>
      <c r="G7" s="11" t="s">
        <v>38</v>
      </c>
      <c r="H7" s="124">
        <v>1</v>
      </c>
      <c r="I7" s="68">
        <v>0</v>
      </c>
      <c r="J7" s="68">
        <v>0</v>
      </c>
      <c r="K7" s="68">
        <v>0</v>
      </c>
      <c r="L7" s="68">
        <v>0</v>
      </c>
      <c r="M7" s="68">
        <v>0</v>
      </c>
      <c r="N7" s="68">
        <v>0</v>
      </c>
      <c r="O7" s="68">
        <v>1</v>
      </c>
      <c r="P7" s="68"/>
      <c r="Q7" s="68"/>
      <c r="R7" s="11" t="s">
        <v>8611</v>
      </c>
      <c r="S7" s="274" t="s">
        <v>8614</v>
      </c>
      <c r="T7" s="280" t="s">
        <v>8616</v>
      </c>
    </row>
    <row r="8" spans="1:22" x14ac:dyDescent="0.25">
      <c r="A8" s="7"/>
      <c r="B8" s="11"/>
      <c r="C8" s="11"/>
      <c r="D8" s="11"/>
      <c r="E8" s="11"/>
      <c r="F8" s="11" t="s">
        <v>2</v>
      </c>
      <c r="G8" s="11" t="s">
        <v>37</v>
      </c>
      <c r="H8" s="124">
        <v>1</v>
      </c>
      <c r="I8" s="68">
        <v>0</v>
      </c>
      <c r="J8" s="68">
        <v>0</v>
      </c>
      <c r="K8" s="68">
        <v>0</v>
      </c>
      <c r="L8" s="68">
        <v>0</v>
      </c>
      <c r="M8" s="68">
        <v>0</v>
      </c>
      <c r="N8" s="68">
        <v>0</v>
      </c>
      <c r="O8" s="68">
        <v>1</v>
      </c>
      <c r="P8" s="68"/>
      <c r="Q8" s="68"/>
      <c r="R8" s="11"/>
      <c r="S8" s="274"/>
      <c r="T8" s="280"/>
    </row>
    <row r="9" spans="1:22" x14ac:dyDescent="0.25">
      <c r="A9" s="7"/>
      <c r="B9" s="11"/>
      <c r="C9" s="11"/>
      <c r="D9" s="11"/>
      <c r="E9" s="11"/>
      <c r="F9" s="11" t="s">
        <v>3</v>
      </c>
      <c r="G9" s="11" t="s">
        <v>73</v>
      </c>
      <c r="H9" s="124">
        <v>1</v>
      </c>
      <c r="I9" s="68">
        <v>0</v>
      </c>
      <c r="J9" s="68">
        <v>0</v>
      </c>
      <c r="K9" s="68">
        <v>0</v>
      </c>
      <c r="L9" s="68">
        <v>0</v>
      </c>
      <c r="M9" s="68">
        <v>0</v>
      </c>
      <c r="N9" s="68">
        <v>0</v>
      </c>
      <c r="O9" s="68">
        <v>1</v>
      </c>
      <c r="P9" s="68"/>
      <c r="Q9" s="68"/>
      <c r="R9" s="11"/>
      <c r="S9" s="274"/>
      <c r="T9" s="8"/>
    </row>
    <row r="10" spans="1:22" ht="15" customHeight="1" x14ac:dyDescent="0.25">
      <c r="A10" s="7"/>
      <c r="B10" s="11"/>
      <c r="C10" s="11"/>
      <c r="D10" s="11"/>
      <c r="E10" s="11"/>
      <c r="F10" s="11" t="s">
        <v>4</v>
      </c>
      <c r="G10" s="11" t="s">
        <v>74</v>
      </c>
      <c r="H10" s="124">
        <v>1</v>
      </c>
      <c r="I10" s="68">
        <v>0</v>
      </c>
      <c r="J10" s="68">
        <v>0</v>
      </c>
      <c r="K10" s="68">
        <v>0</v>
      </c>
      <c r="L10" s="68">
        <v>0</v>
      </c>
      <c r="M10" s="68">
        <v>0</v>
      </c>
      <c r="N10" s="68">
        <v>0</v>
      </c>
      <c r="O10" s="68">
        <v>1</v>
      </c>
      <c r="P10" s="68"/>
      <c r="Q10" s="68"/>
      <c r="R10" s="11"/>
      <c r="S10" s="274" t="s">
        <v>8615</v>
      </c>
      <c r="T10" s="8"/>
    </row>
    <row r="11" spans="1:22" x14ac:dyDescent="0.25">
      <c r="A11" s="7"/>
      <c r="B11" s="11"/>
      <c r="C11" s="11"/>
      <c r="D11" s="11"/>
      <c r="E11" s="11"/>
      <c r="F11" s="11" t="s">
        <v>5</v>
      </c>
      <c r="G11" s="11" t="s">
        <v>75</v>
      </c>
      <c r="H11" s="124">
        <v>1</v>
      </c>
      <c r="I11" s="68">
        <v>0</v>
      </c>
      <c r="J11" s="68">
        <v>0</v>
      </c>
      <c r="K11" s="68">
        <v>0</v>
      </c>
      <c r="L11" s="68">
        <v>0</v>
      </c>
      <c r="M11" s="68">
        <v>0</v>
      </c>
      <c r="N11" s="68">
        <v>0</v>
      </c>
      <c r="O11" s="68">
        <v>1</v>
      </c>
      <c r="P11" s="68"/>
      <c r="Q11" s="68"/>
      <c r="R11" s="11"/>
      <c r="S11" s="274"/>
      <c r="T11" s="8"/>
    </row>
    <row r="12" spans="1:22" x14ac:dyDescent="0.25">
      <c r="A12" s="7"/>
      <c r="B12" s="11"/>
      <c r="C12" s="11"/>
      <c r="D12" s="11"/>
      <c r="E12" s="11"/>
      <c r="F12" s="11" t="s">
        <v>6</v>
      </c>
      <c r="G12" s="11" t="s">
        <v>76</v>
      </c>
      <c r="H12" s="124">
        <v>1</v>
      </c>
      <c r="I12" s="68">
        <v>0</v>
      </c>
      <c r="J12" s="68">
        <v>0</v>
      </c>
      <c r="K12" s="68">
        <v>0</v>
      </c>
      <c r="L12" s="68">
        <v>0</v>
      </c>
      <c r="M12" s="68">
        <v>0</v>
      </c>
      <c r="N12" s="68">
        <v>0</v>
      </c>
      <c r="O12" s="68">
        <v>1</v>
      </c>
      <c r="P12" s="68"/>
      <c r="Q12" s="68"/>
      <c r="R12" s="11"/>
      <c r="S12" s="274"/>
      <c r="T12" s="8"/>
    </row>
    <row r="13" spans="1:22" x14ac:dyDescent="0.25">
      <c r="A13" s="7"/>
      <c r="B13" s="11"/>
      <c r="C13" s="11"/>
      <c r="D13" s="11"/>
      <c r="E13" s="11"/>
      <c r="F13" s="11" t="s">
        <v>7</v>
      </c>
      <c r="G13" s="11" t="s">
        <v>77</v>
      </c>
      <c r="H13" s="124">
        <v>1</v>
      </c>
      <c r="I13" s="68">
        <v>0</v>
      </c>
      <c r="J13" s="68">
        <v>0</v>
      </c>
      <c r="K13" s="68">
        <v>0</v>
      </c>
      <c r="L13" s="68">
        <v>0</v>
      </c>
      <c r="M13" s="68">
        <v>0</v>
      </c>
      <c r="N13" s="68">
        <v>0</v>
      </c>
      <c r="O13" s="68">
        <v>1</v>
      </c>
      <c r="P13" s="68"/>
      <c r="Q13" s="68"/>
      <c r="R13" s="11"/>
      <c r="S13" s="274"/>
      <c r="T13" s="8"/>
    </row>
    <row r="14" spans="1:22" x14ac:dyDescent="0.25">
      <c r="A14" s="7"/>
      <c r="B14" s="11"/>
      <c r="C14" s="11"/>
      <c r="D14" s="11"/>
      <c r="E14" s="11"/>
      <c r="F14" s="11" t="s">
        <v>8</v>
      </c>
      <c r="G14" s="11" t="s">
        <v>78</v>
      </c>
      <c r="H14" s="124">
        <v>1</v>
      </c>
      <c r="I14" s="68">
        <v>0</v>
      </c>
      <c r="J14" s="68">
        <v>0</v>
      </c>
      <c r="K14" s="68">
        <v>0</v>
      </c>
      <c r="L14" s="68">
        <v>0</v>
      </c>
      <c r="M14" s="68">
        <v>0</v>
      </c>
      <c r="N14" s="68">
        <v>0</v>
      </c>
      <c r="O14" s="68">
        <v>1</v>
      </c>
      <c r="P14" s="68"/>
      <c r="Q14" s="68"/>
      <c r="R14" s="11"/>
      <c r="S14" s="2"/>
      <c r="T14" s="8"/>
    </row>
    <row r="15" spans="1:22" x14ac:dyDescent="0.25">
      <c r="A15" s="7"/>
      <c r="B15" s="11"/>
      <c r="C15" s="11"/>
      <c r="D15" s="11"/>
      <c r="E15" s="11"/>
      <c r="F15" s="11" t="s">
        <v>9</v>
      </c>
      <c r="G15" s="11" t="s">
        <v>79</v>
      </c>
      <c r="H15" s="124">
        <v>1</v>
      </c>
      <c r="I15" s="68">
        <v>0</v>
      </c>
      <c r="J15" s="68">
        <v>0</v>
      </c>
      <c r="K15" s="68">
        <v>0</v>
      </c>
      <c r="L15" s="68">
        <v>0</v>
      </c>
      <c r="M15" s="68">
        <v>0</v>
      </c>
      <c r="N15" s="68">
        <v>0</v>
      </c>
      <c r="O15" s="68">
        <v>1</v>
      </c>
      <c r="P15" s="68"/>
      <c r="Q15" s="68"/>
      <c r="R15" s="11"/>
      <c r="S15" s="2"/>
      <c r="T15" s="8"/>
    </row>
    <row r="16" spans="1:22" x14ac:dyDescent="0.25">
      <c r="A16" s="7"/>
      <c r="B16" s="11"/>
      <c r="C16" s="11"/>
      <c r="D16" s="11"/>
      <c r="E16" s="11"/>
      <c r="F16" s="11" t="s">
        <v>10</v>
      </c>
      <c r="G16" s="11" t="s">
        <v>80</v>
      </c>
      <c r="H16" s="124">
        <v>1</v>
      </c>
      <c r="I16" s="68">
        <v>0</v>
      </c>
      <c r="J16" s="68">
        <v>0</v>
      </c>
      <c r="K16" s="68">
        <v>0</v>
      </c>
      <c r="L16" s="68">
        <v>0</v>
      </c>
      <c r="M16" s="68">
        <v>0</v>
      </c>
      <c r="N16" s="68">
        <v>0</v>
      </c>
      <c r="O16" s="68">
        <v>1</v>
      </c>
      <c r="P16" s="68"/>
      <c r="Q16" s="68"/>
      <c r="R16" s="11"/>
      <c r="S16" s="2"/>
      <c r="T16" s="8"/>
    </row>
    <row r="17" spans="1:20" x14ac:dyDescent="0.25">
      <c r="A17" s="7"/>
      <c r="B17" s="11"/>
      <c r="C17" s="11"/>
      <c r="D17" s="11"/>
      <c r="E17" s="11"/>
      <c r="F17" s="11" t="s">
        <v>11</v>
      </c>
      <c r="G17" s="11" t="s">
        <v>81</v>
      </c>
      <c r="H17" s="124">
        <v>1</v>
      </c>
      <c r="I17" s="68">
        <v>0</v>
      </c>
      <c r="J17" s="68">
        <v>0</v>
      </c>
      <c r="K17" s="68">
        <v>0</v>
      </c>
      <c r="L17" s="68">
        <v>0</v>
      </c>
      <c r="M17" s="68">
        <v>0</v>
      </c>
      <c r="N17" s="68">
        <v>0</v>
      </c>
      <c r="O17" s="68">
        <v>1</v>
      </c>
      <c r="P17" s="68"/>
      <c r="Q17" s="68"/>
      <c r="R17" s="11"/>
      <c r="S17" s="2"/>
      <c r="T17" s="8"/>
    </row>
    <row r="18" spans="1:20" x14ac:dyDescent="0.25">
      <c r="A18" s="7"/>
      <c r="B18" s="11"/>
      <c r="C18" s="11"/>
      <c r="D18" s="11"/>
      <c r="E18" s="11"/>
      <c r="F18" s="11" t="s">
        <v>12</v>
      </c>
      <c r="G18" s="11" t="s">
        <v>82</v>
      </c>
      <c r="H18" s="124">
        <v>1</v>
      </c>
      <c r="I18" s="68">
        <v>0</v>
      </c>
      <c r="J18" s="68">
        <v>0</v>
      </c>
      <c r="K18" s="68">
        <v>0</v>
      </c>
      <c r="L18" s="68">
        <v>0</v>
      </c>
      <c r="M18" s="68">
        <v>0</v>
      </c>
      <c r="N18" s="68">
        <v>0</v>
      </c>
      <c r="O18" s="68">
        <v>1</v>
      </c>
      <c r="P18" s="68"/>
      <c r="Q18" s="68"/>
      <c r="R18" s="11"/>
      <c r="S18" s="2"/>
      <c r="T18" s="8"/>
    </row>
    <row r="19" spans="1:20" x14ac:dyDescent="0.25">
      <c r="A19" s="7"/>
      <c r="B19" s="11"/>
      <c r="C19" s="11"/>
      <c r="D19" s="11"/>
      <c r="E19" s="11"/>
      <c r="F19" s="11" t="s">
        <v>13</v>
      </c>
      <c r="G19" s="11" t="s">
        <v>83</v>
      </c>
      <c r="H19" s="124">
        <v>1</v>
      </c>
      <c r="I19" s="68">
        <v>0</v>
      </c>
      <c r="J19" s="68">
        <v>0</v>
      </c>
      <c r="K19" s="68">
        <v>0</v>
      </c>
      <c r="L19" s="68">
        <v>0</v>
      </c>
      <c r="M19" s="68">
        <v>0</v>
      </c>
      <c r="N19" s="68">
        <v>0</v>
      </c>
      <c r="O19" s="68">
        <v>1</v>
      </c>
      <c r="P19" s="68"/>
      <c r="Q19" s="68"/>
      <c r="R19" s="11"/>
      <c r="S19" s="2"/>
      <c r="T19" s="8"/>
    </row>
    <row r="20" spans="1:20" x14ac:dyDescent="0.25">
      <c r="A20" s="7"/>
      <c r="B20" s="11"/>
      <c r="C20" s="11"/>
      <c r="D20" s="11"/>
      <c r="E20" s="11"/>
      <c r="F20" s="11" t="s">
        <v>14</v>
      </c>
      <c r="G20" s="11" t="s">
        <v>84</v>
      </c>
      <c r="H20" s="124">
        <v>1</v>
      </c>
      <c r="I20" s="68">
        <v>0</v>
      </c>
      <c r="J20" s="68">
        <v>0</v>
      </c>
      <c r="K20" s="68">
        <v>0</v>
      </c>
      <c r="L20" s="68">
        <v>0</v>
      </c>
      <c r="M20" s="68">
        <v>0</v>
      </c>
      <c r="N20" s="68">
        <v>0</v>
      </c>
      <c r="O20" s="68">
        <v>1</v>
      </c>
      <c r="P20" s="68"/>
      <c r="Q20" s="68"/>
      <c r="R20" s="11"/>
      <c r="S20" s="2"/>
      <c r="T20" s="8"/>
    </row>
    <row r="21" spans="1:20" x14ac:dyDescent="0.25">
      <c r="A21" s="7"/>
      <c r="B21" s="11"/>
      <c r="C21" s="11"/>
      <c r="D21" s="11"/>
      <c r="E21" s="11"/>
      <c r="F21" s="11" t="s">
        <v>15</v>
      </c>
      <c r="G21" s="11" t="s">
        <v>85</v>
      </c>
      <c r="H21" s="124">
        <v>1</v>
      </c>
      <c r="I21" s="68">
        <v>0</v>
      </c>
      <c r="J21" s="68">
        <v>0</v>
      </c>
      <c r="K21" s="68">
        <v>0</v>
      </c>
      <c r="L21" s="68">
        <v>0</v>
      </c>
      <c r="M21" s="68">
        <v>0</v>
      </c>
      <c r="N21" s="68">
        <v>0</v>
      </c>
      <c r="O21" s="68">
        <v>1</v>
      </c>
      <c r="P21" s="68"/>
      <c r="Q21" s="68"/>
      <c r="R21" s="11"/>
      <c r="S21" s="2"/>
      <c r="T21" s="8"/>
    </row>
    <row r="22" spans="1:20" x14ac:dyDescent="0.25">
      <c r="A22" s="7"/>
      <c r="B22" s="11"/>
      <c r="C22" s="11"/>
      <c r="D22" s="11"/>
      <c r="E22" s="11"/>
      <c r="F22" s="11" t="s">
        <v>16</v>
      </c>
      <c r="G22" s="11" t="s">
        <v>86</v>
      </c>
      <c r="H22" s="124">
        <v>1</v>
      </c>
      <c r="I22" s="68">
        <v>0</v>
      </c>
      <c r="J22" s="68">
        <v>0</v>
      </c>
      <c r="K22" s="68">
        <v>0</v>
      </c>
      <c r="L22" s="68">
        <v>0</v>
      </c>
      <c r="M22" s="68">
        <v>0</v>
      </c>
      <c r="N22" s="68">
        <v>0</v>
      </c>
      <c r="O22" s="68">
        <v>1</v>
      </c>
      <c r="P22" s="68"/>
      <c r="Q22" s="68"/>
      <c r="R22" s="11"/>
      <c r="S22" s="2"/>
      <c r="T22" s="8"/>
    </row>
    <row r="23" spans="1:20" x14ac:dyDescent="0.25">
      <c r="A23" s="7"/>
      <c r="B23" s="11"/>
      <c r="C23" s="11"/>
      <c r="D23" s="11"/>
      <c r="E23" s="11"/>
      <c r="F23" s="11" t="s">
        <v>17</v>
      </c>
      <c r="G23" s="11" t="s">
        <v>87</v>
      </c>
      <c r="H23" s="124">
        <v>1</v>
      </c>
      <c r="I23" s="68">
        <v>0</v>
      </c>
      <c r="J23" s="68">
        <v>0</v>
      </c>
      <c r="K23" s="68">
        <v>0</v>
      </c>
      <c r="L23" s="68">
        <v>0</v>
      </c>
      <c r="M23" s="68">
        <v>0</v>
      </c>
      <c r="N23" s="68">
        <v>0</v>
      </c>
      <c r="O23" s="68">
        <v>1</v>
      </c>
      <c r="P23" s="68"/>
      <c r="Q23" s="68"/>
      <c r="R23" s="11"/>
      <c r="S23" s="2"/>
      <c r="T23" s="8"/>
    </row>
    <row r="24" spans="1:20" x14ac:dyDescent="0.25">
      <c r="A24" s="7"/>
      <c r="B24" s="11"/>
      <c r="C24" s="11"/>
      <c r="D24" s="11"/>
      <c r="E24" s="11"/>
      <c r="F24" s="11" t="s">
        <v>18</v>
      </c>
      <c r="G24" s="11" t="s">
        <v>88</v>
      </c>
      <c r="H24" s="124">
        <v>1</v>
      </c>
      <c r="I24" s="68">
        <v>0</v>
      </c>
      <c r="J24" s="68">
        <v>0</v>
      </c>
      <c r="K24" s="68">
        <v>0</v>
      </c>
      <c r="L24" s="68">
        <v>0</v>
      </c>
      <c r="M24" s="68">
        <v>0</v>
      </c>
      <c r="N24" s="68">
        <v>0</v>
      </c>
      <c r="O24" s="68">
        <v>1</v>
      </c>
      <c r="P24" s="68"/>
      <c r="Q24" s="68"/>
      <c r="R24" s="11"/>
      <c r="S24" s="2"/>
      <c r="T24" s="8"/>
    </row>
    <row r="25" spans="1:20" x14ac:dyDescent="0.25">
      <c r="A25" s="7"/>
      <c r="B25" s="11"/>
      <c r="C25" s="11"/>
      <c r="D25" s="11"/>
      <c r="E25" s="11"/>
      <c r="F25" s="11"/>
      <c r="G25" s="11"/>
      <c r="H25" s="43"/>
      <c r="I25" s="42"/>
      <c r="J25" s="42"/>
      <c r="K25" s="42"/>
      <c r="L25" s="42"/>
      <c r="M25" s="42"/>
      <c r="N25" s="42"/>
      <c r="O25" s="42"/>
      <c r="P25" s="42"/>
      <c r="Q25" s="42"/>
      <c r="R25" s="11"/>
      <c r="S25" s="2"/>
      <c r="T25" s="8"/>
    </row>
    <row r="26" spans="1:20" x14ac:dyDescent="0.25">
      <c r="A26" s="56"/>
      <c r="B26" s="57"/>
      <c r="C26" s="57"/>
      <c r="D26" s="57"/>
      <c r="E26" s="57"/>
      <c r="F26" s="57"/>
      <c r="G26" s="57" t="s">
        <v>35</v>
      </c>
      <c r="H26" s="125">
        <f>SUM(H7:H24)</f>
        <v>18</v>
      </c>
      <c r="I26" s="125">
        <f t="shared" ref="I26:P26" si="0">SUM(I7:I24)</f>
        <v>0</v>
      </c>
      <c r="J26" s="125">
        <f t="shared" si="0"/>
        <v>0</v>
      </c>
      <c r="K26" s="125">
        <f t="shared" si="0"/>
        <v>0</v>
      </c>
      <c r="L26" s="125">
        <f t="shared" si="0"/>
        <v>0</v>
      </c>
      <c r="M26" s="125">
        <f t="shared" si="0"/>
        <v>0</v>
      </c>
      <c r="N26" s="125">
        <f t="shared" si="0"/>
        <v>0</v>
      </c>
      <c r="O26" s="125">
        <f t="shared" si="0"/>
        <v>18</v>
      </c>
      <c r="P26" s="125">
        <f t="shared" si="0"/>
        <v>0</v>
      </c>
      <c r="Q26" s="125"/>
      <c r="R26" s="57"/>
      <c r="S26" s="58"/>
      <c r="T26" s="59"/>
    </row>
    <row r="27" spans="1:20" x14ac:dyDescent="0.25">
      <c r="A27" s="16"/>
      <c r="B27" s="17"/>
      <c r="C27" s="17"/>
      <c r="D27" s="17"/>
      <c r="E27" s="17"/>
      <c r="F27" s="17"/>
      <c r="G27" s="17"/>
      <c r="H27" s="44"/>
      <c r="I27" s="41"/>
      <c r="J27" s="41"/>
      <c r="K27" s="41"/>
      <c r="L27" s="41"/>
      <c r="M27" s="41"/>
      <c r="N27" s="41"/>
      <c r="O27" s="41"/>
      <c r="P27" s="41"/>
      <c r="Q27" s="41"/>
      <c r="R27" s="17"/>
      <c r="S27" s="5"/>
      <c r="T27" s="18"/>
    </row>
    <row r="28" spans="1:20" x14ac:dyDescent="0.25">
      <c r="A28" s="7"/>
      <c r="B28" s="11"/>
      <c r="C28" s="11"/>
      <c r="D28" s="11"/>
      <c r="E28" s="11"/>
      <c r="F28" s="11"/>
      <c r="G28" s="11"/>
      <c r="H28" s="2"/>
      <c r="I28" s="2"/>
      <c r="J28" s="2"/>
      <c r="K28" s="2"/>
      <c r="L28" s="2"/>
      <c r="M28" s="2"/>
      <c r="N28" s="2"/>
      <c r="O28" s="2"/>
      <c r="P28" s="2"/>
      <c r="Q28" s="2"/>
      <c r="R28" s="11"/>
      <c r="S28" s="2"/>
      <c r="T28" s="8"/>
    </row>
    <row r="29" spans="1:20" x14ac:dyDescent="0.25">
      <c r="A29" s="7"/>
      <c r="B29" s="2"/>
      <c r="C29" s="2" t="s">
        <v>2</v>
      </c>
      <c r="D29" s="11" t="s">
        <v>51</v>
      </c>
      <c r="E29" s="2" t="s">
        <v>39</v>
      </c>
      <c r="F29" s="2" t="s">
        <v>0</v>
      </c>
      <c r="G29" s="2" t="s">
        <v>89</v>
      </c>
      <c r="H29" s="43">
        <v>0</v>
      </c>
      <c r="I29" s="42">
        <v>1</v>
      </c>
      <c r="J29" s="42">
        <v>0</v>
      </c>
      <c r="K29" s="42">
        <v>0</v>
      </c>
      <c r="L29" s="42">
        <v>0</v>
      </c>
      <c r="M29" s="42">
        <v>0</v>
      </c>
      <c r="N29" s="42">
        <v>0</v>
      </c>
      <c r="O29" s="42"/>
      <c r="P29" s="42"/>
      <c r="Q29" s="42"/>
      <c r="R29" s="2"/>
      <c r="S29" s="2"/>
      <c r="T29" s="8"/>
    </row>
    <row r="30" spans="1:20" x14ac:dyDescent="0.25">
      <c r="A30" s="7"/>
      <c r="B30" s="2"/>
      <c r="C30" s="2"/>
      <c r="D30" s="11"/>
      <c r="E30" s="2"/>
      <c r="F30" s="2" t="s">
        <v>2</v>
      </c>
      <c r="G30" s="2" t="s">
        <v>90</v>
      </c>
      <c r="H30" s="43">
        <v>0</v>
      </c>
      <c r="I30" s="42">
        <v>1</v>
      </c>
      <c r="J30" s="42">
        <v>0</v>
      </c>
      <c r="K30" s="42">
        <v>0</v>
      </c>
      <c r="L30" s="42">
        <v>0</v>
      </c>
      <c r="M30" s="42">
        <v>0</v>
      </c>
      <c r="N30" s="42">
        <v>0</v>
      </c>
      <c r="O30" s="42"/>
      <c r="P30" s="42"/>
      <c r="Q30" s="42"/>
      <c r="R30" s="2"/>
      <c r="S30" s="2"/>
      <c r="T30" s="8"/>
    </row>
    <row r="31" spans="1:20" x14ac:dyDescent="0.25">
      <c r="A31" s="7"/>
      <c r="B31" s="2"/>
      <c r="C31" s="2"/>
      <c r="D31" s="11"/>
      <c r="E31" s="2"/>
      <c r="F31" s="2" t="s">
        <v>3</v>
      </c>
      <c r="G31" s="2" t="s">
        <v>91</v>
      </c>
      <c r="H31" s="43">
        <v>0</v>
      </c>
      <c r="I31" s="42">
        <v>1</v>
      </c>
      <c r="J31" s="42">
        <v>0</v>
      </c>
      <c r="K31" s="42">
        <v>0</v>
      </c>
      <c r="L31" s="42">
        <v>0</v>
      </c>
      <c r="M31" s="42">
        <v>0</v>
      </c>
      <c r="N31" s="42">
        <v>0</v>
      </c>
      <c r="O31" s="42"/>
      <c r="P31" s="42"/>
      <c r="Q31" s="42"/>
      <c r="R31" s="2"/>
      <c r="S31" s="2"/>
      <c r="T31" s="8"/>
    </row>
    <row r="32" spans="1:20" x14ac:dyDescent="0.25">
      <c r="A32" s="7"/>
      <c r="B32" s="2"/>
      <c r="C32" s="2"/>
      <c r="D32" s="11"/>
      <c r="E32" s="2"/>
      <c r="F32" s="2" t="s">
        <v>4</v>
      </c>
      <c r="G32" s="2" t="s">
        <v>92</v>
      </c>
      <c r="H32" s="43">
        <v>0</v>
      </c>
      <c r="I32" s="42">
        <v>1</v>
      </c>
      <c r="J32" s="42">
        <v>0</v>
      </c>
      <c r="K32" s="42">
        <v>0</v>
      </c>
      <c r="L32" s="42">
        <v>0</v>
      </c>
      <c r="M32" s="42">
        <v>0</v>
      </c>
      <c r="N32" s="42">
        <v>0</v>
      </c>
      <c r="O32" s="42"/>
      <c r="P32" s="42"/>
      <c r="Q32" s="42"/>
      <c r="R32" s="2"/>
      <c r="S32" s="2"/>
      <c r="T32" s="8"/>
    </row>
    <row r="33" spans="1:20" x14ac:dyDescent="0.25">
      <c r="A33" s="7"/>
      <c r="B33" s="2"/>
      <c r="C33" s="2"/>
      <c r="D33" s="11"/>
      <c r="E33" s="2"/>
      <c r="F33" s="2" t="s">
        <v>5</v>
      </c>
      <c r="G33" s="2" t="s">
        <v>93</v>
      </c>
      <c r="H33" s="43">
        <v>0</v>
      </c>
      <c r="I33" s="42">
        <v>1</v>
      </c>
      <c r="J33" s="42">
        <v>0</v>
      </c>
      <c r="K33" s="42">
        <v>0</v>
      </c>
      <c r="L33" s="42">
        <v>0</v>
      </c>
      <c r="M33" s="42">
        <v>0</v>
      </c>
      <c r="N33" s="42">
        <v>0</v>
      </c>
      <c r="O33" s="42"/>
      <c r="P33" s="42"/>
      <c r="Q33" s="42"/>
      <c r="R33" s="2"/>
      <c r="S33" s="2"/>
      <c r="T33" s="8"/>
    </row>
    <row r="34" spans="1:20" x14ac:dyDescent="0.25">
      <c r="A34" s="7"/>
      <c r="B34" s="2"/>
      <c r="C34" s="2"/>
      <c r="D34" s="11"/>
      <c r="E34" s="2"/>
      <c r="F34" s="2" t="s">
        <v>6</v>
      </c>
      <c r="G34" s="2" t="s">
        <v>94</v>
      </c>
      <c r="H34" s="43">
        <v>0</v>
      </c>
      <c r="I34" s="42">
        <v>1</v>
      </c>
      <c r="J34" s="42">
        <v>0</v>
      </c>
      <c r="K34" s="42">
        <v>0</v>
      </c>
      <c r="L34" s="42">
        <v>0</v>
      </c>
      <c r="M34" s="42">
        <v>0</v>
      </c>
      <c r="N34" s="42">
        <v>0</v>
      </c>
      <c r="O34" s="42"/>
      <c r="P34" s="42"/>
      <c r="Q34" s="42"/>
      <c r="R34" s="2"/>
      <c r="S34" s="2"/>
      <c r="T34" s="8"/>
    </row>
    <row r="35" spans="1:20" x14ac:dyDescent="0.25">
      <c r="A35" s="7"/>
      <c r="B35" s="2"/>
      <c r="C35" s="2"/>
      <c r="D35" s="11"/>
      <c r="E35" s="2"/>
      <c r="F35" s="2" t="s">
        <v>7</v>
      </c>
      <c r="G35" s="2" t="s">
        <v>95</v>
      </c>
      <c r="H35" s="43">
        <v>0</v>
      </c>
      <c r="I35" s="42">
        <v>1</v>
      </c>
      <c r="J35" s="42">
        <v>0</v>
      </c>
      <c r="K35" s="42">
        <v>0</v>
      </c>
      <c r="L35" s="42">
        <v>0</v>
      </c>
      <c r="M35" s="42">
        <v>0</v>
      </c>
      <c r="N35" s="42">
        <v>0</v>
      </c>
      <c r="O35" s="42"/>
      <c r="P35" s="42"/>
      <c r="Q35" s="42"/>
      <c r="R35" s="2"/>
      <c r="S35" s="2"/>
      <c r="T35" s="8"/>
    </row>
    <row r="36" spans="1:20" x14ac:dyDescent="0.25">
      <c r="A36" s="7"/>
      <c r="B36" s="2"/>
      <c r="C36" s="2"/>
      <c r="D36" s="11"/>
      <c r="E36" s="2"/>
      <c r="F36" s="2" t="s">
        <v>8</v>
      </c>
      <c r="G36" s="2" t="s">
        <v>96</v>
      </c>
      <c r="H36" s="43">
        <v>0</v>
      </c>
      <c r="I36" s="42">
        <v>1</v>
      </c>
      <c r="J36" s="42">
        <v>0</v>
      </c>
      <c r="K36" s="42">
        <v>0</v>
      </c>
      <c r="L36" s="42">
        <v>0</v>
      </c>
      <c r="M36" s="42">
        <v>0</v>
      </c>
      <c r="N36" s="42">
        <v>0</v>
      </c>
      <c r="O36" s="42"/>
      <c r="P36" s="42"/>
      <c r="Q36" s="42"/>
      <c r="R36" s="2"/>
      <c r="S36" s="2"/>
      <c r="T36" s="8"/>
    </row>
    <row r="37" spans="1:20" x14ac:dyDescent="0.25">
      <c r="A37" s="7"/>
      <c r="B37" s="2"/>
      <c r="C37" s="2"/>
      <c r="D37" s="11"/>
      <c r="E37" s="2"/>
      <c r="F37" s="2" t="s">
        <v>9</v>
      </c>
      <c r="G37" s="2" t="s">
        <v>97</v>
      </c>
      <c r="H37" s="43">
        <v>0</v>
      </c>
      <c r="I37" s="42">
        <v>1</v>
      </c>
      <c r="J37" s="42">
        <v>0</v>
      </c>
      <c r="K37" s="42">
        <v>0</v>
      </c>
      <c r="L37" s="42">
        <v>0</v>
      </c>
      <c r="M37" s="42">
        <v>0</v>
      </c>
      <c r="N37" s="42">
        <v>0</v>
      </c>
      <c r="O37" s="42"/>
      <c r="P37" s="42"/>
      <c r="Q37" s="42"/>
      <c r="R37" s="2"/>
      <c r="S37" s="2"/>
      <c r="T37" s="8"/>
    </row>
    <row r="38" spans="1:20" x14ac:dyDescent="0.25">
      <c r="A38" s="7"/>
      <c r="B38" s="2"/>
      <c r="C38" s="2"/>
      <c r="D38" s="11"/>
      <c r="E38" s="2"/>
      <c r="F38" s="2" t="s">
        <v>10</v>
      </c>
      <c r="G38" s="2" t="s">
        <v>98</v>
      </c>
      <c r="H38" s="43">
        <v>0</v>
      </c>
      <c r="I38" s="42">
        <v>1</v>
      </c>
      <c r="J38" s="42">
        <v>0</v>
      </c>
      <c r="K38" s="42">
        <v>0</v>
      </c>
      <c r="L38" s="42">
        <v>0</v>
      </c>
      <c r="M38" s="42">
        <v>0</v>
      </c>
      <c r="N38" s="42">
        <v>0</v>
      </c>
      <c r="O38" s="42"/>
      <c r="P38" s="42"/>
      <c r="Q38" s="42"/>
      <c r="R38" s="2"/>
      <c r="S38" s="2"/>
      <c r="T38" s="8"/>
    </row>
    <row r="39" spans="1:20" x14ac:dyDescent="0.25">
      <c r="A39" s="7"/>
      <c r="B39" s="2"/>
      <c r="C39" s="2"/>
      <c r="D39" s="11"/>
      <c r="E39" s="2"/>
      <c r="F39" s="2" t="s">
        <v>11</v>
      </c>
      <c r="G39" s="2" t="s">
        <v>99</v>
      </c>
      <c r="H39" s="43">
        <v>0</v>
      </c>
      <c r="I39" s="42">
        <v>1</v>
      </c>
      <c r="J39" s="42">
        <v>0</v>
      </c>
      <c r="K39" s="42">
        <v>0</v>
      </c>
      <c r="L39" s="42">
        <v>0</v>
      </c>
      <c r="M39" s="42">
        <v>0</v>
      </c>
      <c r="N39" s="42">
        <v>0</v>
      </c>
      <c r="O39" s="42"/>
      <c r="P39" s="42"/>
      <c r="Q39" s="42"/>
      <c r="R39" s="2"/>
      <c r="S39" s="2"/>
      <c r="T39" s="8"/>
    </row>
    <row r="40" spans="1:20" x14ac:dyDescent="0.25">
      <c r="A40" s="7"/>
      <c r="B40" s="2"/>
      <c r="C40" s="2"/>
      <c r="D40" s="11"/>
      <c r="E40" s="2"/>
      <c r="F40" s="2" t="s">
        <v>12</v>
      </c>
      <c r="G40" s="2" t="s">
        <v>100</v>
      </c>
      <c r="H40" s="43">
        <v>0</v>
      </c>
      <c r="I40" s="42">
        <v>1</v>
      </c>
      <c r="J40" s="42">
        <v>0</v>
      </c>
      <c r="K40" s="42">
        <v>0</v>
      </c>
      <c r="L40" s="42">
        <v>0</v>
      </c>
      <c r="M40" s="42">
        <v>0</v>
      </c>
      <c r="N40" s="42">
        <v>0</v>
      </c>
      <c r="O40" s="42"/>
      <c r="P40" s="42"/>
      <c r="Q40" s="42"/>
      <c r="R40" s="2"/>
      <c r="S40" s="2"/>
      <c r="T40" s="8"/>
    </row>
    <row r="41" spans="1:20" x14ac:dyDescent="0.25">
      <c r="A41" s="7"/>
      <c r="B41" s="2"/>
      <c r="C41" s="2"/>
      <c r="D41" s="11"/>
      <c r="E41" s="2"/>
      <c r="F41" s="2" t="s">
        <v>13</v>
      </c>
      <c r="G41" s="2" t="s">
        <v>101</v>
      </c>
      <c r="H41" s="43">
        <v>0</v>
      </c>
      <c r="I41" s="42">
        <v>1</v>
      </c>
      <c r="J41" s="42">
        <v>0</v>
      </c>
      <c r="K41" s="42">
        <v>0</v>
      </c>
      <c r="L41" s="42">
        <v>0</v>
      </c>
      <c r="M41" s="42">
        <v>0</v>
      </c>
      <c r="N41" s="42">
        <v>0</v>
      </c>
      <c r="O41" s="42"/>
      <c r="P41" s="42"/>
      <c r="Q41" s="42"/>
      <c r="R41" s="2"/>
      <c r="S41" s="2"/>
      <c r="T41" s="8"/>
    </row>
    <row r="42" spans="1:20" x14ac:dyDescent="0.25">
      <c r="A42" s="7"/>
      <c r="B42" s="2"/>
      <c r="C42" s="2"/>
      <c r="D42" s="11"/>
      <c r="E42" s="2"/>
      <c r="F42" s="2" t="s">
        <v>14</v>
      </c>
      <c r="G42" s="2" t="s">
        <v>102</v>
      </c>
      <c r="H42" s="43">
        <v>0</v>
      </c>
      <c r="I42" s="42">
        <v>1</v>
      </c>
      <c r="J42" s="42">
        <v>0</v>
      </c>
      <c r="K42" s="42">
        <v>0</v>
      </c>
      <c r="L42" s="42">
        <v>0</v>
      </c>
      <c r="M42" s="42">
        <v>0</v>
      </c>
      <c r="N42" s="42">
        <v>0</v>
      </c>
      <c r="O42" s="42"/>
      <c r="P42" s="42"/>
      <c r="Q42" s="42"/>
      <c r="R42" s="2"/>
      <c r="S42" s="2"/>
      <c r="T42" s="8"/>
    </row>
    <row r="43" spans="1:20" x14ac:dyDescent="0.25">
      <c r="A43" s="7"/>
      <c r="B43" s="2"/>
      <c r="C43" s="2"/>
      <c r="D43" s="11"/>
      <c r="E43" s="2"/>
      <c r="F43" s="2" t="s">
        <v>15</v>
      </c>
      <c r="G43" s="2" t="s">
        <v>103</v>
      </c>
      <c r="H43" s="43">
        <v>0</v>
      </c>
      <c r="I43" s="42">
        <v>1</v>
      </c>
      <c r="J43" s="42">
        <v>0</v>
      </c>
      <c r="K43" s="42">
        <v>0</v>
      </c>
      <c r="L43" s="42">
        <v>0</v>
      </c>
      <c r="M43" s="42">
        <v>0</v>
      </c>
      <c r="N43" s="42">
        <v>0</v>
      </c>
      <c r="O43" s="42"/>
      <c r="P43" s="42"/>
      <c r="Q43" s="42"/>
      <c r="R43" s="2"/>
      <c r="S43" s="2"/>
      <c r="T43" s="8"/>
    </row>
    <row r="44" spans="1:20" x14ac:dyDescent="0.25">
      <c r="A44" s="7"/>
      <c r="B44" s="2"/>
      <c r="C44" s="2"/>
      <c r="D44" s="11"/>
      <c r="E44" s="2"/>
      <c r="F44" s="2" t="s">
        <v>16</v>
      </c>
      <c r="G44" s="2" t="s">
        <v>104</v>
      </c>
      <c r="H44" s="43">
        <v>0</v>
      </c>
      <c r="I44" s="42">
        <v>1</v>
      </c>
      <c r="J44" s="42">
        <v>0</v>
      </c>
      <c r="K44" s="42">
        <v>0</v>
      </c>
      <c r="L44" s="42">
        <v>0</v>
      </c>
      <c r="M44" s="42">
        <v>0</v>
      </c>
      <c r="N44" s="42">
        <v>0</v>
      </c>
      <c r="O44" s="42"/>
      <c r="P44" s="42"/>
      <c r="Q44" s="42"/>
      <c r="R44" s="2"/>
      <c r="S44" s="2"/>
      <c r="T44" s="8"/>
    </row>
    <row r="45" spans="1:20" x14ac:dyDescent="0.25">
      <c r="A45" s="7"/>
      <c r="B45" s="2"/>
      <c r="C45" s="2"/>
      <c r="D45" s="11"/>
      <c r="E45" s="2"/>
      <c r="F45" s="2"/>
      <c r="G45" s="2"/>
      <c r="H45" s="43"/>
      <c r="I45" s="42"/>
      <c r="J45" s="42"/>
      <c r="K45" s="42"/>
      <c r="L45" s="42"/>
      <c r="M45" s="42"/>
      <c r="N45" s="42"/>
      <c r="O45" s="42"/>
      <c r="P45" s="42"/>
      <c r="Q45" s="42"/>
      <c r="R45" s="2"/>
      <c r="S45" s="2"/>
      <c r="T45" s="8"/>
    </row>
    <row r="46" spans="1:20" x14ac:dyDescent="0.25">
      <c r="A46" s="60"/>
      <c r="B46" s="61"/>
      <c r="C46" s="61"/>
      <c r="D46" s="62"/>
      <c r="E46" s="61"/>
      <c r="F46" s="61"/>
      <c r="G46" s="61"/>
      <c r="H46" s="63">
        <f>SUM(H29:H44)</f>
        <v>0</v>
      </c>
      <c r="I46" s="63">
        <f>SUM(I29:I44)</f>
        <v>16</v>
      </c>
      <c r="J46" s="63">
        <f t="shared" ref="J46:O46" si="1">SUM(J29:J44)</f>
        <v>0</v>
      </c>
      <c r="K46" s="63">
        <f t="shared" si="1"/>
        <v>0</v>
      </c>
      <c r="L46" s="63">
        <f t="shared" si="1"/>
        <v>0</v>
      </c>
      <c r="M46" s="63">
        <f t="shared" si="1"/>
        <v>0</v>
      </c>
      <c r="N46" s="63">
        <f t="shared" si="1"/>
        <v>0</v>
      </c>
      <c r="O46" s="63">
        <f t="shared" si="1"/>
        <v>0</v>
      </c>
      <c r="P46" s="63"/>
      <c r="Q46" s="63"/>
      <c r="R46" s="61"/>
      <c r="S46" s="61"/>
      <c r="T46" s="64"/>
    </row>
    <row r="47" spans="1:20" x14ac:dyDescent="0.25">
      <c r="A47" s="16"/>
      <c r="B47" s="5"/>
      <c r="C47" s="5"/>
      <c r="D47" s="17"/>
      <c r="E47" s="5"/>
      <c r="F47" s="5"/>
      <c r="G47" s="5"/>
      <c r="H47" s="44"/>
      <c r="I47" s="41"/>
      <c r="J47" s="41"/>
      <c r="K47" s="41"/>
      <c r="L47" s="41"/>
      <c r="M47" s="41"/>
      <c r="N47" s="41"/>
      <c r="O47" s="41"/>
      <c r="P47" s="41"/>
      <c r="Q47" s="41"/>
      <c r="R47" s="5"/>
      <c r="S47" s="5"/>
      <c r="T47" s="18"/>
    </row>
    <row r="48" spans="1:20" x14ac:dyDescent="0.25">
      <c r="A48" s="7"/>
      <c r="B48" s="2"/>
      <c r="C48" s="2"/>
      <c r="D48" s="11"/>
      <c r="E48" s="2"/>
      <c r="F48" s="2"/>
      <c r="G48" s="2"/>
      <c r="H48" s="2"/>
      <c r="I48" s="2"/>
      <c r="J48" s="2"/>
      <c r="K48" s="2"/>
      <c r="L48" s="2"/>
      <c r="M48" s="2"/>
      <c r="N48" s="2"/>
      <c r="O48" s="2"/>
      <c r="P48" s="2"/>
      <c r="Q48" s="2"/>
      <c r="R48" s="2"/>
      <c r="S48" s="2"/>
      <c r="T48" s="8"/>
    </row>
    <row r="49" spans="1:20" x14ac:dyDescent="0.25">
      <c r="A49" s="7"/>
      <c r="B49" s="2"/>
      <c r="C49" s="2" t="s">
        <v>3</v>
      </c>
      <c r="D49" s="11" t="s">
        <v>52</v>
      </c>
      <c r="E49" s="2" t="s">
        <v>39</v>
      </c>
      <c r="F49" s="2" t="s">
        <v>0</v>
      </c>
      <c r="G49" s="2" t="s">
        <v>105</v>
      </c>
      <c r="H49" s="124">
        <v>1</v>
      </c>
      <c r="I49" s="68">
        <v>0</v>
      </c>
      <c r="J49" s="68">
        <v>0</v>
      </c>
      <c r="K49" s="68">
        <v>0</v>
      </c>
      <c r="L49" s="68">
        <v>0</v>
      </c>
      <c r="M49" s="68">
        <v>0</v>
      </c>
      <c r="N49" s="68">
        <v>0</v>
      </c>
      <c r="O49" s="68">
        <v>1</v>
      </c>
      <c r="P49" s="68"/>
      <c r="Q49" s="68"/>
      <c r="R49" s="2" t="s">
        <v>8611</v>
      </c>
      <c r="S49" s="274" t="s">
        <v>8612</v>
      </c>
      <c r="T49" s="8" t="s">
        <v>8610</v>
      </c>
    </row>
    <row r="50" spans="1:20" x14ac:dyDescent="0.25">
      <c r="A50" s="7"/>
      <c r="B50" s="2"/>
      <c r="C50" s="2"/>
      <c r="D50" s="11"/>
      <c r="E50" s="2"/>
      <c r="F50" s="2" t="s">
        <v>2</v>
      </c>
      <c r="G50" s="2" t="s">
        <v>106</v>
      </c>
      <c r="H50" s="124">
        <v>1</v>
      </c>
      <c r="I50" s="68">
        <v>0</v>
      </c>
      <c r="J50" s="68">
        <v>0</v>
      </c>
      <c r="K50" s="68">
        <v>0</v>
      </c>
      <c r="L50" s="68">
        <v>0</v>
      </c>
      <c r="M50" s="68">
        <v>0</v>
      </c>
      <c r="N50" s="68">
        <v>0</v>
      </c>
      <c r="O50" s="68">
        <v>1</v>
      </c>
      <c r="P50" s="68"/>
      <c r="Q50" s="68"/>
      <c r="R50" s="2"/>
      <c r="S50" s="274"/>
      <c r="T50" s="8"/>
    </row>
    <row r="51" spans="1:20" x14ac:dyDescent="0.25">
      <c r="A51" s="7"/>
      <c r="B51" s="2"/>
      <c r="C51" s="2"/>
      <c r="D51" s="11"/>
      <c r="E51" s="2"/>
      <c r="F51" s="2" t="s">
        <v>3</v>
      </c>
      <c r="G51" s="2" t="s">
        <v>107</v>
      </c>
      <c r="H51" s="124">
        <v>1</v>
      </c>
      <c r="I51" s="68">
        <v>0</v>
      </c>
      <c r="J51" s="68">
        <v>0</v>
      </c>
      <c r="K51" s="68">
        <v>0</v>
      </c>
      <c r="L51" s="68">
        <v>0</v>
      </c>
      <c r="M51" s="68">
        <v>0</v>
      </c>
      <c r="N51" s="68">
        <v>0</v>
      </c>
      <c r="O51" s="68">
        <v>1</v>
      </c>
      <c r="P51" s="68"/>
      <c r="Q51" s="68"/>
      <c r="R51" s="2"/>
      <c r="S51" s="274"/>
      <c r="T51" s="8"/>
    </row>
    <row r="52" spans="1:20" x14ac:dyDescent="0.25">
      <c r="A52" s="7"/>
      <c r="B52" s="2"/>
      <c r="C52" s="2"/>
      <c r="D52" s="11"/>
      <c r="E52" s="2"/>
      <c r="F52" s="2" t="s">
        <v>4</v>
      </c>
      <c r="G52" s="2" t="s">
        <v>108</v>
      </c>
      <c r="H52" s="124">
        <v>1</v>
      </c>
      <c r="I52" s="68">
        <v>0</v>
      </c>
      <c r="J52" s="68">
        <v>0</v>
      </c>
      <c r="K52" s="68">
        <v>0</v>
      </c>
      <c r="L52" s="68">
        <v>0</v>
      </c>
      <c r="M52" s="68">
        <v>0</v>
      </c>
      <c r="N52" s="68">
        <v>0</v>
      </c>
      <c r="O52" s="68">
        <v>1</v>
      </c>
      <c r="P52" s="68"/>
      <c r="Q52" s="68"/>
      <c r="R52" s="2"/>
      <c r="S52" s="274" t="s">
        <v>8613</v>
      </c>
      <c r="T52" s="8"/>
    </row>
    <row r="53" spans="1:20" x14ac:dyDescent="0.25">
      <c r="A53" s="7"/>
      <c r="B53" s="2"/>
      <c r="C53" s="2"/>
      <c r="D53" s="11"/>
      <c r="E53" s="2"/>
      <c r="F53" s="2" t="s">
        <v>5</v>
      </c>
      <c r="G53" s="2" t="s">
        <v>109</v>
      </c>
      <c r="H53" s="124">
        <v>1</v>
      </c>
      <c r="I53" s="68">
        <v>0</v>
      </c>
      <c r="J53" s="68">
        <v>0</v>
      </c>
      <c r="K53" s="68">
        <v>0</v>
      </c>
      <c r="L53" s="68">
        <v>0</v>
      </c>
      <c r="M53" s="68">
        <v>0</v>
      </c>
      <c r="N53" s="68">
        <v>0</v>
      </c>
      <c r="O53" s="68">
        <v>1</v>
      </c>
      <c r="P53" s="68"/>
      <c r="Q53" s="68"/>
      <c r="R53" s="2"/>
      <c r="S53" s="274"/>
      <c r="T53" s="8"/>
    </row>
    <row r="54" spans="1:20" x14ac:dyDescent="0.25">
      <c r="A54" s="7"/>
      <c r="B54" s="2"/>
      <c r="C54" s="2"/>
      <c r="D54" s="11"/>
      <c r="E54" s="2"/>
      <c r="F54" s="2" t="s">
        <v>6</v>
      </c>
      <c r="G54" s="2" t="s">
        <v>110</v>
      </c>
      <c r="H54" s="124">
        <v>1</v>
      </c>
      <c r="I54" s="68">
        <v>0</v>
      </c>
      <c r="J54" s="68">
        <v>0</v>
      </c>
      <c r="K54" s="68">
        <v>0</v>
      </c>
      <c r="L54" s="68">
        <v>0</v>
      </c>
      <c r="M54" s="68">
        <v>0</v>
      </c>
      <c r="N54" s="68">
        <v>0</v>
      </c>
      <c r="O54" s="68">
        <v>1</v>
      </c>
      <c r="P54" s="68"/>
      <c r="Q54" s="68"/>
      <c r="R54" s="2"/>
      <c r="S54" s="274"/>
      <c r="T54" s="8"/>
    </row>
    <row r="55" spans="1:20" x14ac:dyDescent="0.25">
      <c r="A55" s="7"/>
      <c r="B55" s="2"/>
      <c r="C55" s="2"/>
      <c r="D55" s="11"/>
      <c r="E55" s="2"/>
      <c r="F55" s="2" t="s">
        <v>7</v>
      </c>
      <c r="G55" s="2" t="s">
        <v>111</v>
      </c>
      <c r="H55" s="124">
        <v>1</v>
      </c>
      <c r="I55" s="68">
        <v>0</v>
      </c>
      <c r="J55" s="68">
        <v>0</v>
      </c>
      <c r="K55" s="68">
        <v>0</v>
      </c>
      <c r="L55" s="68">
        <v>0</v>
      </c>
      <c r="M55" s="68">
        <v>0</v>
      </c>
      <c r="N55" s="68">
        <v>0</v>
      </c>
      <c r="O55" s="68">
        <v>1</v>
      </c>
      <c r="P55" s="68"/>
      <c r="Q55" s="68"/>
      <c r="R55" s="2"/>
      <c r="S55" s="2"/>
      <c r="T55" s="8"/>
    </row>
    <row r="56" spans="1:20" x14ac:dyDescent="0.25">
      <c r="A56" s="7"/>
      <c r="B56" s="2"/>
      <c r="C56" s="2"/>
      <c r="D56" s="11"/>
      <c r="E56" s="2"/>
      <c r="F56" s="2" t="s">
        <v>8</v>
      </c>
      <c r="G56" s="2" t="s">
        <v>112</v>
      </c>
      <c r="H56" s="124">
        <v>1</v>
      </c>
      <c r="I56" s="68">
        <v>0</v>
      </c>
      <c r="J56" s="68">
        <v>0</v>
      </c>
      <c r="K56" s="68">
        <v>0</v>
      </c>
      <c r="L56" s="68">
        <v>0</v>
      </c>
      <c r="M56" s="68">
        <v>0</v>
      </c>
      <c r="N56" s="68">
        <v>0</v>
      </c>
      <c r="O56" s="68">
        <v>1</v>
      </c>
      <c r="P56" s="68"/>
      <c r="Q56" s="68"/>
      <c r="R56" s="2"/>
      <c r="S56" s="2"/>
      <c r="T56" s="8"/>
    </row>
    <row r="57" spans="1:20" x14ac:dyDescent="0.25">
      <c r="A57" s="7"/>
      <c r="B57" s="2"/>
      <c r="C57" s="2"/>
      <c r="D57" s="11"/>
      <c r="E57" s="2"/>
      <c r="F57" s="2" t="s">
        <v>9</v>
      </c>
      <c r="G57" s="2" t="s">
        <v>113</v>
      </c>
      <c r="H57" s="124">
        <v>1</v>
      </c>
      <c r="I57" s="68">
        <v>0</v>
      </c>
      <c r="J57" s="68">
        <v>0</v>
      </c>
      <c r="K57" s="68">
        <v>0</v>
      </c>
      <c r="L57" s="68">
        <v>0</v>
      </c>
      <c r="M57" s="68">
        <v>0</v>
      </c>
      <c r="N57" s="68">
        <v>0</v>
      </c>
      <c r="O57" s="68">
        <v>1</v>
      </c>
      <c r="P57" s="68"/>
      <c r="Q57" s="68"/>
      <c r="R57" s="2"/>
      <c r="S57" s="2"/>
      <c r="T57" s="8"/>
    </row>
    <row r="58" spans="1:20" x14ac:dyDescent="0.25">
      <c r="A58" s="7"/>
      <c r="B58" s="2"/>
      <c r="C58" s="2"/>
      <c r="D58" s="11"/>
      <c r="E58" s="2"/>
      <c r="F58" s="2" t="s">
        <v>10</v>
      </c>
      <c r="G58" s="2" t="s">
        <v>114</v>
      </c>
      <c r="H58" s="124">
        <v>1</v>
      </c>
      <c r="I58" s="68">
        <v>0</v>
      </c>
      <c r="J58" s="68">
        <v>0</v>
      </c>
      <c r="K58" s="68">
        <v>0</v>
      </c>
      <c r="L58" s="68">
        <v>0</v>
      </c>
      <c r="M58" s="68">
        <v>0</v>
      </c>
      <c r="N58" s="68">
        <v>0</v>
      </c>
      <c r="O58" s="68">
        <v>1</v>
      </c>
      <c r="P58" s="68"/>
      <c r="Q58" s="68"/>
      <c r="R58" s="2"/>
      <c r="S58" s="2"/>
      <c r="T58" s="8"/>
    </row>
    <row r="59" spans="1:20" x14ac:dyDescent="0.25">
      <c r="A59" s="7"/>
      <c r="B59" s="2"/>
      <c r="C59" s="2"/>
      <c r="D59" s="11"/>
      <c r="E59" s="2"/>
      <c r="F59" s="2" t="s">
        <v>11</v>
      </c>
      <c r="G59" s="2" t="s">
        <v>115</v>
      </c>
      <c r="H59" s="124">
        <v>1</v>
      </c>
      <c r="I59" s="68">
        <v>0</v>
      </c>
      <c r="J59" s="68">
        <v>0</v>
      </c>
      <c r="K59" s="68">
        <v>0</v>
      </c>
      <c r="L59" s="68">
        <v>0</v>
      </c>
      <c r="M59" s="68">
        <v>0</v>
      </c>
      <c r="N59" s="68">
        <v>0</v>
      </c>
      <c r="O59" s="68">
        <v>1</v>
      </c>
      <c r="P59" s="68"/>
      <c r="Q59" s="68"/>
      <c r="R59" s="2"/>
      <c r="S59" s="2"/>
      <c r="T59" s="8"/>
    </row>
    <row r="60" spans="1:20" x14ac:dyDescent="0.25">
      <c r="A60" s="7"/>
      <c r="B60" s="2"/>
      <c r="C60" s="2"/>
      <c r="D60" s="11"/>
      <c r="E60" s="2"/>
      <c r="F60" s="2" t="s">
        <v>12</v>
      </c>
      <c r="G60" s="2" t="s">
        <v>116</v>
      </c>
      <c r="H60" s="124">
        <v>1</v>
      </c>
      <c r="I60" s="68">
        <v>0</v>
      </c>
      <c r="J60" s="68">
        <v>0</v>
      </c>
      <c r="K60" s="68">
        <v>0</v>
      </c>
      <c r="L60" s="68">
        <v>0</v>
      </c>
      <c r="M60" s="68">
        <v>0</v>
      </c>
      <c r="N60" s="68">
        <v>0</v>
      </c>
      <c r="O60" s="68">
        <v>1</v>
      </c>
      <c r="P60" s="68"/>
      <c r="Q60" s="68"/>
      <c r="R60" s="2"/>
      <c r="S60" s="2"/>
      <c r="T60" s="8"/>
    </row>
    <row r="61" spans="1:20" x14ac:dyDescent="0.25">
      <c r="A61" s="7"/>
      <c r="B61" s="2"/>
      <c r="C61" s="2"/>
      <c r="D61" s="11"/>
      <c r="E61" s="2"/>
      <c r="F61" s="2" t="s">
        <v>13</v>
      </c>
      <c r="G61" s="2" t="s">
        <v>117</v>
      </c>
      <c r="H61" s="43">
        <v>0</v>
      </c>
      <c r="I61" s="42">
        <v>1</v>
      </c>
      <c r="J61" s="42">
        <v>0</v>
      </c>
      <c r="K61" s="42">
        <v>0</v>
      </c>
      <c r="L61" s="42">
        <v>0</v>
      </c>
      <c r="M61" s="42">
        <v>0</v>
      </c>
      <c r="N61" s="42">
        <v>0</v>
      </c>
      <c r="O61" s="42"/>
      <c r="P61" s="42"/>
      <c r="Q61" s="42"/>
      <c r="R61" s="2"/>
      <c r="S61" s="2"/>
      <c r="T61" s="8"/>
    </row>
    <row r="62" spans="1:20" x14ac:dyDescent="0.25">
      <c r="A62" s="7"/>
      <c r="B62" s="2"/>
      <c r="C62" s="2"/>
      <c r="D62" s="11"/>
      <c r="E62" s="2"/>
      <c r="F62" s="2" t="s">
        <v>14</v>
      </c>
      <c r="G62" s="2" t="s">
        <v>118</v>
      </c>
      <c r="H62" s="124">
        <v>1</v>
      </c>
      <c r="I62" s="68">
        <v>0</v>
      </c>
      <c r="J62" s="68">
        <v>0</v>
      </c>
      <c r="K62" s="68">
        <v>0</v>
      </c>
      <c r="L62" s="68">
        <v>0</v>
      </c>
      <c r="M62" s="68">
        <v>0</v>
      </c>
      <c r="N62" s="68">
        <v>0</v>
      </c>
      <c r="O62" s="68">
        <v>1</v>
      </c>
      <c r="P62" s="68"/>
      <c r="Q62" s="68"/>
      <c r="R62" s="2"/>
      <c r="S62" s="2"/>
      <c r="T62" s="8"/>
    </row>
    <row r="63" spans="1:20" x14ac:dyDescent="0.25">
      <c r="A63" s="7"/>
      <c r="B63" s="2"/>
      <c r="C63" s="2"/>
      <c r="D63" s="11"/>
      <c r="E63" s="2"/>
      <c r="F63" s="2" t="s">
        <v>15</v>
      </c>
      <c r="G63" s="2" t="s">
        <v>119</v>
      </c>
      <c r="H63" s="43">
        <v>0</v>
      </c>
      <c r="I63" s="42">
        <v>1</v>
      </c>
      <c r="J63" s="42">
        <v>0</v>
      </c>
      <c r="K63" s="42">
        <v>0</v>
      </c>
      <c r="L63" s="42">
        <v>0</v>
      </c>
      <c r="M63" s="42">
        <v>0</v>
      </c>
      <c r="N63" s="42">
        <v>0</v>
      </c>
      <c r="O63" s="42"/>
      <c r="P63" s="42"/>
      <c r="Q63" s="42"/>
      <c r="R63" s="2"/>
      <c r="S63" s="2"/>
      <c r="T63" s="8"/>
    </row>
    <row r="64" spans="1:20" x14ac:dyDescent="0.25">
      <c r="A64" s="7"/>
      <c r="B64" s="2"/>
      <c r="C64" s="2"/>
      <c r="D64" s="11"/>
      <c r="E64" s="2"/>
      <c r="F64" s="2" t="s">
        <v>16</v>
      </c>
      <c r="G64" s="2" t="s">
        <v>120</v>
      </c>
      <c r="H64" s="124">
        <v>1</v>
      </c>
      <c r="I64" s="68">
        <v>0</v>
      </c>
      <c r="J64" s="68">
        <v>0</v>
      </c>
      <c r="K64" s="68">
        <v>0</v>
      </c>
      <c r="L64" s="68">
        <v>0</v>
      </c>
      <c r="M64" s="68">
        <v>0</v>
      </c>
      <c r="N64" s="68">
        <v>0</v>
      </c>
      <c r="O64" s="68">
        <v>1</v>
      </c>
      <c r="P64" s="68"/>
      <c r="Q64" s="68"/>
      <c r="R64" s="2"/>
      <c r="S64" s="2"/>
      <c r="T64" s="8"/>
    </row>
    <row r="65" spans="1:20" x14ac:dyDescent="0.25">
      <c r="A65" s="7"/>
      <c r="B65" s="2"/>
      <c r="C65" s="2"/>
      <c r="D65" s="11"/>
      <c r="E65" s="2"/>
      <c r="F65" s="2" t="s">
        <v>17</v>
      </c>
      <c r="G65" s="2" t="s">
        <v>121</v>
      </c>
      <c r="H65" s="124">
        <v>1</v>
      </c>
      <c r="I65" s="68">
        <v>0</v>
      </c>
      <c r="J65" s="68">
        <v>0</v>
      </c>
      <c r="K65" s="68">
        <v>0</v>
      </c>
      <c r="L65" s="68">
        <v>0</v>
      </c>
      <c r="M65" s="68">
        <v>0</v>
      </c>
      <c r="N65" s="68">
        <v>0</v>
      </c>
      <c r="O65" s="68">
        <v>1</v>
      </c>
      <c r="P65" s="68"/>
      <c r="Q65" s="68"/>
      <c r="R65" s="2"/>
      <c r="S65" s="2"/>
      <c r="T65" s="8"/>
    </row>
    <row r="66" spans="1:20" x14ac:dyDescent="0.25">
      <c r="A66" s="7"/>
      <c r="B66" s="2"/>
      <c r="C66" s="2"/>
      <c r="D66" s="11"/>
      <c r="E66" s="2"/>
      <c r="F66" s="2" t="s">
        <v>18</v>
      </c>
      <c r="G66" s="2" t="s">
        <v>122</v>
      </c>
      <c r="H66" s="124">
        <v>1</v>
      </c>
      <c r="I66" s="68">
        <v>0</v>
      </c>
      <c r="J66" s="68">
        <v>0</v>
      </c>
      <c r="K66" s="68">
        <v>0</v>
      </c>
      <c r="L66" s="68">
        <v>0</v>
      </c>
      <c r="M66" s="68">
        <v>0</v>
      </c>
      <c r="N66" s="68">
        <v>0</v>
      </c>
      <c r="O66" s="68">
        <v>1</v>
      </c>
      <c r="P66" s="68"/>
      <c r="Q66" s="68"/>
      <c r="R66" s="2"/>
      <c r="S66" s="2"/>
      <c r="T66" s="8"/>
    </row>
    <row r="67" spans="1:20" x14ac:dyDescent="0.25">
      <c r="A67" s="7"/>
      <c r="B67" s="2"/>
      <c r="C67" s="2"/>
      <c r="D67" s="11"/>
      <c r="E67" s="2"/>
      <c r="F67" s="2" t="s">
        <v>19</v>
      </c>
      <c r="G67" s="2" t="s">
        <v>123</v>
      </c>
      <c r="H67" s="124">
        <v>1</v>
      </c>
      <c r="I67" s="68">
        <v>0</v>
      </c>
      <c r="J67" s="68">
        <v>0</v>
      </c>
      <c r="K67" s="68">
        <v>0</v>
      </c>
      <c r="L67" s="68">
        <v>0</v>
      </c>
      <c r="M67" s="68">
        <v>0</v>
      </c>
      <c r="N67" s="68">
        <v>0</v>
      </c>
      <c r="O67" s="68">
        <v>1</v>
      </c>
      <c r="P67" s="68"/>
      <c r="Q67" s="68"/>
      <c r="R67" s="2"/>
      <c r="S67" s="2"/>
      <c r="T67" s="8"/>
    </row>
    <row r="68" spans="1:20" x14ac:dyDescent="0.25">
      <c r="A68" s="7"/>
      <c r="B68" s="2"/>
      <c r="C68" s="2"/>
      <c r="D68" s="11"/>
      <c r="E68" s="2"/>
      <c r="F68" s="2" t="s">
        <v>20</v>
      </c>
      <c r="G68" s="2" t="s">
        <v>124</v>
      </c>
      <c r="H68" s="43">
        <v>0</v>
      </c>
      <c r="I68" s="42">
        <v>1</v>
      </c>
      <c r="J68" s="42">
        <v>0</v>
      </c>
      <c r="K68" s="42">
        <v>0</v>
      </c>
      <c r="L68" s="42">
        <v>0</v>
      </c>
      <c r="M68" s="42">
        <v>0</v>
      </c>
      <c r="N68" s="42">
        <v>0</v>
      </c>
      <c r="O68" s="42"/>
      <c r="P68" s="42"/>
      <c r="Q68" s="42"/>
      <c r="R68" s="2"/>
      <c r="S68" s="2"/>
      <c r="T68" s="8"/>
    </row>
    <row r="69" spans="1:20" x14ac:dyDescent="0.25">
      <c r="A69" s="7"/>
      <c r="B69" s="2"/>
      <c r="C69" s="2"/>
      <c r="D69" s="11"/>
      <c r="E69" s="2"/>
      <c r="F69" s="2" t="s">
        <v>21</v>
      </c>
      <c r="G69" s="2" t="s">
        <v>125</v>
      </c>
      <c r="H69" s="43">
        <v>0</v>
      </c>
      <c r="I69" s="42">
        <v>1</v>
      </c>
      <c r="J69" s="42">
        <v>0</v>
      </c>
      <c r="K69" s="42">
        <v>0</v>
      </c>
      <c r="L69" s="42">
        <v>0</v>
      </c>
      <c r="M69" s="42">
        <v>0</v>
      </c>
      <c r="N69" s="42">
        <v>0</v>
      </c>
      <c r="O69" s="42"/>
      <c r="P69" s="42"/>
      <c r="Q69" s="42"/>
      <c r="R69" s="2"/>
      <c r="S69" s="2"/>
      <c r="T69" s="8"/>
    </row>
    <row r="70" spans="1:20" x14ac:dyDescent="0.25">
      <c r="A70" s="7"/>
      <c r="B70" s="2"/>
      <c r="C70" s="2"/>
      <c r="D70" s="11"/>
      <c r="E70" s="2"/>
      <c r="F70" s="2" t="s">
        <v>22</v>
      </c>
      <c r="G70" s="2" t="s">
        <v>126</v>
      </c>
      <c r="H70" s="124">
        <v>1</v>
      </c>
      <c r="I70" s="68">
        <v>0</v>
      </c>
      <c r="J70" s="68">
        <v>0</v>
      </c>
      <c r="K70" s="68">
        <v>0</v>
      </c>
      <c r="L70" s="68">
        <v>0</v>
      </c>
      <c r="M70" s="68">
        <v>0</v>
      </c>
      <c r="N70" s="68">
        <v>0</v>
      </c>
      <c r="O70" s="68">
        <v>1</v>
      </c>
      <c r="P70" s="68"/>
      <c r="Q70" s="68"/>
      <c r="R70" s="2"/>
      <c r="S70" s="2"/>
      <c r="T70" s="8"/>
    </row>
    <row r="71" spans="1:20" x14ac:dyDescent="0.25">
      <c r="A71" s="7"/>
      <c r="B71" s="2"/>
      <c r="C71" s="2"/>
      <c r="D71" s="11"/>
      <c r="E71" s="2"/>
      <c r="F71" s="2" t="s">
        <v>23</v>
      </c>
      <c r="G71" s="2" t="s">
        <v>127</v>
      </c>
      <c r="H71" s="124">
        <v>1</v>
      </c>
      <c r="I71" s="68">
        <v>0</v>
      </c>
      <c r="J71" s="68">
        <v>0</v>
      </c>
      <c r="K71" s="68">
        <v>0</v>
      </c>
      <c r="L71" s="68">
        <v>0</v>
      </c>
      <c r="M71" s="68">
        <v>0</v>
      </c>
      <c r="N71" s="68">
        <v>0</v>
      </c>
      <c r="O71" s="68">
        <v>1</v>
      </c>
      <c r="P71" s="68"/>
      <c r="Q71" s="68"/>
      <c r="R71" s="2"/>
      <c r="S71" s="2"/>
      <c r="T71" s="8"/>
    </row>
    <row r="72" spans="1:20" x14ac:dyDescent="0.25">
      <c r="A72" s="7"/>
      <c r="B72" s="2"/>
      <c r="C72" s="2"/>
      <c r="D72" s="11"/>
      <c r="E72" s="2"/>
      <c r="F72" s="2" t="s">
        <v>24</v>
      </c>
      <c r="G72" s="2" t="s">
        <v>128</v>
      </c>
      <c r="H72" s="124">
        <v>1</v>
      </c>
      <c r="I72" s="68">
        <v>0</v>
      </c>
      <c r="J72" s="68">
        <v>0</v>
      </c>
      <c r="K72" s="68">
        <v>0</v>
      </c>
      <c r="L72" s="68">
        <v>0</v>
      </c>
      <c r="M72" s="68">
        <v>0</v>
      </c>
      <c r="N72" s="68">
        <v>0</v>
      </c>
      <c r="O72" s="68">
        <v>1</v>
      </c>
      <c r="P72" s="68"/>
      <c r="Q72" s="68"/>
      <c r="R72" s="2"/>
      <c r="S72" s="2"/>
      <c r="T72" s="8"/>
    </row>
    <row r="73" spans="1:20" x14ac:dyDescent="0.25">
      <c r="A73" s="7"/>
      <c r="B73" s="2"/>
      <c r="C73" s="2"/>
      <c r="D73" s="11"/>
      <c r="E73" s="2"/>
      <c r="F73" s="2"/>
      <c r="G73" s="2"/>
      <c r="H73" s="43"/>
      <c r="I73" s="42"/>
      <c r="J73" s="42"/>
      <c r="K73" s="42"/>
      <c r="L73" s="42"/>
      <c r="M73" s="42"/>
      <c r="N73" s="42"/>
      <c r="O73" s="42"/>
      <c r="P73" s="42"/>
      <c r="Q73" s="42"/>
      <c r="R73" s="2"/>
      <c r="S73" s="2"/>
      <c r="T73" s="8"/>
    </row>
    <row r="74" spans="1:20" x14ac:dyDescent="0.25">
      <c r="A74" s="60"/>
      <c r="B74" s="61"/>
      <c r="C74" s="61"/>
      <c r="D74" s="62"/>
      <c r="E74" s="61"/>
      <c r="F74" s="61"/>
      <c r="G74" s="61"/>
      <c r="H74" s="63">
        <f>SUM(H49:H72)</f>
        <v>20</v>
      </c>
      <c r="I74" s="63">
        <f>SUM(I49:I72)</f>
        <v>4</v>
      </c>
      <c r="J74" s="63">
        <f t="shared" ref="J74:O74" si="2">SUM(J49:J72)</f>
        <v>0</v>
      </c>
      <c r="K74" s="63">
        <f t="shared" si="2"/>
        <v>0</v>
      </c>
      <c r="L74" s="63">
        <f t="shared" si="2"/>
        <v>0</v>
      </c>
      <c r="M74" s="63">
        <f t="shared" si="2"/>
        <v>0</v>
      </c>
      <c r="N74" s="63">
        <f t="shared" si="2"/>
        <v>0</v>
      </c>
      <c r="O74" s="63">
        <f t="shared" si="2"/>
        <v>20</v>
      </c>
      <c r="P74" s="63"/>
      <c r="Q74" s="63"/>
      <c r="R74" s="61"/>
      <c r="S74" s="61"/>
      <c r="T74" s="64"/>
    </row>
    <row r="75" spans="1:20" x14ac:dyDescent="0.25">
      <c r="A75" s="7"/>
      <c r="B75" s="2"/>
      <c r="C75" s="2"/>
      <c r="D75" s="11"/>
      <c r="E75" s="2"/>
      <c r="F75" s="2"/>
      <c r="G75" s="2"/>
      <c r="H75" s="43"/>
      <c r="I75" s="40"/>
      <c r="J75" s="40"/>
      <c r="K75" s="40"/>
      <c r="L75" s="40"/>
      <c r="M75" s="40"/>
      <c r="N75" s="40"/>
      <c r="O75" s="40"/>
      <c r="P75" s="40"/>
      <c r="Q75" s="40"/>
      <c r="R75" s="2"/>
      <c r="S75" s="2"/>
      <c r="T75" s="8"/>
    </row>
    <row r="76" spans="1:20" x14ac:dyDescent="0.25">
      <c r="A76" s="19"/>
      <c r="B76" s="4"/>
      <c r="C76" s="4"/>
      <c r="D76" s="20"/>
      <c r="E76" s="4"/>
      <c r="F76" s="4"/>
      <c r="G76" s="4"/>
      <c r="H76" s="4"/>
      <c r="I76" s="4"/>
      <c r="J76" s="4"/>
      <c r="K76" s="4"/>
      <c r="L76" s="4"/>
      <c r="M76" s="4"/>
      <c r="N76" s="4"/>
      <c r="O76" s="4"/>
      <c r="P76" s="4"/>
      <c r="Q76" s="4"/>
      <c r="R76" s="4"/>
      <c r="S76" s="4"/>
      <c r="T76" s="21"/>
    </row>
    <row r="77" spans="1:20" x14ac:dyDescent="0.25">
      <c r="A77" s="7"/>
      <c r="B77" s="2"/>
      <c r="C77" s="2" t="s">
        <v>4</v>
      </c>
      <c r="D77" s="11" t="s">
        <v>53</v>
      </c>
      <c r="E77" s="2" t="s">
        <v>39</v>
      </c>
      <c r="F77" s="2" t="s">
        <v>0</v>
      </c>
      <c r="G77" s="2" t="s">
        <v>129</v>
      </c>
      <c r="H77" s="43">
        <v>0</v>
      </c>
      <c r="I77" s="42">
        <v>1</v>
      </c>
      <c r="J77" s="42">
        <v>0</v>
      </c>
      <c r="K77" s="42">
        <v>0</v>
      </c>
      <c r="L77" s="42">
        <v>0</v>
      </c>
      <c r="M77" s="42">
        <v>0</v>
      </c>
      <c r="N77" s="42">
        <v>0</v>
      </c>
      <c r="O77" s="2"/>
      <c r="P77" s="2"/>
      <c r="Q77" s="2"/>
      <c r="R77" s="2"/>
      <c r="S77" s="2"/>
      <c r="T77" s="8"/>
    </row>
    <row r="78" spans="1:20" ht="15" customHeight="1" x14ac:dyDescent="0.25">
      <c r="A78" s="7"/>
      <c r="B78" s="2"/>
      <c r="C78" s="2"/>
      <c r="D78" s="11"/>
      <c r="E78" s="2"/>
      <c r="F78" s="54" t="s">
        <v>2</v>
      </c>
      <c r="G78" s="54" t="s">
        <v>130</v>
      </c>
      <c r="H78" s="54">
        <v>1</v>
      </c>
      <c r="I78" s="54">
        <v>0</v>
      </c>
      <c r="J78" s="67">
        <v>0</v>
      </c>
      <c r="K78" s="42">
        <v>0</v>
      </c>
      <c r="L78" s="67">
        <v>0</v>
      </c>
      <c r="M78" s="67">
        <v>0</v>
      </c>
      <c r="N78" s="67">
        <v>0</v>
      </c>
      <c r="O78" s="54">
        <v>1</v>
      </c>
      <c r="P78" s="54"/>
      <c r="Q78" s="54"/>
      <c r="R78" s="2"/>
      <c r="S78" s="278" t="s">
        <v>7020</v>
      </c>
      <c r="T78" s="6" t="s">
        <v>7039</v>
      </c>
    </row>
    <row r="79" spans="1:20" x14ac:dyDescent="0.25">
      <c r="A79" s="7"/>
      <c r="B79" s="2"/>
      <c r="C79" s="2"/>
      <c r="D79" s="11"/>
      <c r="E79" s="2"/>
      <c r="F79" s="54" t="s">
        <v>3</v>
      </c>
      <c r="G79" s="54" t="s">
        <v>131</v>
      </c>
      <c r="H79" s="54">
        <v>1</v>
      </c>
      <c r="I79" s="54">
        <v>0</v>
      </c>
      <c r="J79" s="67">
        <v>0</v>
      </c>
      <c r="K79" s="42">
        <v>0</v>
      </c>
      <c r="L79" s="67">
        <v>0</v>
      </c>
      <c r="M79" s="67">
        <v>0</v>
      </c>
      <c r="N79" s="67">
        <v>0</v>
      </c>
      <c r="O79" s="54">
        <v>1</v>
      </c>
      <c r="P79" s="54"/>
      <c r="Q79" s="54"/>
      <c r="R79" s="2"/>
      <c r="S79" s="278"/>
      <c r="T79" s="6" t="s">
        <v>7039</v>
      </c>
    </row>
    <row r="80" spans="1:20" x14ac:dyDescent="0.25">
      <c r="A80" s="7"/>
      <c r="B80" s="2"/>
      <c r="C80" s="2"/>
      <c r="D80" s="11"/>
      <c r="E80" s="2"/>
      <c r="F80" s="2" t="s">
        <v>4</v>
      </c>
      <c r="G80" s="2" t="s">
        <v>132</v>
      </c>
      <c r="H80" s="43">
        <v>0</v>
      </c>
      <c r="I80" s="42">
        <v>1</v>
      </c>
      <c r="J80" s="42">
        <v>0</v>
      </c>
      <c r="K80" s="42">
        <v>0</v>
      </c>
      <c r="L80" s="42">
        <v>0</v>
      </c>
      <c r="M80" s="42">
        <v>0</v>
      </c>
      <c r="N80" s="42">
        <v>0</v>
      </c>
      <c r="O80" s="2"/>
      <c r="P80" s="2"/>
      <c r="Q80" s="2"/>
      <c r="R80" s="2"/>
      <c r="S80" s="278"/>
      <c r="T80" s="8"/>
    </row>
    <row r="81" spans="1:20" x14ac:dyDescent="0.25">
      <c r="A81" s="7"/>
      <c r="B81" s="2"/>
      <c r="C81" s="2"/>
      <c r="D81" s="11"/>
      <c r="E81" s="2"/>
      <c r="F81" s="2" t="s">
        <v>5</v>
      </c>
      <c r="G81" s="2" t="s">
        <v>133</v>
      </c>
      <c r="H81" s="43">
        <v>0</v>
      </c>
      <c r="I81" s="42">
        <v>1</v>
      </c>
      <c r="J81" s="42">
        <v>0</v>
      </c>
      <c r="K81" s="42">
        <v>0</v>
      </c>
      <c r="L81" s="42">
        <v>0</v>
      </c>
      <c r="M81" s="42">
        <v>0</v>
      </c>
      <c r="N81" s="42">
        <v>0</v>
      </c>
      <c r="O81" s="2"/>
      <c r="P81" s="2"/>
      <c r="Q81" s="2"/>
      <c r="R81" s="2"/>
      <c r="S81" s="2"/>
      <c r="T81" s="8"/>
    </row>
    <row r="82" spans="1:20" x14ac:dyDescent="0.25">
      <c r="A82" s="7"/>
      <c r="B82" s="2"/>
      <c r="C82" s="2"/>
      <c r="D82" s="11"/>
      <c r="E82" s="2"/>
      <c r="F82" s="2" t="s">
        <v>6</v>
      </c>
      <c r="G82" s="2" t="s">
        <v>134</v>
      </c>
      <c r="H82" s="43">
        <v>0</v>
      </c>
      <c r="I82" s="42">
        <v>1</v>
      </c>
      <c r="J82" s="42">
        <v>0</v>
      </c>
      <c r="K82" s="42">
        <v>0</v>
      </c>
      <c r="L82" s="42">
        <v>0</v>
      </c>
      <c r="M82" s="42">
        <v>0</v>
      </c>
      <c r="N82" s="42">
        <v>0</v>
      </c>
      <c r="O82" s="2"/>
      <c r="P82" s="2"/>
      <c r="Q82" s="2"/>
      <c r="R82" s="2"/>
      <c r="S82" s="2"/>
      <c r="T82" s="8"/>
    </row>
    <row r="83" spans="1:20" x14ac:dyDescent="0.25">
      <c r="A83" s="7"/>
      <c r="B83" s="2"/>
      <c r="C83" s="2"/>
      <c r="D83" s="11"/>
      <c r="E83" s="2"/>
      <c r="F83" s="2" t="s">
        <v>7</v>
      </c>
      <c r="G83" s="2" t="s">
        <v>135</v>
      </c>
      <c r="H83" s="43">
        <v>0</v>
      </c>
      <c r="I83" s="42">
        <v>1</v>
      </c>
      <c r="J83" s="42">
        <v>0</v>
      </c>
      <c r="K83" s="42">
        <v>0</v>
      </c>
      <c r="L83" s="42">
        <v>0</v>
      </c>
      <c r="M83" s="42">
        <v>0</v>
      </c>
      <c r="N83" s="42">
        <v>0</v>
      </c>
      <c r="O83" s="2"/>
      <c r="P83" s="2"/>
      <c r="Q83" s="2"/>
      <c r="R83" s="2"/>
      <c r="S83" s="2"/>
      <c r="T83" s="8"/>
    </row>
    <row r="84" spans="1:20" x14ac:dyDescent="0.25">
      <c r="A84" s="7"/>
      <c r="B84" s="2"/>
      <c r="C84" s="2"/>
      <c r="D84" s="11"/>
      <c r="E84" s="2"/>
      <c r="F84" s="2" t="s">
        <v>8</v>
      </c>
      <c r="G84" s="2" t="s">
        <v>136</v>
      </c>
      <c r="H84" s="43">
        <v>0</v>
      </c>
      <c r="I84" s="42">
        <v>1</v>
      </c>
      <c r="J84" s="42">
        <v>0</v>
      </c>
      <c r="K84" s="42">
        <v>0</v>
      </c>
      <c r="L84" s="42">
        <v>0</v>
      </c>
      <c r="M84" s="42">
        <v>0</v>
      </c>
      <c r="N84" s="42">
        <v>0</v>
      </c>
      <c r="O84" s="2"/>
      <c r="P84" s="2"/>
      <c r="Q84" s="2"/>
      <c r="R84" s="2"/>
      <c r="S84" s="2"/>
      <c r="T84" s="8"/>
    </row>
    <row r="85" spans="1:20" x14ac:dyDescent="0.25">
      <c r="A85" s="7"/>
      <c r="B85" s="2"/>
      <c r="C85" s="2"/>
      <c r="D85" s="11"/>
      <c r="E85" s="2"/>
      <c r="F85" s="2" t="s">
        <v>9</v>
      </c>
      <c r="G85" s="2" t="s">
        <v>137</v>
      </c>
      <c r="H85" s="43">
        <v>0</v>
      </c>
      <c r="I85" s="42">
        <v>1</v>
      </c>
      <c r="J85" s="42">
        <v>0</v>
      </c>
      <c r="K85" s="42">
        <v>0</v>
      </c>
      <c r="L85" s="42">
        <v>0</v>
      </c>
      <c r="M85" s="42">
        <v>0</v>
      </c>
      <c r="N85" s="42">
        <v>0</v>
      </c>
      <c r="O85" s="2"/>
      <c r="P85" s="2"/>
      <c r="Q85" s="2"/>
      <c r="R85" s="2"/>
      <c r="S85" s="2"/>
      <c r="T85" s="8"/>
    </row>
    <row r="86" spans="1:20" x14ac:dyDescent="0.25">
      <c r="A86" s="7"/>
      <c r="B86" s="2"/>
      <c r="C86" s="2"/>
      <c r="D86" s="11"/>
      <c r="E86" s="2"/>
      <c r="F86" s="2" t="s">
        <v>10</v>
      </c>
      <c r="G86" s="2" t="s">
        <v>138</v>
      </c>
      <c r="H86" s="43">
        <v>0</v>
      </c>
      <c r="I86" s="42">
        <v>1</v>
      </c>
      <c r="J86" s="42">
        <v>0</v>
      </c>
      <c r="K86" s="42">
        <v>0</v>
      </c>
      <c r="L86" s="42">
        <v>0</v>
      </c>
      <c r="M86" s="42">
        <v>0</v>
      </c>
      <c r="N86" s="42">
        <v>0</v>
      </c>
      <c r="O86" s="2"/>
      <c r="P86" s="2"/>
      <c r="Q86" s="2"/>
      <c r="R86" s="2"/>
      <c r="S86" s="2"/>
      <c r="T86" s="8"/>
    </row>
    <row r="87" spans="1:20" x14ac:dyDescent="0.25">
      <c r="A87" s="7"/>
      <c r="B87" s="2"/>
      <c r="C87" s="2"/>
      <c r="D87" s="11"/>
      <c r="E87" s="2"/>
      <c r="F87" s="2" t="s">
        <v>11</v>
      </c>
      <c r="G87" s="2" t="s">
        <v>139</v>
      </c>
      <c r="H87" s="43">
        <v>0</v>
      </c>
      <c r="I87" s="42">
        <v>1</v>
      </c>
      <c r="J87" s="42">
        <v>0</v>
      </c>
      <c r="K87" s="42">
        <v>0</v>
      </c>
      <c r="L87" s="42">
        <v>0</v>
      </c>
      <c r="M87" s="42">
        <v>0</v>
      </c>
      <c r="N87" s="42">
        <v>0</v>
      </c>
      <c r="O87" s="2"/>
      <c r="P87" s="2"/>
      <c r="Q87" s="2"/>
      <c r="R87" s="2"/>
      <c r="S87" s="2"/>
      <c r="T87" s="8"/>
    </row>
    <row r="88" spans="1:20" x14ac:dyDescent="0.25">
      <c r="A88" s="7"/>
      <c r="B88" s="2"/>
      <c r="C88" s="2"/>
      <c r="D88" s="11"/>
      <c r="E88" s="2"/>
      <c r="F88" s="2" t="s">
        <v>12</v>
      </c>
      <c r="G88" s="2" t="s">
        <v>140</v>
      </c>
      <c r="H88" s="43">
        <v>0</v>
      </c>
      <c r="I88" s="42">
        <v>1</v>
      </c>
      <c r="J88" s="42">
        <v>0</v>
      </c>
      <c r="K88" s="42">
        <v>0</v>
      </c>
      <c r="L88" s="42">
        <v>0</v>
      </c>
      <c r="M88" s="42">
        <v>0</v>
      </c>
      <c r="N88" s="42">
        <v>0</v>
      </c>
      <c r="O88" s="2"/>
      <c r="P88" s="2"/>
      <c r="Q88" s="2"/>
      <c r="R88" s="2"/>
      <c r="S88" s="2"/>
      <c r="T88" s="8"/>
    </row>
    <row r="89" spans="1:20" x14ac:dyDescent="0.25">
      <c r="A89" s="7"/>
      <c r="B89" s="2"/>
      <c r="C89" s="2"/>
      <c r="D89" s="11"/>
      <c r="E89" s="2"/>
      <c r="F89" s="2" t="s">
        <v>13</v>
      </c>
      <c r="G89" s="2" t="s">
        <v>141</v>
      </c>
      <c r="H89" s="43">
        <v>0</v>
      </c>
      <c r="I89" s="42">
        <v>1</v>
      </c>
      <c r="J89" s="42">
        <v>0</v>
      </c>
      <c r="K89" s="42">
        <v>0</v>
      </c>
      <c r="L89" s="42">
        <v>0</v>
      </c>
      <c r="M89" s="42">
        <v>0</v>
      </c>
      <c r="N89" s="42">
        <v>0</v>
      </c>
      <c r="O89" s="2"/>
      <c r="P89" s="2"/>
      <c r="Q89" s="2"/>
      <c r="R89" s="2"/>
      <c r="S89" s="2"/>
      <c r="T89" s="8"/>
    </row>
    <row r="90" spans="1:20" x14ac:dyDescent="0.25">
      <c r="A90" s="7"/>
      <c r="B90" s="2"/>
      <c r="C90" s="2"/>
      <c r="D90" s="11"/>
      <c r="E90" s="2"/>
      <c r="F90" s="2" t="s">
        <v>14</v>
      </c>
      <c r="G90" s="2" t="s">
        <v>142</v>
      </c>
      <c r="H90" s="43">
        <v>0</v>
      </c>
      <c r="I90" s="42">
        <v>1</v>
      </c>
      <c r="J90" s="42">
        <v>0</v>
      </c>
      <c r="K90" s="42">
        <v>0</v>
      </c>
      <c r="L90" s="42">
        <v>0</v>
      </c>
      <c r="M90" s="42">
        <v>0</v>
      </c>
      <c r="N90" s="42">
        <v>0</v>
      </c>
      <c r="O90" s="2"/>
      <c r="P90" s="2"/>
      <c r="Q90" s="2"/>
      <c r="R90" s="2"/>
      <c r="S90" s="2"/>
      <c r="T90" s="8"/>
    </row>
    <row r="91" spans="1:20" x14ac:dyDescent="0.25">
      <c r="A91" s="7"/>
      <c r="B91" s="2"/>
      <c r="C91" s="2"/>
      <c r="D91" s="11"/>
      <c r="E91" s="2"/>
      <c r="F91" s="2"/>
      <c r="G91" s="2"/>
      <c r="H91" s="43"/>
      <c r="I91" s="42"/>
      <c r="J91" s="42"/>
      <c r="K91" s="42"/>
      <c r="L91" s="42"/>
      <c r="M91" s="42"/>
      <c r="N91" s="42"/>
      <c r="O91" s="2"/>
      <c r="P91" s="2"/>
      <c r="Q91" s="2"/>
      <c r="R91" s="2"/>
      <c r="S91" s="2"/>
      <c r="T91" s="8"/>
    </row>
    <row r="92" spans="1:20" x14ac:dyDescent="0.25">
      <c r="A92" s="60"/>
      <c r="B92" s="61"/>
      <c r="C92" s="61"/>
      <c r="D92" s="62"/>
      <c r="E92" s="61"/>
      <c r="F92" s="61"/>
      <c r="G92" s="61"/>
      <c r="H92" s="63">
        <f>SUM(H77:H90)</f>
        <v>2</v>
      </c>
      <c r="I92" s="63">
        <f>SUM(I77:I90)</f>
        <v>12</v>
      </c>
      <c r="J92" s="63">
        <f t="shared" ref="J92:O92" si="3">SUM(J77:J90)</f>
        <v>0</v>
      </c>
      <c r="K92" s="63">
        <f t="shared" si="3"/>
        <v>0</v>
      </c>
      <c r="L92" s="63">
        <f t="shared" si="3"/>
        <v>0</v>
      </c>
      <c r="M92" s="63">
        <f t="shared" si="3"/>
        <v>0</v>
      </c>
      <c r="N92" s="63">
        <f t="shared" si="3"/>
        <v>0</v>
      </c>
      <c r="O92" s="63">
        <f t="shared" si="3"/>
        <v>2</v>
      </c>
      <c r="P92" s="63"/>
      <c r="Q92" s="63"/>
      <c r="R92" s="61"/>
      <c r="S92" s="61"/>
      <c r="T92" s="64"/>
    </row>
    <row r="93" spans="1:20" x14ac:dyDescent="0.25">
      <c r="A93" s="16"/>
      <c r="B93" s="5"/>
      <c r="C93" s="5"/>
      <c r="D93" s="17"/>
      <c r="E93" s="5"/>
      <c r="F93" s="5"/>
      <c r="G93" s="5"/>
      <c r="H93" s="44"/>
      <c r="I93" s="52"/>
      <c r="J93" s="5"/>
      <c r="K93" s="5"/>
      <c r="L93" s="5"/>
      <c r="M93" s="5"/>
      <c r="N93" s="5"/>
      <c r="O93" s="5"/>
      <c r="P93" s="5"/>
      <c r="Q93" s="5"/>
      <c r="R93" s="5"/>
      <c r="S93" s="5"/>
      <c r="T93" s="18"/>
    </row>
    <row r="94" spans="1:20" x14ac:dyDescent="0.25">
      <c r="A94" s="7"/>
      <c r="B94" s="2"/>
      <c r="C94" s="2"/>
      <c r="D94" s="11"/>
      <c r="E94" s="2"/>
      <c r="F94" s="2"/>
      <c r="G94" s="2"/>
      <c r="H94" s="2"/>
      <c r="I94" s="2"/>
      <c r="J94" s="2"/>
      <c r="K94" s="2"/>
      <c r="L94" s="2"/>
      <c r="M94" s="2"/>
      <c r="N94" s="2"/>
      <c r="O94" s="2"/>
      <c r="P94" s="2"/>
      <c r="Q94" s="2"/>
      <c r="R94" s="2"/>
      <c r="S94" s="2"/>
      <c r="T94" s="8"/>
    </row>
    <row r="95" spans="1:20" ht="15" customHeight="1" x14ac:dyDescent="0.25">
      <c r="A95" s="7"/>
      <c r="B95" s="2"/>
      <c r="C95" s="2" t="s">
        <v>5</v>
      </c>
      <c r="D95" s="11" t="s">
        <v>54</v>
      </c>
      <c r="E95" s="2" t="s">
        <v>39</v>
      </c>
      <c r="F95" s="54" t="s">
        <v>0</v>
      </c>
      <c r="G95" s="54" t="s">
        <v>143</v>
      </c>
      <c r="H95" s="54">
        <v>1</v>
      </c>
      <c r="I95" s="54">
        <v>0</v>
      </c>
      <c r="J95" s="54">
        <v>1</v>
      </c>
      <c r="K95" s="55">
        <v>0</v>
      </c>
      <c r="L95" s="55">
        <v>0</v>
      </c>
      <c r="M95" s="55">
        <v>0</v>
      </c>
      <c r="N95" s="55">
        <v>0</v>
      </c>
      <c r="O95" s="54">
        <v>1</v>
      </c>
      <c r="P95" s="54"/>
      <c r="Q95" s="54"/>
      <c r="R95" s="2"/>
      <c r="S95" s="278" t="s">
        <v>7022</v>
      </c>
      <c r="T95" s="280" t="s">
        <v>7021</v>
      </c>
    </row>
    <row r="96" spans="1:20" x14ac:dyDescent="0.25">
      <c r="A96" s="7"/>
      <c r="B96" s="2"/>
      <c r="C96" s="2"/>
      <c r="D96" s="11"/>
      <c r="E96" s="2"/>
      <c r="F96" s="2" t="s">
        <v>2</v>
      </c>
      <c r="G96" s="2" t="s">
        <v>144</v>
      </c>
      <c r="H96" s="43">
        <v>0</v>
      </c>
      <c r="I96" s="42">
        <v>1</v>
      </c>
      <c r="J96" s="42">
        <v>0</v>
      </c>
      <c r="K96" s="42">
        <v>0</v>
      </c>
      <c r="L96" s="42">
        <v>0</v>
      </c>
      <c r="M96" s="42">
        <v>0</v>
      </c>
      <c r="N96" s="42">
        <v>0</v>
      </c>
      <c r="O96" s="2"/>
      <c r="P96" s="2"/>
      <c r="Q96" s="2"/>
      <c r="R96" s="2"/>
      <c r="S96" s="278"/>
      <c r="T96" s="280"/>
    </row>
    <row r="97" spans="1:20" x14ac:dyDescent="0.25">
      <c r="A97" s="7"/>
      <c r="B97" s="2"/>
      <c r="C97" s="2"/>
      <c r="D97" s="11"/>
      <c r="E97" s="2"/>
      <c r="F97" s="2" t="s">
        <v>3</v>
      </c>
      <c r="G97" s="2" t="s">
        <v>145</v>
      </c>
      <c r="H97" s="43">
        <v>0</v>
      </c>
      <c r="I97" s="42">
        <v>1</v>
      </c>
      <c r="J97" s="42">
        <v>0</v>
      </c>
      <c r="K97" s="42">
        <v>0</v>
      </c>
      <c r="L97" s="42">
        <v>0</v>
      </c>
      <c r="M97" s="42">
        <v>0</v>
      </c>
      <c r="N97" s="42">
        <v>0</v>
      </c>
      <c r="O97" s="2"/>
      <c r="P97" s="2"/>
      <c r="Q97" s="2"/>
      <c r="R97" s="2"/>
      <c r="S97" s="278"/>
      <c r="T97" s="280"/>
    </row>
    <row r="98" spans="1:20" x14ac:dyDescent="0.25">
      <c r="A98" s="7"/>
      <c r="B98" s="2"/>
      <c r="C98" s="2"/>
      <c r="D98" s="11"/>
      <c r="E98" s="2"/>
      <c r="F98" s="2" t="s">
        <v>4</v>
      </c>
      <c r="G98" s="2" t="s">
        <v>146</v>
      </c>
      <c r="H98" s="43">
        <v>0</v>
      </c>
      <c r="I98" s="42">
        <v>1</v>
      </c>
      <c r="J98" s="42">
        <v>0</v>
      </c>
      <c r="K98" s="42">
        <v>0</v>
      </c>
      <c r="L98" s="42">
        <v>0</v>
      </c>
      <c r="M98" s="42">
        <v>0</v>
      </c>
      <c r="N98" s="42">
        <v>0</v>
      </c>
      <c r="O98" s="2"/>
      <c r="P98" s="2"/>
      <c r="Q98" s="2"/>
      <c r="R98" s="2"/>
      <c r="S98" s="278"/>
      <c r="T98" s="280"/>
    </row>
    <row r="99" spans="1:20" x14ac:dyDescent="0.25">
      <c r="A99" s="7"/>
      <c r="B99" s="2"/>
      <c r="C99" s="2"/>
      <c r="D99" s="11"/>
      <c r="E99" s="2"/>
      <c r="F99" s="54" t="s">
        <v>5</v>
      </c>
      <c r="G99" s="54" t="s">
        <v>147</v>
      </c>
      <c r="H99" s="54">
        <v>1</v>
      </c>
      <c r="I99" s="54">
        <v>0</v>
      </c>
      <c r="J99" s="54">
        <v>1</v>
      </c>
      <c r="K99" s="55">
        <v>0</v>
      </c>
      <c r="L99" s="55">
        <v>0</v>
      </c>
      <c r="M99" s="55">
        <v>0</v>
      </c>
      <c r="N99" s="55">
        <v>0</v>
      </c>
      <c r="O99" s="54">
        <v>1</v>
      </c>
      <c r="P99" s="54"/>
      <c r="Q99" s="54"/>
      <c r="R99" s="2"/>
      <c r="S99" s="278"/>
      <c r="T99" s="280"/>
    </row>
    <row r="100" spans="1:20" x14ac:dyDescent="0.25">
      <c r="A100" s="7"/>
      <c r="B100" s="2"/>
      <c r="C100" s="2"/>
      <c r="D100" s="11"/>
      <c r="E100" s="2"/>
      <c r="F100" s="2" t="s">
        <v>6</v>
      </c>
      <c r="G100" s="2" t="s">
        <v>148</v>
      </c>
      <c r="H100" s="43">
        <v>0</v>
      </c>
      <c r="I100" s="42">
        <v>1</v>
      </c>
      <c r="J100" s="42">
        <v>0</v>
      </c>
      <c r="K100" s="42">
        <v>0</v>
      </c>
      <c r="L100" s="42">
        <v>0</v>
      </c>
      <c r="M100" s="42">
        <v>0</v>
      </c>
      <c r="N100" s="42">
        <v>0</v>
      </c>
      <c r="O100" s="2"/>
      <c r="P100" s="2"/>
      <c r="Q100" s="2"/>
      <c r="R100" s="2"/>
      <c r="S100" s="70"/>
      <c r="T100" s="280"/>
    </row>
    <row r="101" spans="1:20" ht="45" x14ac:dyDescent="0.25">
      <c r="A101" s="7"/>
      <c r="B101" s="2"/>
      <c r="C101" s="2"/>
      <c r="D101" s="11"/>
      <c r="E101" s="2"/>
      <c r="F101" s="54" t="s">
        <v>7</v>
      </c>
      <c r="G101" s="54" t="s">
        <v>149</v>
      </c>
      <c r="H101" s="54">
        <v>1</v>
      </c>
      <c r="I101" s="54">
        <v>0</v>
      </c>
      <c r="J101" s="54">
        <v>1</v>
      </c>
      <c r="K101" s="55">
        <v>0</v>
      </c>
      <c r="L101" s="55">
        <v>0</v>
      </c>
      <c r="M101" s="55">
        <v>0</v>
      </c>
      <c r="N101" s="55">
        <v>0</v>
      </c>
      <c r="O101" s="54">
        <v>1</v>
      </c>
      <c r="P101" s="54"/>
      <c r="Q101" s="54"/>
      <c r="R101" s="2"/>
      <c r="S101" s="70" t="s">
        <v>8870</v>
      </c>
      <c r="T101" s="280"/>
    </row>
    <row r="102" spans="1:20" x14ac:dyDescent="0.25">
      <c r="A102" s="7"/>
      <c r="B102" s="2"/>
      <c r="C102" s="2"/>
      <c r="D102" s="11"/>
      <c r="E102" s="2"/>
      <c r="F102" s="2" t="s">
        <v>8</v>
      </c>
      <c r="G102" s="2" t="s">
        <v>150</v>
      </c>
      <c r="H102" s="43">
        <v>0</v>
      </c>
      <c r="I102" s="42">
        <v>1</v>
      </c>
      <c r="J102" s="42">
        <v>0</v>
      </c>
      <c r="K102" s="42">
        <v>0</v>
      </c>
      <c r="L102" s="42">
        <v>0</v>
      </c>
      <c r="M102" s="42">
        <v>0</v>
      </c>
      <c r="N102" s="42">
        <v>0</v>
      </c>
      <c r="O102" s="2"/>
      <c r="P102" s="2"/>
      <c r="Q102" s="2"/>
      <c r="R102" s="2"/>
      <c r="S102" s="2"/>
      <c r="T102" s="8"/>
    </row>
    <row r="103" spans="1:20" x14ac:dyDescent="0.25">
      <c r="A103" s="7"/>
      <c r="B103" s="2"/>
      <c r="C103" s="2"/>
      <c r="D103" s="11"/>
      <c r="E103" s="2"/>
      <c r="F103" s="2" t="s">
        <v>9</v>
      </c>
      <c r="G103" s="2" t="s">
        <v>151</v>
      </c>
      <c r="H103" s="43">
        <v>0</v>
      </c>
      <c r="I103" s="42">
        <v>1</v>
      </c>
      <c r="J103" s="42">
        <v>0</v>
      </c>
      <c r="K103" s="42">
        <v>0</v>
      </c>
      <c r="L103" s="42">
        <v>0</v>
      </c>
      <c r="M103" s="42">
        <v>0</v>
      </c>
      <c r="N103" s="42">
        <v>0</v>
      </c>
      <c r="O103" s="2"/>
      <c r="P103" s="2"/>
      <c r="Q103" s="2"/>
      <c r="R103" s="2"/>
      <c r="S103" s="2"/>
      <c r="T103" s="8"/>
    </row>
    <row r="104" spans="1:20" x14ac:dyDescent="0.25">
      <c r="A104" s="7"/>
      <c r="B104" s="2"/>
      <c r="C104" s="2"/>
      <c r="D104" s="11"/>
      <c r="E104" s="2"/>
      <c r="F104" s="2" t="s">
        <v>10</v>
      </c>
      <c r="G104" s="2" t="s">
        <v>152</v>
      </c>
      <c r="H104" s="43">
        <v>0</v>
      </c>
      <c r="I104" s="42">
        <v>1</v>
      </c>
      <c r="J104" s="42">
        <v>0</v>
      </c>
      <c r="K104" s="42">
        <v>0</v>
      </c>
      <c r="L104" s="42">
        <v>0</v>
      </c>
      <c r="M104" s="42">
        <v>0</v>
      </c>
      <c r="N104" s="42">
        <v>0</v>
      </c>
      <c r="O104" s="2"/>
      <c r="P104" s="2"/>
      <c r="Q104" s="2"/>
      <c r="R104" s="2"/>
      <c r="S104" s="2"/>
      <c r="T104" s="8"/>
    </row>
    <row r="105" spans="1:20" x14ac:dyDescent="0.25">
      <c r="A105" s="7"/>
      <c r="B105" s="2"/>
      <c r="C105" s="2"/>
      <c r="D105" s="11"/>
      <c r="E105" s="2"/>
      <c r="F105" s="2" t="s">
        <v>11</v>
      </c>
      <c r="G105" s="2" t="s">
        <v>153</v>
      </c>
      <c r="H105" s="43">
        <v>0</v>
      </c>
      <c r="I105" s="42">
        <v>1</v>
      </c>
      <c r="J105" s="42">
        <v>0</v>
      </c>
      <c r="K105" s="42">
        <v>0</v>
      </c>
      <c r="L105" s="42">
        <v>0</v>
      </c>
      <c r="M105" s="42">
        <v>0</v>
      </c>
      <c r="N105" s="42">
        <v>0</v>
      </c>
      <c r="O105" s="2"/>
      <c r="P105" s="2"/>
      <c r="Q105" s="2"/>
      <c r="R105" s="2"/>
      <c r="S105" s="2"/>
      <c r="T105" s="8"/>
    </row>
    <row r="106" spans="1:20" x14ac:dyDescent="0.25">
      <c r="A106" s="7"/>
      <c r="B106" s="2"/>
      <c r="C106" s="2"/>
      <c r="D106" s="11"/>
      <c r="E106" s="2"/>
      <c r="F106" s="2" t="s">
        <v>12</v>
      </c>
      <c r="G106" s="2" t="s">
        <v>154</v>
      </c>
      <c r="H106" s="43">
        <v>0</v>
      </c>
      <c r="I106" s="42">
        <v>1</v>
      </c>
      <c r="J106" s="42">
        <v>0</v>
      </c>
      <c r="K106" s="42">
        <v>0</v>
      </c>
      <c r="L106" s="42">
        <v>0</v>
      </c>
      <c r="M106" s="42">
        <v>0</v>
      </c>
      <c r="N106" s="42">
        <v>0</v>
      </c>
      <c r="O106" s="2"/>
      <c r="P106" s="2"/>
      <c r="Q106" s="2"/>
      <c r="R106" s="2"/>
      <c r="S106" s="2"/>
      <c r="T106" s="8"/>
    </row>
    <row r="107" spans="1:20" x14ac:dyDescent="0.25">
      <c r="A107" s="7"/>
      <c r="B107" s="2"/>
      <c r="C107" s="2"/>
      <c r="D107" s="11"/>
      <c r="E107" s="2"/>
      <c r="G107" s="2"/>
      <c r="H107" s="43"/>
      <c r="I107" s="42"/>
      <c r="J107" s="42"/>
      <c r="K107" s="42"/>
      <c r="L107" s="42"/>
      <c r="M107" s="42"/>
      <c r="N107" s="42"/>
      <c r="O107" s="2"/>
      <c r="P107" s="2"/>
      <c r="Q107" s="2"/>
      <c r="R107" s="2"/>
      <c r="S107" s="2"/>
      <c r="T107" s="8"/>
    </row>
    <row r="108" spans="1:20" x14ac:dyDescent="0.25">
      <c r="A108" s="60"/>
      <c r="B108" s="61"/>
      <c r="C108" s="61"/>
      <c r="D108" s="62"/>
      <c r="E108" s="61"/>
      <c r="F108" s="65"/>
      <c r="G108" s="61"/>
      <c r="H108" s="63">
        <f>SUM(H95:H106)</f>
        <v>3</v>
      </c>
      <c r="I108" s="63">
        <f>SUM(I95:I106)</f>
        <v>9</v>
      </c>
      <c r="J108" s="63">
        <f t="shared" ref="J108:O108" si="4">SUM(J95:J106)</f>
        <v>3</v>
      </c>
      <c r="K108" s="63">
        <f t="shared" si="4"/>
        <v>0</v>
      </c>
      <c r="L108" s="63">
        <f t="shared" si="4"/>
        <v>0</v>
      </c>
      <c r="M108" s="63">
        <f t="shared" si="4"/>
        <v>0</v>
      </c>
      <c r="N108" s="63">
        <f t="shared" si="4"/>
        <v>0</v>
      </c>
      <c r="O108" s="63">
        <f t="shared" si="4"/>
        <v>3</v>
      </c>
      <c r="P108" s="63"/>
      <c r="Q108" s="63"/>
      <c r="R108" s="61"/>
      <c r="S108" s="61"/>
      <c r="T108" s="64"/>
    </row>
    <row r="109" spans="1:20" x14ac:dyDescent="0.25">
      <c r="A109" s="7"/>
      <c r="B109" s="2"/>
      <c r="C109" s="2"/>
      <c r="D109" s="11"/>
      <c r="E109" s="2"/>
      <c r="G109" s="5"/>
      <c r="H109" s="5"/>
      <c r="I109" s="5"/>
      <c r="J109" s="5"/>
      <c r="K109" s="5"/>
      <c r="L109" s="5"/>
      <c r="M109" s="5"/>
      <c r="N109" s="5"/>
      <c r="O109" s="2"/>
      <c r="P109" s="2"/>
      <c r="Q109" s="2"/>
      <c r="R109" s="2"/>
      <c r="S109" s="2"/>
      <c r="T109" s="8"/>
    </row>
    <row r="110" spans="1:20" x14ac:dyDescent="0.25">
      <c r="A110" s="19"/>
      <c r="B110" s="4"/>
      <c r="C110" s="4"/>
      <c r="D110" s="20"/>
      <c r="E110" s="4"/>
      <c r="F110" s="4"/>
      <c r="G110" s="4"/>
      <c r="H110" s="4"/>
      <c r="I110" s="4"/>
      <c r="J110" s="4"/>
      <c r="K110" s="4"/>
      <c r="L110" s="4"/>
      <c r="M110" s="4"/>
      <c r="N110" s="4"/>
      <c r="O110" s="4"/>
      <c r="P110" s="4"/>
      <c r="Q110" s="4"/>
      <c r="R110" s="4"/>
      <c r="S110" s="4"/>
      <c r="T110" s="21"/>
    </row>
    <row r="111" spans="1:20" ht="15" customHeight="1" x14ac:dyDescent="0.25">
      <c r="A111" s="7"/>
      <c r="B111" s="2"/>
      <c r="C111" s="2" t="s">
        <v>6</v>
      </c>
      <c r="D111" s="11" t="s">
        <v>55</v>
      </c>
      <c r="E111" s="2" t="s">
        <v>39</v>
      </c>
      <c r="F111" s="2" t="s">
        <v>0</v>
      </c>
      <c r="G111" s="2" t="s">
        <v>155</v>
      </c>
      <c r="H111" s="2">
        <v>0</v>
      </c>
      <c r="I111" s="2">
        <v>1</v>
      </c>
      <c r="J111" s="2">
        <v>0</v>
      </c>
      <c r="K111" s="42">
        <v>0</v>
      </c>
      <c r="L111" s="42">
        <v>0</v>
      </c>
      <c r="M111" s="42">
        <v>0</v>
      </c>
      <c r="N111" s="42">
        <v>0</v>
      </c>
      <c r="O111" s="2"/>
      <c r="P111" s="2"/>
      <c r="Q111" s="2"/>
      <c r="R111" s="2" t="s">
        <v>7109</v>
      </c>
      <c r="S111" s="274" t="s">
        <v>7107</v>
      </c>
      <c r="T111" s="8"/>
    </row>
    <row r="112" spans="1:20" x14ac:dyDescent="0.25">
      <c r="A112" s="7"/>
      <c r="B112" s="2"/>
      <c r="C112" s="2"/>
      <c r="D112" s="11"/>
      <c r="E112" s="2"/>
      <c r="F112" s="2" t="s">
        <v>2</v>
      </c>
      <c r="G112" s="2" t="s">
        <v>156</v>
      </c>
      <c r="H112" s="2">
        <v>0</v>
      </c>
      <c r="I112" s="2">
        <v>1</v>
      </c>
      <c r="J112" s="2">
        <v>0</v>
      </c>
      <c r="K112" s="42">
        <v>0</v>
      </c>
      <c r="L112" s="42">
        <v>0</v>
      </c>
      <c r="M112" s="42">
        <v>0</v>
      </c>
      <c r="N112" s="42">
        <v>0</v>
      </c>
      <c r="O112" s="2"/>
      <c r="P112" s="2"/>
      <c r="Q112" s="2"/>
      <c r="R112" s="2" t="s">
        <v>7110</v>
      </c>
      <c r="S112" s="274"/>
      <c r="T112" s="8"/>
    </row>
    <row r="113" spans="1:20" x14ac:dyDescent="0.25">
      <c r="A113" s="7"/>
      <c r="B113" s="2"/>
      <c r="C113" s="2"/>
      <c r="D113" s="11"/>
      <c r="E113" s="2"/>
      <c r="F113" s="2" t="s">
        <v>3</v>
      </c>
      <c r="G113" s="2" t="s">
        <v>157</v>
      </c>
      <c r="H113" s="2">
        <v>0</v>
      </c>
      <c r="I113" s="2">
        <v>1</v>
      </c>
      <c r="J113" s="2">
        <v>0</v>
      </c>
      <c r="K113" s="42">
        <v>0</v>
      </c>
      <c r="L113" s="42">
        <v>0</v>
      </c>
      <c r="M113" s="42">
        <v>0</v>
      </c>
      <c r="N113" s="42">
        <v>0</v>
      </c>
      <c r="O113" s="2"/>
      <c r="P113" s="2"/>
      <c r="Q113" s="2"/>
      <c r="R113" s="2" t="s">
        <v>7111</v>
      </c>
      <c r="S113" s="274"/>
      <c r="T113" s="8"/>
    </row>
    <row r="114" spans="1:20" x14ac:dyDescent="0.25">
      <c r="A114" s="7"/>
      <c r="B114" s="2"/>
      <c r="C114" s="2"/>
      <c r="D114" s="11"/>
      <c r="E114" s="2"/>
      <c r="F114" s="2" t="s">
        <v>4</v>
      </c>
      <c r="G114" s="2" t="s">
        <v>158</v>
      </c>
      <c r="H114" s="2">
        <v>0</v>
      </c>
      <c r="I114" s="2">
        <v>1</v>
      </c>
      <c r="J114" s="2">
        <v>0</v>
      </c>
      <c r="K114" s="42">
        <v>0</v>
      </c>
      <c r="L114" s="42">
        <v>0</v>
      </c>
      <c r="M114" s="42">
        <v>0</v>
      </c>
      <c r="N114" s="42">
        <v>0</v>
      </c>
      <c r="O114" s="2"/>
      <c r="P114" s="2"/>
      <c r="Q114" s="2"/>
      <c r="R114" s="2" t="s">
        <v>7112</v>
      </c>
      <c r="S114" s="274"/>
      <c r="T114" s="8"/>
    </row>
    <row r="115" spans="1:20" x14ac:dyDescent="0.25">
      <c r="A115" s="7"/>
      <c r="B115" s="2"/>
      <c r="C115" s="2"/>
      <c r="D115" s="11"/>
      <c r="E115" s="2"/>
      <c r="F115" s="2" t="s">
        <v>5</v>
      </c>
      <c r="G115" s="2" t="s">
        <v>159</v>
      </c>
      <c r="H115" s="2">
        <v>0</v>
      </c>
      <c r="I115" s="2">
        <v>1</v>
      </c>
      <c r="J115" s="2">
        <v>0</v>
      </c>
      <c r="K115" s="42">
        <v>0</v>
      </c>
      <c r="L115" s="42">
        <v>0</v>
      </c>
      <c r="M115" s="42">
        <v>0</v>
      </c>
      <c r="N115" s="42">
        <v>0</v>
      </c>
      <c r="O115" s="2"/>
      <c r="P115" s="2"/>
      <c r="Q115" s="2"/>
      <c r="R115" s="2" t="s">
        <v>7113</v>
      </c>
      <c r="S115" s="2"/>
      <c r="T115" s="8"/>
    </row>
    <row r="116" spans="1:20" x14ac:dyDescent="0.25">
      <c r="A116" s="7"/>
      <c r="B116" s="2"/>
      <c r="C116" s="2"/>
      <c r="D116" s="11"/>
      <c r="E116" s="2"/>
      <c r="F116" s="2" t="s">
        <v>6</v>
      </c>
      <c r="G116" s="2" t="s">
        <v>160</v>
      </c>
      <c r="H116" s="2">
        <v>0</v>
      </c>
      <c r="I116" s="2">
        <v>1</v>
      </c>
      <c r="J116" s="2">
        <v>0</v>
      </c>
      <c r="K116" s="42">
        <v>0</v>
      </c>
      <c r="L116" s="42">
        <v>0</v>
      </c>
      <c r="M116" s="42">
        <v>0</v>
      </c>
      <c r="N116" s="42">
        <v>0</v>
      </c>
      <c r="O116" s="2"/>
      <c r="P116" s="2"/>
      <c r="Q116" s="2"/>
      <c r="R116" s="2" t="s">
        <v>7114</v>
      </c>
      <c r="S116" s="2"/>
      <c r="T116" s="8"/>
    </row>
    <row r="117" spans="1:20" x14ac:dyDescent="0.25">
      <c r="A117" s="7"/>
      <c r="B117" s="2"/>
      <c r="C117" s="2"/>
      <c r="D117" s="11"/>
      <c r="E117" s="2"/>
      <c r="F117" s="2" t="s">
        <v>7</v>
      </c>
      <c r="G117" s="2" t="s">
        <v>161</v>
      </c>
      <c r="H117" s="2">
        <v>0</v>
      </c>
      <c r="I117" s="2">
        <v>1</v>
      </c>
      <c r="J117" s="2">
        <v>0</v>
      </c>
      <c r="K117" s="42">
        <v>0</v>
      </c>
      <c r="L117" s="42">
        <v>0</v>
      </c>
      <c r="M117" s="42">
        <v>0</v>
      </c>
      <c r="N117" s="42">
        <v>0</v>
      </c>
      <c r="O117" s="2"/>
      <c r="P117" s="2"/>
      <c r="Q117" s="2"/>
      <c r="R117" s="2" t="s">
        <v>7115</v>
      </c>
      <c r="S117" s="2"/>
      <c r="T117" s="8"/>
    </row>
    <row r="118" spans="1:20" ht="15" customHeight="1" x14ac:dyDescent="0.25">
      <c r="A118" s="7"/>
      <c r="B118" s="2"/>
      <c r="C118" s="2"/>
      <c r="D118" s="11"/>
      <c r="E118" s="2"/>
      <c r="F118" s="54" t="s">
        <v>8</v>
      </c>
      <c r="G118" s="54" t="s">
        <v>162</v>
      </c>
      <c r="H118" s="54">
        <v>1</v>
      </c>
      <c r="I118" s="54">
        <v>0</v>
      </c>
      <c r="J118" s="54">
        <v>1</v>
      </c>
      <c r="K118" s="55">
        <v>0</v>
      </c>
      <c r="L118" s="55">
        <v>0</v>
      </c>
      <c r="M118" s="55">
        <v>0</v>
      </c>
      <c r="N118" s="55">
        <v>0</v>
      </c>
      <c r="O118" s="54">
        <v>1</v>
      </c>
      <c r="P118" s="54"/>
      <c r="Q118" s="54"/>
      <c r="R118" s="2" t="s">
        <v>7116</v>
      </c>
      <c r="S118" s="274" t="s">
        <v>7108</v>
      </c>
      <c r="T118" s="283" t="s">
        <v>7068</v>
      </c>
    </row>
    <row r="119" spans="1:20" x14ac:dyDescent="0.25">
      <c r="A119" s="7"/>
      <c r="B119" s="2"/>
      <c r="C119" s="2"/>
      <c r="D119" s="11"/>
      <c r="E119" s="2"/>
      <c r="F119" s="2" t="s">
        <v>9</v>
      </c>
      <c r="G119" s="2" t="s">
        <v>163</v>
      </c>
      <c r="H119" s="2">
        <v>0</v>
      </c>
      <c r="I119" s="2">
        <v>1</v>
      </c>
      <c r="J119" s="2">
        <v>0</v>
      </c>
      <c r="K119" s="42">
        <v>0</v>
      </c>
      <c r="L119" s="42">
        <v>0</v>
      </c>
      <c r="M119" s="42">
        <v>0</v>
      </c>
      <c r="N119" s="42">
        <v>0</v>
      </c>
      <c r="O119" s="2"/>
      <c r="P119" s="2"/>
      <c r="Q119" s="2"/>
      <c r="R119" s="2" t="s">
        <v>7117</v>
      </c>
      <c r="S119" s="274"/>
      <c r="T119" s="283"/>
    </row>
    <row r="120" spans="1:20" x14ac:dyDescent="0.25">
      <c r="A120" s="7"/>
      <c r="B120" s="2"/>
      <c r="C120" s="2"/>
      <c r="D120" s="11"/>
      <c r="E120" s="2"/>
      <c r="F120" s="2" t="s">
        <v>10</v>
      </c>
      <c r="G120" s="2" t="s">
        <v>164</v>
      </c>
      <c r="H120" s="2">
        <v>0</v>
      </c>
      <c r="I120" s="2">
        <v>1</v>
      </c>
      <c r="J120" s="2">
        <v>0</v>
      </c>
      <c r="K120" s="42">
        <v>0</v>
      </c>
      <c r="L120" s="42">
        <v>0</v>
      </c>
      <c r="M120" s="42">
        <v>0</v>
      </c>
      <c r="N120" s="42">
        <v>0</v>
      </c>
      <c r="O120" s="2"/>
      <c r="P120" s="2"/>
      <c r="Q120" s="2"/>
      <c r="R120" s="2" t="s">
        <v>7118</v>
      </c>
      <c r="S120" s="274"/>
      <c r="T120" s="8"/>
    </row>
    <row r="121" spans="1:20" x14ac:dyDescent="0.25">
      <c r="A121" s="7"/>
      <c r="B121" s="2"/>
      <c r="C121" s="2"/>
      <c r="D121" s="11"/>
      <c r="E121" s="2"/>
      <c r="F121" s="2" t="s">
        <v>11</v>
      </c>
      <c r="G121" s="2" t="s">
        <v>165</v>
      </c>
      <c r="H121" s="2">
        <v>0</v>
      </c>
      <c r="I121" s="2">
        <v>1</v>
      </c>
      <c r="J121" s="2">
        <v>0</v>
      </c>
      <c r="K121" s="42">
        <v>0</v>
      </c>
      <c r="L121" s="42">
        <v>0</v>
      </c>
      <c r="M121" s="42">
        <v>0</v>
      </c>
      <c r="N121" s="42">
        <v>0</v>
      </c>
      <c r="O121" s="2"/>
      <c r="P121" s="2"/>
      <c r="Q121" s="2"/>
      <c r="R121" s="69" t="s">
        <v>7119</v>
      </c>
      <c r="S121" s="274"/>
      <c r="T121" s="8"/>
    </row>
    <row r="122" spans="1:20" x14ac:dyDescent="0.25">
      <c r="A122" s="7"/>
      <c r="B122" s="2"/>
      <c r="C122" s="2"/>
      <c r="D122" s="11"/>
      <c r="E122" s="2"/>
      <c r="F122" s="2" t="s">
        <v>12</v>
      </c>
      <c r="G122" s="2" t="s">
        <v>166</v>
      </c>
      <c r="H122" s="2">
        <v>0</v>
      </c>
      <c r="I122" s="2">
        <v>1</v>
      </c>
      <c r="J122" s="2">
        <v>0</v>
      </c>
      <c r="K122" s="42">
        <v>0</v>
      </c>
      <c r="L122" s="42">
        <v>0</v>
      </c>
      <c r="M122" s="42">
        <v>0</v>
      </c>
      <c r="N122" s="42">
        <v>0</v>
      </c>
      <c r="O122" s="2"/>
      <c r="P122" s="2"/>
      <c r="Q122" s="2"/>
      <c r="R122" s="2" t="s">
        <v>7120</v>
      </c>
      <c r="S122" s="274"/>
      <c r="T122" s="8"/>
    </row>
    <row r="123" spans="1:20" x14ac:dyDescent="0.25">
      <c r="A123" s="7"/>
      <c r="B123" s="2"/>
      <c r="C123" s="2"/>
      <c r="D123" s="11"/>
      <c r="E123" s="2"/>
      <c r="F123" s="2" t="s">
        <v>13</v>
      </c>
      <c r="G123" s="2" t="s">
        <v>167</v>
      </c>
      <c r="H123" s="2">
        <v>0</v>
      </c>
      <c r="I123" s="2">
        <v>1</v>
      </c>
      <c r="J123" s="2">
        <v>0</v>
      </c>
      <c r="K123" s="42">
        <v>0</v>
      </c>
      <c r="L123" s="42">
        <v>0</v>
      </c>
      <c r="M123" s="42">
        <v>0</v>
      </c>
      <c r="N123" s="42">
        <v>0</v>
      </c>
      <c r="O123" s="2"/>
      <c r="P123" s="2"/>
      <c r="Q123" s="2"/>
      <c r="R123" s="2"/>
      <c r="S123" s="2"/>
      <c r="T123" s="8"/>
    </row>
    <row r="124" spans="1:20" x14ac:dyDescent="0.25">
      <c r="A124" s="7"/>
      <c r="B124" s="2"/>
      <c r="C124" s="2"/>
      <c r="D124" s="11"/>
      <c r="E124" s="2"/>
      <c r="F124" s="2" t="s">
        <v>14</v>
      </c>
      <c r="G124" s="2" t="s">
        <v>168</v>
      </c>
      <c r="H124" s="2">
        <v>0</v>
      </c>
      <c r="I124" s="2">
        <v>1</v>
      </c>
      <c r="J124" s="2">
        <v>0</v>
      </c>
      <c r="K124" s="42">
        <v>0</v>
      </c>
      <c r="L124" s="42">
        <v>0</v>
      </c>
      <c r="M124" s="42">
        <v>0</v>
      </c>
      <c r="N124" s="42">
        <v>0</v>
      </c>
      <c r="O124" s="2"/>
      <c r="P124" s="2"/>
      <c r="Q124" s="2"/>
      <c r="R124" s="2"/>
      <c r="S124" s="2"/>
      <c r="T124" s="8"/>
    </row>
    <row r="125" spans="1:20" x14ac:dyDescent="0.25">
      <c r="A125" s="7"/>
      <c r="B125" s="2"/>
      <c r="C125" s="2"/>
      <c r="D125" s="11"/>
      <c r="E125" s="2"/>
      <c r="F125" s="2" t="s">
        <v>15</v>
      </c>
      <c r="G125" s="2" t="s">
        <v>169</v>
      </c>
      <c r="H125" s="2">
        <v>0</v>
      </c>
      <c r="I125" s="2">
        <v>1</v>
      </c>
      <c r="J125" s="2">
        <v>0</v>
      </c>
      <c r="K125" s="42">
        <v>0</v>
      </c>
      <c r="L125" s="42">
        <v>0</v>
      </c>
      <c r="M125" s="42">
        <v>0</v>
      </c>
      <c r="N125" s="42">
        <v>0</v>
      </c>
      <c r="O125" s="2"/>
      <c r="P125" s="2"/>
      <c r="Q125" s="2"/>
      <c r="R125" s="2"/>
      <c r="S125" s="2"/>
      <c r="T125" s="8"/>
    </row>
    <row r="126" spans="1:20" x14ac:dyDescent="0.25">
      <c r="A126" s="7"/>
      <c r="B126" s="2"/>
      <c r="C126" s="2"/>
      <c r="D126" s="11"/>
      <c r="E126" s="2"/>
      <c r="F126" s="2" t="s">
        <v>16</v>
      </c>
      <c r="G126" s="2" t="s">
        <v>170</v>
      </c>
      <c r="H126" s="2">
        <v>0</v>
      </c>
      <c r="I126" s="2">
        <v>1</v>
      </c>
      <c r="J126" s="2">
        <v>0</v>
      </c>
      <c r="K126" s="42">
        <v>0</v>
      </c>
      <c r="L126" s="42">
        <v>0</v>
      </c>
      <c r="M126" s="42">
        <v>0</v>
      </c>
      <c r="N126" s="42">
        <v>0</v>
      </c>
      <c r="O126" s="2"/>
      <c r="P126" s="2"/>
      <c r="Q126" s="2"/>
      <c r="R126" s="2"/>
      <c r="S126" s="2"/>
      <c r="T126" s="8"/>
    </row>
    <row r="127" spans="1:20" x14ac:dyDescent="0.25">
      <c r="A127" s="7"/>
      <c r="B127" s="2"/>
      <c r="C127" s="2"/>
      <c r="D127" s="11"/>
      <c r="E127" s="2"/>
      <c r="F127" s="2" t="s">
        <v>17</v>
      </c>
      <c r="G127" s="2" t="s">
        <v>171</v>
      </c>
      <c r="H127" s="2">
        <v>0</v>
      </c>
      <c r="I127" s="2">
        <v>1</v>
      </c>
      <c r="J127" s="2">
        <v>0</v>
      </c>
      <c r="K127" s="42">
        <v>0</v>
      </c>
      <c r="L127" s="42">
        <v>0</v>
      </c>
      <c r="M127" s="42">
        <v>0</v>
      </c>
      <c r="N127" s="42">
        <v>0</v>
      </c>
      <c r="O127" s="2"/>
      <c r="P127" s="2"/>
      <c r="Q127" s="2"/>
      <c r="R127" s="2"/>
      <c r="S127" s="2"/>
      <c r="T127" s="8"/>
    </row>
    <row r="128" spans="1:20" x14ac:dyDescent="0.25">
      <c r="A128" s="7"/>
      <c r="B128" s="2"/>
      <c r="C128" s="2"/>
      <c r="D128" s="11"/>
      <c r="E128" s="2"/>
      <c r="F128" s="2" t="s">
        <v>18</v>
      </c>
      <c r="G128" s="2" t="s">
        <v>172</v>
      </c>
      <c r="H128" s="2">
        <v>0</v>
      </c>
      <c r="I128" s="2">
        <v>1</v>
      </c>
      <c r="J128" s="2">
        <v>0</v>
      </c>
      <c r="K128" s="42">
        <v>0</v>
      </c>
      <c r="L128" s="42">
        <v>0</v>
      </c>
      <c r="M128" s="42">
        <v>0</v>
      </c>
      <c r="N128" s="42">
        <v>0</v>
      </c>
      <c r="O128" s="2"/>
      <c r="P128" s="2"/>
      <c r="Q128" s="2"/>
      <c r="R128" s="2"/>
      <c r="S128" s="2"/>
      <c r="T128" s="8"/>
    </row>
    <row r="129" spans="1:20" x14ac:dyDescent="0.25">
      <c r="A129" s="7"/>
      <c r="B129" s="2"/>
      <c r="C129" s="2"/>
      <c r="D129" s="11"/>
      <c r="E129" s="2"/>
      <c r="F129" s="2" t="s">
        <v>19</v>
      </c>
      <c r="G129" s="2" t="s">
        <v>173</v>
      </c>
      <c r="H129" s="2">
        <v>0</v>
      </c>
      <c r="I129" s="2">
        <v>1</v>
      </c>
      <c r="J129" s="2">
        <v>0</v>
      </c>
      <c r="K129" s="42">
        <v>0</v>
      </c>
      <c r="L129" s="42">
        <v>0</v>
      </c>
      <c r="M129" s="42">
        <v>0</v>
      </c>
      <c r="N129" s="42">
        <v>0</v>
      </c>
      <c r="O129" s="2"/>
      <c r="P129" s="2"/>
      <c r="Q129" s="2"/>
      <c r="R129" s="2"/>
      <c r="S129" s="2"/>
      <c r="T129" s="8"/>
    </row>
    <row r="130" spans="1:20" x14ac:dyDescent="0.25">
      <c r="A130" s="7"/>
      <c r="B130" s="2"/>
      <c r="C130" s="2"/>
      <c r="D130" s="11"/>
      <c r="E130" s="2"/>
      <c r="F130" s="54" t="s">
        <v>20</v>
      </c>
      <c r="G130" s="54" t="s">
        <v>7018</v>
      </c>
      <c r="H130" s="54">
        <v>1</v>
      </c>
      <c r="I130" s="54">
        <v>0</v>
      </c>
      <c r="J130" s="54">
        <v>1</v>
      </c>
      <c r="K130" s="55">
        <v>0</v>
      </c>
      <c r="L130" s="55">
        <v>0</v>
      </c>
      <c r="M130" s="55">
        <v>0</v>
      </c>
      <c r="N130" s="55">
        <v>0</v>
      </c>
      <c r="O130" s="54">
        <v>1</v>
      </c>
      <c r="P130" s="54"/>
      <c r="Q130" s="54"/>
      <c r="R130" s="2"/>
      <c r="S130" s="2"/>
      <c r="T130" s="280" t="s">
        <v>7068</v>
      </c>
    </row>
    <row r="131" spans="1:20" x14ac:dyDescent="0.25">
      <c r="A131" s="7"/>
      <c r="B131" s="2"/>
      <c r="C131" s="2"/>
      <c r="D131" s="11"/>
      <c r="E131" s="2"/>
      <c r="F131" s="2" t="s">
        <v>21</v>
      </c>
      <c r="G131" s="2" t="s">
        <v>174</v>
      </c>
      <c r="H131" s="2">
        <v>0</v>
      </c>
      <c r="I131" s="2">
        <v>1</v>
      </c>
      <c r="J131" s="2">
        <v>0</v>
      </c>
      <c r="K131" s="42">
        <v>0</v>
      </c>
      <c r="L131" s="42">
        <v>0</v>
      </c>
      <c r="M131" s="42">
        <v>0</v>
      </c>
      <c r="N131" s="42">
        <v>0</v>
      </c>
      <c r="O131" s="2"/>
      <c r="P131" s="2"/>
      <c r="Q131" s="2"/>
      <c r="R131" s="2"/>
      <c r="S131" s="2"/>
      <c r="T131" s="280"/>
    </row>
    <row r="132" spans="1:20" x14ac:dyDescent="0.25">
      <c r="A132" s="7"/>
      <c r="B132" s="2"/>
      <c r="C132" s="2"/>
      <c r="D132" s="11"/>
      <c r="E132" s="2"/>
      <c r="F132" s="2" t="s">
        <v>22</v>
      </c>
      <c r="G132" s="2" t="s">
        <v>175</v>
      </c>
      <c r="H132" s="2">
        <v>0</v>
      </c>
      <c r="I132" s="2">
        <v>1</v>
      </c>
      <c r="J132" s="2">
        <v>0</v>
      </c>
      <c r="K132" s="42">
        <v>0</v>
      </c>
      <c r="L132" s="42">
        <v>0</v>
      </c>
      <c r="M132" s="42">
        <v>0</v>
      </c>
      <c r="N132" s="42">
        <v>0</v>
      </c>
      <c r="O132" s="2"/>
      <c r="P132" s="2"/>
      <c r="Q132" s="2"/>
      <c r="R132" s="2"/>
      <c r="S132" s="2"/>
      <c r="T132" s="8"/>
    </row>
    <row r="133" spans="1:20" x14ac:dyDescent="0.25">
      <c r="A133" s="7"/>
      <c r="B133" s="2"/>
      <c r="C133" s="2"/>
      <c r="D133" s="11"/>
      <c r="E133" s="2"/>
      <c r="F133" s="2" t="s">
        <v>23</v>
      </c>
      <c r="G133" s="2" t="s">
        <v>176</v>
      </c>
      <c r="H133" s="2">
        <v>0</v>
      </c>
      <c r="I133" s="2">
        <v>1</v>
      </c>
      <c r="J133" s="2">
        <v>0</v>
      </c>
      <c r="K133" s="42">
        <v>0</v>
      </c>
      <c r="L133" s="42">
        <v>0</v>
      </c>
      <c r="M133" s="42">
        <v>0</v>
      </c>
      <c r="N133" s="42">
        <v>0</v>
      </c>
      <c r="O133" s="2"/>
      <c r="P133" s="2"/>
      <c r="Q133" s="2"/>
      <c r="R133" s="2"/>
      <c r="S133" s="2"/>
      <c r="T133" s="8"/>
    </row>
    <row r="134" spans="1:20" x14ac:dyDescent="0.25">
      <c r="A134" s="7"/>
      <c r="B134" s="2"/>
      <c r="C134" s="2"/>
      <c r="D134" s="11"/>
      <c r="E134" s="2"/>
      <c r="F134" s="2"/>
      <c r="G134" s="2"/>
      <c r="H134" s="2"/>
      <c r="I134" s="2"/>
      <c r="J134" s="2"/>
      <c r="K134" s="42"/>
      <c r="L134" s="42"/>
      <c r="M134" s="42"/>
      <c r="N134" s="42"/>
      <c r="O134" s="2"/>
      <c r="P134" s="2"/>
      <c r="Q134" s="2"/>
      <c r="R134" s="2"/>
      <c r="S134" s="2"/>
      <c r="T134" s="8"/>
    </row>
    <row r="135" spans="1:20" x14ac:dyDescent="0.25">
      <c r="A135" s="60"/>
      <c r="B135" s="61"/>
      <c r="C135" s="61"/>
      <c r="D135" s="62"/>
      <c r="E135" s="61"/>
      <c r="F135" s="61"/>
      <c r="G135" s="61"/>
      <c r="H135" s="61">
        <f>SUM(H111:H133)</f>
        <v>2</v>
      </c>
      <c r="I135" s="61">
        <f>SUM(I111:I133)</f>
        <v>21</v>
      </c>
      <c r="J135" s="61">
        <f t="shared" ref="J135:O135" si="5">SUM(J111:J133)</f>
        <v>2</v>
      </c>
      <c r="K135" s="61">
        <f t="shared" si="5"/>
        <v>0</v>
      </c>
      <c r="L135" s="61">
        <f t="shared" si="5"/>
        <v>0</v>
      </c>
      <c r="M135" s="61">
        <f t="shared" si="5"/>
        <v>0</v>
      </c>
      <c r="N135" s="61">
        <f t="shared" si="5"/>
        <v>0</v>
      </c>
      <c r="O135" s="61">
        <f t="shared" si="5"/>
        <v>2</v>
      </c>
      <c r="P135" s="61"/>
      <c r="Q135" s="61"/>
      <c r="R135" s="61"/>
      <c r="S135" s="61"/>
      <c r="T135" s="64"/>
    </row>
    <row r="136" spans="1:20" x14ac:dyDescent="0.25">
      <c r="A136" s="16"/>
      <c r="B136" s="5"/>
      <c r="C136" s="5"/>
      <c r="D136" s="17"/>
      <c r="E136" s="5"/>
      <c r="F136" s="5"/>
      <c r="G136" s="5"/>
      <c r="H136" s="5"/>
      <c r="I136" s="5"/>
      <c r="J136" s="5"/>
      <c r="K136" s="5"/>
      <c r="L136" s="5"/>
      <c r="M136" s="5"/>
      <c r="N136" s="5"/>
      <c r="O136" s="5"/>
      <c r="P136" s="5"/>
      <c r="Q136" s="5"/>
      <c r="R136" s="5"/>
      <c r="S136" s="5"/>
      <c r="T136" s="18"/>
    </row>
    <row r="137" spans="1:20" x14ac:dyDescent="0.25">
      <c r="A137" s="7"/>
      <c r="B137" s="2"/>
      <c r="C137" s="2"/>
      <c r="D137" s="11"/>
      <c r="E137" s="2"/>
      <c r="F137" s="2"/>
      <c r="G137" s="2"/>
      <c r="H137" s="2"/>
      <c r="I137" s="2"/>
      <c r="J137" s="2"/>
      <c r="K137" s="2"/>
      <c r="L137" s="2"/>
      <c r="M137" s="2"/>
      <c r="N137" s="2"/>
      <c r="O137" s="2"/>
      <c r="P137" s="2"/>
      <c r="Q137" s="2"/>
      <c r="R137" s="2"/>
      <c r="S137" s="2"/>
      <c r="T137" s="8"/>
    </row>
    <row r="138" spans="1:20" x14ac:dyDescent="0.25">
      <c r="A138" s="7"/>
      <c r="B138" s="2"/>
      <c r="C138" s="2" t="s">
        <v>7</v>
      </c>
      <c r="D138" s="2" t="s">
        <v>56</v>
      </c>
      <c r="E138" s="2" t="s">
        <v>39</v>
      </c>
      <c r="F138" s="2" t="s">
        <v>0</v>
      </c>
      <c r="G138" s="2" t="s">
        <v>6851</v>
      </c>
      <c r="H138" s="2">
        <v>0</v>
      </c>
      <c r="I138" s="2">
        <v>1</v>
      </c>
      <c r="J138" s="2">
        <v>0</v>
      </c>
      <c r="K138" s="42">
        <v>0</v>
      </c>
      <c r="L138" s="42">
        <v>0</v>
      </c>
      <c r="M138" s="42">
        <v>0</v>
      </c>
      <c r="N138" s="42">
        <v>0</v>
      </c>
      <c r="O138" s="2"/>
      <c r="P138" s="2"/>
      <c r="Q138" s="2"/>
      <c r="R138" s="2" t="s">
        <v>8611</v>
      </c>
      <c r="S138" s="274" t="s">
        <v>8608</v>
      </c>
      <c r="T138" s="8" t="s">
        <v>8610</v>
      </c>
    </row>
    <row r="139" spans="1:20" x14ac:dyDescent="0.25">
      <c r="A139" s="7"/>
      <c r="B139" s="2"/>
      <c r="C139" s="2"/>
      <c r="D139" s="2"/>
      <c r="E139" s="2"/>
      <c r="F139" s="2" t="s">
        <v>2</v>
      </c>
      <c r="G139" s="2" t="s">
        <v>6852</v>
      </c>
      <c r="H139" s="2">
        <v>0</v>
      </c>
      <c r="I139" s="2">
        <v>1</v>
      </c>
      <c r="J139" s="2">
        <v>0</v>
      </c>
      <c r="K139" s="42">
        <v>0</v>
      </c>
      <c r="L139" s="42">
        <v>0</v>
      </c>
      <c r="M139" s="42">
        <v>0</v>
      </c>
      <c r="N139" s="42">
        <v>0</v>
      </c>
      <c r="O139" s="2"/>
      <c r="P139" s="2"/>
      <c r="Q139" s="2"/>
      <c r="R139" s="2"/>
      <c r="S139" s="274"/>
      <c r="T139" s="8"/>
    </row>
    <row r="140" spans="1:20" x14ac:dyDescent="0.25">
      <c r="A140" s="7"/>
      <c r="B140" s="2"/>
      <c r="C140" s="2"/>
      <c r="D140" s="2"/>
      <c r="E140" s="2"/>
      <c r="F140" s="2" t="s">
        <v>3</v>
      </c>
      <c r="G140" s="2" t="s">
        <v>6853</v>
      </c>
      <c r="H140" s="2">
        <v>0</v>
      </c>
      <c r="I140" s="2">
        <v>1</v>
      </c>
      <c r="J140" s="2">
        <v>0</v>
      </c>
      <c r="K140" s="42">
        <v>0</v>
      </c>
      <c r="L140" s="42">
        <v>0</v>
      </c>
      <c r="M140" s="42">
        <v>0</v>
      </c>
      <c r="N140" s="42">
        <v>0</v>
      </c>
      <c r="O140" s="2"/>
      <c r="P140" s="2"/>
      <c r="Q140" s="2"/>
      <c r="R140" s="2"/>
      <c r="S140" s="274"/>
      <c r="T140" s="8"/>
    </row>
    <row r="141" spans="1:20" x14ac:dyDescent="0.25">
      <c r="A141" s="7"/>
      <c r="B141" s="2"/>
      <c r="C141" s="2"/>
      <c r="D141" s="2"/>
      <c r="E141" s="2"/>
      <c r="F141" s="2" t="s">
        <v>4</v>
      </c>
      <c r="G141" s="2" t="s">
        <v>6854</v>
      </c>
      <c r="H141" s="2">
        <v>0</v>
      </c>
      <c r="I141" s="2">
        <v>1</v>
      </c>
      <c r="J141" s="2">
        <v>0</v>
      </c>
      <c r="K141" s="42">
        <v>0</v>
      </c>
      <c r="L141" s="42">
        <v>0</v>
      </c>
      <c r="M141" s="42">
        <v>0</v>
      </c>
      <c r="N141" s="42">
        <v>0</v>
      </c>
      <c r="O141" s="2"/>
      <c r="P141" s="2"/>
      <c r="Q141" s="2"/>
      <c r="R141" s="2"/>
      <c r="S141" s="274" t="s">
        <v>8609</v>
      </c>
      <c r="T141" s="8"/>
    </row>
    <row r="142" spans="1:20" x14ac:dyDescent="0.25">
      <c r="A142" s="7"/>
      <c r="B142" s="2"/>
      <c r="C142" s="2"/>
      <c r="D142" s="2"/>
      <c r="E142" s="2"/>
      <c r="F142" s="2" t="s">
        <v>5</v>
      </c>
      <c r="G142" s="2" t="s">
        <v>6855</v>
      </c>
      <c r="H142" s="2">
        <v>0</v>
      </c>
      <c r="I142" s="2">
        <v>1</v>
      </c>
      <c r="J142" s="2">
        <v>0</v>
      </c>
      <c r="K142" s="42">
        <v>0</v>
      </c>
      <c r="L142" s="42">
        <v>0</v>
      </c>
      <c r="M142" s="42">
        <v>0</v>
      </c>
      <c r="N142" s="42">
        <v>0</v>
      </c>
      <c r="O142" s="2"/>
      <c r="P142" s="2"/>
      <c r="Q142" s="2"/>
      <c r="R142" s="2"/>
      <c r="S142" s="274"/>
      <c r="T142" s="8"/>
    </row>
    <row r="143" spans="1:20" x14ac:dyDescent="0.25">
      <c r="A143" s="7"/>
      <c r="B143" s="2"/>
      <c r="C143" s="2"/>
      <c r="D143" s="2"/>
      <c r="E143" s="2"/>
      <c r="F143" s="2" t="s">
        <v>6</v>
      </c>
      <c r="G143" s="2" t="s">
        <v>6856</v>
      </c>
      <c r="H143" s="67">
        <v>1</v>
      </c>
      <c r="I143" s="67">
        <v>0</v>
      </c>
      <c r="J143" s="67">
        <v>0</v>
      </c>
      <c r="K143" s="68">
        <v>0</v>
      </c>
      <c r="L143" s="68">
        <v>0</v>
      </c>
      <c r="M143" s="68">
        <v>0</v>
      </c>
      <c r="N143" s="68">
        <v>0</v>
      </c>
      <c r="O143" s="67">
        <v>1</v>
      </c>
      <c r="P143" s="67"/>
      <c r="Q143" s="67"/>
      <c r="R143" s="2"/>
      <c r="S143" s="274"/>
      <c r="T143" s="8"/>
    </row>
    <row r="144" spans="1:20" x14ac:dyDescent="0.25">
      <c r="A144" s="7"/>
      <c r="B144" s="2"/>
      <c r="C144" s="2"/>
      <c r="D144" s="2"/>
      <c r="E144" s="2"/>
      <c r="F144" s="2" t="s">
        <v>7</v>
      </c>
      <c r="G144" s="2" t="s">
        <v>6857</v>
      </c>
      <c r="H144" s="67">
        <v>1</v>
      </c>
      <c r="I144" s="67">
        <v>0</v>
      </c>
      <c r="J144" s="67">
        <v>0</v>
      </c>
      <c r="K144" s="68">
        <v>0</v>
      </c>
      <c r="L144" s="68">
        <v>0</v>
      </c>
      <c r="M144" s="68">
        <v>0</v>
      </c>
      <c r="N144" s="68">
        <v>0</v>
      </c>
      <c r="O144" s="67">
        <v>1</v>
      </c>
      <c r="P144" s="67"/>
      <c r="Q144" s="67"/>
      <c r="R144" s="2"/>
      <c r="S144" s="2"/>
      <c r="T144" s="8"/>
    </row>
    <row r="145" spans="1:20" x14ac:dyDescent="0.25">
      <c r="A145" s="7"/>
      <c r="B145" s="2"/>
      <c r="C145" s="2"/>
      <c r="D145" s="2"/>
      <c r="E145" s="2"/>
      <c r="F145" s="2" t="s">
        <v>8</v>
      </c>
      <c r="G145" s="2" t="s">
        <v>6858</v>
      </c>
      <c r="H145" s="2">
        <v>0</v>
      </c>
      <c r="I145" s="2">
        <v>1</v>
      </c>
      <c r="J145" s="2">
        <v>0</v>
      </c>
      <c r="K145" s="42">
        <v>0</v>
      </c>
      <c r="L145" s="42">
        <v>0</v>
      </c>
      <c r="M145" s="42">
        <v>0</v>
      </c>
      <c r="N145" s="42">
        <v>0</v>
      </c>
      <c r="O145" s="2"/>
      <c r="P145" s="2"/>
      <c r="Q145" s="2"/>
      <c r="R145" s="2"/>
      <c r="S145" s="2"/>
      <c r="T145" s="8"/>
    </row>
    <row r="146" spans="1:20" x14ac:dyDescent="0.25">
      <c r="A146" s="7"/>
      <c r="B146" s="2"/>
      <c r="C146" s="2"/>
      <c r="D146" s="2"/>
      <c r="E146" s="2"/>
      <c r="F146" s="2" t="s">
        <v>9</v>
      </c>
      <c r="G146" s="2" t="s">
        <v>6859</v>
      </c>
      <c r="H146" s="2">
        <v>0</v>
      </c>
      <c r="I146" s="2">
        <v>1</v>
      </c>
      <c r="J146" s="2">
        <v>0</v>
      </c>
      <c r="K146" s="42">
        <v>0</v>
      </c>
      <c r="L146" s="42">
        <v>0</v>
      </c>
      <c r="M146" s="42">
        <v>0</v>
      </c>
      <c r="N146" s="42">
        <v>0</v>
      </c>
      <c r="O146" s="2"/>
      <c r="P146" s="2"/>
      <c r="Q146" s="2"/>
      <c r="R146" s="2"/>
      <c r="S146" s="2"/>
      <c r="T146" s="8"/>
    </row>
    <row r="147" spans="1:20" x14ac:dyDescent="0.25">
      <c r="A147" s="7"/>
      <c r="B147" s="2"/>
      <c r="C147" s="2"/>
      <c r="D147" s="2"/>
      <c r="E147" s="2"/>
      <c r="F147" s="2" t="s">
        <v>10</v>
      </c>
      <c r="G147" s="2" t="s">
        <v>6860</v>
      </c>
      <c r="H147" s="67">
        <v>1</v>
      </c>
      <c r="I147" s="67">
        <v>0</v>
      </c>
      <c r="J147" s="67">
        <v>0</v>
      </c>
      <c r="K147" s="68">
        <v>0</v>
      </c>
      <c r="L147" s="68">
        <v>0</v>
      </c>
      <c r="M147" s="68">
        <v>0</v>
      </c>
      <c r="N147" s="68">
        <v>0</v>
      </c>
      <c r="O147" s="67">
        <v>1</v>
      </c>
      <c r="P147" s="67"/>
      <c r="Q147" s="67"/>
      <c r="R147" s="2"/>
      <c r="S147" s="2"/>
      <c r="T147" s="8"/>
    </row>
    <row r="148" spans="1:20" x14ac:dyDescent="0.25">
      <c r="A148" s="7"/>
      <c r="B148" s="2"/>
      <c r="C148" s="2"/>
      <c r="D148" s="2"/>
      <c r="E148" s="2"/>
      <c r="F148" s="2" t="s">
        <v>11</v>
      </c>
      <c r="G148" s="2" t="s">
        <v>6861</v>
      </c>
      <c r="H148" s="67">
        <v>1</v>
      </c>
      <c r="I148" s="67">
        <v>0</v>
      </c>
      <c r="J148" s="67">
        <v>0</v>
      </c>
      <c r="K148" s="68">
        <v>0</v>
      </c>
      <c r="L148" s="68">
        <v>0</v>
      </c>
      <c r="M148" s="68">
        <v>0</v>
      </c>
      <c r="N148" s="68">
        <v>0</v>
      </c>
      <c r="O148" s="67">
        <v>1</v>
      </c>
      <c r="P148" s="67"/>
      <c r="Q148" s="67"/>
      <c r="R148" s="2"/>
      <c r="S148" s="2"/>
      <c r="T148" s="8"/>
    </row>
    <row r="149" spans="1:20" x14ac:dyDescent="0.25">
      <c r="A149" s="7"/>
      <c r="B149" s="2"/>
      <c r="C149" s="2"/>
      <c r="D149" s="2"/>
      <c r="E149" s="2"/>
      <c r="F149" s="2" t="s">
        <v>12</v>
      </c>
      <c r="G149" s="2" t="s">
        <v>6862</v>
      </c>
      <c r="H149" s="2">
        <v>0</v>
      </c>
      <c r="I149" s="2">
        <v>1</v>
      </c>
      <c r="J149" s="2">
        <v>0</v>
      </c>
      <c r="K149" s="42">
        <v>0</v>
      </c>
      <c r="L149" s="42">
        <v>0</v>
      </c>
      <c r="M149" s="42">
        <v>0</v>
      </c>
      <c r="N149" s="42">
        <v>0</v>
      </c>
      <c r="O149" s="2"/>
      <c r="P149" s="2"/>
      <c r="Q149" s="2"/>
      <c r="R149" s="2"/>
      <c r="S149" s="2"/>
      <c r="T149" s="8"/>
    </row>
    <row r="150" spans="1:20" x14ac:dyDescent="0.25">
      <c r="A150" s="7"/>
      <c r="B150" s="2"/>
      <c r="C150" s="2"/>
      <c r="D150" s="2"/>
      <c r="E150" s="2"/>
      <c r="F150" s="2" t="s">
        <v>13</v>
      </c>
      <c r="G150" s="2" t="s">
        <v>56</v>
      </c>
      <c r="H150" s="2">
        <v>0</v>
      </c>
      <c r="I150" s="2">
        <v>1</v>
      </c>
      <c r="J150" s="2">
        <v>0</v>
      </c>
      <c r="K150" s="42">
        <v>0</v>
      </c>
      <c r="L150" s="42">
        <v>0</v>
      </c>
      <c r="M150" s="42">
        <v>0</v>
      </c>
      <c r="N150" s="42">
        <v>0</v>
      </c>
      <c r="O150" s="2"/>
      <c r="P150" s="2"/>
      <c r="Q150" s="2"/>
      <c r="R150" s="2"/>
      <c r="S150" s="2"/>
      <c r="T150" s="8"/>
    </row>
    <row r="151" spans="1:20" x14ac:dyDescent="0.25">
      <c r="A151" s="7"/>
      <c r="B151" s="2"/>
      <c r="C151" s="2"/>
      <c r="D151" s="2"/>
      <c r="E151" s="2"/>
      <c r="F151" s="2" t="s">
        <v>14</v>
      </c>
      <c r="G151" s="2" t="s">
        <v>6863</v>
      </c>
      <c r="H151" s="67">
        <v>1</v>
      </c>
      <c r="I151" s="67">
        <v>0</v>
      </c>
      <c r="J151" s="67">
        <v>0</v>
      </c>
      <c r="K151" s="68">
        <v>0</v>
      </c>
      <c r="L151" s="68">
        <v>0</v>
      </c>
      <c r="M151" s="68">
        <v>0</v>
      </c>
      <c r="N151" s="68">
        <v>0</v>
      </c>
      <c r="O151" s="67">
        <v>1</v>
      </c>
      <c r="P151" s="67"/>
      <c r="Q151" s="67"/>
      <c r="R151" s="2"/>
      <c r="S151" s="2"/>
      <c r="T151" s="8"/>
    </row>
    <row r="152" spans="1:20" x14ac:dyDescent="0.25">
      <c r="A152" s="7"/>
      <c r="B152" s="2"/>
      <c r="C152" s="2"/>
      <c r="D152" s="2"/>
      <c r="E152" s="2"/>
      <c r="F152" s="2" t="s">
        <v>15</v>
      </c>
      <c r="G152" s="2" t="s">
        <v>172</v>
      </c>
      <c r="H152" s="2">
        <v>0</v>
      </c>
      <c r="I152" s="2">
        <v>1</v>
      </c>
      <c r="J152" s="2">
        <v>0</v>
      </c>
      <c r="K152" s="42">
        <v>0</v>
      </c>
      <c r="L152" s="42">
        <v>0</v>
      </c>
      <c r="M152" s="42">
        <v>0</v>
      </c>
      <c r="N152" s="42">
        <v>0</v>
      </c>
      <c r="O152" s="2"/>
      <c r="P152" s="2"/>
      <c r="Q152" s="2"/>
      <c r="R152" s="2"/>
      <c r="S152" s="2"/>
      <c r="T152" s="8"/>
    </row>
    <row r="153" spans="1:20" x14ac:dyDescent="0.25">
      <c r="A153" s="7"/>
      <c r="B153" s="2"/>
      <c r="C153" s="2"/>
      <c r="D153" s="2"/>
      <c r="E153" s="2"/>
      <c r="F153" s="2" t="s">
        <v>16</v>
      </c>
      <c r="G153" s="2" t="s">
        <v>6864</v>
      </c>
      <c r="H153" s="2">
        <v>0</v>
      </c>
      <c r="I153" s="2">
        <v>1</v>
      </c>
      <c r="J153" s="2">
        <v>0</v>
      </c>
      <c r="K153" s="42">
        <v>0</v>
      </c>
      <c r="L153" s="42">
        <v>0</v>
      </c>
      <c r="M153" s="42">
        <v>0</v>
      </c>
      <c r="N153" s="42">
        <v>0</v>
      </c>
      <c r="O153" s="2"/>
      <c r="P153" s="2"/>
      <c r="Q153" s="2"/>
      <c r="R153" s="2"/>
      <c r="S153" s="2"/>
      <c r="T153" s="8"/>
    </row>
    <row r="154" spans="1:20" x14ac:dyDescent="0.25">
      <c r="A154" s="7"/>
      <c r="B154" s="2"/>
      <c r="C154" s="2"/>
      <c r="D154" s="2"/>
      <c r="E154" s="2"/>
      <c r="F154" s="2" t="s">
        <v>17</v>
      </c>
      <c r="G154" s="2" t="s">
        <v>6865</v>
      </c>
      <c r="H154" s="2">
        <v>0</v>
      </c>
      <c r="I154" s="2">
        <v>1</v>
      </c>
      <c r="J154" s="2">
        <v>0</v>
      </c>
      <c r="K154" s="42">
        <v>0</v>
      </c>
      <c r="L154" s="42">
        <v>0</v>
      </c>
      <c r="M154" s="42">
        <v>0</v>
      </c>
      <c r="N154" s="42">
        <v>0</v>
      </c>
      <c r="O154" s="2"/>
      <c r="P154" s="2"/>
      <c r="Q154" s="2"/>
      <c r="R154" s="2"/>
      <c r="S154" s="2"/>
      <c r="T154" s="8"/>
    </row>
    <row r="155" spans="1:20" x14ac:dyDescent="0.25">
      <c r="A155" s="7"/>
      <c r="B155" s="2"/>
      <c r="C155" s="2"/>
      <c r="D155" s="2"/>
      <c r="E155" s="2"/>
      <c r="F155" s="2" t="s">
        <v>18</v>
      </c>
      <c r="G155" s="2" t="s">
        <v>6866</v>
      </c>
      <c r="H155" s="2">
        <v>0</v>
      </c>
      <c r="I155" s="2">
        <v>1</v>
      </c>
      <c r="J155" s="2">
        <v>0</v>
      </c>
      <c r="K155" s="42">
        <v>0</v>
      </c>
      <c r="L155" s="42">
        <v>0</v>
      </c>
      <c r="M155" s="42">
        <v>0</v>
      </c>
      <c r="N155" s="42">
        <v>0</v>
      </c>
      <c r="O155" s="2"/>
      <c r="P155" s="2"/>
      <c r="Q155" s="2"/>
      <c r="R155" s="2"/>
      <c r="S155" s="2"/>
      <c r="T155" s="8"/>
    </row>
    <row r="156" spans="1:20" x14ac:dyDescent="0.25">
      <c r="A156" s="7"/>
      <c r="B156" s="2"/>
      <c r="C156" s="2"/>
      <c r="D156" s="2"/>
      <c r="E156" s="2"/>
      <c r="F156" s="2" t="s">
        <v>19</v>
      </c>
      <c r="G156" s="2" t="s">
        <v>6870</v>
      </c>
      <c r="H156" s="67">
        <v>1</v>
      </c>
      <c r="I156" s="67">
        <v>0</v>
      </c>
      <c r="J156" s="67">
        <v>0</v>
      </c>
      <c r="K156" s="68">
        <v>0</v>
      </c>
      <c r="L156" s="68">
        <v>0</v>
      </c>
      <c r="M156" s="68">
        <v>0</v>
      </c>
      <c r="N156" s="68">
        <v>0</v>
      </c>
      <c r="O156" s="67">
        <v>1</v>
      </c>
      <c r="P156" s="67"/>
      <c r="Q156" s="67"/>
      <c r="R156" s="2"/>
      <c r="S156" s="2"/>
      <c r="T156" s="8"/>
    </row>
    <row r="157" spans="1:20" x14ac:dyDescent="0.25">
      <c r="A157" s="7"/>
      <c r="B157" s="2"/>
      <c r="C157" s="2"/>
      <c r="D157" s="2"/>
      <c r="E157" s="2"/>
      <c r="F157" s="2" t="s">
        <v>20</v>
      </c>
      <c r="G157" s="2" t="s">
        <v>6869</v>
      </c>
      <c r="H157" s="2">
        <v>0</v>
      </c>
      <c r="I157" s="2">
        <v>1</v>
      </c>
      <c r="J157" s="2">
        <v>0</v>
      </c>
      <c r="K157" s="42">
        <v>0</v>
      </c>
      <c r="L157" s="42">
        <v>0</v>
      </c>
      <c r="M157" s="42">
        <v>0</v>
      </c>
      <c r="N157" s="42">
        <v>0</v>
      </c>
      <c r="O157" s="2"/>
      <c r="P157" s="2"/>
      <c r="Q157" s="2"/>
      <c r="R157" s="2"/>
      <c r="S157" s="2"/>
      <c r="T157" s="8"/>
    </row>
    <row r="158" spans="1:20" x14ac:dyDescent="0.25">
      <c r="A158" s="7"/>
      <c r="B158" s="2"/>
      <c r="C158" s="2"/>
      <c r="D158" s="2"/>
      <c r="E158" s="2"/>
      <c r="F158" s="2" t="s">
        <v>21</v>
      </c>
      <c r="G158" s="2" t="s">
        <v>6868</v>
      </c>
      <c r="H158" s="2">
        <v>0</v>
      </c>
      <c r="I158" s="2">
        <v>1</v>
      </c>
      <c r="J158" s="2">
        <v>0</v>
      </c>
      <c r="K158" s="42">
        <v>0</v>
      </c>
      <c r="L158" s="42">
        <v>0</v>
      </c>
      <c r="M158" s="42">
        <v>0</v>
      </c>
      <c r="N158" s="42">
        <v>0</v>
      </c>
      <c r="O158" s="2"/>
      <c r="P158" s="2"/>
      <c r="Q158" s="2"/>
      <c r="R158" s="2"/>
      <c r="S158" s="2"/>
      <c r="T158" s="8"/>
    </row>
    <row r="159" spans="1:20" x14ac:dyDescent="0.25">
      <c r="A159" s="7"/>
      <c r="B159" s="2"/>
      <c r="C159" s="2"/>
      <c r="D159" s="2"/>
      <c r="E159" s="2"/>
      <c r="F159" s="2" t="s">
        <v>22</v>
      </c>
      <c r="G159" s="2" t="s">
        <v>6867</v>
      </c>
      <c r="H159" s="2">
        <v>0</v>
      </c>
      <c r="I159" s="2">
        <v>1</v>
      </c>
      <c r="J159" s="2">
        <v>0</v>
      </c>
      <c r="K159" s="42">
        <v>0</v>
      </c>
      <c r="L159" s="42">
        <v>0</v>
      </c>
      <c r="M159" s="42">
        <v>0</v>
      </c>
      <c r="N159" s="42">
        <v>0</v>
      </c>
      <c r="O159" s="2"/>
      <c r="P159" s="2"/>
      <c r="Q159" s="2"/>
      <c r="R159" s="2"/>
      <c r="S159" s="2"/>
      <c r="T159" s="8"/>
    </row>
    <row r="160" spans="1:20" x14ac:dyDescent="0.25">
      <c r="A160" s="7"/>
      <c r="B160" s="2"/>
      <c r="C160" s="2"/>
      <c r="D160" s="2"/>
      <c r="E160" s="2"/>
      <c r="F160" s="2" t="s">
        <v>23</v>
      </c>
      <c r="G160" s="2" t="s">
        <v>6871</v>
      </c>
      <c r="H160" s="2">
        <v>0</v>
      </c>
      <c r="I160" s="2">
        <v>1</v>
      </c>
      <c r="J160" s="2">
        <v>0</v>
      </c>
      <c r="K160" s="42">
        <v>0</v>
      </c>
      <c r="L160" s="42">
        <v>0</v>
      </c>
      <c r="M160" s="42">
        <v>0</v>
      </c>
      <c r="N160" s="42">
        <v>0</v>
      </c>
      <c r="O160" s="2"/>
      <c r="P160" s="2"/>
      <c r="Q160" s="2"/>
      <c r="R160" s="2"/>
      <c r="S160" s="2"/>
      <c r="T160" s="8"/>
    </row>
    <row r="161" spans="1:20" x14ac:dyDescent="0.25">
      <c r="A161" s="7"/>
      <c r="B161" s="2"/>
      <c r="C161" s="2"/>
      <c r="D161" s="2"/>
      <c r="E161" s="2"/>
      <c r="F161" s="2"/>
      <c r="G161" s="2"/>
      <c r="H161" s="2"/>
      <c r="I161" s="2"/>
      <c r="J161" s="2"/>
      <c r="K161" s="2"/>
      <c r="L161" s="2"/>
      <c r="M161" s="2"/>
      <c r="N161" s="2"/>
      <c r="O161" s="2"/>
      <c r="P161" s="2"/>
      <c r="Q161" s="2"/>
      <c r="R161" s="2"/>
      <c r="S161" s="2"/>
      <c r="T161" s="8"/>
    </row>
    <row r="162" spans="1:20" x14ac:dyDescent="0.25">
      <c r="A162" s="60"/>
      <c r="B162" s="61"/>
      <c r="C162" s="61"/>
      <c r="D162" s="61"/>
      <c r="E162" s="61"/>
      <c r="F162" s="61"/>
      <c r="G162" s="61"/>
      <c r="H162" s="61">
        <f>SUM(H138:H160)</f>
        <v>6</v>
      </c>
      <c r="I162" s="61">
        <f>SUM(I138:I160)</f>
        <v>17</v>
      </c>
      <c r="J162" s="61">
        <f t="shared" ref="J162:O162" si="6">SUM(J138:J160)</f>
        <v>0</v>
      </c>
      <c r="K162" s="61">
        <f t="shared" si="6"/>
        <v>0</v>
      </c>
      <c r="L162" s="61">
        <f t="shared" si="6"/>
        <v>0</v>
      </c>
      <c r="M162" s="61">
        <f t="shared" si="6"/>
        <v>0</v>
      </c>
      <c r="N162" s="61">
        <f t="shared" si="6"/>
        <v>0</v>
      </c>
      <c r="O162" s="61">
        <f t="shared" si="6"/>
        <v>6</v>
      </c>
      <c r="P162" s="61"/>
      <c r="Q162" s="61"/>
      <c r="R162" s="61"/>
      <c r="S162" s="61"/>
      <c r="T162" s="64"/>
    </row>
    <row r="163" spans="1:20" x14ac:dyDescent="0.25">
      <c r="A163" s="7"/>
      <c r="B163" s="2"/>
      <c r="C163" s="2"/>
      <c r="D163" s="2"/>
      <c r="E163" s="2"/>
      <c r="F163" s="2"/>
      <c r="G163" s="2"/>
      <c r="H163" s="2"/>
      <c r="I163" s="2"/>
      <c r="J163" s="2"/>
      <c r="K163" s="2"/>
      <c r="L163" s="2"/>
      <c r="M163" s="2"/>
      <c r="N163" s="2"/>
      <c r="O163" s="2"/>
      <c r="P163" s="2"/>
      <c r="Q163" s="2"/>
      <c r="R163" s="2"/>
      <c r="S163" s="2"/>
      <c r="T163" s="8"/>
    </row>
    <row r="164" spans="1:20" x14ac:dyDescent="0.25">
      <c r="A164" s="19"/>
      <c r="B164" s="4"/>
      <c r="C164" s="4"/>
      <c r="D164" s="4"/>
      <c r="E164" s="4"/>
      <c r="F164" s="4"/>
      <c r="G164" s="4"/>
      <c r="H164" s="4"/>
      <c r="I164" s="4"/>
      <c r="J164" s="4"/>
      <c r="K164" s="4"/>
      <c r="L164" s="4"/>
      <c r="M164" s="4"/>
      <c r="N164" s="4"/>
      <c r="O164" s="4"/>
      <c r="P164" s="4"/>
      <c r="Q164" s="4"/>
      <c r="R164" s="4"/>
      <c r="S164" s="4"/>
      <c r="T164" s="21"/>
    </row>
    <row r="165" spans="1:20" ht="15" customHeight="1" x14ac:dyDescent="0.25">
      <c r="A165" s="7"/>
      <c r="B165" s="2"/>
      <c r="C165" s="2" t="s">
        <v>8</v>
      </c>
      <c r="D165" s="2" t="s">
        <v>57</v>
      </c>
      <c r="E165" s="2" t="s">
        <v>39</v>
      </c>
      <c r="F165" s="2" t="s">
        <v>0</v>
      </c>
      <c r="G165" s="2" t="s">
        <v>6872</v>
      </c>
      <c r="H165" s="2">
        <v>0</v>
      </c>
      <c r="I165" s="2">
        <v>1</v>
      </c>
      <c r="J165" s="2">
        <v>0</v>
      </c>
      <c r="K165" s="42">
        <v>0</v>
      </c>
      <c r="L165" s="42">
        <v>0</v>
      </c>
      <c r="M165" s="42">
        <v>0</v>
      </c>
      <c r="N165" s="42">
        <v>0</v>
      </c>
      <c r="O165" s="2"/>
      <c r="P165" s="2"/>
      <c r="Q165" s="2"/>
      <c r="R165" s="2" t="s">
        <v>7028</v>
      </c>
      <c r="S165" s="278" t="s">
        <v>7023</v>
      </c>
      <c r="T165" s="8"/>
    </row>
    <row r="166" spans="1:20" x14ac:dyDescent="0.25">
      <c r="A166" s="7"/>
      <c r="B166" s="2"/>
      <c r="C166" s="2"/>
      <c r="D166" s="2"/>
      <c r="E166" s="2"/>
      <c r="F166" s="54" t="s">
        <v>2</v>
      </c>
      <c r="G166" s="54" t="s">
        <v>6873</v>
      </c>
      <c r="H166" s="54">
        <v>1</v>
      </c>
      <c r="I166" s="54">
        <v>0</v>
      </c>
      <c r="J166" s="54">
        <v>0</v>
      </c>
      <c r="K166" s="55">
        <v>0</v>
      </c>
      <c r="L166" s="55">
        <v>0</v>
      </c>
      <c r="M166" s="55">
        <v>1</v>
      </c>
      <c r="N166" s="55">
        <v>0</v>
      </c>
      <c r="O166" s="54">
        <v>1</v>
      </c>
      <c r="P166" s="54"/>
      <c r="Q166" s="54"/>
      <c r="R166" s="2" t="s">
        <v>7029</v>
      </c>
      <c r="S166" s="278"/>
      <c r="T166" s="8"/>
    </row>
    <row r="167" spans="1:20" ht="15" customHeight="1" x14ac:dyDescent="0.25">
      <c r="A167" s="7"/>
      <c r="B167" s="2"/>
      <c r="C167" s="2"/>
      <c r="D167" s="2"/>
      <c r="E167" s="2"/>
      <c r="F167" s="2" t="s">
        <v>3</v>
      </c>
      <c r="G167" s="2" t="s">
        <v>6874</v>
      </c>
      <c r="H167" s="2">
        <v>0</v>
      </c>
      <c r="I167" s="2">
        <v>1</v>
      </c>
      <c r="J167" s="2">
        <v>0</v>
      </c>
      <c r="K167" s="42">
        <v>0</v>
      </c>
      <c r="L167" s="42">
        <v>0</v>
      </c>
      <c r="M167" s="42">
        <v>0</v>
      </c>
      <c r="N167" s="42">
        <v>0</v>
      </c>
      <c r="O167" s="2"/>
      <c r="P167" s="2"/>
      <c r="Q167" s="2"/>
      <c r="R167" s="2" t="s">
        <v>7030</v>
      </c>
      <c r="S167" s="278"/>
      <c r="T167" s="8"/>
    </row>
    <row r="168" spans="1:20" ht="15" customHeight="1" x14ac:dyDescent="0.25">
      <c r="A168" s="7"/>
      <c r="B168" s="2"/>
      <c r="C168" s="2"/>
      <c r="D168" s="2"/>
      <c r="E168" s="2"/>
      <c r="F168" s="2" t="s">
        <v>4</v>
      </c>
      <c r="G168" s="2" t="s">
        <v>6875</v>
      </c>
      <c r="H168" s="2">
        <v>0</v>
      </c>
      <c r="I168" s="2">
        <v>1</v>
      </c>
      <c r="J168" s="2">
        <v>0</v>
      </c>
      <c r="K168" s="42">
        <v>0</v>
      </c>
      <c r="L168" s="42">
        <v>0</v>
      </c>
      <c r="M168" s="42">
        <v>0</v>
      </c>
      <c r="N168" s="42">
        <v>0</v>
      </c>
      <c r="O168" s="2"/>
      <c r="P168" s="2"/>
      <c r="Q168" s="2"/>
      <c r="R168" s="2" t="s">
        <v>7031</v>
      </c>
      <c r="S168" s="278" t="s">
        <v>7024</v>
      </c>
      <c r="T168" s="8"/>
    </row>
    <row r="169" spans="1:20" ht="15" customHeight="1" x14ac:dyDescent="0.25">
      <c r="A169" s="7"/>
      <c r="B169" s="2"/>
      <c r="C169" s="2"/>
      <c r="D169" s="2"/>
      <c r="E169" s="2"/>
      <c r="F169" s="54" t="s">
        <v>5</v>
      </c>
      <c r="G169" s="54" t="s">
        <v>6876</v>
      </c>
      <c r="H169" s="54">
        <v>1</v>
      </c>
      <c r="I169" s="54">
        <v>0</v>
      </c>
      <c r="J169" s="54">
        <v>0</v>
      </c>
      <c r="K169" s="55">
        <v>0</v>
      </c>
      <c r="L169" s="55">
        <v>0</v>
      </c>
      <c r="M169" s="55">
        <v>1</v>
      </c>
      <c r="N169" s="55">
        <v>0</v>
      </c>
      <c r="O169" s="54">
        <v>1</v>
      </c>
      <c r="P169" s="54"/>
      <c r="Q169" s="54"/>
      <c r="R169" s="2" t="s">
        <v>7032</v>
      </c>
      <c r="S169" s="278"/>
      <c r="T169" s="8"/>
    </row>
    <row r="170" spans="1:20" x14ac:dyDescent="0.25">
      <c r="A170" s="7"/>
      <c r="B170" s="2"/>
      <c r="C170" s="2"/>
      <c r="D170" s="2"/>
      <c r="E170" s="2"/>
      <c r="F170" s="2" t="s">
        <v>6</v>
      </c>
      <c r="G170" s="2" t="s">
        <v>6877</v>
      </c>
      <c r="H170" s="2">
        <v>0</v>
      </c>
      <c r="I170" s="2">
        <v>1</v>
      </c>
      <c r="J170" s="2">
        <v>0</v>
      </c>
      <c r="K170" s="42">
        <v>0</v>
      </c>
      <c r="L170" s="42">
        <v>0</v>
      </c>
      <c r="M170" s="42">
        <v>0</v>
      </c>
      <c r="N170" s="42">
        <v>0</v>
      </c>
      <c r="O170" s="2"/>
      <c r="P170" s="2"/>
      <c r="Q170" s="2"/>
      <c r="R170" s="274" t="s">
        <v>7033</v>
      </c>
      <c r="S170" s="278"/>
      <c r="T170" s="8"/>
    </row>
    <row r="171" spans="1:20" x14ac:dyDescent="0.25">
      <c r="A171" s="7"/>
      <c r="B171" s="2"/>
      <c r="C171" s="2"/>
      <c r="D171" s="2"/>
      <c r="E171" s="2"/>
      <c r="F171" s="2" t="s">
        <v>7</v>
      </c>
      <c r="G171" s="2" t="s">
        <v>6878</v>
      </c>
      <c r="H171" s="2">
        <v>0</v>
      </c>
      <c r="I171" s="2">
        <v>1</v>
      </c>
      <c r="J171" s="2">
        <v>0</v>
      </c>
      <c r="K171" s="42">
        <v>0</v>
      </c>
      <c r="L171" s="42">
        <v>0</v>
      </c>
      <c r="M171" s="42">
        <v>0</v>
      </c>
      <c r="N171" s="42">
        <v>0</v>
      </c>
      <c r="O171" s="2"/>
      <c r="P171" s="2"/>
      <c r="Q171" s="2"/>
      <c r="R171" s="274"/>
      <c r="S171" s="278"/>
      <c r="T171" s="8"/>
    </row>
    <row r="172" spans="1:20" ht="15" customHeight="1" x14ac:dyDescent="0.25">
      <c r="A172" s="7"/>
      <c r="B172" s="2"/>
      <c r="C172" s="2"/>
      <c r="D172" s="2"/>
      <c r="E172" s="2"/>
      <c r="F172" s="2" t="s">
        <v>8</v>
      </c>
      <c r="G172" s="2" t="s">
        <v>6879</v>
      </c>
      <c r="H172" s="2">
        <v>0</v>
      </c>
      <c r="I172" s="2">
        <v>1</v>
      </c>
      <c r="J172" s="2">
        <v>0</v>
      </c>
      <c r="K172" s="42">
        <v>0</v>
      </c>
      <c r="L172" s="42">
        <v>0</v>
      </c>
      <c r="M172" s="42">
        <v>0</v>
      </c>
      <c r="N172" s="42">
        <v>0</v>
      </c>
      <c r="O172" s="2"/>
      <c r="P172" s="2"/>
      <c r="Q172" s="2"/>
      <c r="R172" s="274" t="s">
        <v>7034</v>
      </c>
      <c r="S172" s="274" t="s">
        <v>7026</v>
      </c>
      <c r="T172" s="8"/>
    </row>
    <row r="173" spans="1:20" x14ac:dyDescent="0.25">
      <c r="A173" s="7"/>
      <c r="B173" s="2"/>
      <c r="C173" s="2"/>
      <c r="D173" s="2"/>
      <c r="E173" s="2"/>
      <c r="F173" s="54" t="s">
        <v>9</v>
      </c>
      <c r="G173" s="54" t="s">
        <v>6880</v>
      </c>
      <c r="H173" s="54">
        <v>1</v>
      </c>
      <c r="I173" s="54">
        <v>0</v>
      </c>
      <c r="J173" s="54">
        <v>0</v>
      </c>
      <c r="K173" s="55">
        <v>0</v>
      </c>
      <c r="L173" s="55">
        <v>0</v>
      </c>
      <c r="M173" s="55">
        <v>0</v>
      </c>
      <c r="N173" s="55">
        <v>1</v>
      </c>
      <c r="O173" s="54">
        <v>1</v>
      </c>
      <c r="P173" s="54"/>
      <c r="Q173" s="54"/>
      <c r="R173" s="274"/>
      <c r="S173" s="274"/>
      <c r="T173" s="8"/>
    </row>
    <row r="174" spans="1:20" ht="15" customHeight="1" x14ac:dyDescent="0.25">
      <c r="A174" s="7"/>
      <c r="B174" s="2"/>
      <c r="C174" s="2"/>
      <c r="D174" s="2"/>
      <c r="E174" s="2"/>
      <c r="F174" s="2" t="s">
        <v>10</v>
      </c>
      <c r="G174" s="2" t="s">
        <v>6881</v>
      </c>
      <c r="H174" s="2">
        <v>0</v>
      </c>
      <c r="I174" s="2">
        <v>1</v>
      </c>
      <c r="J174" s="2">
        <v>0</v>
      </c>
      <c r="K174" s="42">
        <v>0</v>
      </c>
      <c r="L174" s="42">
        <v>0</v>
      </c>
      <c r="M174" s="42">
        <v>0</v>
      </c>
      <c r="N174" s="42">
        <v>0</v>
      </c>
      <c r="O174" s="2"/>
      <c r="P174" s="2"/>
      <c r="Q174" s="2"/>
      <c r="R174" s="274" t="s">
        <v>7035</v>
      </c>
      <c r="S174" s="274"/>
      <c r="T174" s="8"/>
    </row>
    <row r="175" spans="1:20" x14ac:dyDescent="0.25">
      <c r="A175" s="7"/>
      <c r="B175" s="2"/>
      <c r="C175" s="2"/>
      <c r="D175" s="2"/>
      <c r="E175" s="2"/>
      <c r="F175" s="2" t="s">
        <v>11</v>
      </c>
      <c r="G175" s="2" t="s">
        <v>6882</v>
      </c>
      <c r="H175" s="2">
        <v>0</v>
      </c>
      <c r="I175" s="2">
        <v>1</v>
      </c>
      <c r="J175" s="2">
        <v>0</v>
      </c>
      <c r="K175" s="42">
        <v>0</v>
      </c>
      <c r="L175" s="42">
        <v>0</v>
      </c>
      <c r="M175" s="42">
        <v>0</v>
      </c>
      <c r="N175" s="42">
        <v>0</v>
      </c>
      <c r="O175" s="2"/>
      <c r="P175" s="2"/>
      <c r="Q175" s="2"/>
      <c r="R175" s="274"/>
      <c r="S175" s="274" t="s">
        <v>7025</v>
      </c>
      <c r="T175" s="8"/>
    </row>
    <row r="176" spans="1:20" ht="15.75" customHeight="1" x14ac:dyDescent="0.25">
      <c r="A176" s="7"/>
      <c r="B176" s="2"/>
      <c r="C176" s="2"/>
      <c r="D176" s="2"/>
      <c r="E176" s="2"/>
      <c r="F176" s="2" t="s">
        <v>12</v>
      </c>
      <c r="G176" s="2" t="s">
        <v>6883</v>
      </c>
      <c r="H176" s="2">
        <v>0</v>
      </c>
      <c r="I176" s="2">
        <v>1</v>
      </c>
      <c r="J176" s="2">
        <v>0</v>
      </c>
      <c r="K176" s="42">
        <v>0</v>
      </c>
      <c r="L176" s="42">
        <v>0</v>
      </c>
      <c r="M176" s="42">
        <v>0</v>
      </c>
      <c r="N176" s="42">
        <v>0</v>
      </c>
      <c r="O176" s="2"/>
      <c r="P176" s="2"/>
      <c r="Q176" s="2"/>
      <c r="R176" s="2" t="s">
        <v>7036</v>
      </c>
      <c r="S176" s="274"/>
      <c r="T176" s="8"/>
    </row>
    <row r="177" spans="1:20" ht="15.75" customHeight="1" x14ac:dyDescent="0.25">
      <c r="A177" s="7"/>
      <c r="B177" s="2"/>
      <c r="C177" s="2"/>
      <c r="D177" s="2"/>
      <c r="E177" s="2"/>
      <c r="F177" s="54" t="s">
        <v>13</v>
      </c>
      <c r="G177" s="54" t="s">
        <v>6884</v>
      </c>
      <c r="H177" s="54">
        <v>1</v>
      </c>
      <c r="I177" s="54">
        <v>0</v>
      </c>
      <c r="J177" s="54">
        <v>0</v>
      </c>
      <c r="K177" s="55">
        <v>0</v>
      </c>
      <c r="L177" s="55">
        <v>0</v>
      </c>
      <c r="M177" s="55">
        <v>0</v>
      </c>
      <c r="N177" s="55">
        <v>1</v>
      </c>
      <c r="O177" s="54">
        <v>1</v>
      </c>
      <c r="P177" s="54"/>
      <c r="Q177" s="54"/>
      <c r="R177" s="2" t="s">
        <v>7037</v>
      </c>
      <c r="S177" s="274"/>
      <c r="T177" s="8"/>
    </row>
    <row r="178" spans="1:20" x14ac:dyDescent="0.25">
      <c r="A178" s="7"/>
      <c r="B178" s="2"/>
      <c r="C178" s="2"/>
      <c r="D178" s="2"/>
      <c r="E178" s="2"/>
      <c r="F178" s="54" t="s">
        <v>14</v>
      </c>
      <c r="G178" s="54" t="s">
        <v>6885</v>
      </c>
      <c r="H178" s="54">
        <v>1</v>
      </c>
      <c r="I178" s="54">
        <v>0</v>
      </c>
      <c r="J178" s="54">
        <v>0</v>
      </c>
      <c r="K178" s="55">
        <v>0</v>
      </c>
      <c r="L178" s="55">
        <v>0</v>
      </c>
      <c r="M178" s="55">
        <v>1</v>
      </c>
      <c r="N178" s="54">
        <v>1</v>
      </c>
      <c r="O178" s="54">
        <v>1</v>
      </c>
      <c r="P178" s="54"/>
      <c r="Q178" s="54"/>
      <c r="R178" s="2"/>
      <c r="S178" s="274" t="s">
        <v>7027</v>
      </c>
      <c r="T178" s="8"/>
    </row>
    <row r="179" spans="1:20" x14ac:dyDescent="0.25">
      <c r="A179" s="7"/>
      <c r="B179" s="2"/>
      <c r="C179" s="2"/>
      <c r="D179" s="2"/>
      <c r="E179" s="2"/>
      <c r="F179" s="54" t="s">
        <v>15</v>
      </c>
      <c r="G179" s="54" t="s">
        <v>77</v>
      </c>
      <c r="H179" s="54">
        <v>1</v>
      </c>
      <c r="I179" s="54">
        <v>0</v>
      </c>
      <c r="J179" s="54">
        <v>0</v>
      </c>
      <c r="K179" s="55">
        <v>0</v>
      </c>
      <c r="L179" s="55">
        <v>0</v>
      </c>
      <c r="M179" s="55">
        <v>0</v>
      </c>
      <c r="N179" s="55">
        <v>1</v>
      </c>
      <c r="O179" s="54">
        <v>1</v>
      </c>
      <c r="P179" s="54"/>
      <c r="Q179" s="54"/>
      <c r="R179" s="2"/>
      <c r="S179" s="274"/>
      <c r="T179" s="8"/>
    </row>
    <row r="180" spans="1:20" x14ac:dyDescent="0.25">
      <c r="A180" s="7"/>
      <c r="B180" s="2"/>
      <c r="C180" s="2"/>
      <c r="D180" s="2"/>
      <c r="E180" s="2"/>
      <c r="F180" s="2" t="s">
        <v>16</v>
      </c>
      <c r="G180" s="2" t="s">
        <v>6886</v>
      </c>
      <c r="H180" s="2">
        <v>0</v>
      </c>
      <c r="I180" s="2">
        <v>1</v>
      </c>
      <c r="J180" s="2">
        <v>0</v>
      </c>
      <c r="K180" s="42">
        <v>0</v>
      </c>
      <c r="L180" s="42">
        <v>0</v>
      </c>
      <c r="M180" s="42">
        <v>0</v>
      </c>
      <c r="N180" s="42">
        <v>0</v>
      </c>
      <c r="O180" s="2"/>
      <c r="P180" s="2"/>
      <c r="Q180" s="2"/>
      <c r="R180" s="2"/>
      <c r="S180" s="274"/>
      <c r="T180" s="8"/>
    </row>
    <row r="181" spans="1:20" ht="15.75" customHeight="1" x14ac:dyDescent="0.25">
      <c r="A181" s="7"/>
      <c r="B181" s="2"/>
      <c r="C181" s="2"/>
      <c r="D181" s="2"/>
      <c r="E181" s="2"/>
      <c r="F181" s="54" t="s">
        <v>17</v>
      </c>
      <c r="G181" s="54" t="s">
        <v>6887</v>
      </c>
      <c r="H181" s="54">
        <v>1</v>
      </c>
      <c r="I181" s="54">
        <v>0</v>
      </c>
      <c r="J181" s="54">
        <v>0</v>
      </c>
      <c r="K181" s="55">
        <v>0</v>
      </c>
      <c r="L181" s="55">
        <v>0</v>
      </c>
      <c r="M181" s="55">
        <v>0</v>
      </c>
      <c r="N181" s="55">
        <v>1</v>
      </c>
      <c r="O181" s="54">
        <v>1</v>
      </c>
      <c r="P181" s="54"/>
      <c r="Q181" s="54"/>
      <c r="R181" s="2"/>
      <c r="S181" s="284" t="s">
        <v>7038</v>
      </c>
      <c r="T181" s="8"/>
    </row>
    <row r="182" spans="1:20" ht="15.75" customHeight="1" x14ac:dyDescent="0.25">
      <c r="A182" s="7"/>
      <c r="B182" s="2"/>
      <c r="C182" s="2"/>
      <c r="D182" s="2"/>
      <c r="E182" s="2"/>
      <c r="F182" s="54" t="s">
        <v>18</v>
      </c>
      <c r="G182" s="54" t="s">
        <v>6888</v>
      </c>
      <c r="H182" s="54">
        <v>1</v>
      </c>
      <c r="I182" s="54">
        <v>0</v>
      </c>
      <c r="J182" s="54">
        <v>0</v>
      </c>
      <c r="K182" s="55">
        <v>0</v>
      </c>
      <c r="L182" s="55">
        <v>0</v>
      </c>
      <c r="M182" s="55">
        <v>0</v>
      </c>
      <c r="N182" s="55">
        <v>1</v>
      </c>
      <c r="O182" s="54">
        <v>1</v>
      </c>
      <c r="P182" s="54"/>
      <c r="Q182" s="54"/>
      <c r="R182" s="2"/>
      <c r="S182" s="284"/>
      <c r="T182" s="8"/>
    </row>
    <row r="183" spans="1:20" x14ac:dyDescent="0.25">
      <c r="A183" s="7"/>
      <c r="B183" s="2"/>
      <c r="C183" s="2"/>
      <c r="D183" s="2"/>
      <c r="E183" s="2"/>
      <c r="F183" s="2" t="s">
        <v>19</v>
      </c>
      <c r="G183" s="2" t="s">
        <v>6889</v>
      </c>
      <c r="H183" s="2">
        <v>0</v>
      </c>
      <c r="I183" s="2">
        <v>1</v>
      </c>
      <c r="J183" s="2">
        <v>0</v>
      </c>
      <c r="K183" s="42">
        <v>0</v>
      </c>
      <c r="L183" s="42">
        <v>0</v>
      </c>
      <c r="M183" s="42">
        <v>0</v>
      </c>
      <c r="N183" s="42">
        <v>0</v>
      </c>
      <c r="O183" s="2"/>
      <c r="P183" s="2"/>
      <c r="Q183" s="2"/>
      <c r="R183" s="2"/>
      <c r="S183" s="2" t="s">
        <v>8898</v>
      </c>
      <c r="T183" s="8"/>
    </row>
    <row r="184" spans="1:20" x14ac:dyDescent="0.25">
      <c r="A184" s="7"/>
      <c r="B184" s="2"/>
      <c r="C184" s="2"/>
      <c r="D184" s="2"/>
      <c r="E184" s="2"/>
      <c r="F184" s="54" t="s">
        <v>20</v>
      </c>
      <c r="G184" s="54" t="s">
        <v>6890</v>
      </c>
      <c r="H184" s="54">
        <v>1</v>
      </c>
      <c r="I184" s="54">
        <v>0</v>
      </c>
      <c r="J184" s="54">
        <v>0</v>
      </c>
      <c r="K184" s="55">
        <v>0</v>
      </c>
      <c r="L184" s="55">
        <v>0</v>
      </c>
      <c r="M184" s="55">
        <v>0</v>
      </c>
      <c r="N184" s="55">
        <v>1</v>
      </c>
      <c r="O184" s="54">
        <v>1</v>
      </c>
      <c r="P184" s="54"/>
      <c r="Q184" s="54"/>
      <c r="R184" s="2"/>
      <c r="S184" s="2" t="s">
        <v>8899</v>
      </c>
      <c r="T184" s="8"/>
    </row>
    <row r="185" spans="1:20" x14ac:dyDescent="0.25">
      <c r="A185" s="7"/>
      <c r="B185" s="2"/>
      <c r="C185" s="2"/>
      <c r="D185" s="2"/>
      <c r="E185" s="2"/>
      <c r="F185" s="2" t="s">
        <v>21</v>
      </c>
      <c r="G185" s="2" t="s">
        <v>6891</v>
      </c>
      <c r="H185" s="2">
        <v>0</v>
      </c>
      <c r="I185" s="2">
        <v>1</v>
      </c>
      <c r="J185" s="2">
        <v>0</v>
      </c>
      <c r="K185" s="42">
        <v>0</v>
      </c>
      <c r="L185" s="42">
        <v>0</v>
      </c>
      <c r="M185" s="42">
        <v>0</v>
      </c>
      <c r="N185" s="42">
        <v>0</v>
      </c>
      <c r="O185" s="2"/>
      <c r="P185" s="2"/>
      <c r="Q185" s="2"/>
      <c r="R185" s="2"/>
      <c r="S185" s="2"/>
      <c r="T185" s="8"/>
    </row>
    <row r="186" spans="1:20" x14ac:dyDescent="0.25">
      <c r="A186" s="7"/>
      <c r="B186" s="2"/>
      <c r="C186" s="2"/>
      <c r="D186" s="2"/>
      <c r="E186" s="2"/>
      <c r="F186" s="54" t="s">
        <v>22</v>
      </c>
      <c r="G186" s="54" t="s">
        <v>6892</v>
      </c>
      <c r="H186" s="54">
        <v>1</v>
      </c>
      <c r="I186" s="54">
        <v>0</v>
      </c>
      <c r="J186" s="54">
        <v>0</v>
      </c>
      <c r="K186" s="55">
        <v>0</v>
      </c>
      <c r="L186" s="55">
        <v>0</v>
      </c>
      <c r="M186" s="55">
        <v>0</v>
      </c>
      <c r="N186" s="55">
        <v>1</v>
      </c>
      <c r="O186" s="54">
        <v>1</v>
      </c>
      <c r="P186" s="54"/>
      <c r="Q186" s="54"/>
      <c r="R186" s="2"/>
      <c r="S186" s="2"/>
      <c r="T186" s="8"/>
    </row>
    <row r="187" spans="1:20" x14ac:dyDescent="0.25">
      <c r="A187" s="7"/>
      <c r="B187" s="2"/>
      <c r="C187" s="2"/>
      <c r="D187" s="2"/>
      <c r="E187" s="2"/>
      <c r="F187" s="2" t="s">
        <v>23</v>
      </c>
      <c r="G187" s="2" t="s">
        <v>6893</v>
      </c>
      <c r="H187" s="2">
        <v>0</v>
      </c>
      <c r="I187" s="2">
        <v>1</v>
      </c>
      <c r="J187" s="2">
        <v>0</v>
      </c>
      <c r="K187" s="42">
        <v>0</v>
      </c>
      <c r="L187" s="42">
        <v>0</v>
      </c>
      <c r="M187" s="42">
        <v>0</v>
      </c>
      <c r="N187" s="42">
        <v>0</v>
      </c>
      <c r="O187" s="2"/>
      <c r="P187" s="2"/>
      <c r="Q187" s="2"/>
      <c r="R187" s="2"/>
      <c r="S187" s="2"/>
      <c r="T187" s="8"/>
    </row>
    <row r="188" spans="1:20" x14ac:dyDescent="0.25">
      <c r="A188" s="7"/>
      <c r="B188" s="2"/>
      <c r="C188" s="2"/>
      <c r="D188" s="2"/>
      <c r="E188" s="2"/>
      <c r="F188" s="54" t="s">
        <v>24</v>
      </c>
      <c r="G188" s="54" t="s">
        <v>6894</v>
      </c>
      <c r="H188" s="54">
        <v>1</v>
      </c>
      <c r="I188" s="54">
        <v>0</v>
      </c>
      <c r="J188" s="54">
        <v>0</v>
      </c>
      <c r="K188" s="55">
        <v>0</v>
      </c>
      <c r="L188" s="55">
        <v>0</v>
      </c>
      <c r="M188" s="55">
        <v>0</v>
      </c>
      <c r="N188" s="55">
        <v>1</v>
      </c>
      <c r="O188" s="54">
        <v>1</v>
      </c>
      <c r="P188" s="54"/>
      <c r="Q188" s="54"/>
      <c r="R188" s="2"/>
      <c r="S188" s="2"/>
      <c r="T188" s="8"/>
    </row>
    <row r="189" spans="1:20" x14ac:dyDescent="0.25">
      <c r="A189" s="7"/>
      <c r="B189" s="2"/>
      <c r="C189" s="2"/>
      <c r="D189" s="2"/>
      <c r="E189" s="2"/>
      <c r="F189" s="54" t="s">
        <v>25</v>
      </c>
      <c r="G189" s="54" t="s">
        <v>6895</v>
      </c>
      <c r="H189" s="54">
        <v>1</v>
      </c>
      <c r="I189" s="54">
        <v>0</v>
      </c>
      <c r="J189" s="54">
        <v>0</v>
      </c>
      <c r="K189" s="55">
        <v>0</v>
      </c>
      <c r="L189" s="55">
        <v>0</v>
      </c>
      <c r="M189" s="55">
        <v>0</v>
      </c>
      <c r="N189" s="55">
        <v>1</v>
      </c>
      <c r="O189" s="54">
        <v>1</v>
      </c>
      <c r="P189" s="54"/>
      <c r="Q189" s="54"/>
      <c r="R189" s="2"/>
      <c r="S189" s="2"/>
      <c r="T189" s="8"/>
    </row>
    <row r="190" spans="1:20" x14ac:dyDescent="0.25">
      <c r="A190" s="7"/>
      <c r="B190" s="2"/>
      <c r="C190" s="2"/>
      <c r="D190" s="2"/>
      <c r="E190" s="2"/>
      <c r="F190" s="54" t="s">
        <v>26</v>
      </c>
      <c r="G190" s="54" t="s">
        <v>6896</v>
      </c>
      <c r="H190" s="54">
        <v>1</v>
      </c>
      <c r="I190" s="54">
        <v>0</v>
      </c>
      <c r="J190" s="54">
        <v>0</v>
      </c>
      <c r="K190" s="55">
        <v>0</v>
      </c>
      <c r="L190" s="55">
        <v>0</v>
      </c>
      <c r="M190" s="55">
        <v>0</v>
      </c>
      <c r="N190" s="55">
        <v>1</v>
      </c>
      <c r="O190" s="54">
        <v>1</v>
      </c>
      <c r="P190" s="54"/>
      <c r="Q190" s="54"/>
      <c r="R190" s="2"/>
      <c r="S190" s="2"/>
      <c r="T190" s="8"/>
    </row>
    <row r="191" spans="1:20" x14ac:dyDescent="0.25">
      <c r="A191" s="7"/>
      <c r="B191" s="2"/>
      <c r="C191" s="2"/>
      <c r="D191" s="2"/>
      <c r="E191" s="2"/>
      <c r="F191" s="54" t="s">
        <v>27</v>
      </c>
      <c r="G191" s="54" t="s">
        <v>6897</v>
      </c>
      <c r="H191" s="54">
        <v>1</v>
      </c>
      <c r="I191" s="54">
        <v>0</v>
      </c>
      <c r="J191" s="54">
        <v>0</v>
      </c>
      <c r="K191" s="55">
        <v>0</v>
      </c>
      <c r="L191" s="55">
        <v>0</v>
      </c>
      <c r="M191" s="55">
        <v>0</v>
      </c>
      <c r="N191" s="55">
        <v>1</v>
      </c>
      <c r="O191" s="54">
        <v>1</v>
      </c>
      <c r="P191" s="54"/>
      <c r="Q191" s="54"/>
      <c r="R191" s="2"/>
      <c r="S191" s="2"/>
      <c r="T191" s="8"/>
    </row>
    <row r="192" spans="1:20" x14ac:dyDescent="0.25">
      <c r="A192" s="7"/>
      <c r="B192" s="2"/>
      <c r="C192" s="2"/>
      <c r="D192" s="2"/>
      <c r="E192" s="2"/>
      <c r="F192" s="2"/>
      <c r="G192" s="2"/>
      <c r="H192" s="2"/>
      <c r="I192" s="2"/>
      <c r="J192" s="2"/>
      <c r="K192" s="2"/>
      <c r="L192" s="2"/>
      <c r="M192" s="2"/>
      <c r="N192" s="2"/>
      <c r="O192" s="2"/>
      <c r="P192" s="2"/>
      <c r="Q192" s="2"/>
      <c r="R192" s="2"/>
      <c r="S192" s="2"/>
      <c r="T192" s="8"/>
    </row>
    <row r="193" spans="1:20" x14ac:dyDescent="0.25">
      <c r="A193" s="60"/>
      <c r="B193" s="61"/>
      <c r="C193" s="61"/>
      <c r="D193" s="61"/>
      <c r="E193" s="61"/>
      <c r="F193" s="61"/>
      <c r="G193" s="61"/>
      <c r="H193" s="61">
        <f>SUM(H165:H191)</f>
        <v>14</v>
      </c>
      <c r="I193" s="61">
        <f>SUM(I165:I191)</f>
        <v>13</v>
      </c>
      <c r="J193" s="61">
        <f t="shared" ref="J193:O193" si="7">SUM(J165:J191)</f>
        <v>0</v>
      </c>
      <c r="K193" s="61">
        <f t="shared" si="7"/>
        <v>0</v>
      </c>
      <c r="L193" s="61">
        <f t="shared" si="7"/>
        <v>0</v>
      </c>
      <c r="M193" s="61">
        <f t="shared" si="7"/>
        <v>3</v>
      </c>
      <c r="N193" s="61">
        <f t="shared" si="7"/>
        <v>12</v>
      </c>
      <c r="O193" s="61">
        <f t="shared" si="7"/>
        <v>14</v>
      </c>
      <c r="P193" s="61"/>
      <c r="Q193" s="61"/>
      <c r="R193" s="61"/>
      <c r="S193" s="61"/>
      <c r="T193" s="64"/>
    </row>
    <row r="194" spans="1:20" x14ac:dyDescent="0.25">
      <c r="A194" s="16"/>
      <c r="B194" s="5"/>
      <c r="C194" s="5"/>
      <c r="D194" s="5"/>
      <c r="E194" s="5"/>
      <c r="F194" s="5"/>
      <c r="G194" s="5"/>
      <c r="H194" s="5"/>
      <c r="I194" s="5"/>
      <c r="J194" s="5"/>
      <c r="K194" s="5"/>
      <c r="L194" s="5"/>
      <c r="M194" s="5"/>
      <c r="N194" s="5"/>
      <c r="O194" s="5"/>
      <c r="P194" s="5"/>
      <c r="Q194" s="5"/>
      <c r="R194" s="5"/>
      <c r="S194" s="5"/>
      <c r="T194" s="18"/>
    </row>
    <row r="195" spans="1:20" x14ac:dyDescent="0.25">
      <c r="A195" s="7"/>
      <c r="B195" s="2"/>
      <c r="C195" s="2"/>
      <c r="D195" s="2"/>
      <c r="E195" s="2"/>
      <c r="F195" s="2"/>
      <c r="G195" s="2"/>
      <c r="H195" s="2"/>
      <c r="I195" s="2"/>
      <c r="J195" s="2"/>
      <c r="K195" s="2"/>
      <c r="L195" s="2"/>
      <c r="M195" s="2"/>
      <c r="N195" s="2"/>
      <c r="O195" s="2"/>
      <c r="P195" s="2"/>
      <c r="Q195" s="2"/>
      <c r="R195" s="2"/>
      <c r="S195" s="2"/>
      <c r="T195" s="8"/>
    </row>
    <row r="196" spans="1:20" x14ac:dyDescent="0.25">
      <c r="A196" s="7"/>
      <c r="B196" s="2"/>
      <c r="C196" s="2" t="s">
        <v>9</v>
      </c>
      <c r="D196" s="2" t="s">
        <v>58</v>
      </c>
      <c r="E196" s="2" t="s">
        <v>39</v>
      </c>
      <c r="F196" s="2" t="s">
        <v>0</v>
      </c>
      <c r="G196" s="2" t="s">
        <v>6898</v>
      </c>
      <c r="H196" s="2">
        <v>0</v>
      </c>
      <c r="I196" s="2">
        <v>1</v>
      </c>
      <c r="J196" s="2">
        <v>0</v>
      </c>
      <c r="K196" s="42">
        <v>0</v>
      </c>
      <c r="L196" s="42">
        <v>0</v>
      </c>
      <c r="M196" s="42">
        <v>0</v>
      </c>
      <c r="N196" s="42">
        <v>0</v>
      </c>
      <c r="O196" s="2"/>
      <c r="P196" s="2"/>
      <c r="Q196" s="2"/>
      <c r="R196" s="2"/>
      <c r="S196" s="274" t="s">
        <v>8776</v>
      </c>
      <c r="T196" s="8"/>
    </row>
    <row r="197" spans="1:20" x14ac:dyDescent="0.25">
      <c r="A197" s="7"/>
      <c r="B197" s="2"/>
      <c r="C197" s="2"/>
      <c r="D197" s="2"/>
      <c r="E197" s="2"/>
      <c r="F197" s="2" t="s">
        <v>2</v>
      </c>
      <c r="G197" s="2" t="s">
        <v>6899</v>
      </c>
      <c r="H197" s="2">
        <v>0</v>
      </c>
      <c r="I197" s="2">
        <v>1</v>
      </c>
      <c r="J197" s="2">
        <v>0</v>
      </c>
      <c r="K197" s="42">
        <v>0</v>
      </c>
      <c r="L197" s="42">
        <v>0</v>
      </c>
      <c r="M197" s="42">
        <v>0</v>
      </c>
      <c r="N197" s="42">
        <v>0</v>
      </c>
      <c r="O197" s="2"/>
      <c r="P197" s="2"/>
      <c r="Q197" s="2"/>
      <c r="R197" s="2"/>
      <c r="S197" s="274"/>
      <c r="T197" s="8"/>
    </row>
    <row r="198" spans="1:20" x14ac:dyDescent="0.25">
      <c r="A198" s="7"/>
      <c r="B198" s="2"/>
      <c r="C198" s="2"/>
      <c r="D198" s="2"/>
      <c r="E198" s="2"/>
      <c r="F198" s="2" t="s">
        <v>3</v>
      </c>
      <c r="G198" s="2" t="s">
        <v>6900</v>
      </c>
      <c r="H198" s="2">
        <v>0</v>
      </c>
      <c r="I198" s="2">
        <v>1</v>
      </c>
      <c r="J198" s="2">
        <v>0</v>
      </c>
      <c r="K198" s="42">
        <v>0</v>
      </c>
      <c r="L198" s="42">
        <v>0</v>
      </c>
      <c r="M198" s="42">
        <v>0</v>
      </c>
      <c r="N198" s="42">
        <v>0</v>
      </c>
      <c r="O198" s="2"/>
      <c r="P198" s="2"/>
      <c r="Q198" s="2"/>
      <c r="R198" s="2"/>
      <c r="S198" s="274"/>
      <c r="T198" s="8"/>
    </row>
    <row r="199" spans="1:20" x14ac:dyDescent="0.25">
      <c r="A199" s="7"/>
      <c r="B199" s="2"/>
      <c r="C199" s="2"/>
      <c r="D199" s="2"/>
      <c r="E199" s="2"/>
      <c r="F199" s="2" t="s">
        <v>4</v>
      </c>
      <c r="G199" s="2" t="s">
        <v>6901</v>
      </c>
      <c r="H199" s="2">
        <v>0</v>
      </c>
      <c r="I199" s="2">
        <v>1</v>
      </c>
      <c r="J199" s="2">
        <v>0</v>
      </c>
      <c r="K199" s="42">
        <v>0</v>
      </c>
      <c r="L199" s="42">
        <v>0</v>
      </c>
      <c r="M199" s="42">
        <v>0</v>
      </c>
      <c r="N199" s="42">
        <v>0</v>
      </c>
      <c r="O199" s="2"/>
      <c r="P199" s="2"/>
      <c r="Q199" s="2"/>
      <c r="R199" s="2"/>
      <c r="S199" s="2"/>
      <c r="T199" s="8"/>
    </row>
    <row r="200" spans="1:20" x14ac:dyDescent="0.25">
      <c r="A200" s="7"/>
      <c r="B200" s="2"/>
      <c r="C200" s="2"/>
      <c r="D200" s="2"/>
      <c r="E200" s="2"/>
      <c r="F200" s="2" t="s">
        <v>5</v>
      </c>
      <c r="G200" s="2" t="s">
        <v>383</v>
      </c>
      <c r="H200" s="2">
        <v>0</v>
      </c>
      <c r="I200" s="2">
        <v>1</v>
      </c>
      <c r="J200" s="2">
        <v>0</v>
      </c>
      <c r="K200" s="42">
        <v>0</v>
      </c>
      <c r="L200" s="42">
        <v>0</v>
      </c>
      <c r="M200" s="42">
        <v>0</v>
      </c>
      <c r="N200" s="42">
        <v>0</v>
      </c>
      <c r="O200" s="2"/>
      <c r="P200" s="2"/>
      <c r="Q200" s="2"/>
      <c r="R200" s="2"/>
      <c r="S200" s="2"/>
      <c r="T200" s="8"/>
    </row>
    <row r="201" spans="1:20" x14ac:dyDescent="0.25">
      <c r="A201" s="7"/>
      <c r="B201" s="2"/>
      <c r="C201" s="2"/>
      <c r="D201" s="2"/>
      <c r="E201" s="2"/>
      <c r="F201" s="2" t="s">
        <v>6</v>
      </c>
      <c r="G201" s="2" t="s">
        <v>6902</v>
      </c>
      <c r="H201" s="2">
        <v>0</v>
      </c>
      <c r="I201" s="2">
        <v>1</v>
      </c>
      <c r="J201" s="2">
        <v>0</v>
      </c>
      <c r="K201" s="42">
        <v>0</v>
      </c>
      <c r="L201" s="42">
        <v>0</v>
      </c>
      <c r="M201" s="42">
        <v>0</v>
      </c>
      <c r="N201" s="42">
        <v>0</v>
      </c>
      <c r="O201" s="2"/>
      <c r="P201" s="2"/>
      <c r="Q201" s="2"/>
      <c r="R201" s="2"/>
      <c r="S201" s="2"/>
      <c r="T201" s="8"/>
    </row>
    <row r="202" spans="1:20" x14ac:dyDescent="0.25">
      <c r="A202" s="7"/>
      <c r="B202" s="2"/>
      <c r="C202" s="2"/>
      <c r="D202" s="2"/>
      <c r="E202" s="2"/>
      <c r="F202" s="2" t="s">
        <v>7</v>
      </c>
      <c r="G202" s="2" t="s">
        <v>6903</v>
      </c>
      <c r="H202" s="2">
        <v>0</v>
      </c>
      <c r="I202" s="2">
        <v>1</v>
      </c>
      <c r="J202" s="2">
        <v>0</v>
      </c>
      <c r="K202" s="42">
        <v>0</v>
      </c>
      <c r="L202" s="42">
        <v>0</v>
      </c>
      <c r="M202" s="42">
        <v>0</v>
      </c>
      <c r="N202" s="42">
        <v>0</v>
      </c>
      <c r="O202" s="2"/>
      <c r="P202" s="2"/>
      <c r="Q202" s="2"/>
      <c r="R202" s="2"/>
      <c r="S202" s="2"/>
      <c r="T202" s="8"/>
    </row>
    <row r="203" spans="1:20" x14ac:dyDescent="0.25">
      <c r="A203" s="7"/>
      <c r="B203" s="2"/>
      <c r="C203" s="2"/>
      <c r="D203" s="2"/>
      <c r="E203" s="2"/>
      <c r="F203" s="2" t="s">
        <v>8</v>
      </c>
      <c r="G203" s="2" t="s">
        <v>6904</v>
      </c>
      <c r="H203" s="2">
        <v>0</v>
      </c>
      <c r="I203" s="2">
        <v>1</v>
      </c>
      <c r="J203" s="2">
        <v>0</v>
      </c>
      <c r="K203" s="42">
        <v>0</v>
      </c>
      <c r="L203" s="42">
        <v>0</v>
      </c>
      <c r="M203" s="42">
        <v>0</v>
      </c>
      <c r="N203" s="42">
        <v>0</v>
      </c>
      <c r="O203" s="2"/>
      <c r="P203" s="2"/>
      <c r="Q203" s="2"/>
      <c r="R203" s="2"/>
      <c r="S203" s="2"/>
      <c r="T203" s="8"/>
    </row>
    <row r="204" spans="1:20" x14ac:dyDescent="0.25">
      <c r="A204" s="7"/>
      <c r="B204" s="2"/>
      <c r="C204" s="2"/>
      <c r="D204" s="2"/>
      <c r="E204" s="2"/>
      <c r="F204" s="2" t="s">
        <v>9</v>
      </c>
      <c r="G204" s="2" t="s">
        <v>6905</v>
      </c>
      <c r="H204" s="2">
        <v>0</v>
      </c>
      <c r="I204" s="2">
        <v>1</v>
      </c>
      <c r="J204" s="2">
        <v>0</v>
      </c>
      <c r="K204" s="42">
        <v>0</v>
      </c>
      <c r="L204" s="42">
        <v>0</v>
      </c>
      <c r="M204" s="42">
        <v>0</v>
      </c>
      <c r="N204" s="42">
        <v>0</v>
      </c>
      <c r="O204" s="2"/>
      <c r="P204" s="2"/>
      <c r="Q204" s="2"/>
      <c r="R204" s="2"/>
      <c r="S204" s="2"/>
      <c r="T204" s="8"/>
    </row>
    <row r="205" spans="1:20" x14ac:dyDescent="0.25">
      <c r="A205" s="7"/>
      <c r="B205" s="2"/>
      <c r="C205" s="2"/>
      <c r="D205" s="2"/>
      <c r="E205" s="2"/>
      <c r="F205" s="2" t="s">
        <v>10</v>
      </c>
      <c r="G205" s="2" t="s">
        <v>6906</v>
      </c>
      <c r="H205" s="2">
        <v>0</v>
      </c>
      <c r="I205" s="2">
        <v>1</v>
      </c>
      <c r="J205" s="2">
        <v>0</v>
      </c>
      <c r="K205" s="42">
        <v>0</v>
      </c>
      <c r="L205" s="42">
        <v>0</v>
      </c>
      <c r="M205" s="42">
        <v>0</v>
      </c>
      <c r="N205" s="42">
        <v>0</v>
      </c>
      <c r="O205" s="2"/>
      <c r="P205" s="2"/>
      <c r="Q205" s="2"/>
      <c r="R205" s="2"/>
      <c r="S205" s="2"/>
      <c r="T205" s="8"/>
    </row>
    <row r="206" spans="1:20" x14ac:dyDescent="0.25">
      <c r="A206" s="7"/>
      <c r="B206" s="2"/>
      <c r="C206" s="2"/>
      <c r="D206" s="2"/>
      <c r="E206" s="2"/>
      <c r="F206" s="2"/>
      <c r="G206" s="2"/>
      <c r="H206" s="2"/>
      <c r="I206" s="2"/>
      <c r="J206" s="2"/>
      <c r="K206" s="2"/>
      <c r="L206" s="2"/>
      <c r="M206" s="2"/>
      <c r="N206" s="2"/>
      <c r="O206" s="2"/>
      <c r="P206" s="2"/>
      <c r="Q206" s="2"/>
      <c r="R206" s="2"/>
      <c r="S206" s="2"/>
      <c r="T206" s="8"/>
    </row>
    <row r="207" spans="1:20" x14ac:dyDescent="0.25">
      <c r="A207" s="60"/>
      <c r="B207" s="61"/>
      <c r="C207" s="61"/>
      <c r="D207" s="61"/>
      <c r="E207" s="61"/>
      <c r="F207" s="61"/>
      <c r="G207" s="61"/>
      <c r="H207" s="61">
        <f>SUM(H196:H205)</f>
        <v>0</v>
      </c>
      <c r="I207" s="61">
        <f>SUM(I196:I205)</f>
        <v>10</v>
      </c>
      <c r="J207" s="61">
        <f t="shared" ref="J207:O207" si="8">SUM(J196:J205)</f>
        <v>0</v>
      </c>
      <c r="K207" s="61">
        <f t="shared" si="8"/>
        <v>0</v>
      </c>
      <c r="L207" s="61">
        <f t="shared" si="8"/>
        <v>0</v>
      </c>
      <c r="M207" s="61">
        <f t="shared" si="8"/>
        <v>0</v>
      </c>
      <c r="N207" s="61">
        <f t="shared" si="8"/>
        <v>0</v>
      </c>
      <c r="O207" s="61">
        <f t="shared" si="8"/>
        <v>0</v>
      </c>
      <c r="P207" s="61"/>
      <c r="Q207" s="61"/>
      <c r="R207" s="61"/>
      <c r="S207" s="61"/>
      <c r="T207" s="64"/>
    </row>
    <row r="208" spans="1:20" x14ac:dyDescent="0.25">
      <c r="A208" s="7"/>
      <c r="B208" s="2"/>
      <c r="C208" s="2"/>
      <c r="D208" s="2"/>
      <c r="E208" s="2"/>
      <c r="F208" s="2"/>
      <c r="G208" s="2"/>
      <c r="H208" s="2"/>
      <c r="I208" s="2"/>
      <c r="J208" s="2"/>
      <c r="K208" s="2"/>
      <c r="L208" s="2"/>
      <c r="M208" s="2"/>
      <c r="N208" s="2"/>
      <c r="O208" s="2"/>
      <c r="P208" s="2"/>
      <c r="Q208" s="2"/>
      <c r="R208" s="2"/>
      <c r="S208" s="2"/>
      <c r="T208" s="8"/>
    </row>
    <row r="209" spans="1:20" x14ac:dyDescent="0.25">
      <c r="A209" s="19"/>
      <c r="B209" s="4"/>
      <c r="C209" s="4"/>
      <c r="D209" s="4"/>
      <c r="E209" s="4"/>
      <c r="F209" s="4"/>
      <c r="G209" s="4"/>
      <c r="H209" s="4"/>
      <c r="I209" s="4"/>
      <c r="J209" s="4"/>
      <c r="K209" s="4"/>
      <c r="L209" s="4"/>
      <c r="M209" s="4"/>
      <c r="N209" s="4"/>
      <c r="O209" s="4"/>
      <c r="P209" s="4"/>
      <c r="Q209" s="4"/>
      <c r="R209" s="4"/>
      <c r="S209" s="4"/>
      <c r="T209" s="21"/>
    </row>
    <row r="210" spans="1:20" x14ac:dyDescent="0.25">
      <c r="A210" s="7"/>
      <c r="B210" s="2"/>
      <c r="C210" s="2" t="s">
        <v>10</v>
      </c>
      <c r="D210" s="2" t="s">
        <v>59</v>
      </c>
      <c r="E210" s="2" t="s">
        <v>39</v>
      </c>
      <c r="F210" s="2" t="s">
        <v>0</v>
      </c>
      <c r="G210" s="2" t="s">
        <v>6907</v>
      </c>
      <c r="H210" s="2">
        <v>0</v>
      </c>
      <c r="I210" s="2">
        <v>1</v>
      </c>
      <c r="J210" s="2">
        <v>0</v>
      </c>
      <c r="K210" s="42">
        <v>0</v>
      </c>
      <c r="L210" s="42">
        <v>0</v>
      </c>
      <c r="M210" s="42">
        <v>0</v>
      </c>
      <c r="N210" s="42">
        <v>0</v>
      </c>
      <c r="O210" s="2"/>
      <c r="P210" s="2"/>
      <c r="Q210" s="2"/>
      <c r="R210" s="2"/>
      <c r="S210" s="2"/>
      <c r="T210" s="8"/>
    </row>
    <row r="211" spans="1:20" x14ac:dyDescent="0.25">
      <c r="A211" s="7"/>
      <c r="B211" s="2"/>
      <c r="C211" s="2"/>
      <c r="D211" s="2"/>
      <c r="E211" s="2"/>
      <c r="F211" s="2" t="s">
        <v>2</v>
      </c>
      <c r="G211" s="2" t="s">
        <v>944</v>
      </c>
      <c r="H211" s="2">
        <v>0</v>
      </c>
      <c r="I211" s="2">
        <v>1</v>
      </c>
      <c r="J211" s="2">
        <v>0</v>
      </c>
      <c r="K211" s="42">
        <v>0</v>
      </c>
      <c r="L211" s="42">
        <v>0</v>
      </c>
      <c r="M211" s="42">
        <v>0</v>
      </c>
      <c r="N211" s="42">
        <v>0</v>
      </c>
      <c r="O211" s="2"/>
      <c r="P211" s="2"/>
      <c r="Q211" s="2"/>
      <c r="R211" s="2"/>
      <c r="S211" s="2"/>
      <c r="T211" s="8"/>
    </row>
    <row r="212" spans="1:20" x14ac:dyDescent="0.25">
      <c r="A212" s="7"/>
      <c r="B212" s="2"/>
      <c r="C212" s="2"/>
      <c r="D212" s="2"/>
      <c r="E212" s="2"/>
      <c r="F212" s="2" t="s">
        <v>3</v>
      </c>
      <c r="G212" s="2" t="s">
        <v>5195</v>
      </c>
      <c r="H212" s="2">
        <v>0</v>
      </c>
      <c r="I212" s="2">
        <v>1</v>
      </c>
      <c r="J212" s="2">
        <v>0</v>
      </c>
      <c r="K212" s="42">
        <v>0</v>
      </c>
      <c r="L212" s="42">
        <v>0</v>
      </c>
      <c r="M212" s="42">
        <v>0</v>
      </c>
      <c r="N212" s="42">
        <v>0</v>
      </c>
      <c r="O212" s="2"/>
      <c r="P212" s="2"/>
      <c r="Q212" s="2"/>
      <c r="R212" s="2"/>
      <c r="S212" s="2"/>
      <c r="T212" s="8"/>
    </row>
    <row r="213" spans="1:20" x14ac:dyDescent="0.25">
      <c r="A213" s="7"/>
      <c r="B213" s="2"/>
      <c r="C213" s="2"/>
      <c r="D213" s="2"/>
      <c r="E213" s="2"/>
      <c r="F213" s="2" t="s">
        <v>4</v>
      </c>
      <c r="G213" s="2" t="s">
        <v>309</v>
      </c>
      <c r="H213" s="2">
        <v>0</v>
      </c>
      <c r="I213" s="2">
        <v>1</v>
      </c>
      <c r="J213" s="2">
        <v>0</v>
      </c>
      <c r="K213" s="42">
        <v>0</v>
      </c>
      <c r="L213" s="42">
        <v>0</v>
      </c>
      <c r="M213" s="42">
        <v>0</v>
      </c>
      <c r="N213" s="42">
        <v>0</v>
      </c>
      <c r="O213" s="2"/>
      <c r="P213" s="2"/>
      <c r="Q213" s="2"/>
      <c r="R213" s="2"/>
      <c r="S213" s="2"/>
      <c r="T213" s="8"/>
    </row>
    <row r="214" spans="1:20" x14ac:dyDescent="0.25">
      <c r="A214" s="7"/>
      <c r="B214" s="2"/>
      <c r="C214" s="2"/>
      <c r="D214" s="2"/>
      <c r="E214" s="2"/>
      <c r="F214" s="2" t="s">
        <v>5</v>
      </c>
      <c r="G214" s="2" t="s">
        <v>6908</v>
      </c>
      <c r="H214" s="2">
        <v>0</v>
      </c>
      <c r="I214" s="2">
        <v>1</v>
      </c>
      <c r="J214" s="2">
        <v>0</v>
      </c>
      <c r="K214" s="42">
        <v>0</v>
      </c>
      <c r="L214" s="42">
        <v>0</v>
      </c>
      <c r="M214" s="42">
        <v>0</v>
      </c>
      <c r="N214" s="42">
        <v>0</v>
      </c>
      <c r="O214" s="2"/>
      <c r="P214" s="2"/>
      <c r="Q214" s="2"/>
      <c r="R214" s="2"/>
      <c r="S214" s="2"/>
      <c r="T214" s="8"/>
    </row>
    <row r="215" spans="1:20" x14ac:dyDescent="0.25">
      <c r="A215" s="7"/>
      <c r="B215" s="2"/>
      <c r="C215" s="2"/>
      <c r="D215" s="2"/>
      <c r="E215" s="2"/>
      <c r="F215" s="2" t="s">
        <v>6</v>
      </c>
      <c r="G215" s="2" t="s">
        <v>6909</v>
      </c>
      <c r="H215" s="2">
        <v>0</v>
      </c>
      <c r="I215" s="2">
        <v>1</v>
      </c>
      <c r="J215" s="2">
        <v>0</v>
      </c>
      <c r="K215" s="42">
        <v>0</v>
      </c>
      <c r="L215" s="42">
        <v>0</v>
      </c>
      <c r="M215" s="42">
        <v>0</v>
      </c>
      <c r="N215" s="42">
        <v>0</v>
      </c>
      <c r="O215" s="2"/>
      <c r="P215" s="2"/>
      <c r="Q215" s="2"/>
      <c r="R215" s="2"/>
      <c r="S215" s="2"/>
      <c r="T215" s="8"/>
    </row>
    <row r="216" spans="1:20" x14ac:dyDescent="0.25">
      <c r="A216" s="7"/>
      <c r="B216" s="2"/>
      <c r="C216" s="2"/>
      <c r="D216" s="2"/>
      <c r="E216" s="2"/>
      <c r="F216" s="2" t="s">
        <v>7</v>
      </c>
      <c r="G216" s="2" t="s">
        <v>6910</v>
      </c>
      <c r="H216" s="2">
        <v>0</v>
      </c>
      <c r="I216" s="2">
        <v>1</v>
      </c>
      <c r="J216" s="2">
        <v>0</v>
      </c>
      <c r="K216" s="42">
        <v>0</v>
      </c>
      <c r="L216" s="42">
        <v>0</v>
      </c>
      <c r="M216" s="42">
        <v>0</v>
      </c>
      <c r="N216" s="42">
        <v>0</v>
      </c>
      <c r="O216" s="2"/>
      <c r="P216" s="2"/>
      <c r="Q216" s="2"/>
      <c r="R216" s="2"/>
      <c r="S216" s="2"/>
      <c r="T216" s="8"/>
    </row>
    <row r="217" spans="1:20" x14ac:dyDescent="0.25">
      <c r="A217" s="7"/>
      <c r="B217" s="2"/>
      <c r="C217" s="2"/>
      <c r="D217" s="2"/>
      <c r="E217" s="2"/>
      <c r="F217" s="2" t="s">
        <v>8</v>
      </c>
      <c r="G217" s="2" t="s">
        <v>6911</v>
      </c>
      <c r="H217" s="2">
        <v>0</v>
      </c>
      <c r="I217" s="2">
        <v>1</v>
      </c>
      <c r="J217" s="2">
        <v>0</v>
      </c>
      <c r="K217" s="42">
        <v>0</v>
      </c>
      <c r="L217" s="42">
        <v>0</v>
      </c>
      <c r="M217" s="42">
        <v>0</v>
      </c>
      <c r="N217" s="42">
        <v>0</v>
      </c>
      <c r="O217" s="2"/>
      <c r="P217" s="2"/>
      <c r="Q217" s="2"/>
      <c r="R217" s="2"/>
      <c r="S217" s="2"/>
      <c r="T217" s="8"/>
    </row>
    <row r="218" spans="1:20" x14ac:dyDescent="0.25">
      <c r="A218" s="7"/>
      <c r="B218" s="2"/>
      <c r="C218" s="2"/>
      <c r="D218" s="2"/>
      <c r="E218" s="2"/>
      <c r="F218" s="2" t="s">
        <v>9</v>
      </c>
      <c r="G218" s="2" t="s">
        <v>6912</v>
      </c>
      <c r="H218" s="2">
        <v>0</v>
      </c>
      <c r="I218" s="2">
        <v>1</v>
      </c>
      <c r="J218" s="2">
        <v>0</v>
      </c>
      <c r="K218" s="42">
        <v>0</v>
      </c>
      <c r="L218" s="42">
        <v>0</v>
      </c>
      <c r="M218" s="42">
        <v>0</v>
      </c>
      <c r="N218" s="42">
        <v>0</v>
      </c>
      <c r="O218" s="2"/>
      <c r="P218" s="2"/>
      <c r="Q218" s="2"/>
      <c r="R218" s="2"/>
      <c r="S218" s="2"/>
      <c r="T218" s="8"/>
    </row>
    <row r="219" spans="1:20" x14ac:dyDescent="0.25">
      <c r="A219" s="7"/>
      <c r="B219" s="2"/>
      <c r="C219" s="2"/>
      <c r="D219" s="2"/>
      <c r="E219" s="2"/>
      <c r="F219" s="2" t="s">
        <v>10</v>
      </c>
      <c r="G219" s="2" t="s">
        <v>6913</v>
      </c>
      <c r="H219" s="2">
        <v>0</v>
      </c>
      <c r="I219" s="2">
        <v>1</v>
      </c>
      <c r="J219" s="2">
        <v>0</v>
      </c>
      <c r="K219" s="42">
        <v>0</v>
      </c>
      <c r="L219" s="42">
        <v>0</v>
      </c>
      <c r="M219" s="42">
        <v>0</v>
      </c>
      <c r="N219" s="42">
        <v>0</v>
      </c>
      <c r="O219" s="2"/>
      <c r="P219" s="2"/>
      <c r="Q219" s="2"/>
      <c r="R219" s="2"/>
      <c r="S219" s="2"/>
      <c r="T219" s="8"/>
    </row>
    <row r="220" spans="1:20" x14ac:dyDescent="0.25">
      <c r="A220" s="7"/>
      <c r="B220" s="2"/>
      <c r="C220" s="2"/>
      <c r="D220" s="2"/>
      <c r="E220" s="2"/>
      <c r="F220" s="2" t="s">
        <v>11</v>
      </c>
      <c r="G220" s="2" t="s">
        <v>6914</v>
      </c>
      <c r="H220" s="2">
        <v>0</v>
      </c>
      <c r="I220" s="2">
        <v>1</v>
      </c>
      <c r="J220" s="2">
        <v>0</v>
      </c>
      <c r="K220" s="42">
        <v>0</v>
      </c>
      <c r="L220" s="42">
        <v>0</v>
      </c>
      <c r="M220" s="42">
        <v>0</v>
      </c>
      <c r="N220" s="42">
        <v>0</v>
      </c>
      <c r="O220" s="2"/>
      <c r="P220" s="2"/>
      <c r="Q220" s="2"/>
      <c r="R220" s="2"/>
      <c r="S220" s="2"/>
      <c r="T220" s="8"/>
    </row>
    <row r="221" spans="1:20" x14ac:dyDescent="0.25">
      <c r="A221" s="7"/>
      <c r="B221" s="2"/>
      <c r="C221" s="2"/>
      <c r="D221" s="2"/>
      <c r="E221" s="2"/>
      <c r="F221" s="2"/>
      <c r="G221" s="2"/>
      <c r="H221" s="2"/>
      <c r="I221" s="2"/>
      <c r="J221" s="2"/>
      <c r="K221" s="2"/>
      <c r="L221" s="2"/>
      <c r="M221" s="2"/>
      <c r="N221" s="2"/>
      <c r="O221" s="2"/>
      <c r="P221" s="2"/>
      <c r="Q221" s="2"/>
      <c r="R221" s="2"/>
      <c r="S221" s="2"/>
      <c r="T221" s="8"/>
    </row>
    <row r="222" spans="1:20" x14ac:dyDescent="0.25">
      <c r="A222" s="60"/>
      <c r="B222" s="61"/>
      <c r="C222" s="61"/>
      <c r="D222" s="61"/>
      <c r="E222" s="61"/>
      <c r="F222" s="61"/>
      <c r="G222" s="61"/>
      <c r="H222" s="61">
        <f>SUM(H210:H220)</f>
        <v>0</v>
      </c>
      <c r="I222" s="61">
        <f>SUM(I210:I220)</f>
        <v>11</v>
      </c>
      <c r="J222" s="61">
        <f t="shared" ref="J222:O222" si="9">SUM(J210:J220)</f>
        <v>0</v>
      </c>
      <c r="K222" s="61">
        <f t="shared" si="9"/>
        <v>0</v>
      </c>
      <c r="L222" s="61">
        <f t="shared" si="9"/>
        <v>0</v>
      </c>
      <c r="M222" s="61">
        <f t="shared" si="9"/>
        <v>0</v>
      </c>
      <c r="N222" s="61">
        <f t="shared" si="9"/>
        <v>0</v>
      </c>
      <c r="O222" s="61">
        <f t="shared" si="9"/>
        <v>0</v>
      </c>
      <c r="P222" s="61"/>
      <c r="Q222" s="61"/>
      <c r="R222" s="61"/>
      <c r="S222" s="61"/>
      <c r="T222" s="64"/>
    </row>
    <row r="223" spans="1:20" x14ac:dyDescent="0.25">
      <c r="A223" s="16"/>
      <c r="B223" s="5"/>
      <c r="C223" s="5"/>
      <c r="D223" s="5"/>
      <c r="E223" s="5"/>
      <c r="F223" s="5"/>
      <c r="G223" s="5"/>
      <c r="H223" s="5"/>
      <c r="I223" s="5"/>
      <c r="J223" s="5"/>
      <c r="K223" s="5"/>
      <c r="L223" s="5"/>
      <c r="M223" s="5"/>
      <c r="N223" s="5"/>
      <c r="O223" s="5"/>
      <c r="P223" s="5"/>
      <c r="Q223" s="5"/>
      <c r="R223" s="5"/>
      <c r="S223" s="5"/>
      <c r="T223" s="18"/>
    </row>
    <row r="224" spans="1:20" x14ac:dyDescent="0.25">
      <c r="A224" s="7"/>
      <c r="B224" s="2"/>
      <c r="C224" s="2"/>
      <c r="D224" s="2"/>
      <c r="E224" s="2"/>
      <c r="F224" s="2"/>
      <c r="G224" s="2"/>
      <c r="H224" s="2"/>
      <c r="I224" s="2"/>
      <c r="J224" s="2"/>
      <c r="K224" s="2"/>
      <c r="L224" s="2"/>
      <c r="M224" s="2"/>
      <c r="N224" s="2"/>
      <c r="O224" s="2"/>
      <c r="P224" s="2"/>
      <c r="Q224" s="2"/>
      <c r="R224" s="2"/>
      <c r="S224" s="2"/>
      <c r="T224" s="8"/>
    </row>
    <row r="225" spans="1:20" ht="15.75" customHeight="1" x14ac:dyDescent="0.25">
      <c r="A225" s="7"/>
      <c r="B225" s="2"/>
      <c r="C225" s="2" t="s">
        <v>11</v>
      </c>
      <c r="D225" s="2" t="s">
        <v>60</v>
      </c>
      <c r="E225" s="2" t="s">
        <v>39</v>
      </c>
      <c r="F225" s="66" t="s">
        <v>0</v>
      </c>
      <c r="G225" s="66" t="s">
        <v>6915</v>
      </c>
      <c r="H225" s="66">
        <v>1</v>
      </c>
      <c r="I225" s="66"/>
      <c r="J225" s="66"/>
      <c r="K225" s="66">
        <v>1</v>
      </c>
      <c r="L225" s="66"/>
      <c r="M225" s="66"/>
      <c r="N225" s="66"/>
      <c r="O225" s="66"/>
      <c r="P225" s="66"/>
      <c r="Q225" s="66"/>
      <c r="R225" s="2" t="s">
        <v>7047</v>
      </c>
      <c r="S225" s="279" t="s">
        <v>7040</v>
      </c>
      <c r="T225" s="6"/>
    </row>
    <row r="226" spans="1:20" ht="15.75" customHeight="1" x14ac:dyDescent="0.25">
      <c r="A226" s="7"/>
      <c r="B226" s="2"/>
      <c r="C226" s="2"/>
      <c r="D226" s="2"/>
      <c r="E226" s="2"/>
      <c r="F226" s="66" t="s">
        <v>2</v>
      </c>
      <c r="G226" s="66" t="s">
        <v>6916</v>
      </c>
      <c r="H226" s="66">
        <v>1</v>
      </c>
      <c r="I226" s="66"/>
      <c r="J226" s="66"/>
      <c r="K226" s="66">
        <v>1</v>
      </c>
      <c r="L226" s="66"/>
      <c r="M226" s="66"/>
      <c r="N226" s="66"/>
      <c r="O226" s="66"/>
      <c r="P226" s="66"/>
      <c r="Q226" s="66"/>
      <c r="R226" s="2" t="s">
        <v>7048</v>
      </c>
      <c r="S226" s="279"/>
      <c r="T226" s="8"/>
    </row>
    <row r="227" spans="1:20" ht="15" customHeight="1" x14ac:dyDescent="0.25">
      <c r="A227" s="7"/>
      <c r="B227" s="2"/>
      <c r="C227" s="2"/>
      <c r="D227" s="2"/>
      <c r="E227" s="2"/>
      <c r="F227" s="66" t="s">
        <v>3</v>
      </c>
      <c r="G227" s="66" t="s">
        <v>6917</v>
      </c>
      <c r="H227" s="66">
        <v>1</v>
      </c>
      <c r="I227" s="66"/>
      <c r="J227" s="66"/>
      <c r="K227" s="66">
        <v>1</v>
      </c>
      <c r="L227" s="66"/>
      <c r="M227" s="66"/>
      <c r="N227" s="66"/>
      <c r="O227" s="66"/>
      <c r="P227" s="66"/>
      <c r="Q227" s="66"/>
      <c r="R227" s="2" t="s">
        <v>7049</v>
      </c>
      <c r="S227" s="279"/>
      <c r="T227" s="8"/>
    </row>
    <row r="228" spans="1:20" x14ac:dyDescent="0.25">
      <c r="A228" s="7"/>
      <c r="B228" s="2"/>
      <c r="C228" s="2"/>
      <c r="D228" s="2"/>
      <c r="E228" s="2"/>
      <c r="F228" s="66" t="s">
        <v>4</v>
      </c>
      <c r="G228" s="66" t="s">
        <v>6918</v>
      </c>
      <c r="H228" s="66">
        <v>1</v>
      </c>
      <c r="I228" s="66"/>
      <c r="J228" s="66"/>
      <c r="K228" s="66">
        <v>1</v>
      </c>
      <c r="L228" s="66"/>
      <c r="M228" s="66"/>
      <c r="N228" s="66"/>
      <c r="O228" s="66"/>
      <c r="P228" s="66"/>
      <c r="Q228" s="66"/>
      <c r="R228" s="2" t="s">
        <v>7050</v>
      </c>
      <c r="S228" s="274" t="s">
        <v>7041</v>
      </c>
      <c r="T228" s="8"/>
    </row>
    <row r="229" spans="1:20" ht="15" customHeight="1" x14ac:dyDescent="0.25">
      <c r="A229" s="7"/>
      <c r="B229" s="2"/>
      <c r="C229" s="2"/>
      <c r="D229" s="2"/>
      <c r="E229" s="2"/>
      <c r="F229" s="66" t="s">
        <v>5</v>
      </c>
      <c r="G229" s="66" t="s">
        <v>6919</v>
      </c>
      <c r="H229" s="66">
        <v>1</v>
      </c>
      <c r="I229" s="66"/>
      <c r="J229" s="66"/>
      <c r="K229" s="66">
        <v>1</v>
      </c>
      <c r="L229" s="66"/>
      <c r="M229" s="66"/>
      <c r="N229" s="66"/>
      <c r="O229" s="66"/>
      <c r="P229" s="66"/>
      <c r="Q229" s="66"/>
      <c r="R229" s="2" t="s">
        <v>7051</v>
      </c>
      <c r="S229" s="274"/>
      <c r="T229" s="8"/>
    </row>
    <row r="230" spans="1:20" x14ac:dyDescent="0.25">
      <c r="A230" s="7"/>
      <c r="B230" s="2"/>
      <c r="C230" s="2"/>
      <c r="D230" s="2"/>
      <c r="E230" s="2"/>
      <c r="F230" s="66" t="s">
        <v>6</v>
      </c>
      <c r="G230" s="66" t="s">
        <v>6920</v>
      </c>
      <c r="H230" s="66">
        <v>1</v>
      </c>
      <c r="I230" s="66"/>
      <c r="J230" s="66"/>
      <c r="K230" s="66">
        <v>1</v>
      </c>
      <c r="L230" s="66"/>
      <c r="M230" s="66"/>
      <c r="N230" s="66"/>
      <c r="O230" s="66"/>
      <c r="P230" s="66"/>
      <c r="Q230" s="66"/>
      <c r="R230" s="2" t="s">
        <v>7052</v>
      </c>
      <c r="S230" s="274"/>
      <c r="T230" s="6"/>
    </row>
    <row r="231" spans="1:20" ht="15" customHeight="1" x14ac:dyDescent="0.25">
      <c r="A231" s="7"/>
      <c r="B231" s="2"/>
      <c r="C231" s="2"/>
      <c r="D231" s="2"/>
      <c r="E231" s="2"/>
      <c r="F231" s="66" t="s">
        <v>7</v>
      </c>
      <c r="G231" s="66" t="s">
        <v>6921</v>
      </c>
      <c r="H231" s="66">
        <v>1</v>
      </c>
      <c r="I231" s="66"/>
      <c r="J231" s="66"/>
      <c r="K231" s="66">
        <v>1</v>
      </c>
      <c r="L231" s="66"/>
      <c r="M231" s="66"/>
      <c r="N231" s="66"/>
      <c r="O231" s="66"/>
      <c r="P231" s="66"/>
      <c r="Q231" s="66"/>
      <c r="R231" s="2" t="s">
        <v>7053</v>
      </c>
      <c r="S231" s="278" t="s">
        <v>7042</v>
      </c>
      <c r="T231" s="53"/>
    </row>
    <row r="232" spans="1:20" ht="15" customHeight="1" x14ac:dyDescent="0.25">
      <c r="A232" s="7"/>
      <c r="B232" s="2"/>
      <c r="C232" s="2"/>
      <c r="D232" s="2"/>
      <c r="E232" s="2"/>
      <c r="F232" s="66" t="s">
        <v>8</v>
      </c>
      <c r="G232" s="66" t="s">
        <v>6922</v>
      </c>
      <c r="H232" s="66">
        <v>1</v>
      </c>
      <c r="I232" s="66"/>
      <c r="J232" s="66"/>
      <c r="K232" s="66">
        <v>1</v>
      </c>
      <c r="L232" s="66"/>
      <c r="M232" s="66"/>
      <c r="N232" s="66"/>
      <c r="O232" s="66"/>
      <c r="P232" s="66"/>
      <c r="Q232" s="66"/>
      <c r="R232" s="2" t="s">
        <v>7054</v>
      </c>
      <c r="S232" s="278"/>
      <c r="T232" s="6"/>
    </row>
    <row r="233" spans="1:20" x14ac:dyDescent="0.25">
      <c r="A233" s="7"/>
      <c r="B233" s="2"/>
      <c r="C233" s="2"/>
      <c r="D233" s="2"/>
      <c r="E233" s="2"/>
      <c r="F233" s="66" t="s">
        <v>9</v>
      </c>
      <c r="G233" s="66" t="s">
        <v>6923</v>
      </c>
      <c r="H233" s="66">
        <v>1</v>
      </c>
      <c r="I233" s="66"/>
      <c r="J233" s="66"/>
      <c r="K233" s="66">
        <v>1</v>
      </c>
      <c r="L233" s="66"/>
      <c r="M233" s="66"/>
      <c r="N233" s="66"/>
      <c r="O233" s="66"/>
      <c r="P233" s="66"/>
      <c r="Q233" s="66"/>
      <c r="R233" s="2" t="s">
        <v>7055</v>
      </c>
      <c r="S233" s="278"/>
      <c r="T233" s="6"/>
    </row>
    <row r="234" spans="1:20" ht="15" customHeight="1" x14ac:dyDescent="0.25">
      <c r="A234" s="7"/>
      <c r="B234" s="2"/>
      <c r="C234" s="2"/>
      <c r="D234" s="2"/>
      <c r="E234" s="2"/>
      <c r="F234" s="66" t="s">
        <v>10</v>
      </c>
      <c r="G234" s="66" t="s">
        <v>6924</v>
      </c>
      <c r="H234" s="66">
        <v>1</v>
      </c>
      <c r="I234" s="66"/>
      <c r="J234" s="66"/>
      <c r="K234" s="66">
        <v>1</v>
      </c>
      <c r="L234" s="66"/>
      <c r="M234" s="66"/>
      <c r="N234" s="66"/>
      <c r="O234" s="66"/>
      <c r="P234" s="66"/>
      <c r="Q234" s="66"/>
      <c r="R234" s="2" t="s">
        <v>7056</v>
      </c>
      <c r="S234" s="278"/>
      <c r="T234" s="6"/>
    </row>
    <row r="235" spans="1:20" x14ac:dyDescent="0.25">
      <c r="A235" s="7"/>
      <c r="B235" s="2"/>
      <c r="C235" s="2"/>
      <c r="D235" s="2"/>
      <c r="E235" s="2"/>
      <c r="F235" s="66" t="s">
        <v>11</v>
      </c>
      <c r="G235" s="66" t="s">
        <v>6925</v>
      </c>
      <c r="H235" s="66">
        <v>1</v>
      </c>
      <c r="I235" s="66"/>
      <c r="J235" s="66"/>
      <c r="K235" s="66">
        <v>1</v>
      </c>
      <c r="L235" s="66"/>
      <c r="M235" s="66"/>
      <c r="N235" s="66"/>
      <c r="O235" s="66"/>
      <c r="P235" s="66"/>
      <c r="Q235" s="66"/>
      <c r="R235" s="2"/>
      <c r="S235" s="274" t="s">
        <v>7043</v>
      </c>
      <c r="T235" s="53"/>
    </row>
    <row r="236" spans="1:20" ht="15" customHeight="1" x14ac:dyDescent="0.25">
      <c r="A236" s="7"/>
      <c r="B236" s="2"/>
      <c r="C236" s="2"/>
      <c r="D236" s="2"/>
      <c r="E236" s="2"/>
      <c r="F236" s="66" t="s">
        <v>12</v>
      </c>
      <c r="G236" s="66" t="s">
        <v>6926</v>
      </c>
      <c r="H236" s="66">
        <v>1</v>
      </c>
      <c r="I236" s="66"/>
      <c r="J236" s="66"/>
      <c r="K236" s="66">
        <v>1</v>
      </c>
      <c r="L236" s="66"/>
      <c r="M236" s="66"/>
      <c r="N236" s="66"/>
      <c r="O236" s="66"/>
      <c r="P236" s="66"/>
      <c r="Q236" s="66"/>
      <c r="R236" s="2"/>
      <c r="S236" s="274"/>
      <c r="T236" s="6" t="s">
        <v>7039</v>
      </c>
    </row>
    <row r="237" spans="1:20" x14ac:dyDescent="0.25">
      <c r="A237" s="7"/>
      <c r="B237" s="2"/>
      <c r="C237" s="2"/>
      <c r="D237" s="2"/>
      <c r="E237" s="2"/>
      <c r="F237" s="66" t="s">
        <v>13</v>
      </c>
      <c r="G237" s="66" t="s">
        <v>6927</v>
      </c>
      <c r="H237" s="66">
        <v>1</v>
      </c>
      <c r="I237" s="66"/>
      <c r="J237" s="66"/>
      <c r="K237" s="66">
        <v>1</v>
      </c>
      <c r="L237" s="66"/>
      <c r="M237" s="66"/>
      <c r="N237" s="66"/>
      <c r="O237" s="66"/>
      <c r="P237" s="66"/>
      <c r="Q237" s="66"/>
      <c r="R237" s="2"/>
      <c r="S237" s="274"/>
      <c r="T237" s="6"/>
    </row>
    <row r="238" spans="1:20" x14ac:dyDescent="0.25">
      <c r="A238" s="7"/>
      <c r="B238" s="2"/>
      <c r="C238" s="2"/>
      <c r="D238" s="2"/>
      <c r="E238" s="2"/>
      <c r="F238" s="66" t="s">
        <v>14</v>
      </c>
      <c r="G238" s="66" t="s">
        <v>272</v>
      </c>
      <c r="H238" s="66">
        <v>1</v>
      </c>
      <c r="I238" s="66"/>
      <c r="J238" s="66"/>
      <c r="K238" s="66">
        <v>1</v>
      </c>
      <c r="L238" s="66"/>
      <c r="M238" s="66"/>
      <c r="N238" s="66"/>
      <c r="O238" s="66"/>
      <c r="P238" s="66"/>
      <c r="Q238" s="66"/>
      <c r="R238" s="2"/>
      <c r="S238" s="274" t="s">
        <v>7044</v>
      </c>
      <c r="T238" s="6"/>
    </row>
    <row r="239" spans="1:20" ht="15" customHeight="1" x14ac:dyDescent="0.25">
      <c r="A239" s="7"/>
      <c r="B239" s="2"/>
      <c r="C239" s="2"/>
      <c r="D239" s="2"/>
      <c r="E239" s="2"/>
      <c r="F239" s="66" t="s">
        <v>15</v>
      </c>
      <c r="G239" s="66" t="s">
        <v>6928</v>
      </c>
      <c r="H239" s="66">
        <v>1</v>
      </c>
      <c r="I239" s="66"/>
      <c r="J239" s="66"/>
      <c r="K239" s="66">
        <v>1</v>
      </c>
      <c r="L239" s="66"/>
      <c r="M239" s="66"/>
      <c r="N239" s="66"/>
      <c r="O239" s="66"/>
      <c r="P239" s="66"/>
      <c r="Q239" s="66"/>
      <c r="R239" s="2"/>
      <c r="S239" s="274"/>
      <c r="T239" s="6" t="s">
        <v>7039</v>
      </c>
    </row>
    <row r="240" spans="1:20" x14ac:dyDescent="0.25">
      <c r="A240" s="7"/>
      <c r="B240" s="2"/>
      <c r="C240" s="2"/>
      <c r="D240" s="2"/>
      <c r="E240" s="2"/>
      <c r="F240" s="66" t="s">
        <v>16</v>
      </c>
      <c r="G240" s="66" t="s">
        <v>6929</v>
      </c>
      <c r="H240" s="66">
        <v>1</v>
      </c>
      <c r="I240" s="66"/>
      <c r="J240" s="66"/>
      <c r="K240" s="66">
        <v>1</v>
      </c>
      <c r="L240" s="66"/>
      <c r="M240" s="66"/>
      <c r="N240" s="66"/>
      <c r="O240" s="66"/>
      <c r="P240" s="66"/>
      <c r="Q240" s="66"/>
      <c r="R240" s="2"/>
      <c r="S240" s="274"/>
      <c r="T240" s="6"/>
    </row>
    <row r="241" spans="1:20" ht="15" customHeight="1" x14ac:dyDescent="0.25">
      <c r="A241" s="7"/>
      <c r="B241" s="2"/>
      <c r="C241" s="2"/>
      <c r="D241" s="2"/>
      <c r="E241" s="2"/>
      <c r="F241" s="66" t="s">
        <v>17</v>
      </c>
      <c r="G241" s="66" t="s">
        <v>6930</v>
      </c>
      <c r="H241" s="66">
        <v>1</v>
      </c>
      <c r="I241" s="66"/>
      <c r="J241" s="66"/>
      <c r="K241" s="66">
        <v>1</v>
      </c>
      <c r="L241" s="66"/>
      <c r="M241" s="66"/>
      <c r="N241" s="66"/>
      <c r="O241" s="66"/>
      <c r="P241" s="66"/>
      <c r="Q241" s="66"/>
      <c r="R241" s="2"/>
      <c r="S241" s="274" t="s">
        <v>7045</v>
      </c>
      <c r="T241" s="8"/>
    </row>
    <row r="242" spans="1:20" x14ac:dyDescent="0.25">
      <c r="A242" s="7"/>
      <c r="B242" s="2"/>
      <c r="C242" s="2"/>
      <c r="D242" s="2"/>
      <c r="E242" s="2"/>
      <c r="F242" s="2"/>
      <c r="G242" s="2"/>
      <c r="H242" s="67"/>
      <c r="I242" s="67"/>
      <c r="J242" s="67"/>
      <c r="K242" s="67"/>
      <c r="L242" s="67"/>
      <c r="M242" s="67"/>
      <c r="N242" s="67"/>
      <c r="O242" s="67"/>
      <c r="P242" s="67"/>
      <c r="Q242" s="67"/>
      <c r="R242" s="2"/>
      <c r="S242" s="274"/>
      <c r="T242" s="8"/>
    </row>
    <row r="243" spans="1:20" x14ac:dyDescent="0.25">
      <c r="A243" s="60"/>
      <c r="B243" s="61"/>
      <c r="C243" s="61"/>
      <c r="D243" s="61"/>
      <c r="E243" s="61"/>
      <c r="F243" s="61"/>
      <c r="G243" s="61"/>
      <c r="H243" s="72">
        <f>SUM(H225:H241)</f>
        <v>17</v>
      </c>
      <c r="I243" s="72">
        <f>SUM(I225:I241)</f>
        <v>0</v>
      </c>
      <c r="J243" s="72">
        <f t="shared" ref="J243:O243" si="10">SUM(J225:J241)</f>
        <v>0</v>
      </c>
      <c r="K243" s="72">
        <f t="shared" si="10"/>
        <v>17</v>
      </c>
      <c r="L243" s="72">
        <f t="shared" si="10"/>
        <v>0</v>
      </c>
      <c r="M243" s="72">
        <f t="shared" si="10"/>
        <v>0</v>
      </c>
      <c r="N243" s="72">
        <f t="shared" si="10"/>
        <v>0</v>
      </c>
      <c r="O243" s="72">
        <f t="shared" si="10"/>
        <v>0</v>
      </c>
      <c r="P243" s="72"/>
      <c r="Q243" s="72"/>
      <c r="R243" s="61"/>
      <c r="S243" s="274"/>
      <c r="T243" s="64"/>
    </row>
    <row r="244" spans="1:20" x14ac:dyDescent="0.25">
      <c r="A244" s="7"/>
      <c r="B244" s="2"/>
      <c r="C244" s="2"/>
      <c r="D244" s="2"/>
      <c r="E244" s="2"/>
      <c r="F244" s="2"/>
      <c r="G244" s="2"/>
      <c r="H244" s="2"/>
      <c r="I244" s="2"/>
      <c r="J244" s="2"/>
      <c r="K244" s="2"/>
      <c r="L244" s="2"/>
      <c r="M244" s="2"/>
      <c r="N244" s="2"/>
      <c r="O244" s="2"/>
      <c r="P244" s="2"/>
      <c r="Q244" s="2"/>
      <c r="R244" s="2"/>
      <c r="S244" s="274"/>
      <c r="T244" s="8"/>
    </row>
    <row r="245" spans="1:20" ht="15" customHeight="1" x14ac:dyDescent="0.25">
      <c r="A245" s="7"/>
      <c r="B245" s="2"/>
      <c r="C245" s="2"/>
      <c r="D245" s="2"/>
      <c r="E245" s="2"/>
      <c r="F245" s="2"/>
      <c r="G245" s="2"/>
      <c r="H245" s="2"/>
      <c r="I245" s="2"/>
      <c r="J245" s="2"/>
      <c r="K245" s="2"/>
      <c r="L245" s="2"/>
      <c r="M245" s="2"/>
      <c r="N245" s="2"/>
      <c r="O245" s="2"/>
      <c r="P245" s="2"/>
      <c r="Q245" s="2"/>
      <c r="R245" s="2"/>
      <c r="S245" s="274" t="s">
        <v>7046</v>
      </c>
      <c r="T245" s="8"/>
    </row>
    <row r="246" spans="1:20" x14ac:dyDescent="0.25">
      <c r="A246" s="7"/>
      <c r="B246" s="2"/>
      <c r="C246" s="2"/>
      <c r="D246" s="2"/>
      <c r="E246" s="2"/>
      <c r="F246" s="2"/>
      <c r="G246" s="2"/>
      <c r="H246" s="2"/>
      <c r="I246" s="2"/>
      <c r="J246" s="2"/>
      <c r="K246" s="2"/>
      <c r="L246" s="2"/>
      <c r="M246" s="2"/>
      <c r="N246" s="2"/>
      <c r="O246" s="2"/>
      <c r="P246" s="2"/>
      <c r="Q246" s="2"/>
      <c r="R246" s="2"/>
      <c r="S246" s="274"/>
      <c r="T246" s="8"/>
    </row>
    <row r="247" spans="1:20" x14ac:dyDescent="0.25">
      <c r="A247" s="7"/>
      <c r="B247" s="2"/>
      <c r="C247" s="2"/>
      <c r="D247" s="2"/>
      <c r="E247" s="2"/>
      <c r="F247" s="2"/>
      <c r="G247" s="2"/>
      <c r="H247" s="2"/>
      <c r="I247" s="2"/>
      <c r="J247" s="2"/>
      <c r="K247" s="2"/>
      <c r="L247" s="2"/>
      <c r="M247" s="2"/>
      <c r="N247" s="2"/>
      <c r="O247" s="2"/>
      <c r="P247" s="2"/>
      <c r="Q247" s="2"/>
      <c r="R247" s="2"/>
      <c r="S247" s="2"/>
      <c r="T247" s="8"/>
    </row>
    <row r="248" spans="1:20" x14ac:dyDescent="0.25">
      <c r="A248" s="19"/>
      <c r="B248" s="4"/>
      <c r="C248" s="4"/>
      <c r="D248" s="4"/>
      <c r="E248" s="4"/>
      <c r="F248" s="4"/>
      <c r="G248" s="4"/>
      <c r="H248" s="4"/>
      <c r="I248" s="4"/>
      <c r="J248" s="4"/>
      <c r="K248" s="4"/>
      <c r="L248" s="4"/>
      <c r="M248" s="4"/>
      <c r="N248" s="4"/>
      <c r="O248" s="4"/>
      <c r="P248" s="4"/>
      <c r="Q248" s="4"/>
      <c r="R248" s="4"/>
      <c r="S248" s="4"/>
      <c r="T248" s="21"/>
    </row>
    <row r="249" spans="1:20" ht="15" customHeight="1" x14ac:dyDescent="0.25">
      <c r="A249" s="7"/>
      <c r="B249" s="2"/>
      <c r="C249" s="2" t="s">
        <v>12</v>
      </c>
      <c r="D249" s="2" t="s">
        <v>61</v>
      </c>
      <c r="E249" s="2" t="s">
        <v>39</v>
      </c>
      <c r="F249" s="67" t="s">
        <v>0</v>
      </c>
      <c r="G249" s="67" t="s">
        <v>6931</v>
      </c>
      <c r="H249" s="66">
        <v>1</v>
      </c>
      <c r="I249" s="66"/>
      <c r="J249" s="66"/>
      <c r="K249" s="66"/>
      <c r="L249" s="66">
        <v>1</v>
      </c>
      <c r="M249" s="66"/>
      <c r="N249" s="66"/>
      <c r="O249" s="66"/>
      <c r="P249" s="66"/>
      <c r="Q249" s="66"/>
      <c r="R249" s="2" t="s">
        <v>7060</v>
      </c>
      <c r="S249" s="274" t="s">
        <v>7057</v>
      </c>
      <c r="T249" s="8"/>
    </row>
    <row r="250" spans="1:20" x14ac:dyDescent="0.25">
      <c r="A250" s="7"/>
      <c r="B250" s="2"/>
      <c r="C250" s="2"/>
      <c r="D250" s="2"/>
      <c r="E250" s="2"/>
      <c r="F250" s="67" t="s">
        <v>2</v>
      </c>
      <c r="G250" s="67" t="s">
        <v>6932</v>
      </c>
      <c r="H250" s="66">
        <v>1</v>
      </c>
      <c r="I250" s="66"/>
      <c r="J250" s="66"/>
      <c r="K250" s="66"/>
      <c r="L250" s="66">
        <v>1</v>
      </c>
      <c r="M250" s="66"/>
      <c r="N250" s="66"/>
      <c r="O250" s="66"/>
      <c r="P250" s="66"/>
      <c r="Q250" s="66"/>
      <c r="R250" s="2" t="s">
        <v>7061</v>
      </c>
      <c r="S250" s="274"/>
      <c r="T250" s="8"/>
    </row>
    <row r="251" spans="1:20" ht="15" customHeight="1" x14ac:dyDescent="0.25">
      <c r="A251" s="7"/>
      <c r="B251" s="2"/>
      <c r="C251" s="2"/>
      <c r="D251" s="2"/>
      <c r="E251" s="2"/>
      <c r="F251" s="67" t="s">
        <v>3</v>
      </c>
      <c r="G251" s="67" t="s">
        <v>6933</v>
      </c>
      <c r="H251" s="66">
        <v>1</v>
      </c>
      <c r="I251" s="66"/>
      <c r="J251" s="66"/>
      <c r="K251" s="66"/>
      <c r="L251" s="66">
        <v>1</v>
      </c>
      <c r="M251" s="66"/>
      <c r="N251" s="66"/>
      <c r="O251" s="66"/>
      <c r="P251" s="66"/>
      <c r="Q251" s="66"/>
      <c r="R251" s="2" t="s">
        <v>7062</v>
      </c>
      <c r="S251" s="274"/>
      <c r="T251" s="8"/>
    </row>
    <row r="252" spans="1:20" ht="15" customHeight="1" x14ac:dyDescent="0.25">
      <c r="A252" s="7"/>
      <c r="B252" s="2"/>
      <c r="C252" s="2"/>
      <c r="D252" s="2"/>
      <c r="E252" s="2"/>
      <c r="F252" s="67" t="s">
        <v>4</v>
      </c>
      <c r="G252" s="67" t="s">
        <v>6934</v>
      </c>
      <c r="H252" s="66">
        <v>1</v>
      </c>
      <c r="I252" s="66"/>
      <c r="J252" s="66"/>
      <c r="K252" s="66"/>
      <c r="L252" s="66">
        <v>1</v>
      </c>
      <c r="M252" s="66"/>
      <c r="N252" s="66"/>
      <c r="O252" s="66"/>
      <c r="P252" s="66"/>
      <c r="Q252" s="66"/>
      <c r="R252" s="2" t="s">
        <v>7063</v>
      </c>
      <c r="S252" s="274" t="s">
        <v>7058</v>
      </c>
      <c r="T252" s="8"/>
    </row>
    <row r="253" spans="1:20" ht="15" customHeight="1" x14ac:dyDescent="0.25">
      <c r="A253" s="7"/>
      <c r="B253" s="2"/>
      <c r="C253" s="2"/>
      <c r="D253" s="2"/>
      <c r="E253" s="2"/>
      <c r="F253" s="67" t="s">
        <v>5</v>
      </c>
      <c r="G253" s="67" t="s">
        <v>6935</v>
      </c>
      <c r="H253" s="66">
        <v>1</v>
      </c>
      <c r="I253" s="66"/>
      <c r="J253" s="66"/>
      <c r="K253" s="66"/>
      <c r="L253" s="66">
        <v>1</v>
      </c>
      <c r="M253" s="66"/>
      <c r="N253" s="66"/>
      <c r="O253" s="66"/>
      <c r="P253" s="66"/>
      <c r="Q253" s="66"/>
      <c r="R253" s="274" t="s">
        <v>7064</v>
      </c>
      <c r="S253" s="274"/>
      <c r="T253" s="8"/>
    </row>
    <row r="254" spans="1:20" x14ac:dyDescent="0.25">
      <c r="A254" s="7"/>
      <c r="B254" s="2"/>
      <c r="C254" s="2"/>
      <c r="D254" s="2"/>
      <c r="E254" s="2"/>
      <c r="F254" s="67" t="s">
        <v>6</v>
      </c>
      <c r="G254" s="67" t="s">
        <v>6936</v>
      </c>
      <c r="H254" s="66">
        <v>1</v>
      </c>
      <c r="I254" s="66"/>
      <c r="J254" s="66"/>
      <c r="K254" s="66"/>
      <c r="L254" s="66">
        <v>1</v>
      </c>
      <c r="M254" s="66"/>
      <c r="N254" s="66"/>
      <c r="O254" s="66"/>
      <c r="P254" s="66"/>
      <c r="Q254" s="66"/>
      <c r="R254" s="274"/>
      <c r="S254" s="274"/>
      <c r="T254" s="8"/>
    </row>
    <row r="255" spans="1:20" ht="15" customHeight="1" x14ac:dyDescent="0.25">
      <c r="A255" s="7"/>
      <c r="B255" s="2"/>
      <c r="C255" s="2"/>
      <c r="D255" s="2"/>
      <c r="E255" s="2"/>
      <c r="F255" s="67" t="s">
        <v>7</v>
      </c>
      <c r="G255" s="67" t="s">
        <v>6937</v>
      </c>
      <c r="H255" s="66">
        <v>1</v>
      </c>
      <c r="I255" s="66"/>
      <c r="J255" s="66"/>
      <c r="K255" s="66"/>
      <c r="L255" s="66">
        <v>1</v>
      </c>
      <c r="M255" s="66"/>
      <c r="N255" s="66"/>
      <c r="O255" s="66"/>
      <c r="P255" s="66"/>
      <c r="Q255" s="66"/>
      <c r="R255" s="274" t="s">
        <v>7065</v>
      </c>
      <c r="S255" s="274" t="s">
        <v>7059</v>
      </c>
      <c r="T255" s="8"/>
    </row>
    <row r="256" spans="1:20" x14ac:dyDescent="0.25">
      <c r="A256" s="7"/>
      <c r="B256" s="2"/>
      <c r="C256" s="2"/>
      <c r="D256" s="2"/>
      <c r="E256" s="2"/>
      <c r="F256" s="67" t="s">
        <v>8</v>
      </c>
      <c r="G256" s="67" t="s">
        <v>6918</v>
      </c>
      <c r="H256" s="66">
        <v>1</v>
      </c>
      <c r="I256" s="66"/>
      <c r="J256" s="66"/>
      <c r="K256" s="66"/>
      <c r="L256" s="66">
        <v>1</v>
      </c>
      <c r="M256" s="66"/>
      <c r="N256" s="66"/>
      <c r="O256" s="66"/>
      <c r="P256" s="66"/>
      <c r="Q256" s="66"/>
      <c r="R256" s="274"/>
      <c r="S256" s="274"/>
      <c r="T256" s="8"/>
    </row>
    <row r="257" spans="1:20" x14ac:dyDescent="0.25">
      <c r="A257" s="7"/>
      <c r="B257" s="2"/>
      <c r="C257" s="2"/>
      <c r="D257" s="2"/>
      <c r="E257" s="2"/>
      <c r="F257" s="67" t="s">
        <v>9</v>
      </c>
      <c r="G257" s="67" t="s">
        <v>6938</v>
      </c>
      <c r="H257" s="66">
        <v>1</v>
      </c>
      <c r="I257" s="66"/>
      <c r="J257" s="66"/>
      <c r="K257" s="66"/>
      <c r="L257" s="66">
        <v>1</v>
      </c>
      <c r="M257" s="66"/>
      <c r="N257" s="66"/>
      <c r="O257" s="66"/>
      <c r="P257" s="66"/>
      <c r="Q257" s="66"/>
      <c r="R257" s="274" t="s">
        <v>7066</v>
      </c>
      <c r="S257" s="274"/>
      <c r="T257" s="8"/>
    </row>
    <row r="258" spans="1:20" x14ac:dyDescent="0.25">
      <c r="A258" s="7"/>
      <c r="B258" s="2"/>
      <c r="C258" s="2"/>
      <c r="D258" s="2"/>
      <c r="E258" s="2"/>
      <c r="F258" s="67"/>
      <c r="G258" s="67"/>
      <c r="H258" s="114"/>
      <c r="I258" s="114"/>
      <c r="J258" s="114"/>
      <c r="K258" s="115"/>
      <c r="L258" s="115"/>
      <c r="M258" s="115"/>
      <c r="N258" s="115"/>
      <c r="O258" s="114"/>
      <c r="P258" s="114"/>
      <c r="Q258" s="114"/>
      <c r="R258" s="274"/>
      <c r="S258" s="2"/>
      <c r="T258" s="8"/>
    </row>
    <row r="259" spans="1:20" x14ac:dyDescent="0.25">
      <c r="A259" s="7"/>
      <c r="B259" s="2"/>
      <c r="C259" s="2"/>
      <c r="D259" s="2"/>
      <c r="E259" s="2"/>
      <c r="F259" s="2"/>
      <c r="G259" s="2"/>
      <c r="H259" s="67"/>
      <c r="I259" s="67"/>
      <c r="J259" s="67"/>
      <c r="K259" s="67"/>
      <c r="L259" s="67"/>
      <c r="M259" s="67"/>
      <c r="N259" s="67"/>
      <c r="O259" s="67"/>
      <c r="P259" s="67"/>
      <c r="Q259" s="67"/>
      <c r="R259" s="274" t="s">
        <v>7067</v>
      </c>
      <c r="S259" s="2"/>
      <c r="T259" s="8"/>
    </row>
    <row r="260" spans="1:20" x14ac:dyDescent="0.25">
      <c r="A260" s="60"/>
      <c r="B260" s="61"/>
      <c r="C260" s="61"/>
      <c r="D260" s="61"/>
      <c r="E260" s="61"/>
      <c r="F260" s="61"/>
      <c r="G260" s="61"/>
      <c r="H260" s="72">
        <f>SUM(H249:H257)</f>
        <v>9</v>
      </c>
      <c r="I260" s="72">
        <f>SUM(I249:I257)</f>
        <v>0</v>
      </c>
      <c r="J260" s="72">
        <f t="shared" ref="J260:O260" si="11">SUM(J249:J257)</f>
        <v>0</v>
      </c>
      <c r="K260" s="72">
        <f t="shared" si="11"/>
        <v>0</v>
      </c>
      <c r="L260" s="72">
        <f t="shared" si="11"/>
        <v>9</v>
      </c>
      <c r="M260" s="72">
        <f t="shared" si="11"/>
        <v>0</v>
      </c>
      <c r="N260" s="72">
        <f t="shared" si="11"/>
        <v>0</v>
      </c>
      <c r="O260" s="72">
        <f t="shared" si="11"/>
        <v>0</v>
      </c>
      <c r="P260" s="67"/>
      <c r="Q260" s="67"/>
      <c r="R260" s="274"/>
      <c r="S260" s="61"/>
      <c r="T260" s="64"/>
    </row>
    <row r="261" spans="1:20" x14ac:dyDescent="0.25">
      <c r="A261" s="16"/>
      <c r="B261" s="5"/>
      <c r="C261" s="5"/>
      <c r="D261" s="5"/>
      <c r="E261" s="5"/>
      <c r="F261" s="5"/>
      <c r="G261" s="5"/>
      <c r="H261" s="103"/>
      <c r="I261" s="103"/>
      <c r="J261" s="103"/>
      <c r="K261" s="103"/>
      <c r="L261" s="103"/>
      <c r="M261" s="103"/>
      <c r="N261" s="103"/>
      <c r="O261" s="103"/>
      <c r="P261" s="103"/>
      <c r="Q261" s="103"/>
      <c r="R261" s="5"/>
      <c r="S261" s="5"/>
      <c r="T261" s="18"/>
    </row>
    <row r="262" spans="1:20" x14ac:dyDescent="0.25">
      <c r="A262" s="7"/>
      <c r="B262" s="2"/>
      <c r="C262" s="2"/>
      <c r="D262" s="2"/>
      <c r="E262" s="2"/>
      <c r="F262" s="2"/>
      <c r="G262" s="2"/>
      <c r="H262" s="2"/>
      <c r="I262" s="2"/>
      <c r="J262" s="2"/>
      <c r="K262" s="2"/>
      <c r="L262" s="2"/>
      <c r="M262" s="2"/>
      <c r="N262" s="2"/>
      <c r="O262" s="2"/>
      <c r="P262" s="2"/>
      <c r="Q262" s="2"/>
      <c r="R262" s="2"/>
      <c r="S262" s="2"/>
      <c r="T262" s="8"/>
    </row>
    <row r="263" spans="1:20" s="177" customFormat="1" ht="60" x14ac:dyDescent="0.25">
      <c r="A263" s="174"/>
      <c r="B263" s="161"/>
      <c r="C263" s="161" t="s">
        <v>13</v>
      </c>
      <c r="D263" s="161" t="s">
        <v>62</v>
      </c>
      <c r="E263" s="161" t="s">
        <v>39</v>
      </c>
      <c r="F263" s="161" t="s">
        <v>0</v>
      </c>
      <c r="G263" s="161" t="s">
        <v>6939</v>
      </c>
      <c r="H263" s="161">
        <v>1</v>
      </c>
      <c r="I263" s="161">
        <v>0</v>
      </c>
      <c r="J263" s="161">
        <v>0</v>
      </c>
      <c r="K263" s="175">
        <v>0</v>
      </c>
      <c r="L263" s="175">
        <v>0</v>
      </c>
      <c r="M263" s="175">
        <v>0</v>
      </c>
      <c r="N263" s="175">
        <v>0</v>
      </c>
      <c r="O263" s="161"/>
      <c r="P263" s="161"/>
      <c r="Q263" s="161"/>
      <c r="R263" s="161"/>
      <c r="S263" s="158" t="s">
        <v>8775</v>
      </c>
      <c r="T263" s="176"/>
    </row>
    <row r="264" spans="1:20" x14ac:dyDescent="0.25">
      <c r="A264" s="7"/>
      <c r="B264" s="2"/>
      <c r="C264" s="2"/>
      <c r="D264" s="2"/>
      <c r="E264" s="2"/>
      <c r="F264" s="2" t="s">
        <v>2</v>
      </c>
      <c r="G264" s="2" t="s">
        <v>6940</v>
      </c>
      <c r="H264" s="2">
        <v>1</v>
      </c>
      <c r="I264" s="161">
        <v>0</v>
      </c>
      <c r="J264" s="2">
        <v>0</v>
      </c>
      <c r="K264" s="42">
        <v>0</v>
      </c>
      <c r="L264" s="42">
        <v>0</v>
      </c>
      <c r="M264" s="42">
        <v>0</v>
      </c>
      <c r="N264" s="42">
        <v>0</v>
      </c>
      <c r="O264" s="2"/>
      <c r="P264" s="2"/>
      <c r="Q264" s="2"/>
      <c r="R264" s="274"/>
      <c r="S264" s="157"/>
      <c r="T264" s="8"/>
    </row>
    <row r="265" spans="1:20" ht="45" x14ac:dyDescent="0.25">
      <c r="A265" s="7"/>
      <c r="B265" s="2"/>
      <c r="C265" s="2"/>
      <c r="D265" s="2"/>
      <c r="E265" s="2"/>
      <c r="F265" s="2" t="s">
        <v>3</v>
      </c>
      <c r="G265" s="2" t="s">
        <v>6941</v>
      </c>
      <c r="H265" s="161">
        <v>1</v>
      </c>
      <c r="I265" s="161">
        <v>0</v>
      </c>
      <c r="J265" s="2">
        <v>0</v>
      </c>
      <c r="K265" s="42">
        <v>0</v>
      </c>
      <c r="L265" s="42">
        <v>0</v>
      </c>
      <c r="M265" s="42">
        <v>0</v>
      </c>
      <c r="N265" s="42">
        <v>0</v>
      </c>
      <c r="O265" s="2"/>
      <c r="P265" s="2"/>
      <c r="Q265" s="2"/>
      <c r="R265" s="274"/>
      <c r="S265" s="157" t="s">
        <v>8825</v>
      </c>
      <c r="T265" s="8"/>
    </row>
    <row r="266" spans="1:20" x14ac:dyDescent="0.25">
      <c r="A266" s="7"/>
      <c r="B266" s="2"/>
      <c r="C266" s="2"/>
      <c r="D266" s="2"/>
      <c r="E266" s="2"/>
      <c r="F266" s="2" t="s">
        <v>4</v>
      </c>
      <c r="G266" s="2" t="s">
        <v>6942</v>
      </c>
      <c r="H266" s="2">
        <v>1</v>
      </c>
      <c r="I266" s="161">
        <v>0</v>
      </c>
      <c r="J266" s="2">
        <v>0</v>
      </c>
      <c r="K266" s="42">
        <v>0</v>
      </c>
      <c r="L266" s="42">
        <v>0</v>
      </c>
      <c r="M266" s="42">
        <v>0</v>
      </c>
      <c r="N266" s="42">
        <v>0</v>
      </c>
      <c r="O266" s="2"/>
      <c r="P266" s="2"/>
      <c r="Q266" s="2"/>
      <c r="R266" s="2"/>
      <c r="S266" s="2"/>
      <c r="T266" s="8"/>
    </row>
    <row r="267" spans="1:20" x14ac:dyDescent="0.25">
      <c r="A267" s="7"/>
      <c r="B267" s="2"/>
      <c r="C267" s="2"/>
      <c r="D267" s="2"/>
      <c r="E267" s="2"/>
      <c r="F267" s="2" t="s">
        <v>5</v>
      </c>
      <c r="G267" s="2" t="s">
        <v>6943</v>
      </c>
      <c r="H267" s="161">
        <v>1</v>
      </c>
      <c r="I267" s="161">
        <v>0</v>
      </c>
      <c r="J267" s="2">
        <v>0</v>
      </c>
      <c r="K267" s="42">
        <v>0</v>
      </c>
      <c r="L267" s="42">
        <v>0</v>
      </c>
      <c r="M267" s="42">
        <v>0</v>
      </c>
      <c r="N267" s="42">
        <v>0</v>
      </c>
      <c r="O267" s="2"/>
      <c r="P267" s="2"/>
      <c r="Q267" s="2"/>
      <c r="R267" s="2"/>
      <c r="S267" s="2"/>
      <c r="T267" s="8"/>
    </row>
    <row r="268" spans="1:20" x14ac:dyDescent="0.25">
      <c r="A268" s="7"/>
      <c r="B268" s="2"/>
      <c r="C268" s="2"/>
      <c r="D268" s="2"/>
      <c r="E268" s="2"/>
      <c r="F268" s="2" t="s">
        <v>6</v>
      </c>
      <c r="G268" s="2" t="s">
        <v>6944</v>
      </c>
      <c r="H268" s="2">
        <v>1</v>
      </c>
      <c r="I268" s="161">
        <v>0</v>
      </c>
      <c r="J268" s="2">
        <v>0</v>
      </c>
      <c r="K268" s="42">
        <v>0</v>
      </c>
      <c r="L268" s="42">
        <v>0</v>
      </c>
      <c r="M268" s="42">
        <v>0</v>
      </c>
      <c r="N268" s="42">
        <v>0</v>
      </c>
      <c r="O268" s="2"/>
      <c r="P268" s="2"/>
      <c r="Q268" s="2"/>
      <c r="R268" s="2"/>
      <c r="S268" s="2"/>
      <c r="T268" s="8"/>
    </row>
    <row r="269" spans="1:20" x14ac:dyDescent="0.25">
      <c r="A269" s="7"/>
      <c r="B269" s="2"/>
      <c r="C269" s="2"/>
      <c r="D269" s="2"/>
      <c r="E269" s="2"/>
      <c r="F269" s="2" t="s">
        <v>7</v>
      </c>
      <c r="G269" s="2" t="s">
        <v>6946</v>
      </c>
      <c r="H269" s="161">
        <v>1</v>
      </c>
      <c r="I269" s="161">
        <v>0</v>
      </c>
      <c r="J269" s="2">
        <v>0</v>
      </c>
      <c r="K269" s="42">
        <v>0</v>
      </c>
      <c r="L269" s="42">
        <v>0</v>
      </c>
      <c r="M269" s="42">
        <v>0</v>
      </c>
      <c r="N269" s="42">
        <v>0</v>
      </c>
      <c r="O269" s="2"/>
      <c r="P269" s="2"/>
      <c r="Q269" s="2"/>
      <c r="R269" s="2"/>
      <c r="S269" s="2"/>
      <c r="T269" s="8"/>
    </row>
    <row r="270" spans="1:20" x14ac:dyDescent="0.25">
      <c r="A270" s="7"/>
      <c r="B270" s="2"/>
      <c r="C270" s="2"/>
      <c r="D270" s="2"/>
      <c r="E270" s="2"/>
      <c r="F270" s="2" t="s">
        <v>8</v>
      </c>
      <c r="G270" s="2" t="s">
        <v>6947</v>
      </c>
      <c r="H270" s="2">
        <v>1</v>
      </c>
      <c r="I270" s="161">
        <v>0</v>
      </c>
      <c r="J270" s="2">
        <v>0</v>
      </c>
      <c r="K270" s="42">
        <v>0</v>
      </c>
      <c r="L270" s="42">
        <v>0</v>
      </c>
      <c r="M270" s="42">
        <v>0</v>
      </c>
      <c r="N270" s="42">
        <v>0</v>
      </c>
      <c r="O270" s="2"/>
      <c r="P270" s="2"/>
      <c r="Q270" s="2"/>
      <c r="R270" s="2"/>
      <c r="S270" s="2"/>
      <c r="T270" s="8"/>
    </row>
    <row r="271" spans="1:20" x14ac:dyDescent="0.25">
      <c r="A271" s="7"/>
      <c r="B271" s="2"/>
      <c r="C271" s="2"/>
      <c r="D271" s="2"/>
      <c r="E271" s="2"/>
      <c r="F271" s="2" t="s">
        <v>9</v>
      </c>
      <c r="G271" s="2" t="s">
        <v>6948</v>
      </c>
      <c r="H271" s="161">
        <v>1</v>
      </c>
      <c r="I271" s="161">
        <v>0</v>
      </c>
      <c r="J271" s="2">
        <v>0</v>
      </c>
      <c r="K271" s="42">
        <v>0</v>
      </c>
      <c r="L271" s="42">
        <v>0</v>
      </c>
      <c r="M271" s="42">
        <v>0</v>
      </c>
      <c r="N271" s="42">
        <v>0</v>
      </c>
      <c r="O271" s="2"/>
      <c r="P271" s="2"/>
      <c r="Q271" s="2"/>
      <c r="R271" s="2"/>
      <c r="S271" s="2"/>
      <c r="T271" s="8"/>
    </row>
    <row r="272" spans="1:20" x14ac:dyDescent="0.25">
      <c r="A272" s="7"/>
      <c r="B272" s="2"/>
      <c r="C272" s="2"/>
      <c r="D272" s="2"/>
      <c r="E272" s="2"/>
      <c r="F272" s="2" t="s">
        <v>10</v>
      </c>
      <c r="G272" s="2" t="s">
        <v>6949</v>
      </c>
      <c r="H272" s="2">
        <v>1</v>
      </c>
      <c r="I272" s="161">
        <v>0</v>
      </c>
      <c r="J272" s="2">
        <v>0</v>
      </c>
      <c r="K272" s="42">
        <v>0</v>
      </c>
      <c r="L272" s="42">
        <v>0</v>
      </c>
      <c r="M272" s="42">
        <v>0</v>
      </c>
      <c r="N272" s="42">
        <v>0</v>
      </c>
      <c r="O272" s="2"/>
      <c r="P272" s="2"/>
      <c r="Q272" s="2"/>
      <c r="R272" s="2"/>
      <c r="S272" s="2"/>
      <c r="T272" s="8"/>
    </row>
    <row r="273" spans="1:20" x14ac:dyDescent="0.25">
      <c r="A273" s="7"/>
      <c r="B273" s="2"/>
      <c r="C273" s="2"/>
      <c r="D273" s="2"/>
      <c r="E273" s="2"/>
      <c r="F273" s="2" t="s">
        <v>11</v>
      </c>
      <c r="G273" s="2" t="s">
        <v>6950</v>
      </c>
      <c r="H273" s="161">
        <v>1</v>
      </c>
      <c r="I273" s="161">
        <v>0</v>
      </c>
      <c r="J273" s="2">
        <v>0</v>
      </c>
      <c r="K273" s="42">
        <v>0</v>
      </c>
      <c r="L273" s="42">
        <v>0</v>
      </c>
      <c r="M273" s="42">
        <v>0</v>
      </c>
      <c r="N273" s="42">
        <v>0</v>
      </c>
      <c r="O273" s="2"/>
      <c r="P273" s="2"/>
      <c r="Q273" s="2"/>
      <c r="R273" s="2"/>
      <c r="S273" s="2"/>
      <c r="T273" s="8"/>
    </row>
    <row r="274" spans="1:20" x14ac:dyDescent="0.25">
      <c r="A274" s="7"/>
      <c r="B274" s="2"/>
      <c r="C274" s="2"/>
      <c r="D274" s="2"/>
      <c r="E274" s="2"/>
      <c r="F274" s="2"/>
      <c r="G274" s="2"/>
      <c r="H274" s="2"/>
      <c r="I274" s="2"/>
      <c r="J274" s="2"/>
      <c r="K274" s="2"/>
      <c r="L274" s="2"/>
      <c r="M274" s="2"/>
      <c r="N274" s="2"/>
      <c r="O274" s="2"/>
      <c r="P274" s="2"/>
      <c r="Q274" s="2"/>
      <c r="R274" s="2"/>
      <c r="S274" s="2"/>
      <c r="T274" s="8"/>
    </row>
    <row r="275" spans="1:20" x14ac:dyDescent="0.25">
      <c r="A275" s="60"/>
      <c r="B275" s="61"/>
      <c r="C275" s="61"/>
      <c r="D275" s="61"/>
      <c r="E275" s="61"/>
      <c r="F275" s="61"/>
      <c r="G275" s="61"/>
      <c r="H275" s="61">
        <f>SUM(H263:H273)</f>
        <v>11</v>
      </c>
      <c r="I275" s="61">
        <f>SUM(I263:I273)</f>
        <v>0</v>
      </c>
      <c r="J275" s="61">
        <f t="shared" ref="J275:O275" si="12">SUM(J263:J273)</f>
        <v>0</v>
      </c>
      <c r="K275" s="61">
        <f t="shared" si="12"/>
        <v>0</v>
      </c>
      <c r="L275" s="61">
        <f t="shared" si="12"/>
        <v>0</v>
      </c>
      <c r="M275" s="61">
        <f t="shared" si="12"/>
        <v>0</v>
      </c>
      <c r="N275" s="61">
        <f t="shared" si="12"/>
        <v>0</v>
      </c>
      <c r="O275" s="61">
        <f t="shared" si="12"/>
        <v>0</v>
      </c>
      <c r="P275" s="61"/>
      <c r="Q275" s="61"/>
      <c r="R275" s="61"/>
      <c r="S275" s="61"/>
      <c r="T275" s="64"/>
    </row>
    <row r="276" spans="1:20" x14ac:dyDescent="0.25">
      <c r="A276" s="7"/>
      <c r="B276" s="2"/>
      <c r="C276" s="2"/>
      <c r="D276" s="2"/>
      <c r="E276" s="2"/>
      <c r="F276" s="2"/>
      <c r="G276" s="2"/>
      <c r="H276" s="2"/>
      <c r="I276" s="2"/>
      <c r="J276" s="2"/>
      <c r="K276" s="2"/>
      <c r="L276" s="2"/>
      <c r="M276" s="2"/>
      <c r="N276" s="2"/>
      <c r="O276" s="2"/>
      <c r="P276" s="2"/>
      <c r="Q276" s="2"/>
      <c r="R276" s="2"/>
      <c r="S276" s="2"/>
      <c r="T276" s="8"/>
    </row>
    <row r="277" spans="1:20" x14ac:dyDescent="0.25">
      <c r="A277" s="19"/>
      <c r="B277" s="4"/>
      <c r="C277" s="4"/>
      <c r="D277" s="4"/>
      <c r="E277" s="4"/>
      <c r="F277" s="4"/>
      <c r="G277" s="4"/>
      <c r="H277" s="4"/>
      <c r="I277" s="4"/>
      <c r="J277" s="4"/>
      <c r="K277" s="4"/>
      <c r="L277" s="4"/>
      <c r="M277" s="4"/>
      <c r="N277" s="4"/>
      <c r="O277" s="4"/>
      <c r="P277" s="4"/>
      <c r="Q277" s="4"/>
      <c r="R277" s="4"/>
      <c r="S277" s="4"/>
      <c r="T277" s="21"/>
    </row>
    <row r="278" spans="1:20" x14ac:dyDescent="0.25">
      <c r="A278" s="7"/>
      <c r="B278" s="2"/>
      <c r="C278" s="2" t="s">
        <v>14</v>
      </c>
      <c r="D278" s="2" t="s">
        <v>63</v>
      </c>
      <c r="E278" s="2" t="s">
        <v>39</v>
      </c>
      <c r="F278" s="2" t="s">
        <v>0</v>
      </c>
      <c r="G278" s="2" t="s">
        <v>6951</v>
      </c>
      <c r="H278" s="2">
        <v>0</v>
      </c>
      <c r="I278" s="2">
        <v>1</v>
      </c>
      <c r="J278" s="2">
        <v>0</v>
      </c>
      <c r="K278" s="42">
        <v>0</v>
      </c>
      <c r="L278" s="42">
        <v>0</v>
      </c>
      <c r="M278" s="42">
        <v>0</v>
      </c>
      <c r="N278" s="42">
        <v>0</v>
      </c>
      <c r="O278" s="2"/>
      <c r="P278" s="2"/>
      <c r="Q278" s="2"/>
      <c r="R278" s="2"/>
      <c r="S278" s="2" t="s">
        <v>8877</v>
      </c>
      <c r="T278" s="8"/>
    </row>
    <row r="279" spans="1:20" x14ac:dyDescent="0.25">
      <c r="A279" s="7"/>
      <c r="B279" s="2"/>
      <c r="C279" s="2"/>
      <c r="D279" s="2"/>
      <c r="E279" s="2"/>
      <c r="F279" s="2" t="s">
        <v>2</v>
      </c>
      <c r="G279" s="2" t="s">
        <v>6952</v>
      </c>
      <c r="H279" s="2">
        <v>0</v>
      </c>
      <c r="I279" s="2">
        <v>1</v>
      </c>
      <c r="J279" s="2">
        <v>0</v>
      </c>
      <c r="K279" s="42">
        <v>0</v>
      </c>
      <c r="L279" s="42">
        <v>0</v>
      </c>
      <c r="M279" s="42">
        <v>0</v>
      </c>
      <c r="N279" s="42">
        <v>0</v>
      </c>
      <c r="O279" s="2"/>
      <c r="P279" s="2"/>
      <c r="Q279" s="2"/>
      <c r="R279" s="2"/>
      <c r="S279" s="2"/>
      <c r="T279" s="8"/>
    </row>
    <row r="280" spans="1:20" ht="15" customHeight="1" x14ac:dyDescent="0.25">
      <c r="A280" s="7"/>
      <c r="B280" s="2"/>
      <c r="C280" s="2"/>
      <c r="D280" s="2"/>
      <c r="E280" s="2"/>
      <c r="F280" s="67" t="s">
        <v>3</v>
      </c>
      <c r="G280" s="67" t="s">
        <v>6953</v>
      </c>
      <c r="H280" s="67">
        <v>1</v>
      </c>
      <c r="I280" s="67">
        <v>0</v>
      </c>
      <c r="J280" s="67">
        <v>1</v>
      </c>
      <c r="K280" s="67">
        <v>1</v>
      </c>
      <c r="L280" s="67">
        <v>1</v>
      </c>
      <c r="M280" s="67">
        <v>1</v>
      </c>
      <c r="N280" s="67">
        <v>1</v>
      </c>
      <c r="O280" s="67">
        <v>1</v>
      </c>
      <c r="P280" s="67"/>
      <c r="Q280" s="67"/>
      <c r="R280" s="2"/>
      <c r="S280" s="2"/>
      <c r="T280" s="273" t="s">
        <v>7068</v>
      </c>
    </row>
    <row r="281" spans="1:20" x14ac:dyDescent="0.25">
      <c r="A281" s="7"/>
      <c r="B281" s="2"/>
      <c r="C281" s="2"/>
      <c r="D281" s="2"/>
      <c r="E281" s="2"/>
      <c r="F281" s="67" t="s">
        <v>4</v>
      </c>
      <c r="G281" s="67" t="s">
        <v>6954</v>
      </c>
      <c r="H281" s="67">
        <v>1</v>
      </c>
      <c r="I281" s="67">
        <v>0</v>
      </c>
      <c r="J281" s="67">
        <v>1</v>
      </c>
      <c r="K281" s="67">
        <v>1</v>
      </c>
      <c r="L281" s="67">
        <v>1</v>
      </c>
      <c r="M281" s="67">
        <v>1</v>
      </c>
      <c r="N281" s="67">
        <v>1</v>
      </c>
      <c r="O281" s="67">
        <v>1</v>
      </c>
      <c r="P281" s="67"/>
      <c r="Q281" s="67"/>
      <c r="R281" s="2" t="s">
        <v>8878</v>
      </c>
      <c r="S281" s="2"/>
      <c r="T281" s="273"/>
    </row>
    <row r="282" spans="1:20" x14ac:dyDescent="0.25">
      <c r="A282" s="7"/>
      <c r="B282" s="2"/>
      <c r="C282" s="2"/>
      <c r="D282" s="2"/>
      <c r="E282" s="2"/>
      <c r="F282" s="67" t="s">
        <v>5</v>
      </c>
      <c r="G282" s="67" t="s">
        <v>6955</v>
      </c>
      <c r="H282" s="67">
        <v>1</v>
      </c>
      <c r="I282" s="67">
        <v>0</v>
      </c>
      <c r="J282" s="67">
        <v>1</v>
      </c>
      <c r="K282" s="67">
        <v>1</v>
      </c>
      <c r="L282" s="67">
        <v>1</v>
      </c>
      <c r="M282" s="67">
        <v>1</v>
      </c>
      <c r="N282" s="67">
        <v>1</v>
      </c>
      <c r="O282" s="67">
        <v>1</v>
      </c>
      <c r="P282" s="67"/>
      <c r="Q282" s="67"/>
      <c r="R282" s="2"/>
      <c r="S282" s="2"/>
      <c r="T282" s="273"/>
    </row>
    <row r="283" spans="1:20" x14ac:dyDescent="0.25">
      <c r="A283" s="7"/>
      <c r="B283" s="2"/>
      <c r="C283" s="2"/>
      <c r="D283" s="2"/>
      <c r="E283" s="2"/>
      <c r="F283" s="2" t="s">
        <v>6</v>
      </c>
      <c r="G283" s="2" t="s">
        <v>6956</v>
      </c>
      <c r="H283" s="2">
        <v>0</v>
      </c>
      <c r="I283" s="2">
        <v>1</v>
      </c>
      <c r="J283" s="2">
        <v>0</v>
      </c>
      <c r="K283" s="42">
        <v>0</v>
      </c>
      <c r="L283" s="42">
        <v>0</v>
      </c>
      <c r="M283" s="42">
        <v>0</v>
      </c>
      <c r="N283" s="42">
        <v>0</v>
      </c>
      <c r="O283" s="2"/>
      <c r="P283" s="2"/>
      <c r="Q283" s="2"/>
      <c r="R283" s="2"/>
      <c r="S283" s="2"/>
      <c r="T283" s="8"/>
    </row>
    <row r="284" spans="1:20" x14ac:dyDescent="0.25">
      <c r="A284" s="7"/>
      <c r="B284" s="2"/>
      <c r="C284" s="2"/>
      <c r="D284" s="2"/>
      <c r="E284" s="2"/>
      <c r="F284" s="2" t="s">
        <v>7</v>
      </c>
      <c r="G284" s="2" t="s">
        <v>6855</v>
      </c>
      <c r="H284" s="2">
        <v>0</v>
      </c>
      <c r="I284" s="2">
        <v>1</v>
      </c>
      <c r="J284" s="2">
        <v>0</v>
      </c>
      <c r="K284" s="42">
        <v>0</v>
      </c>
      <c r="L284" s="42">
        <v>0</v>
      </c>
      <c r="M284" s="42">
        <v>0</v>
      </c>
      <c r="N284" s="42">
        <v>0</v>
      </c>
      <c r="O284" s="2"/>
      <c r="P284" s="2"/>
      <c r="Q284" s="2"/>
      <c r="R284" s="2"/>
      <c r="S284" s="2"/>
      <c r="T284" s="8"/>
    </row>
    <row r="285" spans="1:20" x14ac:dyDescent="0.25">
      <c r="A285" s="7"/>
      <c r="B285" s="2"/>
      <c r="C285" s="2"/>
      <c r="D285" s="2"/>
      <c r="E285" s="2"/>
      <c r="F285" s="2" t="s">
        <v>8</v>
      </c>
      <c r="G285" s="2" t="s">
        <v>6945</v>
      </c>
      <c r="H285" s="2">
        <v>0</v>
      </c>
      <c r="I285" s="2">
        <v>1</v>
      </c>
      <c r="J285" s="2">
        <v>0</v>
      </c>
      <c r="K285" s="42">
        <v>0</v>
      </c>
      <c r="L285" s="42">
        <v>0</v>
      </c>
      <c r="M285" s="42">
        <v>0</v>
      </c>
      <c r="N285" s="42">
        <v>0</v>
      </c>
      <c r="O285" s="2"/>
      <c r="P285" s="2"/>
      <c r="Q285" s="2"/>
      <c r="R285" s="2"/>
      <c r="S285" s="2"/>
      <c r="T285" s="8"/>
    </row>
    <row r="286" spans="1:20" x14ac:dyDescent="0.25">
      <c r="A286" s="7"/>
      <c r="B286" s="2"/>
      <c r="C286" s="2"/>
      <c r="D286" s="2"/>
      <c r="E286" s="2"/>
      <c r="F286" s="2" t="s">
        <v>9</v>
      </c>
      <c r="G286" s="2" t="s">
        <v>6957</v>
      </c>
      <c r="H286" s="2">
        <v>0</v>
      </c>
      <c r="I286" s="2">
        <v>1</v>
      </c>
      <c r="J286" s="2">
        <v>0</v>
      </c>
      <c r="K286" s="42">
        <v>0</v>
      </c>
      <c r="L286" s="42">
        <v>0</v>
      </c>
      <c r="M286" s="42">
        <v>0</v>
      </c>
      <c r="N286" s="42">
        <v>0</v>
      </c>
      <c r="O286" s="2"/>
      <c r="P286" s="2"/>
      <c r="Q286" s="2"/>
      <c r="R286" s="2"/>
      <c r="S286" s="2"/>
      <c r="T286" s="8"/>
    </row>
    <row r="287" spans="1:20" x14ac:dyDescent="0.25">
      <c r="A287" s="7"/>
      <c r="B287" s="2"/>
      <c r="C287" s="2"/>
      <c r="D287" s="2"/>
      <c r="E287" s="2"/>
      <c r="F287" s="2"/>
      <c r="G287" s="2"/>
      <c r="H287" s="2"/>
      <c r="I287" s="2"/>
      <c r="J287" s="2"/>
      <c r="K287" s="2"/>
      <c r="L287" s="2"/>
      <c r="M287" s="2"/>
      <c r="N287" s="2"/>
      <c r="O287" s="2"/>
      <c r="P287" s="2"/>
      <c r="Q287" s="2"/>
      <c r="R287" s="2"/>
      <c r="S287" s="2"/>
      <c r="T287" s="8"/>
    </row>
    <row r="288" spans="1:20" x14ac:dyDescent="0.25">
      <c r="A288" s="60"/>
      <c r="B288" s="61"/>
      <c r="C288" s="61"/>
      <c r="D288" s="61"/>
      <c r="E288" s="61"/>
      <c r="F288" s="61"/>
      <c r="G288" s="61"/>
      <c r="H288" s="61">
        <f>SUM(H278:H286)</f>
        <v>3</v>
      </c>
      <c r="I288" s="61">
        <f>SUM(I278:I286)</f>
        <v>6</v>
      </c>
      <c r="J288" s="61">
        <f t="shared" ref="J288:O288" si="13">SUM(J278:J286)</f>
        <v>3</v>
      </c>
      <c r="K288" s="61">
        <f t="shared" si="13"/>
        <v>3</v>
      </c>
      <c r="L288" s="61">
        <f t="shared" si="13"/>
        <v>3</v>
      </c>
      <c r="M288" s="61">
        <f t="shared" si="13"/>
        <v>3</v>
      </c>
      <c r="N288" s="61">
        <f t="shared" si="13"/>
        <v>3</v>
      </c>
      <c r="O288" s="61">
        <f t="shared" si="13"/>
        <v>3</v>
      </c>
      <c r="P288" s="61"/>
      <c r="Q288" s="61"/>
      <c r="R288" s="61"/>
      <c r="S288" s="61"/>
      <c r="T288" s="64"/>
    </row>
    <row r="289" spans="1:20" x14ac:dyDescent="0.25">
      <c r="A289" s="16"/>
      <c r="B289" s="5"/>
      <c r="C289" s="5"/>
      <c r="D289" s="5"/>
      <c r="E289" s="5"/>
      <c r="F289" s="5"/>
      <c r="G289" s="5"/>
      <c r="H289" s="5"/>
      <c r="I289" s="5"/>
      <c r="J289" s="5"/>
      <c r="K289" s="5"/>
      <c r="L289" s="5"/>
      <c r="M289" s="5"/>
      <c r="N289" s="5"/>
      <c r="O289" s="5"/>
      <c r="P289" s="5"/>
      <c r="Q289" s="5"/>
      <c r="R289" s="5"/>
      <c r="S289" s="5"/>
      <c r="T289" s="18"/>
    </row>
    <row r="290" spans="1:20" x14ac:dyDescent="0.25">
      <c r="A290" s="7"/>
      <c r="B290" s="2"/>
      <c r="C290" s="2"/>
      <c r="D290" s="2"/>
      <c r="E290" s="2"/>
      <c r="F290" s="2"/>
      <c r="G290" s="2"/>
      <c r="H290" s="2"/>
      <c r="I290" s="2"/>
      <c r="J290" s="2"/>
      <c r="K290" s="2"/>
      <c r="L290" s="2"/>
      <c r="M290" s="2"/>
      <c r="N290" s="2"/>
      <c r="O290" s="2"/>
      <c r="P290" s="2"/>
      <c r="Q290" s="2"/>
      <c r="R290" s="2"/>
      <c r="S290" s="2"/>
      <c r="T290" s="8"/>
    </row>
    <row r="291" spans="1:20" x14ac:dyDescent="0.25">
      <c r="A291" s="7"/>
      <c r="B291" s="2"/>
      <c r="C291" s="2" t="s">
        <v>15</v>
      </c>
      <c r="D291" s="2" t="s">
        <v>64</v>
      </c>
      <c r="E291" s="2" t="s">
        <v>39</v>
      </c>
      <c r="F291" s="2" t="s">
        <v>0</v>
      </c>
      <c r="G291" s="2" t="s">
        <v>272</v>
      </c>
      <c r="H291" s="2">
        <v>0</v>
      </c>
      <c r="I291" s="2">
        <v>1</v>
      </c>
      <c r="J291" s="2">
        <v>0</v>
      </c>
      <c r="K291" s="42">
        <v>0</v>
      </c>
      <c r="L291" s="42">
        <v>0</v>
      </c>
      <c r="M291" s="42">
        <v>0</v>
      </c>
      <c r="N291" s="42">
        <v>0</v>
      </c>
      <c r="O291" s="2"/>
      <c r="P291" s="2"/>
      <c r="Q291" s="2"/>
      <c r="R291" s="2"/>
      <c r="S291" s="2"/>
      <c r="T291" s="8"/>
    </row>
    <row r="292" spans="1:20" x14ac:dyDescent="0.25">
      <c r="A292" s="7"/>
      <c r="B292" s="2"/>
      <c r="C292" s="2"/>
      <c r="D292" s="2"/>
      <c r="E292" s="2"/>
      <c r="F292" s="2" t="s">
        <v>2</v>
      </c>
      <c r="G292" s="2" t="s">
        <v>6958</v>
      </c>
      <c r="H292" s="2">
        <v>0</v>
      </c>
      <c r="I292" s="2">
        <v>1</v>
      </c>
      <c r="J292" s="2">
        <v>0</v>
      </c>
      <c r="K292" s="42">
        <v>0</v>
      </c>
      <c r="L292" s="42">
        <v>0</v>
      </c>
      <c r="M292" s="42">
        <v>0</v>
      </c>
      <c r="N292" s="42">
        <v>0</v>
      </c>
      <c r="O292" s="2"/>
      <c r="P292" s="2"/>
      <c r="Q292" s="2"/>
      <c r="R292" s="2"/>
      <c r="S292" s="2"/>
      <c r="T292" s="8"/>
    </row>
    <row r="293" spans="1:20" x14ac:dyDescent="0.25">
      <c r="A293" s="7"/>
      <c r="B293" s="2"/>
      <c r="C293" s="2"/>
      <c r="D293" s="2"/>
      <c r="E293" s="2"/>
      <c r="F293" s="2" t="s">
        <v>3</v>
      </c>
      <c r="G293" s="2" t="s">
        <v>6959</v>
      </c>
      <c r="H293" s="2">
        <v>0</v>
      </c>
      <c r="I293" s="2">
        <v>1</v>
      </c>
      <c r="J293" s="2">
        <v>0</v>
      </c>
      <c r="K293" s="42">
        <v>0</v>
      </c>
      <c r="L293" s="42">
        <v>0</v>
      </c>
      <c r="M293" s="42">
        <v>0</v>
      </c>
      <c r="N293" s="42">
        <v>0</v>
      </c>
      <c r="O293" s="2"/>
      <c r="P293" s="2"/>
      <c r="Q293" s="2"/>
      <c r="R293" s="2"/>
      <c r="S293" s="2"/>
      <c r="T293" s="8"/>
    </row>
    <row r="294" spans="1:20" x14ac:dyDescent="0.25">
      <c r="A294" s="7"/>
      <c r="B294" s="2"/>
      <c r="C294" s="2"/>
      <c r="D294" s="2"/>
      <c r="E294" s="2"/>
      <c r="F294" s="2" t="s">
        <v>4</v>
      </c>
      <c r="G294" s="2" t="s">
        <v>6960</v>
      </c>
      <c r="H294" s="2">
        <v>0</v>
      </c>
      <c r="I294" s="2">
        <v>1</v>
      </c>
      <c r="J294" s="2">
        <v>0</v>
      </c>
      <c r="K294" s="42">
        <v>0</v>
      </c>
      <c r="L294" s="42">
        <v>0</v>
      </c>
      <c r="M294" s="42">
        <v>0</v>
      </c>
      <c r="N294" s="42">
        <v>0</v>
      </c>
      <c r="O294" s="2"/>
      <c r="P294" s="2"/>
      <c r="Q294" s="2"/>
      <c r="R294" s="2"/>
      <c r="S294" s="2"/>
      <c r="T294" s="8"/>
    </row>
    <row r="295" spans="1:20" x14ac:dyDescent="0.25">
      <c r="A295" s="7"/>
      <c r="B295" s="2"/>
      <c r="C295" s="2"/>
      <c r="D295" s="2"/>
      <c r="E295" s="2"/>
      <c r="F295" s="2" t="s">
        <v>5</v>
      </c>
      <c r="G295" s="2" t="s">
        <v>6961</v>
      </c>
      <c r="H295" s="2">
        <v>0</v>
      </c>
      <c r="I295" s="2">
        <v>1</v>
      </c>
      <c r="J295" s="2">
        <v>0</v>
      </c>
      <c r="K295" s="42">
        <v>0</v>
      </c>
      <c r="L295" s="42">
        <v>0</v>
      </c>
      <c r="M295" s="42">
        <v>0</v>
      </c>
      <c r="N295" s="42">
        <v>0</v>
      </c>
      <c r="O295" s="2"/>
      <c r="P295" s="2"/>
      <c r="Q295" s="2"/>
      <c r="R295" s="2"/>
      <c r="S295" s="2"/>
      <c r="T295" s="8"/>
    </row>
    <row r="296" spans="1:20" x14ac:dyDescent="0.25">
      <c r="A296" s="7"/>
      <c r="B296" s="2"/>
      <c r="C296" s="2"/>
      <c r="D296" s="2"/>
      <c r="E296" s="2"/>
      <c r="F296" s="2" t="s">
        <v>6</v>
      </c>
      <c r="G296" s="2" t="s">
        <v>6962</v>
      </c>
      <c r="H296" s="2">
        <v>0</v>
      </c>
      <c r="I296" s="2">
        <v>1</v>
      </c>
      <c r="J296" s="2">
        <v>0</v>
      </c>
      <c r="K296" s="42">
        <v>0</v>
      </c>
      <c r="L296" s="42">
        <v>0</v>
      </c>
      <c r="M296" s="42">
        <v>0</v>
      </c>
      <c r="N296" s="42">
        <v>0</v>
      </c>
      <c r="O296" s="2"/>
      <c r="P296" s="2"/>
      <c r="Q296" s="2"/>
      <c r="R296" s="2"/>
      <c r="S296" s="2"/>
      <c r="T296" s="8"/>
    </row>
    <row r="297" spans="1:20" x14ac:dyDescent="0.25">
      <c r="A297" s="7"/>
      <c r="B297" s="2"/>
      <c r="C297" s="2"/>
      <c r="D297" s="2"/>
      <c r="E297" s="2"/>
      <c r="F297" s="2" t="s">
        <v>7</v>
      </c>
      <c r="G297" s="2" t="s">
        <v>6963</v>
      </c>
      <c r="H297" s="2">
        <v>0</v>
      </c>
      <c r="I297" s="2">
        <v>1</v>
      </c>
      <c r="J297" s="2">
        <v>0</v>
      </c>
      <c r="K297" s="42">
        <v>0</v>
      </c>
      <c r="L297" s="42">
        <v>0</v>
      </c>
      <c r="M297" s="42">
        <v>0</v>
      </c>
      <c r="N297" s="42">
        <v>0</v>
      </c>
      <c r="O297" s="2"/>
      <c r="P297" s="2"/>
      <c r="Q297" s="2"/>
      <c r="R297" s="2"/>
      <c r="S297" s="2"/>
      <c r="T297" s="8"/>
    </row>
    <row r="298" spans="1:20" x14ac:dyDescent="0.25">
      <c r="A298" s="7"/>
      <c r="B298" s="2"/>
      <c r="C298" s="2"/>
      <c r="D298" s="2"/>
      <c r="E298" s="2"/>
      <c r="F298" s="2" t="s">
        <v>8</v>
      </c>
      <c r="G298" s="2" t="s">
        <v>6964</v>
      </c>
      <c r="H298" s="2">
        <v>0</v>
      </c>
      <c r="I298" s="2">
        <v>1</v>
      </c>
      <c r="J298" s="2">
        <v>0</v>
      </c>
      <c r="K298" s="42">
        <v>0</v>
      </c>
      <c r="L298" s="42">
        <v>0</v>
      </c>
      <c r="M298" s="42">
        <v>0</v>
      </c>
      <c r="N298" s="42">
        <v>0</v>
      </c>
      <c r="O298" s="2"/>
      <c r="P298" s="2"/>
      <c r="Q298" s="2"/>
      <c r="R298" s="2"/>
      <c r="S298" s="2"/>
      <c r="T298" s="8"/>
    </row>
    <row r="299" spans="1:20" x14ac:dyDescent="0.25">
      <c r="A299" s="7"/>
      <c r="B299" s="2"/>
      <c r="C299" s="2"/>
      <c r="D299" s="2"/>
      <c r="E299" s="2"/>
      <c r="F299" s="2" t="s">
        <v>9</v>
      </c>
      <c r="G299" s="2" t="s">
        <v>6965</v>
      </c>
      <c r="H299" s="2">
        <v>0</v>
      </c>
      <c r="I299" s="2">
        <v>1</v>
      </c>
      <c r="J299" s="2">
        <v>0</v>
      </c>
      <c r="K299" s="42">
        <v>0</v>
      </c>
      <c r="L299" s="42">
        <v>0</v>
      </c>
      <c r="M299" s="42">
        <v>0</v>
      </c>
      <c r="N299" s="42">
        <v>0</v>
      </c>
      <c r="O299" s="2"/>
      <c r="P299" s="2"/>
      <c r="Q299" s="2"/>
      <c r="R299" s="2"/>
      <c r="S299" s="2"/>
      <c r="T299" s="8"/>
    </row>
    <row r="300" spans="1:20" x14ac:dyDescent="0.25">
      <c r="A300" s="7"/>
      <c r="B300" s="2"/>
      <c r="C300" s="2"/>
      <c r="D300" s="2"/>
      <c r="E300" s="2"/>
      <c r="F300" s="2" t="s">
        <v>10</v>
      </c>
      <c r="G300" s="2" t="s">
        <v>6966</v>
      </c>
      <c r="H300" s="2">
        <v>0</v>
      </c>
      <c r="I300" s="2">
        <v>1</v>
      </c>
      <c r="J300" s="2">
        <v>0</v>
      </c>
      <c r="K300" s="42">
        <v>0</v>
      </c>
      <c r="L300" s="42">
        <v>0</v>
      </c>
      <c r="M300" s="42">
        <v>0</v>
      </c>
      <c r="N300" s="42">
        <v>0</v>
      </c>
      <c r="O300" s="2"/>
      <c r="P300" s="2"/>
      <c r="Q300" s="2"/>
      <c r="R300" s="2"/>
      <c r="S300" s="2"/>
      <c r="T300" s="8"/>
    </row>
    <row r="301" spans="1:20" x14ac:dyDescent="0.25">
      <c r="A301" s="7"/>
      <c r="B301" s="2"/>
      <c r="C301" s="2"/>
      <c r="D301" s="2"/>
      <c r="E301" s="2"/>
      <c r="F301" s="2"/>
      <c r="G301" s="2"/>
      <c r="H301" s="2"/>
      <c r="I301" s="2"/>
      <c r="J301" s="2"/>
      <c r="K301" s="2"/>
      <c r="L301" s="2"/>
      <c r="M301" s="2"/>
      <c r="N301" s="2"/>
      <c r="O301" s="2"/>
      <c r="P301" s="2"/>
      <c r="Q301" s="2"/>
      <c r="R301" s="2"/>
      <c r="S301" s="2"/>
      <c r="T301" s="8"/>
    </row>
    <row r="302" spans="1:20" x14ac:dyDescent="0.25">
      <c r="A302" s="60"/>
      <c r="B302" s="61"/>
      <c r="C302" s="61"/>
      <c r="D302" s="61"/>
      <c r="E302" s="61"/>
      <c r="F302" s="61"/>
      <c r="G302" s="61"/>
      <c r="H302" s="61">
        <f>SUM(H291:H300)</f>
        <v>0</v>
      </c>
      <c r="I302" s="61">
        <f>SUM(I291:I300)</f>
        <v>10</v>
      </c>
      <c r="J302" s="61">
        <f t="shared" ref="J302:O302" si="14">SUM(J291:J300)</f>
        <v>0</v>
      </c>
      <c r="K302" s="61">
        <f t="shared" si="14"/>
        <v>0</v>
      </c>
      <c r="L302" s="61">
        <f t="shared" si="14"/>
        <v>0</v>
      </c>
      <c r="M302" s="61">
        <f t="shared" si="14"/>
        <v>0</v>
      </c>
      <c r="N302" s="61">
        <f t="shared" si="14"/>
        <v>0</v>
      </c>
      <c r="O302" s="61">
        <f t="shared" si="14"/>
        <v>0</v>
      </c>
      <c r="P302" s="61"/>
      <c r="Q302" s="61"/>
      <c r="R302" s="61"/>
      <c r="S302" s="61"/>
      <c r="T302" s="64"/>
    </row>
    <row r="303" spans="1:20" x14ac:dyDescent="0.25">
      <c r="A303" s="7"/>
      <c r="B303" s="2"/>
      <c r="C303" s="2"/>
      <c r="D303" s="2"/>
      <c r="E303" s="2"/>
      <c r="F303" s="2"/>
      <c r="G303" s="2"/>
      <c r="H303" s="2"/>
      <c r="I303" s="2"/>
      <c r="J303" s="2"/>
      <c r="K303" s="2"/>
      <c r="L303" s="2"/>
      <c r="M303" s="2"/>
      <c r="N303" s="2"/>
      <c r="O303" s="2"/>
      <c r="P303" s="2"/>
      <c r="Q303" s="2"/>
      <c r="R303" s="2"/>
      <c r="S303" s="2"/>
      <c r="T303" s="8"/>
    </row>
    <row r="304" spans="1:20" x14ac:dyDescent="0.25">
      <c r="A304" s="19"/>
      <c r="B304" s="4"/>
      <c r="C304" s="4"/>
      <c r="D304" s="4"/>
      <c r="E304" s="4"/>
      <c r="F304" s="4"/>
      <c r="G304" s="4"/>
      <c r="H304" s="4"/>
      <c r="I304" s="4"/>
      <c r="J304" s="4"/>
      <c r="K304" s="4"/>
      <c r="L304" s="4"/>
      <c r="M304" s="4"/>
      <c r="N304" s="4"/>
      <c r="O304" s="4"/>
      <c r="P304" s="4"/>
      <c r="Q304" s="4"/>
      <c r="R304" s="4"/>
      <c r="S304" s="4"/>
      <c r="T304" s="21"/>
    </row>
    <row r="305" spans="1:20" ht="15" customHeight="1" x14ac:dyDescent="0.25">
      <c r="A305" s="7"/>
      <c r="B305" s="2"/>
      <c r="C305" s="2" t="s">
        <v>16</v>
      </c>
      <c r="D305" s="2" t="s">
        <v>65</v>
      </c>
      <c r="E305" s="2" t="s">
        <v>39</v>
      </c>
      <c r="F305" s="2" t="s">
        <v>0</v>
      </c>
      <c r="G305" s="2" t="s">
        <v>6967</v>
      </c>
      <c r="H305" s="67">
        <v>1</v>
      </c>
      <c r="I305" s="67"/>
      <c r="J305" s="67"/>
      <c r="K305" s="67"/>
      <c r="L305" s="67">
        <v>1</v>
      </c>
      <c r="M305" s="67">
        <v>1</v>
      </c>
      <c r="N305" s="67">
        <v>1</v>
      </c>
      <c r="O305" s="67">
        <v>1</v>
      </c>
      <c r="P305" s="67"/>
      <c r="Q305" s="67"/>
      <c r="R305" s="275" t="s">
        <v>7073</v>
      </c>
      <c r="S305" s="274" t="s">
        <v>7069</v>
      </c>
      <c r="T305" s="6" t="s">
        <v>7039</v>
      </c>
    </row>
    <row r="306" spans="1:20" x14ac:dyDescent="0.25">
      <c r="A306" s="7"/>
      <c r="B306" s="2"/>
      <c r="C306" s="2"/>
      <c r="D306" s="2"/>
      <c r="E306" s="2"/>
      <c r="F306" s="2" t="s">
        <v>2</v>
      </c>
      <c r="G306" s="2" t="s">
        <v>6968</v>
      </c>
      <c r="H306" s="67">
        <v>1</v>
      </c>
      <c r="I306" s="67"/>
      <c r="J306" s="67"/>
      <c r="K306" s="67"/>
      <c r="L306" s="67">
        <v>1</v>
      </c>
      <c r="M306" s="67">
        <v>1</v>
      </c>
      <c r="N306" s="67">
        <v>1</v>
      </c>
      <c r="O306" s="67">
        <v>1</v>
      </c>
      <c r="P306" s="67"/>
      <c r="Q306" s="67"/>
      <c r="R306" s="275"/>
      <c r="S306" s="274"/>
      <c r="T306" s="6" t="s">
        <v>7039</v>
      </c>
    </row>
    <row r="307" spans="1:20" ht="15" customHeight="1" x14ac:dyDescent="0.25">
      <c r="A307" s="7"/>
      <c r="B307" s="2"/>
      <c r="C307" s="2"/>
      <c r="D307" s="2"/>
      <c r="E307" s="2"/>
      <c r="F307" s="2" t="s">
        <v>3</v>
      </c>
      <c r="G307" s="2" t="s">
        <v>6969</v>
      </c>
      <c r="H307" s="67">
        <v>1</v>
      </c>
      <c r="I307" s="67"/>
      <c r="J307" s="67"/>
      <c r="K307" s="67"/>
      <c r="L307" s="67">
        <v>1</v>
      </c>
      <c r="M307" s="67">
        <v>1</v>
      </c>
      <c r="N307" s="67">
        <v>1</v>
      </c>
      <c r="O307" s="67">
        <v>1</v>
      </c>
      <c r="P307" s="67"/>
      <c r="Q307" s="67"/>
      <c r="R307" s="275"/>
      <c r="S307" s="274" t="s">
        <v>7070</v>
      </c>
      <c r="T307" s="8"/>
    </row>
    <row r="308" spans="1:20" x14ac:dyDescent="0.25">
      <c r="A308" s="7"/>
      <c r="B308" s="2"/>
      <c r="C308" s="2"/>
      <c r="D308" s="2"/>
      <c r="E308" s="2"/>
      <c r="F308" s="2" t="s">
        <v>4</v>
      </c>
      <c r="G308" s="2" t="s">
        <v>6970</v>
      </c>
      <c r="H308" s="67">
        <v>1</v>
      </c>
      <c r="I308" s="67"/>
      <c r="J308" s="67"/>
      <c r="K308" s="67"/>
      <c r="L308" s="67">
        <v>1</v>
      </c>
      <c r="M308" s="67">
        <v>1</v>
      </c>
      <c r="N308" s="67">
        <v>1</v>
      </c>
      <c r="O308" s="67">
        <v>1</v>
      </c>
      <c r="P308" s="67"/>
      <c r="Q308" s="67"/>
      <c r="R308" s="275"/>
      <c r="S308" s="274"/>
      <c r="T308" s="8"/>
    </row>
    <row r="309" spans="1:20" x14ac:dyDescent="0.25">
      <c r="A309" s="7"/>
      <c r="B309" s="2"/>
      <c r="C309" s="2"/>
      <c r="D309" s="2"/>
      <c r="E309" s="2"/>
      <c r="F309" s="2" t="s">
        <v>5</v>
      </c>
      <c r="G309" s="2" t="s">
        <v>6971</v>
      </c>
      <c r="H309" s="67">
        <v>1</v>
      </c>
      <c r="I309" s="67"/>
      <c r="J309" s="67"/>
      <c r="K309" s="67"/>
      <c r="L309" s="67">
        <v>1</v>
      </c>
      <c r="M309" s="67">
        <v>1</v>
      </c>
      <c r="N309" s="67">
        <v>1</v>
      </c>
      <c r="O309" s="67">
        <v>1</v>
      </c>
      <c r="P309" s="67"/>
      <c r="Q309" s="67"/>
      <c r="R309" s="275"/>
      <c r="S309" s="274"/>
      <c r="T309" s="8"/>
    </row>
    <row r="310" spans="1:20" x14ac:dyDescent="0.25">
      <c r="A310" s="7"/>
      <c r="B310" s="2"/>
      <c r="C310" s="2"/>
      <c r="D310" s="2"/>
      <c r="E310" s="2"/>
      <c r="F310" s="2" t="s">
        <v>6</v>
      </c>
      <c r="G310" s="2" t="s">
        <v>6972</v>
      </c>
      <c r="H310" s="67">
        <v>1</v>
      </c>
      <c r="I310" s="67"/>
      <c r="J310" s="67"/>
      <c r="K310" s="67"/>
      <c r="L310" s="67">
        <v>1</v>
      </c>
      <c r="M310" s="67">
        <v>1</v>
      </c>
      <c r="N310" s="67">
        <v>1</v>
      </c>
      <c r="O310" s="67">
        <v>1</v>
      </c>
      <c r="P310" s="67"/>
      <c r="Q310" s="67"/>
      <c r="R310" s="275"/>
      <c r="S310" s="274" t="s">
        <v>7071</v>
      </c>
      <c r="T310" s="8"/>
    </row>
    <row r="311" spans="1:20" x14ac:dyDescent="0.25">
      <c r="A311" s="7"/>
      <c r="B311" s="2"/>
      <c r="C311" s="2"/>
      <c r="D311" s="2"/>
      <c r="E311" s="2"/>
      <c r="F311" s="2" t="s">
        <v>7</v>
      </c>
      <c r="G311" s="2" t="s">
        <v>6973</v>
      </c>
      <c r="H311" s="67">
        <v>1</v>
      </c>
      <c r="I311" s="67"/>
      <c r="J311" s="67"/>
      <c r="K311" s="67"/>
      <c r="L311" s="67">
        <v>1</v>
      </c>
      <c r="M311" s="67">
        <v>1</v>
      </c>
      <c r="N311" s="67">
        <v>1</v>
      </c>
      <c r="O311" s="67">
        <v>1</v>
      </c>
      <c r="P311" s="67"/>
      <c r="Q311" s="67"/>
      <c r="R311" s="275"/>
      <c r="S311" s="274"/>
      <c r="T311" s="8"/>
    </row>
    <row r="312" spans="1:20" x14ac:dyDescent="0.25">
      <c r="A312" s="7"/>
      <c r="B312" s="2"/>
      <c r="C312" s="2"/>
      <c r="D312" s="2"/>
      <c r="E312" s="2"/>
      <c r="F312" s="2" t="s">
        <v>8</v>
      </c>
      <c r="G312" s="2" t="s">
        <v>6974</v>
      </c>
      <c r="H312" s="67">
        <v>1</v>
      </c>
      <c r="I312" s="67"/>
      <c r="J312" s="67"/>
      <c r="K312" s="67"/>
      <c r="L312" s="67">
        <v>1</v>
      </c>
      <c r="M312" s="67">
        <v>1</v>
      </c>
      <c r="N312" s="67">
        <v>1</v>
      </c>
      <c r="O312" s="67">
        <v>1</v>
      </c>
      <c r="P312" s="67"/>
      <c r="Q312" s="67"/>
      <c r="R312" s="275"/>
      <c r="S312" s="2"/>
      <c r="T312" s="8"/>
    </row>
    <row r="313" spans="1:20" x14ac:dyDescent="0.25">
      <c r="A313" s="7"/>
      <c r="B313" s="2"/>
      <c r="C313" s="2"/>
      <c r="D313" s="2"/>
      <c r="E313" s="2"/>
      <c r="F313" s="2" t="s">
        <v>9</v>
      </c>
      <c r="G313" s="2" t="s">
        <v>6975</v>
      </c>
      <c r="H313" s="67">
        <v>1</v>
      </c>
      <c r="I313" s="67"/>
      <c r="J313" s="67"/>
      <c r="K313" s="67"/>
      <c r="L313" s="67">
        <v>1</v>
      </c>
      <c r="M313" s="67">
        <v>1</v>
      </c>
      <c r="N313" s="67">
        <v>1</v>
      </c>
      <c r="O313" s="67">
        <v>1</v>
      </c>
      <c r="P313" s="67"/>
      <c r="Q313" s="67"/>
      <c r="R313" s="275"/>
      <c r="S313" s="2"/>
      <c r="T313" s="6" t="s">
        <v>7039</v>
      </c>
    </row>
    <row r="314" spans="1:20" x14ac:dyDescent="0.25">
      <c r="A314" s="7"/>
      <c r="B314" s="2"/>
      <c r="C314" s="2"/>
      <c r="D314" s="2"/>
      <c r="E314" s="2"/>
      <c r="F314" s="2" t="s">
        <v>10</v>
      </c>
      <c r="G314" s="2" t="s">
        <v>6976</v>
      </c>
      <c r="H314" s="67">
        <v>1</v>
      </c>
      <c r="I314" s="67"/>
      <c r="J314" s="67"/>
      <c r="K314" s="67"/>
      <c r="L314" s="67">
        <v>1</v>
      </c>
      <c r="M314" s="67">
        <v>1</v>
      </c>
      <c r="N314" s="67">
        <v>1</v>
      </c>
      <c r="O314" s="67">
        <v>1</v>
      </c>
      <c r="P314" s="67"/>
      <c r="Q314" s="67"/>
      <c r="R314" s="275"/>
      <c r="S314" s="2"/>
      <c r="T314" s="6" t="s">
        <v>7039</v>
      </c>
    </row>
    <row r="315" spans="1:20" x14ac:dyDescent="0.25">
      <c r="A315" s="7"/>
      <c r="B315" s="2"/>
      <c r="C315" s="2"/>
      <c r="D315" s="2"/>
      <c r="E315" s="2"/>
      <c r="F315" s="2" t="s">
        <v>11</v>
      </c>
      <c r="G315" s="2" t="s">
        <v>6977</v>
      </c>
      <c r="H315" s="67">
        <v>1</v>
      </c>
      <c r="I315" s="67"/>
      <c r="J315" s="67"/>
      <c r="K315" s="67"/>
      <c r="L315" s="67">
        <v>1</v>
      </c>
      <c r="M315" s="67">
        <v>1</v>
      </c>
      <c r="N315" s="67">
        <v>1</v>
      </c>
      <c r="O315" s="67">
        <v>1</v>
      </c>
      <c r="P315" s="67"/>
      <c r="Q315" s="67"/>
      <c r="R315" s="275"/>
      <c r="S315" s="2"/>
      <c r="T315" s="6" t="s">
        <v>7039</v>
      </c>
    </row>
    <row r="316" spans="1:20" x14ac:dyDescent="0.25">
      <c r="A316" s="7"/>
      <c r="B316" s="2"/>
      <c r="C316" s="2"/>
      <c r="D316" s="2"/>
      <c r="E316" s="2"/>
      <c r="F316" s="2" t="s">
        <v>12</v>
      </c>
      <c r="G316" s="2" t="s">
        <v>6978</v>
      </c>
      <c r="H316" s="67">
        <v>1</v>
      </c>
      <c r="I316" s="67"/>
      <c r="J316" s="67"/>
      <c r="K316" s="67"/>
      <c r="L316" s="67">
        <v>1</v>
      </c>
      <c r="M316" s="67">
        <v>1</v>
      </c>
      <c r="N316" s="67">
        <v>1</v>
      </c>
      <c r="O316" s="67">
        <v>1</v>
      </c>
      <c r="P316" s="67"/>
      <c r="Q316" s="67"/>
      <c r="R316" s="275"/>
      <c r="S316" s="2"/>
      <c r="T316" s="6" t="s">
        <v>7039</v>
      </c>
    </row>
    <row r="317" spans="1:20" x14ac:dyDescent="0.25">
      <c r="A317" s="7"/>
      <c r="B317" s="2"/>
      <c r="C317" s="2"/>
      <c r="D317" s="2"/>
      <c r="E317" s="2"/>
      <c r="F317" s="2"/>
      <c r="G317" s="2"/>
      <c r="H317" s="67"/>
      <c r="I317" s="67"/>
      <c r="J317" s="67"/>
      <c r="K317" s="67"/>
      <c r="L317" s="67"/>
      <c r="M317" s="67"/>
      <c r="N317" s="67"/>
      <c r="O317" s="67"/>
      <c r="P317" s="67"/>
      <c r="Q317" s="67"/>
      <c r="R317" s="276"/>
      <c r="S317" s="2"/>
      <c r="T317" s="8"/>
    </row>
    <row r="318" spans="1:20" x14ac:dyDescent="0.25">
      <c r="A318" s="60"/>
      <c r="B318" s="61"/>
      <c r="C318" s="61"/>
      <c r="D318" s="61"/>
      <c r="E318" s="61"/>
      <c r="F318" s="61"/>
      <c r="G318" s="61"/>
      <c r="H318" s="72">
        <f>SUM(H305:H316)</f>
        <v>12</v>
      </c>
      <c r="I318" s="72">
        <f>SUM(I305:I316)</f>
        <v>0</v>
      </c>
      <c r="J318" s="72">
        <f t="shared" ref="J318:O318" si="15">SUM(J305:J316)</f>
        <v>0</v>
      </c>
      <c r="K318" s="72">
        <f t="shared" si="15"/>
        <v>0</v>
      </c>
      <c r="L318" s="72">
        <f t="shared" si="15"/>
        <v>12</v>
      </c>
      <c r="M318" s="72">
        <f t="shared" si="15"/>
        <v>12</v>
      </c>
      <c r="N318" s="72">
        <f t="shared" si="15"/>
        <v>12</v>
      </c>
      <c r="O318" s="72">
        <f t="shared" si="15"/>
        <v>12</v>
      </c>
      <c r="P318" s="93"/>
      <c r="Q318" s="93"/>
      <c r="R318" s="277" t="s">
        <v>7074</v>
      </c>
      <c r="S318" s="61"/>
      <c r="T318" s="64"/>
    </row>
    <row r="319" spans="1:20" x14ac:dyDescent="0.25">
      <c r="A319" s="7"/>
      <c r="B319" s="2"/>
      <c r="C319" s="2"/>
      <c r="D319" s="2"/>
      <c r="E319" s="2"/>
      <c r="F319" s="2"/>
      <c r="G319" s="2"/>
      <c r="H319" s="2"/>
      <c r="I319" s="2"/>
      <c r="J319" s="2"/>
      <c r="K319" s="2"/>
      <c r="L319" s="2"/>
      <c r="M319" s="2"/>
      <c r="N319" s="2"/>
      <c r="O319" s="2"/>
      <c r="P319" s="2"/>
      <c r="Q319" s="2"/>
      <c r="R319" s="274"/>
      <c r="S319" s="2"/>
      <c r="T319" s="8"/>
    </row>
    <row r="320" spans="1:20" x14ac:dyDescent="0.25">
      <c r="A320" s="7"/>
      <c r="B320" s="2"/>
      <c r="C320" s="2"/>
      <c r="D320" s="2"/>
      <c r="E320" s="2"/>
      <c r="F320" s="2"/>
      <c r="G320" s="2"/>
      <c r="H320" s="2"/>
      <c r="I320" s="2"/>
      <c r="J320" s="2"/>
      <c r="K320" s="2"/>
      <c r="L320" s="2"/>
      <c r="M320" s="2"/>
      <c r="N320" s="2"/>
      <c r="O320" s="2"/>
      <c r="P320" s="2"/>
      <c r="Q320" s="2"/>
      <c r="R320" s="274"/>
      <c r="S320" s="2"/>
      <c r="T320" s="8"/>
    </row>
    <row r="321" spans="1:20" x14ac:dyDescent="0.25">
      <c r="A321" s="7"/>
      <c r="B321" s="2"/>
      <c r="C321" s="2"/>
      <c r="D321" s="2"/>
      <c r="E321" s="2"/>
      <c r="F321" s="2"/>
      <c r="G321" s="2"/>
      <c r="H321" s="2"/>
      <c r="I321" s="2"/>
      <c r="J321" s="2"/>
      <c r="K321" s="2"/>
      <c r="L321" s="2"/>
      <c r="M321" s="2"/>
      <c r="N321" s="2"/>
      <c r="O321" s="2"/>
      <c r="P321" s="2"/>
      <c r="Q321" s="2"/>
      <c r="R321" s="274" t="s">
        <v>7075</v>
      </c>
      <c r="S321" s="2"/>
      <c r="T321" s="8"/>
    </row>
    <row r="322" spans="1:20" x14ac:dyDescent="0.25">
      <c r="A322" s="7"/>
      <c r="B322" s="2"/>
      <c r="C322" s="2"/>
      <c r="D322" s="2"/>
      <c r="E322" s="2"/>
      <c r="F322" s="2"/>
      <c r="G322" s="2"/>
      <c r="H322" s="2"/>
      <c r="I322" s="2"/>
      <c r="J322" s="2"/>
      <c r="K322" s="2"/>
      <c r="L322" s="2"/>
      <c r="M322" s="2"/>
      <c r="N322" s="2"/>
      <c r="O322" s="2"/>
      <c r="P322" s="2"/>
      <c r="Q322" s="2"/>
      <c r="R322" s="274"/>
      <c r="S322" s="2"/>
      <c r="T322" s="8"/>
    </row>
    <row r="323" spans="1:20" x14ac:dyDescent="0.25">
      <c r="A323" s="7"/>
      <c r="B323" s="2"/>
      <c r="C323" s="2"/>
      <c r="D323" s="2"/>
      <c r="E323" s="2"/>
      <c r="F323" s="2"/>
      <c r="G323" s="2"/>
      <c r="H323" s="2"/>
      <c r="I323" s="2"/>
      <c r="J323" s="2"/>
      <c r="K323" s="2"/>
      <c r="L323" s="2"/>
      <c r="M323" s="2"/>
      <c r="N323" s="2"/>
      <c r="O323" s="2"/>
      <c r="P323" s="2"/>
      <c r="Q323" s="2"/>
      <c r="R323" s="2" t="s">
        <v>7076</v>
      </c>
      <c r="S323" s="2"/>
      <c r="T323" s="8"/>
    </row>
    <row r="324" spans="1:20" x14ac:dyDescent="0.25">
      <c r="A324" s="7"/>
      <c r="B324" s="2"/>
      <c r="C324" s="2"/>
      <c r="D324" s="2"/>
      <c r="E324" s="2"/>
      <c r="F324" s="2"/>
      <c r="G324" s="2"/>
      <c r="H324" s="2"/>
      <c r="I324" s="2"/>
      <c r="J324" s="2"/>
      <c r="K324" s="2"/>
      <c r="L324" s="2"/>
      <c r="M324" s="2"/>
      <c r="N324" s="2"/>
      <c r="O324" s="2"/>
      <c r="P324" s="2"/>
      <c r="Q324" s="2"/>
      <c r="R324" s="274" t="s">
        <v>7077</v>
      </c>
      <c r="S324" s="2"/>
      <c r="T324" s="8"/>
    </row>
    <row r="325" spans="1:20" x14ac:dyDescent="0.25">
      <c r="A325" s="7"/>
      <c r="B325" s="2"/>
      <c r="C325" s="2"/>
      <c r="D325" s="2"/>
      <c r="E325" s="2"/>
      <c r="F325" s="2"/>
      <c r="G325" s="2"/>
      <c r="H325" s="2"/>
      <c r="I325" s="2"/>
      <c r="J325" s="2"/>
      <c r="K325" s="2"/>
      <c r="L325" s="2"/>
      <c r="M325" s="2"/>
      <c r="N325" s="2"/>
      <c r="O325" s="2"/>
      <c r="P325" s="2"/>
      <c r="Q325" s="2"/>
      <c r="R325" s="274"/>
      <c r="S325" s="2"/>
      <c r="T325" s="8"/>
    </row>
    <row r="326" spans="1:20" x14ac:dyDescent="0.25">
      <c r="A326" s="7"/>
      <c r="B326" s="2"/>
      <c r="C326" s="2"/>
      <c r="D326" s="2"/>
      <c r="E326" s="2"/>
      <c r="F326" s="2"/>
      <c r="G326" s="2"/>
      <c r="H326" s="2"/>
      <c r="I326" s="2"/>
      <c r="J326" s="2"/>
      <c r="K326" s="2"/>
      <c r="L326" s="2"/>
      <c r="M326" s="2"/>
      <c r="N326" s="2"/>
      <c r="O326" s="2"/>
      <c r="P326" s="2"/>
      <c r="Q326" s="2"/>
      <c r="R326" s="2" t="s">
        <v>7078</v>
      </c>
      <c r="S326" s="2"/>
      <c r="T326" s="8"/>
    </row>
    <row r="327" spans="1:20" x14ac:dyDescent="0.25">
      <c r="A327" s="16"/>
      <c r="B327" s="5"/>
      <c r="C327" s="5"/>
      <c r="D327" s="5"/>
      <c r="E327" s="5"/>
      <c r="F327" s="5"/>
      <c r="G327" s="5"/>
      <c r="H327" s="5"/>
      <c r="I327" s="5"/>
      <c r="J327" s="5"/>
      <c r="K327" s="5"/>
      <c r="L327" s="5"/>
      <c r="M327" s="5"/>
      <c r="N327" s="5"/>
      <c r="O327" s="5"/>
      <c r="P327" s="5"/>
      <c r="Q327" s="5"/>
      <c r="R327" s="5"/>
      <c r="S327" s="5"/>
      <c r="T327" s="18"/>
    </row>
    <row r="328" spans="1:20" x14ac:dyDescent="0.25">
      <c r="A328" s="7"/>
      <c r="B328" s="2"/>
      <c r="C328" s="2"/>
      <c r="D328" s="2"/>
      <c r="E328" s="2"/>
      <c r="F328" s="2"/>
      <c r="G328" s="2"/>
      <c r="H328" s="2"/>
      <c r="I328" s="2"/>
      <c r="J328" s="2"/>
      <c r="K328" s="2"/>
      <c r="L328" s="2"/>
      <c r="M328" s="2"/>
      <c r="N328" s="2"/>
      <c r="O328" s="2"/>
      <c r="P328" s="2"/>
      <c r="Q328" s="2"/>
      <c r="R328" s="2"/>
      <c r="S328" s="2"/>
      <c r="T328" s="8"/>
    </row>
    <row r="329" spans="1:20" x14ac:dyDescent="0.25">
      <c r="A329" s="7"/>
      <c r="B329" s="2"/>
      <c r="C329" s="2" t="s">
        <v>17</v>
      </c>
      <c r="D329" s="2" t="s">
        <v>66</v>
      </c>
      <c r="E329" s="2" t="s">
        <v>39</v>
      </c>
      <c r="F329" s="2" t="s">
        <v>0</v>
      </c>
      <c r="G329" s="2" t="s">
        <v>6979</v>
      </c>
      <c r="H329" s="2">
        <v>1</v>
      </c>
      <c r="I329" s="2">
        <v>0</v>
      </c>
      <c r="J329" s="2">
        <v>0</v>
      </c>
      <c r="K329" s="42">
        <v>0</v>
      </c>
      <c r="L329" s="42">
        <v>0</v>
      </c>
      <c r="M329" s="42">
        <v>0</v>
      </c>
      <c r="N329" s="42">
        <v>0</v>
      </c>
      <c r="O329" s="2"/>
      <c r="P329" s="2"/>
      <c r="Q329" s="2">
        <v>1</v>
      </c>
      <c r="R329" s="2"/>
      <c r="S329" s="2"/>
      <c r="T329" s="8"/>
    </row>
    <row r="330" spans="1:20" x14ac:dyDescent="0.25">
      <c r="A330" s="7"/>
      <c r="B330" s="2"/>
      <c r="C330" s="2"/>
      <c r="D330" s="2"/>
      <c r="E330" s="2"/>
      <c r="F330" s="2" t="s">
        <v>2</v>
      </c>
      <c r="G330" s="2" t="s">
        <v>6980</v>
      </c>
      <c r="H330" s="2">
        <v>1</v>
      </c>
      <c r="I330" s="2">
        <v>0</v>
      </c>
      <c r="J330" s="2">
        <v>0</v>
      </c>
      <c r="K330" s="42">
        <v>0</v>
      </c>
      <c r="L330" s="42">
        <v>0</v>
      </c>
      <c r="M330" s="42">
        <v>0</v>
      </c>
      <c r="N330" s="42">
        <v>0</v>
      </c>
      <c r="O330" s="2"/>
      <c r="P330" s="2"/>
      <c r="Q330" s="2">
        <v>1</v>
      </c>
      <c r="R330" s="2"/>
      <c r="S330" s="2"/>
      <c r="T330" s="8"/>
    </row>
    <row r="331" spans="1:20" x14ac:dyDescent="0.25">
      <c r="A331" s="7"/>
      <c r="B331" s="2"/>
      <c r="C331" s="2"/>
      <c r="D331" s="2"/>
      <c r="E331" s="2"/>
      <c r="F331" s="2" t="s">
        <v>3</v>
      </c>
      <c r="G331" s="2" t="s">
        <v>6981</v>
      </c>
      <c r="H331" s="2">
        <v>1</v>
      </c>
      <c r="I331" s="2">
        <v>0</v>
      </c>
      <c r="J331" s="2">
        <v>0</v>
      </c>
      <c r="K331" s="42">
        <v>0</v>
      </c>
      <c r="L331" s="42">
        <v>0</v>
      </c>
      <c r="M331" s="42">
        <v>0</v>
      </c>
      <c r="N331" s="42">
        <v>0</v>
      </c>
      <c r="O331" s="2"/>
      <c r="P331" s="2"/>
      <c r="Q331" s="2">
        <v>1</v>
      </c>
      <c r="R331" s="2"/>
      <c r="S331" s="2"/>
      <c r="T331" s="8"/>
    </row>
    <row r="332" spans="1:20" x14ac:dyDescent="0.25">
      <c r="A332" s="7"/>
      <c r="B332" s="2"/>
      <c r="C332" s="2"/>
      <c r="D332" s="2"/>
      <c r="E332" s="2"/>
      <c r="F332" s="2" t="s">
        <v>4</v>
      </c>
      <c r="G332" s="2" t="s">
        <v>353</v>
      </c>
      <c r="H332" s="2">
        <v>1</v>
      </c>
      <c r="I332" s="2">
        <v>0</v>
      </c>
      <c r="J332" s="2">
        <v>0</v>
      </c>
      <c r="K332" s="42">
        <v>0</v>
      </c>
      <c r="L332" s="42">
        <v>0</v>
      </c>
      <c r="M332" s="42">
        <v>0</v>
      </c>
      <c r="N332" s="42">
        <v>0</v>
      </c>
      <c r="O332" s="2"/>
      <c r="P332" s="2"/>
      <c r="Q332" s="2">
        <v>1</v>
      </c>
      <c r="R332" s="2"/>
      <c r="S332" s="2"/>
      <c r="T332" s="8"/>
    </row>
    <row r="333" spans="1:20" x14ac:dyDescent="0.25">
      <c r="A333" s="7"/>
      <c r="B333" s="2"/>
      <c r="C333" s="2"/>
      <c r="D333" s="2"/>
      <c r="E333" s="2"/>
      <c r="F333" s="2" t="s">
        <v>5</v>
      </c>
      <c r="G333" s="2" t="s">
        <v>6982</v>
      </c>
      <c r="H333" s="2">
        <v>1</v>
      </c>
      <c r="I333" s="2">
        <v>0</v>
      </c>
      <c r="J333" s="2">
        <v>0</v>
      </c>
      <c r="K333" s="42">
        <v>0</v>
      </c>
      <c r="L333" s="42">
        <v>0</v>
      </c>
      <c r="M333" s="42">
        <v>0</v>
      </c>
      <c r="N333" s="42">
        <v>0</v>
      </c>
      <c r="O333" s="2"/>
      <c r="P333" s="2"/>
      <c r="Q333" s="2">
        <v>1</v>
      </c>
      <c r="R333" s="2"/>
      <c r="S333" s="2"/>
      <c r="T333" s="8"/>
    </row>
    <row r="334" spans="1:20" x14ac:dyDescent="0.25">
      <c r="A334" s="7"/>
      <c r="B334" s="2"/>
      <c r="C334" s="2"/>
      <c r="D334" s="2"/>
      <c r="E334" s="2"/>
      <c r="F334" s="2" t="s">
        <v>6</v>
      </c>
      <c r="G334" s="2" t="s">
        <v>6983</v>
      </c>
      <c r="H334" s="2">
        <v>1</v>
      </c>
      <c r="I334" s="2">
        <v>0</v>
      </c>
      <c r="J334" s="2">
        <v>0</v>
      </c>
      <c r="K334" s="42">
        <v>0</v>
      </c>
      <c r="L334" s="42">
        <v>0</v>
      </c>
      <c r="M334" s="42">
        <v>0</v>
      </c>
      <c r="N334" s="42">
        <v>0</v>
      </c>
      <c r="O334" s="2"/>
      <c r="P334" s="2"/>
      <c r="Q334" s="2">
        <v>1</v>
      </c>
      <c r="R334" s="2"/>
      <c r="S334" s="2"/>
      <c r="T334" s="8"/>
    </row>
    <row r="335" spans="1:20" x14ac:dyDescent="0.25">
      <c r="A335" s="7"/>
      <c r="B335" s="2"/>
      <c r="C335" s="2"/>
      <c r="D335" s="2"/>
      <c r="E335" s="2"/>
      <c r="F335" s="2" t="s">
        <v>7</v>
      </c>
      <c r="G335" s="2" t="s">
        <v>6984</v>
      </c>
      <c r="H335" s="2">
        <v>1</v>
      </c>
      <c r="I335" s="2">
        <v>0</v>
      </c>
      <c r="J335" s="2">
        <v>0</v>
      </c>
      <c r="K335" s="42">
        <v>0</v>
      </c>
      <c r="L335" s="42">
        <v>0</v>
      </c>
      <c r="M335" s="42">
        <v>0</v>
      </c>
      <c r="N335" s="42">
        <v>0</v>
      </c>
      <c r="O335" s="2"/>
      <c r="P335" s="2"/>
      <c r="Q335" s="2">
        <v>1</v>
      </c>
      <c r="R335" s="2"/>
      <c r="S335" s="2"/>
      <c r="T335" s="8"/>
    </row>
    <row r="336" spans="1:20" x14ac:dyDescent="0.25">
      <c r="A336" s="7"/>
      <c r="B336" s="2"/>
      <c r="C336" s="2"/>
      <c r="D336" s="2"/>
      <c r="E336" s="2"/>
      <c r="F336" s="2" t="s">
        <v>8</v>
      </c>
      <c r="G336" s="2" t="s">
        <v>6985</v>
      </c>
      <c r="H336" s="2">
        <v>1</v>
      </c>
      <c r="I336" s="2">
        <v>0</v>
      </c>
      <c r="J336" s="2">
        <v>0</v>
      </c>
      <c r="K336" s="42">
        <v>0</v>
      </c>
      <c r="L336" s="42">
        <v>0</v>
      </c>
      <c r="M336" s="42">
        <v>0</v>
      </c>
      <c r="N336" s="42">
        <v>0</v>
      </c>
      <c r="O336" s="2"/>
      <c r="P336" s="2"/>
      <c r="Q336" s="2">
        <v>1</v>
      </c>
      <c r="R336" s="2"/>
      <c r="S336" s="2"/>
      <c r="T336" s="8"/>
    </row>
    <row r="337" spans="1:20" x14ac:dyDescent="0.25">
      <c r="A337" s="7"/>
      <c r="B337" s="2"/>
      <c r="C337" s="2"/>
      <c r="D337" s="2"/>
      <c r="E337" s="2"/>
      <c r="F337" s="2" t="s">
        <v>9</v>
      </c>
      <c r="G337" s="2" t="s">
        <v>6986</v>
      </c>
      <c r="H337" s="2">
        <v>1</v>
      </c>
      <c r="I337" s="2">
        <v>0</v>
      </c>
      <c r="J337" s="2">
        <v>0</v>
      </c>
      <c r="K337" s="42">
        <v>0</v>
      </c>
      <c r="L337" s="42">
        <v>0</v>
      </c>
      <c r="M337" s="42">
        <v>0</v>
      </c>
      <c r="N337" s="42">
        <v>0</v>
      </c>
      <c r="O337" s="2"/>
      <c r="P337" s="2"/>
      <c r="Q337" s="2">
        <v>1</v>
      </c>
      <c r="R337" s="2"/>
      <c r="S337" s="2"/>
      <c r="T337" s="8"/>
    </row>
    <row r="338" spans="1:20" x14ac:dyDescent="0.25">
      <c r="A338" s="7"/>
      <c r="B338" s="2"/>
      <c r="C338" s="2"/>
      <c r="D338" s="2"/>
      <c r="E338" s="2"/>
      <c r="F338" s="2" t="s">
        <v>10</v>
      </c>
      <c r="G338" s="2" t="s">
        <v>6987</v>
      </c>
      <c r="H338" s="2">
        <v>1</v>
      </c>
      <c r="I338" s="2">
        <v>0</v>
      </c>
      <c r="J338" s="2">
        <v>0</v>
      </c>
      <c r="K338" s="42">
        <v>0</v>
      </c>
      <c r="L338" s="42">
        <v>0</v>
      </c>
      <c r="M338" s="42">
        <v>0</v>
      </c>
      <c r="N338" s="42">
        <v>0</v>
      </c>
      <c r="O338" s="2"/>
      <c r="P338" s="2"/>
      <c r="Q338" s="2">
        <v>1</v>
      </c>
      <c r="R338" s="2"/>
      <c r="S338" s="2"/>
      <c r="T338" s="8"/>
    </row>
    <row r="339" spans="1:20" x14ac:dyDescent="0.25">
      <c r="A339" s="7"/>
      <c r="B339" s="2"/>
      <c r="C339" s="2"/>
      <c r="D339" s="2"/>
      <c r="E339" s="2"/>
      <c r="F339" s="2"/>
      <c r="G339" s="2"/>
      <c r="H339" s="2"/>
      <c r="I339" s="2"/>
      <c r="J339" s="2"/>
      <c r="K339" s="2"/>
      <c r="L339" s="2"/>
      <c r="M339" s="2"/>
      <c r="N339" s="2"/>
      <c r="O339" s="2"/>
      <c r="P339" s="2"/>
      <c r="Q339" s="2"/>
      <c r="R339" s="2"/>
      <c r="S339" s="2"/>
      <c r="T339" s="8"/>
    </row>
    <row r="340" spans="1:20" x14ac:dyDescent="0.25">
      <c r="A340" s="60"/>
      <c r="B340" s="61"/>
      <c r="C340" s="61"/>
      <c r="D340" s="61"/>
      <c r="E340" s="61"/>
      <c r="F340" s="61"/>
      <c r="G340" s="61"/>
      <c r="H340" s="61">
        <f>SUM(H329:H338)</f>
        <v>10</v>
      </c>
      <c r="I340" s="61">
        <f t="shared" ref="I340:Q340" si="16">SUM(I329:I338)</f>
        <v>0</v>
      </c>
      <c r="J340" s="61">
        <f t="shared" si="16"/>
        <v>0</v>
      </c>
      <c r="K340" s="61">
        <f t="shared" si="16"/>
        <v>0</v>
      </c>
      <c r="L340" s="61">
        <f t="shared" si="16"/>
        <v>0</v>
      </c>
      <c r="M340" s="61">
        <f t="shared" si="16"/>
        <v>0</v>
      </c>
      <c r="N340" s="61">
        <f t="shared" si="16"/>
        <v>0</v>
      </c>
      <c r="O340" s="61">
        <f t="shared" si="16"/>
        <v>0</v>
      </c>
      <c r="P340" s="61">
        <f t="shared" si="16"/>
        <v>0</v>
      </c>
      <c r="Q340" s="61">
        <f t="shared" si="16"/>
        <v>10</v>
      </c>
      <c r="R340" s="61"/>
      <c r="S340" s="61"/>
      <c r="T340" s="64"/>
    </row>
    <row r="341" spans="1:20" x14ac:dyDescent="0.25">
      <c r="A341" s="7"/>
      <c r="B341" s="2"/>
      <c r="C341" s="2"/>
      <c r="D341" s="2"/>
      <c r="E341" s="2"/>
      <c r="F341" s="2"/>
      <c r="G341" s="2"/>
      <c r="H341" s="2"/>
      <c r="I341" s="2"/>
      <c r="J341" s="2"/>
      <c r="K341" s="2"/>
      <c r="L341" s="2"/>
      <c r="M341" s="2"/>
      <c r="N341" s="2"/>
      <c r="O341" s="2"/>
      <c r="P341" s="2"/>
      <c r="Q341" s="2"/>
      <c r="R341" s="2"/>
      <c r="S341" s="2"/>
      <c r="T341" s="8"/>
    </row>
    <row r="342" spans="1:20" x14ac:dyDescent="0.25">
      <c r="A342" s="19"/>
      <c r="B342" s="4"/>
      <c r="C342" s="4"/>
      <c r="D342" s="4"/>
      <c r="E342" s="4"/>
      <c r="F342" s="4"/>
      <c r="G342" s="4"/>
      <c r="H342" s="4"/>
      <c r="I342" s="4"/>
      <c r="J342" s="4"/>
      <c r="K342" s="4"/>
      <c r="L342" s="4"/>
      <c r="M342" s="4"/>
      <c r="N342" s="4"/>
      <c r="O342" s="4"/>
      <c r="P342" s="4"/>
      <c r="Q342" s="4"/>
      <c r="R342" s="4"/>
      <c r="S342" s="4"/>
      <c r="T342" s="21"/>
    </row>
    <row r="343" spans="1:20" ht="15" customHeight="1" x14ac:dyDescent="0.25">
      <c r="A343" s="7"/>
      <c r="B343" s="2"/>
      <c r="C343" s="2" t="s">
        <v>18</v>
      </c>
      <c r="D343" s="2" t="s">
        <v>67</v>
      </c>
      <c r="E343" s="2" t="s">
        <v>39</v>
      </c>
      <c r="F343" s="2" t="s">
        <v>0</v>
      </c>
      <c r="G343" s="2" t="s">
        <v>6988</v>
      </c>
      <c r="H343" s="67">
        <v>1</v>
      </c>
      <c r="I343" s="67">
        <v>0</v>
      </c>
      <c r="J343" s="67">
        <v>1</v>
      </c>
      <c r="K343" s="67"/>
      <c r="L343" s="67"/>
      <c r="M343" s="67"/>
      <c r="N343" s="67"/>
      <c r="O343" s="67"/>
      <c r="P343" s="67"/>
      <c r="Q343" s="67"/>
      <c r="R343" s="2" t="s">
        <v>7086</v>
      </c>
      <c r="S343" s="274" t="s">
        <v>7080</v>
      </c>
      <c r="T343" s="8"/>
    </row>
    <row r="344" spans="1:20" x14ac:dyDescent="0.25">
      <c r="A344" s="7"/>
      <c r="B344" s="2"/>
      <c r="C344" s="2"/>
      <c r="D344" s="2"/>
      <c r="E344" s="2"/>
      <c r="F344" s="2" t="s">
        <v>2</v>
      </c>
      <c r="G344" s="2" t="s">
        <v>6989</v>
      </c>
      <c r="H344" s="67">
        <v>1</v>
      </c>
      <c r="I344" s="67">
        <v>0</v>
      </c>
      <c r="J344" s="67">
        <v>1</v>
      </c>
      <c r="K344" s="67"/>
      <c r="L344" s="67"/>
      <c r="M344" s="67"/>
      <c r="N344" s="67"/>
      <c r="O344" s="67"/>
      <c r="P344" s="67"/>
      <c r="Q344" s="67"/>
      <c r="R344" s="274" t="s">
        <v>7087</v>
      </c>
      <c r="S344" s="274"/>
      <c r="T344" s="8"/>
    </row>
    <row r="345" spans="1:20" x14ac:dyDescent="0.25">
      <c r="A345" s="7"/>
      <c r="B345" s="2"/>
      <c r="C345" s="2"/>
      <c r="D345" s="2"/>
      <c r="E345" s="2"/>
      <c r="F345" s="2" t="s">
        <v>3</v>
      </c>
      <c r="G345" s="2" t="s">
        <v>6990</v>
      </c>
      <c r="H345" s="67">
        <v>1</v>
      </c>
      <c r="I345" s="67">
        <v>0</v>
      </c>
      <c r="J345" s="67">
        <v>1</v>
      </c>
      <c r="K345" s="67"/>
      <c r="L345" s="67"/>
      <c r="M345" s="67"/>
      <c r="N345" s="67"/>
      <c r="O345" s="67"/>
      <c r="P345" s="67"/>
      <c r="Q345" s="67"/>
      <c r="R345" s="274"/>
      <c r="S345" s="274"/>
      <c r="T345" s="8"/>
    </row>
    <row r="346" spans="1:20" x14ac:dyDescent="0.25">
      <c r="A346" s="7"/>
      <c r="B346" s="2"/>
      <c r="C346" s="2"/>
      <c r="D346" s="2"/>
      <c r="E346" s="2"/>
      <c r="F346" s="2" t="s">
        <v>4</v>
      </c>
      <c r="G346" s="2" t="s">
        <v>6991</v>
      </c>
      <c r="H346" s="67">
        <v>1</v>
      </c>
      <c r="I346" s="67">
        <v>0</v>
      </c>
      <c r="J346" s="67">
        <v>1</v>
      </c>
      <c r="K346" s="67"/>
      <c r="L346" s="67"/>
      <c r="M346" s="67"/>
      <c r="N346" s="67"/>
      <c r="O346" s="67"/>
      <c r="P346" s="67"/>
      <c r="Q346" s="67"/>
      <c r="R346" s="2" t="s">
        <v>7088</v>
      </c>
      <c r="S346" s="274"/>
      <c r="T346" s="6" t="s">
        <v>7039</v>
      </c>
    </row>
    <row r="347" spans="1:20" ht="15" customHeight="1" x14ac:dyDescent="0.25">
      <c r="A347" s="7"/>
      <c r="B347" s="2"/>
      <c r="C347" s="2"/>
      <c r="D347" s="2"/>
      <c r="E347" s="2"/>
      <c r="F347" s="2" t="s">
        <v>5</v>
      </c>
      <c r="G347" s="2" t="s">
        <v>6992</v>
      </c>
      <c r="H347" s="67">
        <v>1</v>
      </c>
      <c r="I347" s="67">
        <v>0</v>
      </c>
      <c r="J347" s="67">
        <v>1</v>
      </c>
      <c r="K347" s="67"/>
      <c r="L347" s="67"/>
      <c r="M347" s="67"/>
      <c r="N347" s="67"/>
      <c r="O347" s="67"/>
      <c r="P347" s="67"/>
      <c r="Q347" s="67"/>
      <c r="R347" s="2" t="s">
        <v>7089</v>
      </c>
      <c r="S347" s="274" t="s">
        <v>7081</v>
      </c>
      <c r="T347" s="8"/>
    </row>
    <row r="348" spans="1:20" x14ac:dyDescent="0.25">
      <c r="A348" s="7"/>
      <c r="B348" s="2"/>
      <c r="C348" s="2"/>
      <c r="D348" s="2"/>
      <c r="E348" s="2"/>
      <c r="F348" s="2" t="s">
        <v>6</v>
      </c>
      <c r="G348" s="2" t="s">
        <v>6993</v>
      </c>
      <c r="H348" s="67">
        <v>1</v>
      </c>
      <c r="I348" s="67">
        <v>0</v>
      </c>
      <c r="J348" s="67">
        <v>1</v>
      </c>
      <c r="K348" s="67"/>
      <c r="L348" s="67"/>
      <c r="M348" s="67"/>
      <c r="N348" s="67"/>
      <c r="O348" s="67"/>
      <c r="P348" s="67"/>
      <c r="Q348" s="67"/>
      <c r="R348" s="2" t="s">
        <v>7090</v>
      </c>
      <c r="S348" s="274"/>
      <c r="T348" s="6" t="s">
        <v>7039</v>
      </c>
    </row>
    <row r="349" spans="1:20" x14ac:dyDescent="0.25">
      <c r="A349" s="7"/>
      <c r="B349" s="2"/>
      <c r="C349" s="2"/>
      <c r="D349" s="2"/>
      <c r="E349" s="2"/>
      <c r="F349" s="2" t="s">
        <v>7</v>
      </c>
      <c r="G349" s="2" t="s">
        <v>6994</v>
      </c>
      <c r="H349" s="67">
        <v>1</v>
      </c>
      <c r="I349" s="67">
        <v>0</v>
      </c>
      <c r="J349" s="67">
        <v>1</v>
      </c>
      <c r="K349" s="67"/>
      <c r="L349" s="67"/>
      <c r="M349" s="67"/>
      <c r="N349" s="67"/>
      <c r="O349" s="67"/>
      <c r="P349" s="67"/>
      <c r="Q349" s="67"/>
      <c r="R349" s="2" t="s">
        <v>7091</v>
      </c>
      <c r="S349" s="274"/>
      <c r="T349" s="8"/>
    </row>
    <row r="350" spans="1:20" x14ac:dyDescent="0.25">
      <c r="A350" s="7"/>
      <c r="B350" s="2"/>
      <c r="C350" s="2"/>
      <c r="D350" s="2"/>
      <c r="E350" s="2"/>
      <c r="F350" s="2" t="s">
        <v>8</v>
      </c>
      <c r="G350" s="2" t="s">
        <v>6995</v>
      </c>
      <c r="H350" s="67">
        <v>1</v>
      </c>
      <c r="I350" s="67">
        <v>0</v>
      </c>
      <c r="J350" s="67">
        <v>1</v>
      </c>
      <c r="K350" s="67"/>
      <c r="L350" s="67"/>
      <c r="M350" s="67"/>
      <c r="N350" s="67"/>
      <c r="O350" s="67"/>
      <c r="P350" s="67"/>
      <c r="Q350" s="67"/>
      <c r="R350" s="2" t="s">
        <v>7092</v>
      </c>
      <c r="S350" s="274"/>
      <c r="T350" s="8"/>
    </row>
    <row r="351" spans="1:20" x14ac:dyDescent="0.25">
      <c r="A351" s="7"/>
      <c r="B351" s="2"/>
      <c r="C351" s="2"/>
      <c r="D351" s="2"/>
      <c r="E351" s="2"/>
      <c r="F351" s="2"/>
      <c r="G351" s="2"/>
      <c r="H351" s="67"/>
      <c r="I351" s="67"/>
      <c r="J351" s="67"/>
      <c r="K351" s="67"/>
      <c r="L351" s="67"/>
      <c r="M351" s="67"/>
      <c r="N351" s="67"/>
      <c r="O351" s="67"/>
      <c r="P351" s="67"/>
      <c r="Q351" s="67"/>
      <c r="R351" s="2" t="s">
        <v>7093</v>
      </c>
      <c r="S351" s="274" t="s">
        <v>7082</v>
      </c>
      <c r="T351" s="8"/>
    </row>
    <row r="352" spans="1:20" x14ac:dyDescent="0.25">
      <c r="A352" s="60"/>
      <c r="B352" s="61"/>
      <c r="C352" s="61"/>
      <c r="D352" s="61"/>
      <c r="E352" s="61"/>
      <c r="F352" s="61"/>
      <c r="G352" s="61"/>
      <c r="H352" s="72">
        <f>SUM(H343:H350)</f>
        <v>8</v>
      </c>
      <c r="I352" s="72">
        <f t="shared" ref="I352:Q352" si="17">SUM(I343:I350)</f>
        <v>0</v>
      </c>
      <c r="J352" s="72">
        <f t="shared" si="17"/>
        <v>8</v>
      </c>
      <c r="K352" s="72">
        <f t="shared" si="17"/>
        <v>0</v>
      </c>
      <c r="L352" s="72">
        <f t="shared" si="17"/>
        <v>0</v>
      </c>
      <c r="M352" s="72">
        <f t="shared" si="17"/>
        <v>0</v>
      </c>
      <c r="N352" s="72">
        <f t="shared" si="17"/>
        <v>0</v>
      </c>
      <c r="O352" s="72">
        <f t="shared" si="17"/>
        <v>0</v>
      </c>
      <c r="P352" s="72">
        <f t="shared" si="17"/>
        <v>0</v>
      </c>
      <c r="Q352" s="72">
        <f t="shared" si="17"/>
        <v>0</v>
      </c>
      <c r="R352" s="2" t="s">
        <v>7094</v>
      </c>
      <c r="S352" s="274"/>
      <c r="T352" s="64"/>
    </row>
    <row r="353" spans="1:20" x14ac:dyDescent="0.25">
      <c r="A353" s="7"/>
      <c r="B353" s="2"/>
      <c r="C353" s="2"/>
      <c r="D353" s="2"/>
      <c r="E353" s="2"/>
      <c r="F353" s="2"/>
      <c r="G353" s="2"/>
      <c r="H353" s="2"/>
      <c r="I353" s="2"/>
      <c r="J353" s="2"/>
      <c r="K353" s="2"/>
      <c r="L353" s="2"/>
      <c r="M353" s="2"/>
      <c r="N353" s="2"/>
      <c r="O353" s="2"/>
      <c r="P353" s="2"/>
      <c r="Q353" s="2"/>
      <c r="R353" s="2" t="s">
        <v>7095</v>
      </c>
      <c r="S353" s="274"/>
      <c r="T353" s="8"/>
    </row>
    <row r="354" spans="1:20" ht="15" customHeight="1" x14ac:dyDescent="0.25">
      <c r="A354" s="7"/>
      <c r="B354" s="2"/>
      <c r="C354" s="2"/>
      <c r="D354" s="2"/>
      <c r="E354" s="2"/>
      <c r="F354" s="2"/>
      <c r="G354" s="2"/>
      <c r="H354" s="2"/>
      <c r="I354" s="2"/>
      <c r="J354" s="2"/>
      <c r="K354" s="2"/>
      <c r="L354" s="2"/>
      <c r="M354" s="2"/>
      <c r="N354" s="2"/>
      <c r="O354" s="2"/>
      <c r="P354" s="2"/>
      <c r="Q354" s="2"/>
      <c r="R354" s="2" t="s">
        <v>7096</v>
      </c>
      <c r="S354" s="274" t="s">
        <v>7083</v>
      </c>
      <c r="T354" s="8"/>
    </row>
    <row r="355" spans="1:20" x14ac:dyDescent="0.25">
      <c r="A355" s="7"/>
      <c r="B355" s="2"/>
      <c r="C355" s="2"/>
      <c r="D355" s="2"/>
      <c r="E355" s="2"/>
      <c r="F355" s="2"/>
      <c r="G355" s="2"/>
      <c r="H355" s="2"/>
      <c r="I355" s="2"/>
      <c r="J355" s="2"/>
      <c r="K355" s="2"/>
      <c r="L355" s="2"/>
      <c r="M355" s="2"/>
      <c r="N355" s="2"/>
      <c r="O355" s="2"/>
      <c r="P355" s="2"/>
      <c r="Q355" s="2"/>
      <c r="R355" s="2" t="s">
        <v>7097</v>
      </c>
      <c r="S355" s="274"/>
      <c r="T355" s="8"/>
    </row>
    <row r="356" spans="1:20" x14ac:dyDescent="0.25">
      <c r="A356" s="7"/>
      <c r="B356" s="2"/>
      <c r="C356" s="2"/>
      <c r="D356" s="2"/>
      <c r="E356" s="2"/>
      <c r="F356" s="2"/>
      <c r="G356" s="2"/>
      <c r="H356" s="2"/>
      <c r="I356" s="2"/>
      <c r="J356" s="2"/>
      <c r="K356" s="2"/>
      <c r="L356" s="2"/>
      <c r="M356" s="2"/>
      <c r="N356" s="2"/>
      <c r="O356" s="2"/>
      <c r="P356" s="2"/>
      <c r="Q356" s="2"/>
      <c r="R356" s="2" t="s">
        <v>7098</v>
      </c>
      <c r="S356" s="274"/>
      <c r="T356" s="8"/>
    </row>
    <row r="357" spans="1:20" x14ac:dyDescent="0.25">
      <c r="A357" s="7"/>
      <c r="B357" s="2"/>
      <c r="C357" s="2"/>
      <c r="D357" s="2"/>
      <c r="E357" s="2"/>
      <c r="F357" s="2"/>
      <c r="G357" s="2"/>
      <c r="H357" s="2"/>
      <c r="I357" s="2"/>
      <c r="J357" s="2"/>
      <c r="K357" s="2"/>
      <c r="L357" s="2"/>
      <c r="M357" s="2"/>
      <c r="N357" s="2"/>
      <c r="O357" s="2"/>
      <c r="P357" s="2"/>
      <c r="Q357" s="2"/>
      <c r="R357" s="2" t="s">
        <v>7099</v>
      </c>
      <c r="S357" s="274"/>
      <c r="T357" s="8"/>
    </row>
    <row r="358" spans="1:20" ht="15" customHeight="1" x14ac:dyDescent="0.25">
      <c r="A358" s="7"/>
      <c r="B358" s="2"/>
      <c r="C358" s="2"/>
      <c r="D358" s="2"/>
      <c r="E358" s="2"/>
      <c r="F358" s="2"/>
      <c r="G358" s="2"/>
      <c r="H358" s="2"/>
      <c r="I358" s="2"/>
      <c r="J358" s="2"/>
      <c r="K358" s="2"/>
      <c r="L358" s="2"/>
      <c r="M358" s="2"/>
      <c r="N358" s="2"/>
      <c r="O358" s="2"/>
      <c r="P358" s="2"/>
      <c r="Q358" s="2"/>
      <c r="R358" s="2" t="s">
        <v>7100</v>
      </c>
      <c r="S358" s="274" t="s">
        <v>7084</v>
      </c>
      <c r="T358" s="8"/>
    </row>
    <row r="359" spans="1:20" x14ac:dyDescent="0.25">
      <c r="A359" s="7"/>
      <c r="B359" s="2"/>
      <c r="C359" s="2"/>
      <c r="D359" s="2"/>
      <c r="E359" s="2"/>
      <c r="F359" s="2"/>
      <c r="G359" s="2"/>
      <c r="H359" s="2"/>
      <c r="I359" s="2"/>
      <c r="J359" s="2"/>
      <c r="K359" s="2"/>
      <c r="L359" s="2"/>
      <c r="M359" s="2"/>
      <c r="N359" s="2"/>
      <c r="O359" s="2"/>
      <c r="P359" s="2"/>
      <c r="Q359" s="2"/>
      <c r="R359" s="2" t="s">
        <v>7101</v>
      </c>
      <c r="S359" s="274"/>
      <c r="T359" s="8"/>
    </row>
    <row r="360" spans="1:20" x14ac:dyDescent="0.25">
      <c r="A360" s="7"/>
      <c r="B360" s="2"/>
      <c r="C360" s="2"/>
      <c r="D360" s="2"/>
      <c r="E360" s="2"/>
      <c r="F360" s="2"/>
      <c r="G360" s="2"/>
      <c r="H360" s="2"/>
      <c r="I360" s="2"/>
      <c r="J360" s="2"/>
      <c r="K360" s="2"/>
      <c r="L360" s="2"/>
      <c r="M360" s="2"/>
      <c r="N360" s="2"/>
      <c r="O360" s="2"/>
      <c r="P360" s="2"/>
      <c r="Q360" s="2"/>
      <c r="R360" s="2" t="s">
        <v>7102</v>
      </c>
      <c r="S360" s="274"/>
      <c r="T360" s="8"/>
    </row>
    <row r="361" spans="1:20" x14ac:dyDescent="0.25">
      <c r="A361" s="7"/>
      <c r="B361" s="2"/>
      <c r="C361" s="2"/>
      <c r="D361" s="2"/>
      <c r="E361" s="2"/>
      <c r="F361" s="2"/>
      <c r="G361" s="2"/>
      <c r="H361" s="2"/>
      <c r="I361" s="2"/>
      <c r="J361" s="2"/>
      <c r="K361" s="2"/>
      <c r="L361" s="2"/>
      <c r="M361" s="2"/>
      <c r="N361" s="2"/>
      <c r="O361" s="2"/>
      <c r="P361" s="2"/>
      <c r="Q361" s="2"/>
      <c r="R361" s="2" t="s">
        <v>7103</v>
      </c>
      <c r="S361" s="274"/>
      <c r="T361" s="8"/>
    </row>
    <row r="362" spans="1:20" x14ac:dyDescent="0.25">
      <c r="A362" s="7"/>
      <c r="B362" s="2"/>
      <c r="C362" s="2"/>
      <c r="D362" s="2"/>
      <c r="E362" s="2"/>
      <c r="F362" s="2"/>
      <c r="G362" s="2"/>
      <c r="H362" s="2"/>
      <c r="I362" s="2"/>
      <c r="J362" s="2"/>
      <c r="K362" s="2"/>
      <c r="L362" s="2"/>
      <c r="M362" s="2"/>
      <c r="N362" s="2"/>
      <c r="O362" s="2"/>
      <c r="P362" s="2"/>
      <c r="Q362" s="2"/>
      <c r="R362" s="2" t="s">
        <v>7104</v>
      </c>
      <c r="S362" s="274"/>
      <c r="T362" s="8"/>
    </row>
    <row r="363" spans="1:20" ht="15" customHeight="1" x14ac:dyDescent="0.25">
      <c r="A363" s="7"/>
      <c r="B363" s="2"/>
      <c r="C363" s="2"/>
      <c r="D363" s="2"/>
      <c r="E363" s="2"/>
      <c r="F363" s="2"/>
      <c r="G363" s="2"/>
      <c r="H363" s="2"/>
      <c r="I363" s="2"/>
      <c r="J363" s="2"/>
      <c r="K363" s="2"/>
      <c r="L363" s="2"/>
      <c r="M363" s="2"/>
      <c r="N363" s="2"/>
      <c r="O363" s="2"/>
      <c r="P363" s="2"/>
      <c r="Q363" s="2"/>
      <c r="R363" s="2" t="s">
        <v>7105</v>
      </c>
      <c r="S363" s="274" t="s">
        <v>7085</v>
      </c>
      <c r="T363" s="8"/>
    </row>
    <row r="364" spans="1:20" x14ac:dyDescent="0.25">
      <c r="A364" s="7"/>
      <c r="B364" s="2"/>
      <c r="C364" s="2"/>
      <c r="D364" s="2"/>
      <c r="E364" s="2"/>
      <c r="F364" s="2"/>
      <c r="G364" s="2"/>
      <c r="H364" s="2"/>
      <c r="I364" s="2"/>
      <c r="J364" s="2"/>
      <c r="K364" s="2"/>
      <c r="L364" s="2"/>
      <c r="M364" s="2"/>
      <c r="N364" s="2"/>
      <c r="O364" s="2"/>
      <c r="P364" s="2"/>
      <c r="Q364" s="2"/>
      <c r="R364" s="2"/>
      <c r="S364" s="274"/>
      <c r="T364" s="8"/>
    </row>
    <row r="365" spans="1:20" x14ac:dyDescent="0.25">
      <c r="A365" s="7"/>
      <c r="B365" s="2"/>
      <c r="C365" s="2"/>
      <c r="D365" s="2"/>
      <c r="E365" s="2"/>
      <c r="F365" s="2"/>
      <c r="G365" s="2"/>
      <c r="H365" s="2"/>
      <c r="I365" s="2"/>
      <c r="J365" s="2"/>
      <c r="K365" s="2"/>
      <c r="L365" s="2"/>
      <c r="M365" s="2"/>
      <c r="N365" s="2"/>
      <c r="O365" s="2"/>
      <c r="P365" s="2"/>
      <c r="Q365" s="2"/>
      <c r="R365" s="2"/>
      <c r="S365" s="274"/>
      <c r="T365" s="8"/>
    </row>
    <row r="366" spans="1:20" x14ac:dyDescent="0.25">
      <c r="A366" s="16"/>
      <c r="B366" s="5"/>
      <c r="C366" s="5"/>
      <c r="D366" s="5"/>
      <c r="E366" s="5"/>
      <c r="F366" s="5"/>
      <c r="G366" s="5"/>
      <c r="H366" s="5"/>
      <c r="I366" s="5"/>
      <c r="J366" s="5"/>
      <c r="K366" s="5"/>
      <c r="L366" s="5"/>
      <c r="M366" s="5"/>
      <c r="N366" s="5"/>
      <c r="O366" s="5"/>
      <c r="P366" s="5"/>
      <c r="Q366" s="5"/>
      <c r="R366" s="5"/>
      <c r="S366" s="5"/>
      <c r="T366" s="18"/>
    </row>
    <row r="367" spans="1:20" x14ac:dyDescent="0.25">
      <c r="A367" s="7"/>
      <c r="B367" s="2"/>
      <c r="C367" s="2"/>
      <c r="D367" s="2"/>
      <c r="E367" s="2"/>
      <c r="F367" s="2"/>
      <c r="G367" s="2"/>
      <c r="H367" s="2"/>
      <c r="I367" s="2"/>
      <c r="J367" s="2"/>
      <c r="K367" s="2"/>
      <c r="L367" s="2"/>
      <c r="M367" s="2"/>
      <c r="N367" s="2"/>
      <c r="O367" s="2"/>
      <c r="P367" s="2"/>
      <c r="Q367" s="2"/>
      <c r="R367" s="2"/>
      <c r="S367" s="2"/>
      <c r="T367" s="8"/>
    </row>
    <row r="368" spans="1:20" x14ac:dyDescent="0.25">
      <c r="A368" s="7"/>
      <c r="B368" s="2"/>
      <c r="C368" s="2" t="s">
        <v>19</v>
      </c>
      <c r="D368" s="2" t="s">
        <v>39</v>
      </c>
      <c r="E368" s="2" t="s">
        <v>68</v>
      </c>
      <c r="F368" s="2" t="s">
        <v>0</v>
      </c>
      <c r="G368" s="2" t="s">
        <v>6996</v>
      </c>
      <c r="H368" s="2">
        <v>1</v>
      </c>
      <c r="I368" s="2">
        <v>0</v>
      </c>
      <c r="J368" s="2">
        <v>0</v>
      </c>
      <c r="K368" s="42">
        <v>0</v>
      </c>
      <c r="L368" s="42">
        <v>0</v>
      </c>
      <c r="M368" s="42">
        <v>0</v>
      </c>
      <c r="N368" s="42">
        <v>0</v>
      </c>
      <c r="O368" s="2">
        <v>0</v>
      </c>
      <c r="P368" s="2"/>
      <c r="Q368" s="2">
        <v>1</v>
      </c>
      <c r="R368" s="2"/>
      <c r="S368" s="2"/>
      <c r="T368" s="8"/>
    </row>
    <row r="369" spans="1:20" x14ac:dyDescent="0.25">
      <c r="A369" s="7"/>
      <c r="B369" s="2"/>
      <c r="C369" s="2"/>
      <c r="D369" s="2"/>
      <c r="E369" s="2"/>
      <c r="F369" s="2" t="s">
        <v>2</v>
      </c>
      <c r="G369" s="2" t="s">
        <v>6997</v>
      </c>
      <c r="H369" s="2">
        <v>1</v>
      </c>
      <c r="I369" s="2">
        <v>0</v>
      </c>
      <c r="J369" s="2">
        <v>0</v>
      </c>
      <c r="K369" s="42">
        <v>0</v>
      </c>
      <c r="L369" s="42">
        <v>0</v>
      </c>
      <c r="M369" s="42">
        <v>0</v>
      </c>
      <c r="N369" s="42">
        <v>0</v>
      </c>
      <c r="O369" s="2">
        <v>0</v>
      </c>
      <c r="P369" s="2"/>
      <c r="Q369" s="2">
        <v>1</v>
      </c>
      <c r="R369" s="2"/>
      <c r="S369" s="2"/>
      <c r="T369" s="8"/>
    </row>
    <row r="370" spans="1:20" x14ac:dyDescent="0.25">
      <c r="A370" s="7"/>
      <c r="B370" s="2"/>
      <c r="C370" s="2"/>
      <c r="D370" s="2"/>
      <c r="E370" s="2"/>
      <c r="F370" s="2" t="s">
        <v>3</v>
      </c>
      <c r="G370" s="2" t="s">
        <v>6998</v>
      </c>
      <c r="H370" s="2">
        <v>1</v>
      </c>
      <c r="I370" s="2">
        <v>0</v>
      </c>
      <c r="J370" s="2">
        <v>0</v>
      </c>
      <c r="K370" s="42">
        <v>0</v>
      </c>
      <c r="L370" s="42">
        <v>0</v>
      </c>
      <c r="M370" s="42">
        <v>0</v>
      </c>
      <c r="N370" s="42">
        <v>0</v>
      </c>
      <c r="O370" s="2">
        <v>0</v>
      </c>
      <c r="P370" s="2"/>
      <c r="Q370" s="2">
        <v>1</v>
      </c>
      <c r="R370" s="2"/>
      <c r="S370" s="2"/>
      <c r="T370" s="8"/>
    </row>
    <row r="371" spans="1:20" x14ac:dyDescent="0.25">
      <c r="A371" s="7"/>
      <c r="B371" s="2"/>
      <c r="C371" s="2"/>
      <c r="D371" s="2"/>
      <c r="E371" s="2"/>
      <c r="F371" s="2" t="s">
        <v>4</v>
      </c>
      <c r="G371" s="2" t="s">
        <v>6999</v>
      </c>
      <c r="H371" s="2">
        <v>0</v>
      </c>
      <c r="I371" s="2">
        <v>1</v>
      </c>
      <c r="J371" s="2">
        <v>0</v>
      </c>
      <c r="K371" s="42">
        <v>0</v>
      </c>
      <c r="L371" s="42">
        <v>0</v>
      </c>
      <c r="M371" s="42">
        <v>0</v>
      </c>
      <c r="N371" s="42">
        <v>0</v>
      </c>
      <c r="O371" s="2">
        <v>0</v>
      </c>
      <c r="P371" s="2"/>
      <c r="Q371" s="2"/>
      <c r="R371" s="2"/>
      <c r="S371" s="2"/>
      <c r="T371" s="8"/>
    </row>
    <row r="372" spans="1:20" x14ac:dyDescent="0.25">
      <c r="A372" s="7"/>
      <c r="B372" s="2"/>
      <c r="C372" s="2"/>
      <c r="D372" s="2"/>
      <c r="E372" s="2"/>
      <c r="F372" s="2" t="s">
        <v>5</v>
      </c>
      <c r="G372" s="2" t="s">
        <v>7000</v>
      </c>
      <c r="H372" s="2">
        <v>0</v>
      </c>
      <c r="I372" s="2">
        <v>1</v>
      </c>
      <c r="J372" s="2">
        <v>0</v>
      </c>
      <c r="K372" s="42">
        <v>0</v>
      </c>
      <c r="L372" s="42">
        <v>0</v>
      </c>
      <c r="M372" s="42">
        <v>0</v>
      </c>
      <c r="N372" s="42">
        <v>0</v>
      </c>
      <c r="O372" s="2">
        <v>0</v>
      </c>
      <c r="P372" s="2"/>
      <c r="Q372" s="2"/>
      <c r="R372" s="2"/>
      <c r="S372" s="2"/>
      <c r="T372" s="8"/>
    </row>
    <row r="373" spans="1:20" x14ac:dyDescent="0.25">
      <c r="A373" s="7"/>
      <c r="B373" s="2"/>
      <c r="C373" s="2"/>
      <c r="D373" s="2"/>
      <c r="E373" s="2"/>
      <c r="F373" s="2" t="s">
        <v>6</v>
      </c>
      <c r="G373" s="2" t="s">
        <v>7001</v>
      </c>
      <c r="H373" s="2">
        <v>0</v>
      </c>
      <c r="I373" s="2">
        <v>1</v>
      </c>
      <c r="J373" s="2">
        <v>0</v>
      </c>
      <c r="K373" s="42">
        <v>0</v>
      </c>
      <c r="L373" s="42">
        <v>0</v>
      </c>
      <c r="M373" s="42">
        <v>0</v>
      </c>
      <c r="N373" s="42">
        <v>0</v>
      </c>
      <c r="O373" s="2">
        <v>0</v>
      </c>
      <c r="P373" s="2"/>
      <c r="Q373" s="2"/>
      <c r="R373" s="2"/>
      <c r="S373" s="2"/>
      <c r="T373" s="8"/>
    </row>
    <row r="374" spans="1:20" x14ac:dyDescent="0.25">
      <c r="A374" s="7"/>
      <c r="B374" s="2"/>
      <c r="C374" s="2"/>
      <c r="D374" s="2"/>
      <c r="E374" s="2"/>
      <c r="F374" s="2" t="s">
        <v>7</v>
      </c>
      <c r="G374" s="2" t="s">
        <v>7002</v>
      </c>
      <c r="H374" s="2">
        <v>0</v>
      </c>
      <c r="I374" s="2">
        <v>1</v>
      </c>
      <c r="J374" s="2">
        <v>0</v>
      </c>
      <c r="K374" s="42">
        <v>0</v>
      </c>
      <c r="L374" s="42">
        <v>0</v>
      </c>
      <c r="M374" s="42">
        <v>0</v>
      </c>
      <c r="N374" s="42">
        <v>0</v>
      </c>
      <c r="O374" s="2">
        <v>0</v>
      </c>
      <c r="P374" s="2"/>
      <c r="Q374" s="2"/>
      <c r="R374" s="2"/>
      <c r="S374" s="2"/>
      <c r="T374" s="8"/>
    </row>
    <row r="375" spans="1:20" x14ac:dyDescent="0.25">
      <c r="A375" s="7"/>
      <c r="B375" s="2"/>
      <c r="C375" s="2"/>
      <c r="D375" s="2"/>
      <c r="E375" s="2"/>
      <c r="F375" s="2" t="s">
        <v>8</v>
      </c>
      <c r="G375" s="2" t="s">
        <v>7003</v>
      </c>
      <c r="H375" s="2">
        <v>0</v>
      </c>
      <c r="I375" s="2">
        <v>1</v>
      </c>
      <c r="J375" s="2">
        <v>0</v>
      </c>
      <c r="K375" s="42">
        <v>0</v>
      </c>
      <c r="L375" s="42">
        <v>0</v>
      </c>
      <c r="M375" s="42">
        <v>0</v>
      </c>
      <c r="N375" s="42">
        <v>0</v>
      </c>
      <c r="O375" s="2">
        <v>0</v>
      </c>
      <c r="P375" s="2"/>
      <c r="Q375" s="2"/>
      <c r="R375" s="2"/>
      <c r="S375" s="2"/>
      <c r="T375" s="8"/>
    </row>
    <row r="376" spans="1:20" x14ac:dyDescent="0.25">
      <c r="A376" s="7"/>
      <c r="B376" s="2"/>
      <c r="C376" s="2"/>
      <c r="D376" s="2"/>
      <c r="E376" s="2"/>
      <c r="F376" s="2" t="s">
        <v>9</v>
      </c>
      <c r="G376" s="2" t="s">
        <v>7004</v>
      </c>
      <c r="H376" s="2">
        <v>0</v>
      </c>
      <c r="I376" s="2">
        <v>1</v>
      </c>
      <c r="J376" s="2">
        <v>0</v>
      </c>
      <c r="K376" s="42">
        <v>0</v>
      </c>
      <c r="L376" s="42">
        <v>0</v>
      </c>
      <c r="M376" s="42">
        <v>0</v>
      </c>
      <c r="N376" s="42">
        <v>0</v>
      </c>
      <c r="O376" s="2">
        <v>0</v>
      </c>
      <c r="P376" s="2"/>
      <c r="Q376" s="2"/>
      <c r="R376" s="2"/>
      <c r="S376" s="2"/>
      <c r="T376" s="8"/>
    </row>
    <row r="377" spans="1:20" x14ac:dyDescent="0.25">
      <c r="A377" s="7"/>
      <c r="B377" s="2"/>
      <c r="C377" s="2"/>
      <c r="D377" s="2"/>
      <c r="E377" s="2"/>
      <c r="F377" s="2"/>
      <c r="G377" s="2"/>
      <c r="H377" s="2"/>
      <c r="I377" s="2"/>
      <c r="J377" s="2"/>
      <c r="K377" s="2"/>
      <c r="L377" s="2"/>
      <c r="M377" s="2"/>
      <c r="N377" s="2"/>
      <c r="O377" s="2"/>
      <c r="P377" s="2"/>
      <c r="Q377" s="2"/>
      <c r="R377" s="2"/>
      <c r="S377" s="2"/>
      <c r="T377" s="8"/>
    </row>
    <row r="378" spans="1:20" x14ac:dyDescent="0.25">
      <c r="A378" s="60"/>
      <c r="B378" s="61"/>
      <c r="C378" s="61"/>
      <c r="D378" s="61"/>
      <c r="E378" s="61"/>
      <c r="F378" s="61"/>
      <c r="G378" s="61"/>
      <c r="H378" s="61">
        <f>SUM(H368:H376)</f>
        <v>3</v>
      </c>
      <c r="I378" s="61">
        <f t="shared" ref="I378:Q378" si="18">SUM(I368:I376)</f>
        <v>6</v>
      </c>
      <c r="J378" s="61">
        <f t="shared" si="18"/>
        <v>0</v>
      </c>
      <c r="K378" s="61">
        <f t="shared" si="18"/>
        <v>0</v>
      </c>
      <c r="L378" s="61">
        <f t="shared" si="18"/>
        <v>0</v>
      </c>
      <c r="M378" s="61">
        <f t="shared" si="18"/>
        <v>0</v>
      </c>
      <c r="N378" s="61">
        <f t="shared" si="18"/>
        <v>0</v>
      </c>
      <c r="O378" s="61">
        <f t="shared" si="18"/>
        <v>0</v>
      </c>
      <c r="P378" s="61">
        <f t="shared" si="18"/>
        <v>0</v>
      </c>
      <c r="Q378" s="61">
        <f t="shared" si="18"/>
        <v>3</v>
      </c>
      <c r="R378" s="61"/>
      <c r="S378" s="61"/>
      <c r="T378" s="64"/>
    </row>
    <row r="379" spans="1:20" x14ac:dyDescent="0.25">
      <c r="A379" s="7"/>
      <c r="B379" s="2"/>
      <c r="C379" s="2"/>
      <c r="D379" s="2"/>
      <c r="E379" s="2"/>
      <c r="F379" s="2"/>
      <c r="G379" s="2"/>
      <c r="H379" s="2"/>
      <c r="I379" s="2"/>
      <c r="J379" s="2"/>
      <c r="K379" s="2"/>
      <c r="L379" s="2"/>
      <c r="M379" s="2"/>
      <c r="N379" s="2"/>
      <c r="O379" s="2"/>
      <c r="P379" s="2"/>
      <c r="Q379" s="2"/>
      <c r="R379" s="2"/>
      <c r="S379" s="2"/>
      <c r="T379" s="8"/>
    </row>
    <row r="380" spans="1:20" x14ac:dyDescent="0.25">
      <c r="A380" s="19"/>
      <c r="B380" s="4"/>
      <c r="C380" s="4"/>
      <c r="D380" s="4"/>
      <c r="E380" s="4"/>
      <c r="F380" s="4"/>
      <c r="G380" s="4"/>
      <c r="H380" s="4"/>
      <c r="I380" s="4"/>
      <c r="J380" s="4"/>
      <c r="K380" s="4"/>
      <c r="L380" s="4"/>
      <c r="M380" s="4"/>
      <c r="N380" s="4"/>
      <c r="O380" s="4"/>
      <c r="P380" s="4"/>
      <c r="Q380" s="4"/>
      <c r="R380" s="4"/>
      <c r="S380" s="4"/>
      <c r="T380" s="21"/>
    </row>
    <row r="381" spans="1:20" x14ac:dyDescent="0.25">
      <c r="A381" s="7"/>
      <c r="B381" s="2"/>
      <c r="C381" s="2" t="s">
        <v>20</v>
      </c>
      <c r="D381" s="2" t="s">
        <v>39</v>
      </c>
      <c r="E381" s="2" t="s">
        <v>69</v>
      </c>
      <c r="F381" s="2" t="s">
        <v>0</v>
      </c>
      <c r="G381" s="2" t="s">
        <v>2378</v>
      </c>
      <c r="H381" s="2">
        <v>0</v>
      </c>
      <c r="I381" s="2">
        <v>1</v>
      </c>
      <c r="J381" s="2">
        <v>0</v>
      </c>
      <c r="K381" s="42">
        <v>0</v>
      </c>
      <c r="L381" s="42">
        <v>0</v>
      </c>
      <c r="M381" s="42">
        <v>0</v>
      </c>
      <c r="N381" s="42">
        <v>0</v>
      </c>
      <c r="O381" s="2">
        <v>0</v>
      </c>
      <c r="P381" s="2"/>
      <c r="Q381" s="2"/>
      <c r="R381" s="2"/>
      <c r="S381" s="2"/>
      <c r="T381" s="8"/>
    </row>
    <row r="382" spans="1:20" x14ac:dyDescent="0.25">
      <c r="A382" s="7"/>
      <c r="B382" s="2"/>
      <c r="C382" s="2"/>
      <c r="D382" s="2"/>
      <c r="E382" s="2"/>
      <c r="F382" s="2" t="s">
        <v>2</v>
      </c>
      <c r="G382" s="2" t="s">
        <v>1952</v>
      </c>
      <c r="H382" s="2">
        <v>0</v>
      </c>
      <c r="I382" s="2">
        <v>1</v>
      </c>
      <c r="J382" s="2">
        <v>0</v>
      </c>
      <c r="K382" s="42">
        <v>0</v>
      </c>
      <c r="L382" s="42">
        <v>0</v>
      </c>
      <c r="M382" s="42">
        <v>0</v>
      </c>
      <c r="N382" s="42">
        <v>0</v>
      </c>
      <c r="O382" s="2">
        <v>0</v>
      </c>
      <c r="P382" s="2"/>
      <c r="Q382" s="2"/>
      <c r="R382" s="2"/>
      <c r="S382" s="2"/>
      <c r="T382" s="8"/>
    </row>
    <row r="383" spans="1:20" x14ac:dyDescent="0.25">
      <c r="A383" s="7"/>
      <c r="B383" s="2"/>
      <c r="C383" s="2"/>
      <c r="D383" s="2"/>
      <c r="E383" s="2"/>
      <c r="F383" s="2"/>
      <c r="G383" s="2"/>
      <c r="H383" s="2"/>
      <c r="I383" s="2"/>
      <c r="J383" s="2"/>
      <c r="K383" s="2"/>
      <c r="L383" s="2"/>
      <c r="M383" s="2"/>
      <c r="N383" s="2"/>
      <c r="O383" s="2"/>
      <c r="P383" s="2"/>
      <c r="Q383" s="2"/>
      <c r="R383" s="2"/>
      <c r="S383" s="2"/>
      <c r="T383" s="8"/>
    </row>
    <row r="384" spans="1:20" x14ac:dyDescent="0.25">
      <c r="A384" s="60"/>
      <c r="B384" s="61"/>
      <c r="C384" s="61"/>
      <c r="D384" s="61"/>
      <c r="E384" s="61"/>
      <c r="F384" s="61"/>
      <c r="G384" s="61"/>
      <c r="H384" s="61">
        <f>SUM(H381:H382)</f>
        <v>0</v>
      </c>
      <c r="I384" s="61">
        <f>SUM(I381:I382)</f>
        <v>2</v>
      </c>
      <c r="J384" s="61">
        <f t="shared" ref="J384:N384" si="19">SUM(J381:J382)</f>
        <v>0</v>
      </c>
      <c r="K384" s="61">
        <f t="shared" si="19"/>
        <v>0</v>
      </c>
      <c r="L384" s="61">
        <f t="shared" si="19"/>
        <v>0</v>
      </c>
      <c r="M384" s="61">
        <f t="shared" si="19"/>
        <v>0</v>
      </c>
      <c r="N384" s="61">
        <f t="shared" si="19"/>
        <v>0</v>
      </c>
      <c r="O384" s="61">
        <f>SUM(O381:O382)</f>
        <v>0</v>
      </c>
      <c r="P384" s="61"/>
      <c r="Q384" s="61"/>
      <c r="R384" s="61"/>
      <c r="S384" s="61"/>
      <c r="T384" s="64"/>
    </row>
    <row r="385" spans="1:20" x14ac:dyDescent="0.25">
      <c r="A385" s="16"/>
      <c r="B385" s="5"/>
      <c r="C385" s="5"/>
      <c r="D385" s="5"/>
      <c r="E385" s="5"/>
      <c r="F385" s="5"/>
      <c r="G385" s="5"/>
      <c r="H385" s="5"/>
      <c r="I385" s="5"/>
      <c r="J385" s="5"/>
      <c r="K385" s="5"/>
      <c r="L385" s="5"/>
      <c r="M385" s="5"/>
      <c r="N385" s="5"/>
      <c r="O385" s="5"/>
      <c r="P385" s="5"/>
      <c r="Q385" s="5"/>
      <c r="R385" s="5"/>
      <c r="S385" s="5"/>
      <c r="T385" s="18"/>
    </row>
    <row r="386" spans="1:20" x14ac:dyDescent="0.25">
      <c r="A386" s="7"/>
      <c r="B386" s="2"/>
      <c r="C386" s="2"/>
      <c r="D386" s="2"/>
      <c r="E386" s="2"/>
      <c r="F386" s="2"/>
      <c r="G386" s="2"/>
      <c r="H386" s="2"/>
      <c r="I386" s="2"/>
      <c r="J386" s="2"/>
      <c r="K386" s="2"/>
      <c r="L386" s="2"/>
      <c r="M386" s="2"/>
      <c r="N386" s="2"/>
      <c r="O386" s="2"/>
      <c r="P386" s="2"/>
      <c r="Q386" s="2"/>
      <c r="R386" s="2"/>
      <c r="S386" s="2"/>
      <c r="T386" s="8"/>
    </row>
    <row r="387" spans="1:20" x14ac:dyDescent="0.25">
      <c r="A387" s="7"/>
      <c r="B387" s="2"/>
      <c r="C387" s="2" t="s">
        <v>21</v>
      </c>
      <c r="D387" s="2" t="s">
        <v>39</v>
      </c>
      <c r="E387" s="2" t="s">
        <v>70</v>
      </c>
      <c r="F387" s="2" t="s">
        <v>0</v>
      </c>
      <c r="G387" s="2" t="s">
        <v>1298</v>
      </c>
      <c r="H387" s="2">
        <v>0</v>
      </c>
      <c r="I387" s="2">
        <v>1</v>
      </c>
      <c r="J387" s="2">
        <v>0</v>
      </c>
      <c r="K387" s="42">
        <v>0</v>
      </c>
      <c r="L387" s="42">
        <v>0</v>
      </c>
      <c r="M387" s="42">
        <v>0</v>
      </c>
      <c r="N387" s="42">
        <v>0</v>
      </c>
      <c r="O387" s="2">
        <v>0</v>
      </c>
      <c r="P387" s="2"/>
      <c r="Q387" s="2"/>
      <c r="R387" s="2"/>
      <c r="S387" s="2"/>
      <c r="T387" s="8"/>
    </row>
    <row r="388" spans="1:20" x14ac:dyDescent="0.25">
      <c r="A388" s="7"/>
      <c r="B388" s="2"/>
      <c r="C388" s="2"/>
      <c r="D388" s="2"/>
      <c r="E388" s="2"/>
      <c r="F388" s="2" t="s">
        <v>2</v>
      </c>
      <c r="G388" s="2" t="s">
        <v>7005</v>
      </c>
      <c r="H388" s="2">
        <v>0</v>
      </c>
      <c r="I388" s="2">
        <v>1</v>
      </c>
      <c r="J388" s="2">
        <v>0</v>
      </c>
      <c r="K388" s="42">
        <v>0</v>
      </c>
      <c r="L388" s="42">
        <v>0</v>
      </c>
      <c r="M388" s="42">
        <v>0</v>
      </c>
      <c r="N388" s="42">
        <v>0</v>
      </c>
      <c r="O388" s="2">
        <v>0</v>
      </c>
      <c r="P388" s="2"/>
      <c r="Q388" s="2"/>
      <c r="R388" s="2"/>
      <c r="S388" s="2"/>
      <c r="T388" s="8"/>
    </row>
    <row r="389" spans="1:20" x14ac:dyDescent="0.25">
      <c r="A389" s="7"/>
      <c r="B389" s="2"/>
      <c r="C389" s="2"/>
      <c r="D389" s="2"/>
      <c r="E389" s="2"/>
      <c r="F389" s="2" t="s">
        <v>3</v>
      </c>
      <c r="G389" s="2" t="s">
        <v>7006</v>
      </c>
      <c r="H389" s="2">
        <v>0</v>
      </c>
      <c r="I389" s="2">
        <v>1</v>
      </c>
      <c r="J389" s="2">
        <v>0</v>
      </c>
      <c r="K389" s="42">
        <v>0</v>
      </c>
      <c r="L389" s="42">
        <v>0</v>
      </c>
      <c r="M389" s="42">
        <v>0</v>
      </c>
      <c r="N389" s="42">
        <v>0</v>
      </c>
      <c r="O389" s="2">
        <v>0</v>
      </c>
      <c r="P389" s="2"/>
      <c r="Q389" s="2"/>
      <c r="R389" s="2"/>
      <c r="S389" s="2"/>
      <c r="T389" s="8"/>
    </row>
    <row r="390" spans="1:20" x14ac:dyDescent="0.25">
      <c r="A390" s="7"/>
      <c r="B390" s="2"/>
      <c r="C390" s="2"/>
      <c r="D390" s="2"/>
      <c r="E390" s="2"/>
      <c r="F390" s="2" t="s">
        <v>4</v>
      </c>
      <c r="G390" s="2" t="s">
        <v>7007</v>
      </c>
      <c r="H390" s="2">
        <v>0</v>
      </c>
      <c r="I390" s="2">
        <v>1</v>
      </c>
      <c r="J390" s="2">
        <v>0</v>
      </c>
      <c r="K390" s="42">
        <v>0</v>
      </c>
      <c r="L390" s="42">
        <v>0</v>
      </c>
      <c r="M390" s="42">
        <v>0</v>
      </c>
      <c r="N390" s="42">
        <v>0</v>
      </c>
      <c r="O390" s="2">
        <v>0</v>
      </c>
      <c r="P390" s="2"/>
      <c r="Q390" s="2"/>
      <c r="R390" s="2"/>
      <c r="S390" s="2"/>
      <c r="T390" s="8"/>
    </row>
    <row r="391" spans="1:20" x14ac:dyDescent="0.25">
      <c r="A391" s="7"/>
      <c r="B391" s="2"/>
      <c r="C391" s="2"/>
      <c r="D391" s="2"/>
      <c r="E391" s="2"/>
      <c r="F391" s="2"/>
      <c r="G391" s="2"/>
      <c r="H391" s="2"/>
      <c r="I391" s="2"/>
      <c r="J391" s="2"/>
      <c r="K391" s="2"/>
      <c r="L391" s="2"/>
      <c r="M391" s="2"/>
      <c r="N391" s="2"/>
      <c r="O391" s="2"/>
      <c r="P391" s="2"/>
      <c r="Q391" s="2"/>
      <c r="R391" s="2"/>
      <c r="S391" s="2"/>
      <c r="T391" s="8"/>
    </row>
    <row r="392" spans="1:20" x14ac:dyDescent="0.25">
      <c r="A392" s="60"/>
      <c r="B392" s="61"/>
      <c r="C392" s="61"/>
      <c r="D392" s="61"/>
      <c r="E392" s="61"/>
      <c r="F392" s="61"/>
      <c r="G392" s="61"/>
      <c r="H392" s="61">
        <f>SUM(H387:H390)</f>
        <v>0</v>
      </c>
      <c r="I392" s="61">
        <f>SUM(I387:I390)</f>
        <v>4</v>
      </c>
      <c r="J392" s="61">
        <f t="shared" ref="J392:N392" si="20">SUM(J387:J390)</f>
        <v>0</v>
      </c>
      <c r="K392" s="61">
        <f t="shared" si="20"/>
        <v>0</v>
      </c>
      <c r="L392" s="61">
        <f t="shared" si="20"/>
        <v>0</v>
      </c>
      <c r="M392" s="61">
        <f t="shared" si="20"/>
        <v>0</v>
      </c>
      <c r="N392" s="61">
        <f t="shared" si="20"/>
        <v>0</v>
      </c>
      <c r="O392" s="61">
        <f>SUM(O387:O390)</f>
        <v>0</v>
      </c>
      <c r="P392" s="61"/>
      <c r="Q392" s="61"/>
      <c r="R392" s="61"/>
      <c r="S392" s="61"/>
      <c r="T392" s="64"/>
    </row>
    <row r="393" spans="1:20" x14ac:dyDescent="0.25">
      <c r="A393" s="7"/>
      <c r="B393" s="2"/>
      <c r="C393" s="2"/>
      <c r="D393" s="2"/>
      <c r="E393" s="2"/>
      <c r="F393" s="2"/>
      <c r="G393" s="2"/>
      <c r="H393" s="2"/>
      <c r="I393" s="2"/>
      <c r="J393" s="2"/>
      <c r="K393" s="2"/>
      <c r="L393" s="2"/>
      <c r="M393" s="2"/>
      <c r="N393" s="2"/>
      <c r="O393" s="2"/>
      <c r="P393" s="2"/>
      <c r="Q393" s="2"/>
      <c r="R393" s="2"/>
      <c r="S393" s="2"/>
      <c r="T393" s="8"/>
    </row>
    <row r="394" spans="1:20" x14ac:dyDescent="0.25">
      <c r="A394" s="19"/>
      <c r="B394" s="4"/>
      <c r="C394" s="4"/>
      <c r="D394" s="4"/>
      <c r="E394" s="4"/>
      <c r="F394" s="4"/>
      <c r="G394" s="4"/>
      <c r="H394" s="4"/>
      <c r="I394" s="4"/>
      <c r="J394" s="4"/>
      <c r="K394" s="4"/>
      <c r="L394" s="4"/>
      <c r="M394" s="4"/>
      <c r="N394" s="4"/>
      <c r="O394" s="4"/>
      <c r="P394" s="4"/>
      <c r="Q394" s="4"/>
      <c r="R394" s="4"/>
      <c r="S394" s="4"/>
      <c r="T394" s="21"/>
    </row>
    <row r="395" spans="1:20" x14ac:dyDescent="0.25">
      <c r="A395" s="7"/>
      <c r="B395" s="2"/>
      <c r="C395" s="2" t="s">
        <v>22</v>
      </c>
      <c r="D395" s="2" t="s">
        <v>39</v>
      </c>
      <c r="E395" s="2" t="s">
        <v>71</v>
      </c>
      <c r="F395" s="2" t="s">
        <v>0</v>
      </c>
      <c r="G395" s="2" t="s">
        <v>7008</v>
      </c>
      <c r="H395" s="67">
        <v>1</v>
      </c>
      <c r="I395" s="2">
        <v>0</v>
      </c>
      <c r="J395" s="2">
        <v>0</v>
      </c>
      <c r="K395" s="67">
        <v>1</v>
      </c>
      <c r="L395" s="2">
        <v>0</v>
      </c>
      <c r="M395" s="2">
        <v>0</v>
      </c>
      <c r="N395" s="2">
        <v>0</v>
      </c>
      <c r="O395" s="2">
        <v>0</v>
      </c>
      <c r="P395" s="2">
        <v>0</v>
      </c>
      <c r="Q395" s="2"/>
      <c r="R395" s="2"/>
      <c r="S395" s="274" t="s">
        <v>7106</v>
      </c>
      <c r="T395" s="8"/>
    </row>
    <row r="396" spans="1:20" x14ac:dyDescent="0.25">
      <c r="A396" s="7"/>
      <c r="B396" s="2"/>
      <c r="C396" s="2"/>
      <c r="D396" s="2"/>
      <c r="E396" s="2"/>
      <c r="F396" s="2" t="s">
        <v>2</v>
      </c>
      <c r="G396" s="2" t="s">
        <v>7009</v>
      </c>
      <c r="H396" s="67">
        <v>1</v>
      </c>
      <c r="I396" s="2">
        <v>0</v>
      </c>
      <c r="J396" s="2">
        <v>0</v>
      </c>
      <c r="K396" s="67">
        <v>1</v>
      </c>
      <c r="L396" s="2">
        <v>0</v>
      </c>
      <c r="M396" s="2">
        <v>0</v>
      </c>
      <c r="N396" s="2">
        <v>0</v>
      </c>
      <c r="O396" s="2">
        <v>0</v>
      </c>
      <c r="P396" s="2">
        <v>0</v>
      </c>
      <c r="Q396" s="2"/>
      <c r="R396" s="2"/>
      <c r="S396" s="274"/>
      <c r="T396" s="8"/>
    </row>
    <row r="397" spans="1:20" x14ac:dyDescent="0.25">
      <c r="A397" s="7"/>
      <c r="B397" s="2"/>
      <c r="C397" s="2"/>
      <c r="D397" s="2"/>
      <c r="E397" s="2"/>
      <c r="F397" s="2" t="s">
        <v>3</v>
      </c>
      <c r="G397" s="2" t="s">
        <v>7010</v>
      </c>
      <c r="H397" s="67">
        <v>1</v>
      </c>
      <c r="I397" s="2">
        <v>0</v>
      </c>
      <c r="J397" s="2">
        <v>0</v>
      </c>
      <c r="K397" s="67">
        <v>1</v>
      </c>
      <c r="L397" s="2">
        <v>0</v>
      </c>
      <c r="M397" s="2">
        <v>0</v>
      </c>
      <c r="N397" s="2">
        <v>0</v>
      </c>
      <c r="O397" s="2">
        <v>0</v>
      </c>
      <c r="P397" s="2">
        <v>0</v>
      </c>
      <c r="Q397" s="2"/>
      <c r="R397" s="2"/>
      <c r="S397" s="274"/>
      <c r="T397" s="8"/>
    </row>
    <row r="398" spans="1:20" x14ac:dyDescent="0.25">
      <c r="A398" s="7"/>
      <c r="B398" s="2"/>
      <c r="C398" s="2"/>
      <c r="D398" s="2"/>
      <c r="E398" s="2"/>
      <c r="F398" s="2" t="s">
        <v>4</v>
      </c>
      <c r="G398" s="2" t="s">
        <v>7011</v>
      </c>
      <c r="H398" s="67">
        <v>1</v>
      </c>
      <c r="I398" s="2">
        <v>0</v>
      </c>
      <c r="J398" s="2">
        <v>0</v>
      </c>
      <c r="K398" s="67">
        <v>1</v>
      </c>
      <c r="L398" s="2">
        <v>0</v>
      </c>
      <c r="M398" s="2">
        <v>0</v>
      </c>
      <c r="N398" s="2">
        <v>0</v>
      </c>
      <c r="O398" s="2">
        <v>0</v>
      </c>
      <c r="P398" s="2">
        <v>0</v>
      </c>
      <c r="Q398" s="2"/>
      <c r="R398" s="2"/>
      <c r="S398" s="2"/>
      <c r="T398" s="8"/>
    </row>
    <row r="399" spans="1:20" x14ac:dyDescent="0.25">
      <c r="A399" s="7"/>
      <c r="B399" s="2"/>
      <c r="C399" s="2"/>
      <c r="D399" s="2"/>
      <c r="E399" s="2"/>
      <c r="F399" s="2" t="s">
        <v>5</v>
      </c>
      <c r="G399" s="2" t="s">
        <v>7012</v>
      </c>
      <c r="H399" s="67">
        <v>1</v>
      </c>
      <c r="I399" s="2">
        <v>0</v>
      </c>
      <c r="J399" s="2">
        <v>0</v>
      </c>
      <c r="K399" s="67">
        <v>1</v>
      </c>
      <c r="L399" s="2">
        <v>0</v>
      </c>
      <c r="M399" s="2">
        <v>0</v>
      </c>
      <c r="N399" s="2">
        <v>0</v>
      </c>
      <c r="O399" s="2">
        <v>0</v>
      </c>
      <c r="P399" s="2">
        <v>0</v>
      </c>
      <c r="Q399" s="2"/>
      <c r="R399" s="2"/>
      <c r="S399" s="2" t="s">
        <v>8840</v>
      </c>
      <c r="T399" s="8"/>
    </row>
    <row r="400" spans="1:20" x14ac:dyDescent="0.25">
      <c r="A400" s="7"/>
      <c r="B400" s="2"/>
      <c r="C400" s="2"/>
      <c r="D400" s="2"/>
      <c r="E400" s="2"/>
      <c r="F400" s="2"/>
      <c r="G400" s="2"/>
      <c r="H400" s="67"/>
      <c r="I400" s="67"/>
      <c r="J400" s="67"/>
      <c r="K400" s="67"/>
      <c r="L400" s="67"/>
      <c r="M400" s="67"/>
      <c r="N400" s="67"/>
      <c r="O400" s="67"/>
      <c r="P400" s="67"/>
      <c r="Q400" s="67"/>
      <c r="R400" s="2"/>
      <c r="S400" s="2"/>
      <c r="T400" s="8"/>
    </row>
    <row r="401" spans="1:20" x14ac:dyDescent="0.25">
      <c r="A401" s="60"/>
      <c r="B401" s="61"/>
      <c r="C401" s="61"/>
      <c r="D401" s="61"/>
      <c r="E401" s="61"/>
      <c r="F401" s="61"/>
      <c r="G401" s="61"/>
      <c r="H401" s="72">
        <f>SUM(H395:H399)</f>
        <v>5</v>
      </c>
      <c r="I401" s="72">
        <f>SUM(I395:I399)</f>
        <v>0</v>
      </c>
      <c r="J401" s="72">
        <f t="shared" ref="J401:N401" si="21">SUM(J395:J399)</f>
        <v>0</v>
      </c>
      <c r="K401" s="72">
        <f t="shared" si="21"/>
        <v>5</v>
      </c>
      <c r="L401" s="72">
        <f t="shared" si="21"/>
        <v>0</v>
      </c>
      <c r="M401" s="72">
        <f t="shared" si="21"/>
        <v>0</v>
      </c>
      <c r="N401" s="72">
        <f t="shared" si="21"/>
        <v>0</v>
      </c>
      <c r="O401" s="72">
        <f>SUM(O395:O399)</f>
        <v>0</v>
      </c>
      <c r="P401" s="72"/>
      <c r="Q401" s="72"/>
      <c r="R401" s="61"/>
      <c r="S401" s="61"/>
      <c r="T401" s="64"/>
    </row>
    <row r="402" spans="1:20" x14ac:dyDescent="0.25">
      <c r="A402" s="16"/>
      <c r="B402" s="5"/>
      <c r="C402" s="5"/>
      <c r="D402" s="5"/>
      <c r="E402" s="5"/>
      <c r="F402" s="5"/>
      <c r="G402" s="5"/>
      <c r="H402" s="103"/>
      <c r="I402" s="103"/>
      <c r="J402" s="103"/>
      <c r="K402" s="103"/>
      <c r="L402" s="103"/>
      <c r="M402" s="103"/>
      <c r="N402" s="103"/>
      <c r="O402" s="103"/>
      <c r="P402" s="103"/>
      <c r="Q402" s="103"/>
      <c r="R402" s="5"/>
      <c r="S402" s="5"/>
      <c r="T402" s="18"/>
    </row>
    <row r="403" spans="1:20" x14ac:dyDescent="0.25">
      <c r="A403" s="7"/>
      <c r="B403" s="2"/>
      <c r="C403" s="2"/>
      <c r="D403" s="2"/>
      <c r="E403" s="2"/>
      <c r="F403" s="2"/>
      <c r="G403" s="2"/>
      <c r="H403" s="2"/>
      <c r="I403" s="2"/>
      <c r="J403" s="2"/>
      <c r="K403" s="2"/>
      <c r="L403" s="2"/>
      <c r="M403" s="2"/>
      <c r="N403" s="2"/>
      <c r="O403" s="2"/>
      <c r="P403" s="2"/>
      <c r="Q403" s="2"/>
      <c r="R403" s="2"/>
      <c r="S403" s="2"/>
      <c r="T403" s="8"/>
    </row>
    <row r="404" spans="1:20" x14ac:dyDescent="0.25">
      <c r="A404" s="7"/>
      <c r="B404" s="2"/>
      <c r="C404" s="2" t="s">
        <v>23</v>
      </c>
      <c r="D404" s="2" t="s">
        <v>39</v>
      </c>
      <c r="E404" s="2" t="s">
        <v>72</v>
      </c>
      <c r="F404" s="2" t="s">
        <v>0</v>
      </c>
      <c r="G404" s="2" t="s">
        <v>7013</v>
      </c>
      <c r="H404" s="2"/>
      <c r="I404" s="2">
        <v>1</v>
      </c>
      <c r="J404" s="2"/>
      <c r="K404" s="2"/>
      <c r="L404" s="2"/>
      <c r="M404" s="2"/>
      <c r="N404" s="2"/>
      <c r="O404" s="2"/>
      <c r="P404" s="2"/>
      <c r="Q404" s="2"/>
      <c r="R404" s="2"/>
      <c r="S404" s="2"/>
      <c r="T404" s="8"/>
    </row>
    <row r="405" spans="1:20" x14ac:dyDescent="0.25">
      <c r="A405" s="7"/>
      <c r="B405" s="2"/>
      <c r="C405" s="2"/>
      <c r="D405" s="2"/>
      <c r="E405" s="2"/>
      <c r="F405" s="2" t="s">
        <v>2</v>
      </c>
      <c r="G405" s="2" t="s">
        <v>7014</v>
      </c>
      <c r="H405" s="2"/>
      <c r="I405" s="2">
        <v>1</v>
      </c>
      <c r="J405" s="2"/>
      <c r="K405" s="2"/>
      <c r="L405" s="2"/>
      <c r="M405" s="2"/>
      <c r="N405" s="2"/>
      <c r="O405" s="2"/>
      <c r="P405" s="2"/>
      <c r="Q405" s="2"/>
      <c r="R405" s="2"/>
      <c r="S405" s="2"/>
      <c r="T405" s="8"/>
    </row>
    <row r="406" spans="1:20" x14ac:dyDescent="0.25">
      <c r="A406" s="7"/>
      <c r="B406" s="2"/>
      <c r="C406" s="2"/>
      <c r="D406" s="2"/>
      <c r="E406" s="2"/>
      <c r="F406" s="2" t="s">
        <v>3</v>
      </c>
      <c r="G406" s="2" t="s">
        <v>7015</v>
      </c>
      <c r="H406" s="2"/>
      <c r="I406" s="2">
        <v>1</v>
      </c>
      <c r="J406" s="2"/>
      <c r="K406" s="2"/>
      <c r="L406" s="2"/>
      <c r="M406" s="2"/>
      <c r="N406" s="2"/>
      <c r="O406" s="2"/>
      <c r="P406" s="2"/>
      <c r="Q406" s="2"/>
      <c r="R406" s="2"/>
      <c r="S406" s="2"/>
      <c r="T406" s="8"/>
    </row>
    <row r="407" spans="1:20" x14ac:dyDescent="0.25">
      <c r="A407" s="7"/>
      <c r="B407" s="2"/>
      <c r="C407" s="2"/>
      <c r="D407" s="2"/>
      <c r="E407" s="2"/>
      <c r="F407" s="2" t="s">
        <v>4</v>
      </c>
      <c r="G407" s="2" t="s">
        <v>7016</v>
      </c>
      <c r="H407" s="2"/>
      <c r="I407" s="2">
        <v>1</v>
      </c>
      <c r="J407" s="2"/>
      <c r="K407" s="2"/>
      <c r="L407" s="2"/>
      <c r="M407" s="2"/>
      <c r="N407" s="2"/>
      <c r="O407" s="2"/>
      <c r="P407" s="2"/>
      <c r="Q407" s="2"/>
      <c r="R407" s="2"/>
      <c r="S407" s="2"/>
      <c r="T407" s="8"/>
    </row>
    <row r="408" spans="1:20" x14ac:dyDescent="0.25">
      <c r="A408" s="7"/>
      <c r="B408" s="2"/>
      <c r="C408" s="2"/>
      <c r="D408" s="2"/>
      <c r="E408" s="2"/>
      <c r="F408" s="2" t="s">
        <v>5</v>
      </c>
      <c r="G408" s="2" t="s">
        <v>7017</v>
      </c>
      <c r="H408" s="2"/>
      <c r="I408" s="2">
        <v>1</v>
      </c>
      <c r="J408" s="2"/>
      <c r="K408" s="2"/>
      <c r="L408" s="2"/>
      <c r="M408" s="2"/>
      <c r="N408" s="2"/>
      <c r="O408" s="2"/>
      <c r="P408" s="2"/>
      <c r="Q408" s="2"/>
      <c r="R408" s="2"/>
      <c r="S408" s="2"/>
      <c r="T408" s="8"/>
    </row>
    <row r="409" spans="1:20" x14ac:dyDescent="0.25">
      <c r="A409" s="7"/>
      <c r="B409" s="2"/>
      <c r="C409" s="2"/>
      <c r="D409" s="2"/>
      <c r="E409" s="2"/>
      <c r="F409" s="2"/>
      <c r="G409" s="2"/>
      <c r="H409" s="2"/>
      <c r="I409" s="2"/>
      <c r="J409" s="2"/>
      <c r="K409" s="2"/>
      <c r="L409" s="2"/>
      <c r="M409" s="2"/>
      <c r="N409" s="2"/>
      <c r="O409" s="2"/>
      <c r="P409" s="2"/>
      <c r="Q409" s="2"/>
      <c r="R409" s="2"/>
      <c r="S409" s="2"/>
      <c r="T409" s="8"/>
    </row>
    <row r="410" spans="1:20" x14ac:dyDescent="0.25">
      <c r="A410" s="60"/>
      <c r="B410" s="61"/>
      <c r="C410" s="61"/>
      <c r="D410" s="61"/>
      <c r="E410" s="61"/>
      <c r="F410" s="61"/>
      <c r="G410" s="61"/>
      <c r="H410" s="61">
        <f>SUM(H404:H408)</f>
        <v>0</v>
      </c>
      <c r="I410" s="61">
        <f>SUM(I404:I408)</f>
        <v>5</v>
      </c>
      <c r="J410" s="61"/>
      <c r="K410" s="61"/>
      <c r="L410" s="61"/>
      <c r="M410" s="61"/>
      <c r="N410" s="61"/>
      <c r="O410" s="61"/>
      <c r="P410" s="61"/>
      <c r="Q410" s="61"/>
      <c r="R410" s="61"/>
      <c r="S410" s="61"/>
      <c r="T410" s="64"/>
    </row>
    <row r="411" spans="1:20" x14ac:dyDescent="0.25">
      <c r="A411" s="16"/>
      <c r="B411" s="5"/>
      <c r="C411" s="5"/>
      <c r="D411" s="5"/>
      <c r="E411" s="5"/>
      <c r="F411" s="5"/>
      <c r="G411" s="5"/>
      <c r="H411" s="5"/>
      <c r="I411" s="5"/>
      <c r="J411" s="5"/>
      <c r="K411" s="5"/>
      <c r="L411" s="5"/>
      <c r="M411" s="5"/>
      <c r="N411" s="5"/>
      <c r="O411" s="5"/>
      <c r="P411" s="5"/>
      <c r="Q411" s="5"/>
      <c r="R411" s="5"/>
      <c r="S411" s="5"/>
      <c r="T411" s="18"/>
    </row>
    <row r="412" spans="1:20" x14ac:dyDescent="0.25">
      <c r="A412" s="7"/>
      <c r="B412" s="2"/>
      <c r="C412" s="2"/>
      <c r="D412" s="2"/>
      <c r="E412" s="2"/>
      <c r="F412" s="2"/>
      <c r="G412" s="2"/>
      <c r="H412" s="2"/>
      <c r="I412" s="2"/>
      <c r="J412" s="2"/>
      <c r="K412" s="2"/>
      <c r="L412" s="2"/>
      <c r="M412" s="2"/>
      <c r="N412" s="2"/>
      <c r="O412" s="2"/>
      <c r="P412" s="2"/>
      <c r="Q412" s="2"/>
      <c r="R412" s="2"/>
      <c r="S412" s="2"/>
      <c r="T412" s="8"/>
    </row>
    <row r="413" spans="1:20" x14ac:dyDescent="0.25">
      <c r="A413" s="7"/>
      <c r="B413" s="2"/>
      <c r="C413" s="2"/>
      <c r="D413" s="2"/>
      <c r="E413" s="2"/>
      <c r="F413" s="2"/>
      <c r="G413" s="2" t="s">
        <v>36</v>
      </c>
      <c r="H413" s="2">
        <f t="shared" ref="H413:N413" si="22">SUM(H26+H46+H74+H92+H108+H135+H162+H193+H207+H222+H243+H260+H275+H288+H302+H318+H340+H352+H378+H384+H392+H401+H410)</f>
        <v>143</v>
      </c>
      <c r="I413" s="2">
        <f t="shared" si="22"/>
        <v>146</v>
      </c>
      <c r="J413" s="2">
        <f t="shared" si="22"/>
        <v>16</v>
      </c>
      <c r="K413" s="2">
        <f t="shared" si="22"/>
        <v>25</v>
      </c>
      <c r="L413" s="2">
        <f t="shared" si="22"/>
        <v>24</v>
      </c>
      <c r="M413" s="2">
        <f t="shared" si="22"/>
        <v>18</v>
      </c>
      <c r="N413" s="2">
        <f t="shared" si="22"/>
        <v>27</v>
      </c>
      <c r="O413" s="2">
        <f>SUM(O26+O46+O74+O92+O108+O135+O162+O193+O207+O222+O243+O260+O275+O288+O302+O318+O340+O352+O378+O384+O392+O401+O410)</f>
        <v>80</v>
      </c>
      <c r="P413" s="2">
        <f>SUM(P26+P46+P74+P92+P108+P135+P162+P193+P207+P222+P243+P260+P275+P288+P302+P318+P340+P352+P378+P384+P392+P401+P410)</f>
        <v>0</v>
      </c>
      <c r="Q413" s="2"/>
      <c r="R413" s="2"/>
      <c r="S413" s="2"/>
      <c r="T413" s="8"/>
    </row>
    <row r="414" spans="1:20" ht="15.75" thickBot="1" x14ac:dyDescent="0.3">
      <c r="A414" s="9"/>
      <c r="B414" s="3"/>
      <c r="C414" s="3"/>
      <c r="D414" s="3"/>
      <c r="E414" s="3"/>
      <c r="F414" s="3"/>
      <c r="G414" s="3"/>
      <c r="H414" s="3"/>
      <c r="I414" s="3"/>
      <c r="J414" s="3"/>
      <c r="K414" s="3"/>
      <c r="L414" s="3"/>
      <c r="M414" s="3"/>
      <c r="N414" s="3"/>
      <c r="O414" s="3"/>
      <c r="P414" s="3"/>
      <c r="Q414" s="3"/>
      <c r="R414" s="3"/>
      <c r="S414" s="3"/>
      <c r="T414" s="10"/>
    </row>
    <row r="415" spans="1:20" ht="15.75" thickTop="1" x14ac:dyDescent="0.25"/>
    <row r="416" spans="1:20" x14ac:dyDescent="0.25">
      <c r="H416" s="272">
        <f>H413+I413</f>
        <v>289</v>
      </c>
      <c r="I416" s="272"/>
    </row>
  </sheetData>
  <mergeCells count="71">
    <mergeCell ref="S363:S365"/>
    <mergeCell ref="R344:R345"/>
    <mergeCell ref="S395:S397"/>
    <mergeCell ref="S111:S114"/>
    <mergeCell ref="S354:S357"/>
    <mergeCell ref="S358:S362"/>
    <mergeCell ref="S343:S346"/>
    <mergeCell ref="S347:S350"/>
    <mergeCell ref="S351:S353"/>
    <mergeCell ref="S249:S251"/>
    <mergeCell ref="R170:R171"/>
    <mergeCell ref="R172:R173"/>
    <mergeCell ref="R174:R175"/>
    <mergeCell ref="R324:R325"/>
    <mergeCell ref="S138:S140"/>
    <mergeCell ref="S141:S143"/>
    <mergeCell ref="A1:T1"/>
    <mergeCell ref="J3:O3"/>
    <mergeCell ref="J5:O5"/>
    <mergeCell ref="A3:A4"/>
    <mergeCell ref="B3:B4"/>
    <mergeCell ref="C3:C4"/>
    <mergeCell ref="D3:D4"/>
    <mergeCell ref="E3:E4"/>
    <mergeCell ref="F3:F4"/>
    <mergeCell ref="G3:G4"/>
    <mergeCell ref="H3:H4"/>
    <mergeCell ref="I3:I4"/>
    <mergeCell ref="R3:R4"/>
    <mergeCell ref="S3:S4"/>
    <mergeCell ref="T130:T131"/>
    <mergeCell ref="S49:S51"/>
    <mergeCell ref="S52:S54"/>
    <mergeCell ref="S178:S180"/>
    <mergeCell ref="S181:S182"/>
    <mergeCell ref="T7:T8"/>
    <mergeCell ref="T3:T4"/>
    <mergeCell ref="T95:T101"/>
    <mergeCell ref="T118:T119"/>
    <mergeCell ref="S7:S9"/>
    <mergeCell ref="S10:S13"/>
    <mergeCell ref="S255:S257"/>
    <mergeCell ref="R259:R260"/>
    <mergeCell ref="S228:S230"/>
    <mergeCell ref="S231:S234"/>
    <mergeCell ref="S78:S80"/>
    <mergeCell ref="S95:S99"/>
    <mergeCell ref="S118:S122"/>
    <mergeCell ref="S165:S167"/>
    <mergeCell ref="S168:S171"/>
    <mergeCell ref="S235:S237"/>
    <mergeCell ref="S172:S174"/>
    <mergeCell ref="S175:S177"/>
    <mergeCell ref="S225:S227"/>
    <mergeCell ref="S196:S198"/>
    <mergeCell ref="H416:I416"/>
    <mergeCell ref="T280:T282"/>
    <mergeCell ref="S238:S240"/>
    <mergeCell ref="S241:S244"/>
    <mergeCell ref="R305:R317"/>
    <mergeCell ref="R318:R320"/>
    <mergeCell ref="S252:S254"/>
    <mergeCell ref="S245:S246"/>
    <mergeCell ref="R253:R254"/>
    <mergeCell ref="R321:R322"/>
    <mergeCell ref="S307:S309"/>
    <mergeCell ref="S310:S311"/>
    <mergeCell ref="S305:S306"/>
    <mergeCell ref="R255:R256"/>
    <mergeCell ref="R257:R258"/>
    <mergeCell ref="R264:R265"/>
  </mergeCells>
  <pageMargins left="0.59055118110236227" right="0.19685039370078741" top="0.55118110236220474" bottom="0.51181102362204722" header="0.31496062992125984" footer="0.31496062992125984"/>
  <pageSetup paperSize="258"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0"/>
  <sheetViews>
    <sheetView topLeftCell="E1" workbookViewId="0">
      <pane ySplit="1530" topLeftCell="A508" activePane="bottomLeft"/>
      <selection activeCell="Q2" sqref="Q1:Q1048576"/>
      <selection pane="bottomLeft" activeCell="E527" sqref="E527"/>
    </sheetView>
  </sheetViews>
  <sheetFormatPr defaultRowHeight="15" x14ac:dyDescent="0.25"/>
  <cols>
    <col min="1" max="1" width="4.42578125" bestFit="1" customWidth="1"/>
    <col min="2" max="2" width="9.5703125" bestFit="1" customWidth="1"/>
    <col min="3" max="3" width="4.42578125" bestFit="1" customWidth="1"/>
    <col min="4" max="4" width="20.7109375" bestFit="1" customWidth="1"/>
    <col min="5" max="5" width="16.85546875" bestFit="1" customWidth="1"/>
    <col min="6" max="6" width="4.42578125" bestFit="1" customWidth="1"/>
    <col min="7" max="7" width="28.85546875" bestFit="1" customWidth="1"/>
    <col min="8" max="9" width="6.7109375" customWidth="1"/>
    <col min="10" max="17" width="5" bestFit="1" customWidth="1"/>
    <col min="18" max="18" width="43.85546875" customWidth="1"/>
    <col min="19" max="19" width="40.5703125" customWidth="1"/>
    <col min="20" max="20" width="24.140625" customWidth="1"/>
  </cols>
  <sheetData>
    <row r="1" spans="1:22" x14ac:dyDescent="0.25">
      <c r="A1" s="300" t="s">
        <v>50</v>
      </c>
      <c r="B1" s="300"/>
      <c r="C1" s="300"/>
      <c r="D1" s="300"/>
      <c r="E1" s="300"/>
      <c r="F1" s="300"/>
      <c r="G1" s="300"/>
      <c r="H1" s="300"/>
      <c r="I1" s="300"/>
      <c r="J1" s="300"/>
      <c r="K1" s="300"/>
      <c r="L1" s="300"/>
      <c r="M1" s="300"/>
      <c r="N1" s="300"/>
      <c r="O1" s="300"/>
      <c r="P1" s="300"/>
      <c r="Q1" s="300"/>
      <c r="R1" s="300"/>
      <c r="S1" s="300"/>
      <c r="T1" s="300"/>
    </row>
    <row r="2" spans="1:22" ht="15.75" thickBot="1" x14ac:dyDescent="0.3">
      <c r="S2" s="1"/>
      <c r="T2" s="1"/>
      <c r="U2" s="1"/>
      <c r="V2" s="1"/>
    </row>
    <row r="3" spans="1:22"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7"/>
      <c r="P3" s="128"/>
      <c r="Q3" s="128"/>
      <c r="R3" s="293" t="s">
        <v>42</v>
      </c>
      <c r="S3" s="297" t="s">
        <v>4380</v>
      </c>
      <c r="T3" s="281" t="s">
        <v>5692</v>
      </c>
      <c r="U3" s="1"/>
      <c r="V3" s="1"/>
    </row>
    <row r="4" spans="1:22" x14ac:dyDescent="0.25">
      <c r="A4" s="292"/>
      <c r="B4" s="294"/>
      <c r="C4" s="294"/>
      <c r="D4" s="294"/>
      <c r="E4" s="294"/>
      <c r="F4" s="294"/>
      <c r="G4" s="294"/>
      <c r="H4" s="294"/>
      <c r="I4" s="296"/>
      <c r="J4" s="47">
        <v>2010</v>
      </c>
      <c r="K4" s="47">
        <v>2011</v>
      </c>
      <c r="L4" s="47">
        <v>2012</v>
      </c>
      <c r="M4" s="47">
        <v>2013</v>
      </c>
      <c r="N4" s="47">
        <v>2014</v>
      </c>
      <c r="O4" s="47">
        <v>2015</v>
      </c>
      <c r="P4" s="129">
        <v>2016</v>
      </c>
      <c r="Q4" s="129">
        <v>2017</v>
      </c>
      <c r="R4" s="294"/>
      <c r="S4" s="298"/>
      <c r="T4" s="282"/>
      <c r="U4" s="1"/>
      <c r="V4" s="1"/>
    </row>
    <row r="5" spans="1:22" x14ac:dyDescent="0.25">
      <c r="A5" s="22">
        <v>1</v>
      </c>
      <c r="B5" s="23">
        <v>2</v>
      </c>
      <c r="C5" s="23">
        <v>3</v>
      </c>
      <c r="D5" s="23">
        <v>4</v>
      </c>
      <c r="E5" s="23">
        <v>5</v>
      </c>
      <c r="F5" s="23">
        <v>6</v>
      </c>
      <c r="G5" s="23">
        <v>7</v>
      </c>
      <c r="H5" s="23">
        <v>8</v>
      </c>
      <c r="I5" s="23">
        <v>9</v>
      </c>
      <c r="J5" s="288">
        <v>10</v>
      </c>
      <c r="K5" s="289"/>
      <c r="L5" s="289"/>
      <c r="M5" s="289"/>
      <c r="N5" s="289"/>
      <c r="O5" s="290"/>
      <c r="P5" s="127">
        <v>11</v>
      </c>
      <c r="Q5" s="127"/>
      <c r="R5" s="23">
        <v>12</v>
      </c>
      <c r="S5" s="24">
        <v>13</v>
      </c>
      <c r="T5" s="25">
        <v>14</v>
      </c>
      <c r="U5" s="1"/>
      <c r="V5" s="1"/>
    </row>
    <row r="6" spans="1:22" x14ac:dyDescent="0.25">
      <c r="A6" s="26"/>
      <c r="B6" s="30"/>
      <c r="C6" s="30"/>
      <c r="D6" s="30"/>
      <c r="E6" s="30"/>
      <c r="F6" s="30"/>
      <c r="G6" s="30"/>
      <c r="H6" s="30"/>
      <c r="I6" s="30"/>
      <c r="J6" s="30"/>
      <c r="K6" s="30"/>
      <c r="L6" s="30"/>
      <c r="M6" s="30"/>
      <c r="N6" s="30"/>
      <c r="O6" s="30"/>
      <c r="P6" s="30"/>
      <c r="Q6" s="30"/>
      <c r="R6" s="30"/>
      <c r="S6" s="31"/>
      <c r="T6" s="27"/>
      <c r="U6" s="1"/>
      <c r="V6" s="1"/>
    </row>
    <row r="7" spans="1:22" x14ac:dyDescent="0.25">
      <c r="A7" s="7" t="s">
        <v>2</v>
      </c>
      <c r="B7" s="11" t="s">
        <v>177</v>
      </c>
      <c r="C7" s="2" t="s">
        <v>0</v>
      </c>
      <c r="D7" s="11" t="s">
        <v>178</v>
      </c>
      <c r="E7" s="11" t="s">
        <v>39</v>
      </c>
      <c r="F7" s="11" t="s">
        <v>0</v>
      </c>
      <c r="G7" s="11" t="s">
        <v>211</v>
      </c>
      <c r="H7" s="2">
        <v>0</v>
      </c>
      <c r="I7" s="2">
        <v>1</v>
      </c>
      <c r="J7" s="2">
        <v>0</v>
      </c>
      <c r="K7" s="2">
        <v>0</v>
      </c>
      <c r="L7" s="2">
        <v>0</v>
      </c>
      <c r="M7" s="2">
        <v>0</v>
      </c>
      <c r="N7" s="2">
        <v>0</v>
      </c>
      <c r="O7" s="2"/>
      <c r="P7" s="2"/>
      <c r="Q7" s="2"/>
      <c r="R7" s="11"/>
      <c r="S7" s="2"/>
      <c r="T7" s="8"/>
      <c r="U7" s="1"/>
      <c r="V7" s="1"/>
    </row>
    <row r="8" spans="1:22" x14ac:dyDescent="0.25">
      <c r="A8" s="7"/>
      <c r="B8" s="11"/>
      <c r="C8" s="2"/>
      <c r="D8" s="11"/>
      <c r="E8" s="11"/>
      <c r="F8" s="2" t="s">
        <v>2</v>
      </c>
      <c r="G8" s="11" t="s">
        <v>212</v>
      </c>
      <c r="H8" s="2">
        <v>0</v>
      </c>
      <c r="I8" s="2">
        <v>1</v>
      </c>
      <c r="J8" s="2">
        <v>0</v>
      </c>
      <c r="K8" s="2">
        <v>0</v>
      </c>
      <c r="L8" s="2">
        <v>0</v>
      </c>
      <c r="M8" s="2">
        <v>0</v>
      </c>
      <c r="N8" s="2">
        <v>0</v>
      </c>
      <c r="O8" s="2"/>
      <c r="P8" s="2"/>
      <c r="Q8" s="2"/>
      <c r="R8" s="11"/>
      <c r="S8" s="2"/>
      <c r="T8" s="8"/>
      <c r="U8" s="1"/>
      <c r="V8" s="1"/>
    </row>
    <row r="9" spans="1:22" x14ac:dyDescent="0.25">
      <c r="A9" s="7"/>
      <c r="B9" s="11"/>
      <c r="C9" s="2"/>
      <c r="D9" s="11"/>
      <c r="E9" s="11"/>
      <c r="F9" s="2" t="s">
        <v>3</v>
      </c>
      <c r="G9" s="11" t="s">
        <v>213</v>
      </c>
      <c r="H9" s="2">
        <v>0</v>
      </c>
      <c r="I9" s="2">
        <v>1</v>
      </c>
      <c r="J9" s="2">
        <v>0</v>
      </c>
      <c r="K9" s="2">
        <v>0</v>
      </c>
      <c r="L9" s="2">
        <v>0</v>
      </c>
      <c r="M9" s="2">
        <v>0</v>
      </c>
      <c r="N9" s="2">
        <v>0</v>
      </c>
      <c r="O9" s="2"/>
      <c r="P9" s="2"/>
      <c r="Q9" s="2"/>
      <c r="R9" s="11"/>
      <c r="S9" s="2"/>
      <c r="T9" s="8"/>
      <c r="U9" s="1"/>
      <c r="V9" s="1"/>
    </row>
    <row r="10" spans="1:22" x14ac:dyDescent="0.25">
      <c r="A10" s="7"/>
      <c r="B10" s="11"/>
      <c r="C10" s="2"/>
      <c r="D10" s="11"/>
      <c r="E10" s="11"/>
      <c r="F10" s="2" t="s">
        <v>4</v>
      </c>
      <c r="G10" s="11" t="s">
        <v>214</v>
      </c>
      <c r="H10" s="2">
        <v>0</v>
      </c>
      <c r="I10" s="2">
        <v>1</v>
      </c>
      <c r="J10" s="2">
        <v>0</v>
      </c>
      <c r="K10" s="2">
        <v>0</v>
      </c>
      <c r="L10" s="2">
        <v>0</v>
      </c>
      <c r="M10" s="2">
        <v>0</v>
      </c>
      <c r="N10" s="2">
        <v>0</v>
      </c>
      <c r="O10" s="2"/>
      <c r="P10" s="2"/>
      <c r="Q10" s="2"/>
      <c r="R10" s="11"/>
      <c r="S10" s="2"/>
      <c r="T10" s="8"/>
      <c r="U10" s="1"/>
      <c r="V10" s="1"/>
    </row>
    <row r="11" spans="1:22" x14ac:dyDescent="0.25">
      <c r="A11" s="7"/>
      <c r="B11" s="11"/>
      <c r="C11" s="2"/>
      <c r="D11" s="11"/>
      <c r="E11" s="11"/>
      <c r="F11" s="2" t="s">
        <v>5</v>
      </c>
      <c r="G11" s="11" t="s">
        <v>215</v>
      </c>
      <c r="H11" s="2">
        <v>0</v>
      </c>
      <c r="I11" s="2">
        <v>1</v>
      </c>
      <c r="J11" s="2">
        <v>0</v>
      </c>
      <c r="K11" s="2">
        <v>0</v>
      </c>
      <c r="L11" s="2">
        <v>0</v>
      </c>
      <c r="M11" s="2">
        <v>0</v>
      </c>
      <c r="N11" s="2">
        <v>0</v>
      </c>
      <c r="O11" s="2"/>
      <c r="P11" s="2"/>
      <c r="Q11" s="2"/>
      <c r="R11" s="11"/>
      <c r="S11" s="2"/>
      <c r="T11" s="8"/>
      <c r="U11" s="1"/>
      <c r="V11" s="1"/>
    </row>
    <row r="12" spans="1:22" x14ac:dyDescent="0.25">
      <c r="A12" s="7"/>
      <c r="B12" s="11"/>
      <c r="C12" s="2"/>
      <c r="D12" s="11"/>
      <c r="E12" s="11"/>
      <c r="F12" s="2" t="s">
        <v>6</v>
      </c>
      <c r="G12" s="11" t="s">
        <v>216</v>
      </c>
      <c r="H12" s="2">
        <v>0</v>
      </c>
      <c r="I12" s="2">
        <v>1</v>
      </c>
      <c r="J12" s="2">
        <v>0</v>
      </c>
      <c r="K12" s="2">
        <v>0</v>
      </c>
      <c r="L12" s="2">
        <v>0</v>
      </c>
      <c r="M12" s="2">
        <v>0</v>
      </c>
      <c r="N12" s="2">
        <v>0</v>
      </c>
      <c r="O12" s="2"/>
      <c r="P12" s="2"/>
      <c r="Q12" s="2"/>
      <c r="R12" s="11"/>
      <c r="S12" s="2"/>
      <c r="T12" s="8"/>
      <c r="U12" s="1"/>
      <c r="V12" s="1"/>
    </row>
    <row r="13" spans="1:22" x14ac:dyDescent="0.25">
      <c r="A13" s="7"/>
      <c r="B13" s="11"/>
      <c r="C13" s="2"/>
      <c r="D13" s="11"/>
      <c r="E13" s="11"/>
      <c r="F13" s="2" t="s">
        <v>7</v>
      </c>
      <c r="G13" s="11" t="s">
        <v>217</v>
      </c>
      <c r="H13" s="2">
        <v>0</v>
      </c>
      <c r="I13" s="2">
        <v>1</v>
      </c>
      <c r="J13" s="2">
        <v>0</v>
      </c>
      <c r="K13" s="2">
        <v>0</v>
      </c>
      <c r="L13" s="2">
        <v>0</v>
      </c>
      <c r="M13" s="2">
        <v>0</v>
      </c>
      <c r="N13" s="2">
        <v>0</v>
      </c>
      <c r="O13" s="2"/>
      <c r="P13" s="2"/>
      <c r="Q13" s="2"/>
      <c r="R13" s="11"/>
      <c r="S13" s="2"/>
      <c r="T13" s="8"/>
      <c r="U13" s="1"/>
      <c r="V13" s="1"/>
    </row>
    <row r="14" spans="1:22" x14ac:dyDescent="0.25">
      <c r="A14" s="7"/>
      <c r="B14" s="11"/>
      <c r="C14" s="2"/>
      <c r="D14" s="11"/>
      <c r="E14" s="11"/>
      <c r="F14" s="2" t="s">
        <v>8</v>
      </c>
      <c r="G14" s="11" t="s">
        <v>218</v>
      </c>
      <c r="H14" s="2">
        <v>0</v>
      </c>
      <c r="I14" s="2">
        <v>1</v>
      </c>
      <c r="J14" s="2">
        <v>0</v>
      </c>
      <c r="K14" s="2">
        <v>0</v>
      </c>
      <c r="L14" s="2">
        <v>0</v>
      </c>
      <c r="M14" s="2">
        <v>0</v>
      </c>
      <c r="N14" s="2">
        <v>0</v>
      </c>
      <c r="O14" s="2"/>
      <c r="P14" s="2"/>
      <c r="Q14" s="2"/>
      <c r="R14" s="11"/>
      <c r="S14" s="2"/>
      <c r="T14" s="8"/>
      <c r="U14" s="1"/>
      <c r="V14" s="1"/>
    </row>
    <row r="15" spans="1:22" x14ac:dyDescent="0.25">
      <c r="A15" s="7"/>
      <c r="B15" s="11"/>
      <c r="C15" s="2"/>
      <c r="D15" s="11"/>
      <c r="E15" s="11"/>
      <c r="F15" s="2" t="s">
        <v>9</v>
      </c>
      <c r="G15" s="11" t="s">
        <v>219</v>
      </c>
      <c r="H15" s="2">
        <v>0</v>
      </c>
      <c r="I15" s="2">
        <v>1</v>
      </c>
      <c r="J15" s="2">
        <v>0</v>
      </c>
      <c r="K15" s="2">
        <v>0</v>
      </c>
      <c r="L15" s="2">
        <v>0</v>
      </c>
      <c r="M15" s="2">
        <v>0</v>
      </c>
      <c r="N15" s="2">
        <v>0</v>
      </c>
      <c r="O15" s="2"/>
      <c r="P15" s="2"/>
      <c r="Q15" s="2"/>
      <c r="R15" s="11"/>
      <c r="S15" s="2"/>
      <c r="T15" s="8"/>
      <c r="U15" s="1"/>
      <c r="V15" s="1"/>
    </row>
    <row r="16" spans="1:22" x14ac:dyDescent="0.25">
      <c r="A16" s="7"/>
      <c r="B16" s="11"/>
      <c r="C16" s="2"/>
      <c r="D16" s="11"/>
      <c r="E16" s="11"/>
      <c r="F16" s="2" t="s">
        <v>10</v>
      </c>
      <c r="G16" s="11" t="s">
        <v>220</v>
      </c>
      <c r="H16" s="2">
        <v>0</v>
      </c>
      <c r="I16" s="2">
        <v>1</v>
      </c>
      <c r="J16" s="2">
        <v>0</v>
      </c>
      <c r="K16" s="2">
        <v>0</v>
      </c>
      <c r="L16" s="2">
        <v>0</v>
      </c>
      <c r="M16" s="2">
        <v>0</v>
      </c>
      <c r="N16" s="2">
        <v>0</v>
      </c>
      <c r="O16" s="2"/>
      <c r="P16" s="2"/>
      <c r="Q16" s="2"/>
      <c r="R16" s="11"/>
      <c r="S16" s="2"/>
      <c r="T16" s="8"/>
      <c r="U16" s="1"/>
      <c r="V16" s="1"/>
    </row>
    <row r="17" spans="1:22" x14ac:dyDescent="0.25">
      <c r="A17" s="7"/>
      <c r="B17" s="11"/>
      <c r="C17" s="2"/>
      <c r="D17" s="11"/>
      <c r="E17" s="11"/>
      <c r="F17" s="2" t="s">
        <v>11</v>
      </c>
      <c r="G17" s="11" t="s">
        <v>221</v>
      </c>
      <c r="H17" s="2">
        <v>0</v>
      </c>
      <c r="I17" s="2">
        <v>1</v>
      </c>
      <c r="J17" s="2">
        <v>0</v>
      </c>
      <c r="K17" s="2">
        <v>0</v>
      </c>
      <c r="L17" s="2">
        <v>0</v>
      </c>
      <c r="M17" s="2">
        <v>0</v>
      </c>
      <c r="N17" s="2">
        <v>0</v>
      </c>
      <c r="O17" s="2"/>
      <c r="P17" s="2"/>
      <c r="Q17" s="2"/>
      <c r="R17" s="11"/>
      <c r="S17" s="2"/>
      <c r="T17" s="8"/>
      <c r="U17" s="1"/>
      <c r="V17" s="1"/>
    </row>
    <row r="18" spans="1:22" x14ac:dyDescent="0.25">
      <c r="A18" s="7"/>
      <c r="B18" s="11"/>
      <c r="C18" s="2"/>
      <c r="D18" s="11"/>
      <c r="E18" s="11"/>
      <c r="F18" s="2" t="s">
        <v>12</v>
      </c>
      <c r="G18" s="11" t="s">
        <v>222</v>
      </c>
      <c r="H18" s="2">
        <v>0</v>
      </c>
      <c r="I18" s="2">
        <v>1</v>
      </c>
      <c r="J18" s="2">
        <v>0</v>
      </c>
      <c r="K18" s="2">
        <v>0</v>
      </c>
      <c r="L18" s="2">
        <v>0</v>
      </c>
      <c r="M18" s="2">
        <v>0</v>
      </c>
      <c r="N18" s="2">
        <v>0</v>
      </c>
      <c r="O18" s="2"/>
      <c r="P18" s="2"/>
      <c r="Q18" s="2"/>
      <c r="R18" s="11"/>
      <c r="S18" s="2"/>
      <c r="T18" s="8"/>
      <c r="U18" s="1"/>
      <c r="V18" s="1"/>
    </row>
    <row r="19" spans="1:22" x14ac:dyDescent="0.25">
      <c r="A19" s="7"/>
      <c r="B19" s="11"/>
      <c r="C19" s="2"/>
      <c r="D19" s="11"/>
      <c r="E19" s="11"/>
      <c r="F19" s="2" t="s">
        <v>13</v>
      </c>
      <c r="G19" s="11" t="s">
        <v>223</v>
      </c>
      <c r="H19" s="2">
        <v>0</v>
      </c>
      <c r="I19" s="2">
        <v>1</v>
      </c>
      <c r="J19" s="2">
        <v>0</v>
      </c>
      <c r="K19" s="2">
        <v>0</v>
      </c>
      <c r="L19" s="2">
        <v>0</v>
      </c>
      <c r="M19" s="2">
        <v>0</v>
      </c>
      <c r="N19" s="2">
        <v>0</v>
      </c>
      <c r="O19" s="2"/>
      <c r="P19" s="2"/>
      <c r="Q19" s="2"/>
      <c r="R19" s="11"/>
      <c r="S19" s="2"/>
      <c r="T19" s="8"/>
      <c r="U19" s="1"/>
      <c r="V19" s="1"/>
    </row>
    <row r="20" spans="1:22" x14ac:dyDescent="0.25">
      <c r="A20" s="7"/>
      <c r="B20" s="11"/>
      <c r="C20" s="2"/>
      <c r="D20" s="11"/>
      <c r="E20" s="11"/>
      <c r="F20" s="2" t="s">
        <v>14</v>
      </c>
      <c r="G20" s="11" t="s">
        <v>224</v>
      </c>
      <c r="H20" s="2">
        <v>0</v>
      </c>
      <c r="I20" s="2">
        <v>1</v>
      </c>
      <c r="J20" s="2">
        <v>0</v>
      </c>
      <c r="K20" s="2">
        <v>0</v>
      </c>
      <c r="L20" s="2">
        <v>0</v>
      </c>
      <c r="M20" s="2">
        <v>0</v>
      </c>
      <c r="N20" s="2">
        <v>0</v>
      </c>
      <c r="O20" s="2"/>
      <c r="P20" s="2"/>
      <c r="Q20" s="2"/>
      <c r="R20" s="11"/>
      <c r="S20" s="2"/>
      <c r="T20" s="8"/>
      <c r="U20" s="1"/>
      <c r="V20" s="1"/>
    </row>
    <row r="21" spans="1:22" x14ac:dyDescent="0.25">
      <c r="A21" s="7"/>
      <c r="B21" s="11"/>
      <c r="C21" s="2"/>
      <c r="D21" s="11"/>
      <c r="E21" s="11"/>
      <c r="F21" s="2" t="s">
        <v>15</v>
      </c>
      <c r="G21" s="11" t="s">
        <v>225</v>
      </c>
      <c r="H21" s="2">
        <v>0</v>
      </c>
      <c r="I21" s="2">
        <v>1</v>
      </c>
      <c r="J21" s="2">
        <v>0</v>
      </c>
      <c r="K21" s="2">
        <v>0</v>
      </c>
      <c r="L21" s="2">
        <v>0</v>
      </c>
      <c r="M21" s="2">
        <v>0</v>
      </c>
      <c r="N21" s="2">
        <v>0</v>
      </c>
      <c r="O21" s="2"/>
      <c r="P21" s="2"/>
      <c r="Q21" s="2"/>
      <c r="R21" s="11"/>
      <c r="S21" s="2"/>
      <c r="T21" s="8"/>
      <c r="U21" s="1"/>
      <c r="V21" s="1"/>
    </row>
    <row r="22" spans="1:22" x14ac:dyDescent="0.25">
      <c r="A22" s="7"/>
      <c r="B22" s="11"/>
      <c r="C22" s="2"/>
      <c r="D22" s="11"/>
      <c r="E22" s="11"/>
      <c r="F22" s="2" t="s">
        <v>16</v>
      </c>
      <c r="G22" s="11" t="s">
        <v>226</v>
      </c>
      <c r="H22" s="2">
        <v>0</v>
      </c>
      <c r="I22" s="2">
        <v>1</v>
      </c>
      <c r="J22" s="2">
        <v>0</v>
      </c>
      <c r="K22" s="2">
        <v>0</v>
      </c>
      <c r="L22" s="2">
        <v>0</v>
      </c>
      <c r="M22" s="2">
        <v>0</v>
      </c>
      <c r="N22" s="2">
        <v>0</v>
      </c>
      <c r="O22" s="2"/>
      <c r="P22" s="2"/>
      <c r="Q22" s="2"/>
      <c r="R22" s="11"/>
      <c r="S22" s="2"/>
      <c r="T22" s="8"/>
      <c r="U22" s="1"/>
      <c r="V22" s="1"/>
    </row>
    <row r="23" spans="1:22" x14ac:dyDescent="0.25">
      <c r="A23" s="7"/>
      <c r="B23" s="11"/>
      <c r="C23" s="2"/>
      <c r="D23" s="11"/>
      <c r="E23" s="11"/>
      <c r="F23" s="2" t="s">
        <v>17</v>
      </c>
      <c r="G23" s="11" t="s">
        <v>227</v>
      </c>
      <c r="H23" s="2">
        <v>0</v>
      </c>
      <c r="I23" s="2">
        <v>1</v>
      </c>
      <c r="J23" s="2">
        <v>0</v>
      </c>
      <c r="K23" s="2">
        <v>0</v>
      </c>
      <c r="L23" s="2">
        <v>0</v>
      </c>
      <c r="M23" s="2">
        <v>0</v>
      </c>
      <c r="N23" s="2">
        <v>0</v>
      </c>
      <c r="O23" s="2"/>
      <c r="P23" s="2"/>
      <c r="Q23" s="2"/>
      <c r="R23" s="11"/>
      <c r="S23" s="2"/>
      <c r="T23" s="8"/>
      <c r="U23" s="1"/>
      <c r="V23" s="1"/>
    </row>
    <row r="24" spans="1:22" x14ac:dyDescent="0.25">
      <c r="A24" s="7"/>
      <c r="B24" s="11"/>
      <c r="C24" s="2"/>
      <c r="D24" s="11"/>
      <c r="E24" s="11"/>
      <c r="F24" s="2" t="s">
        <v>18</v>
      </c>
      <c r="G24" s="11" t="s">
        <v>228</v>
      </c>
      <c r="H24" s="2">
        <v>0</v>
      </c>
      <c r="I24" s="2">
        <v>1</v>
      </c>
      <c r="J24" s="2">
        <v>0</v>
      </c>
      <c r="K24" s="2">
        <v>0</v>
      </c>
      <c r="L24" s="2">
        <v>0</v>
      </c>
      <c r="M24" s="2">
        <v>0</v>
      </c>
      <c r="N24" s="2">
        <v>0</v>
      </c>
      <c r="O24" s="2"/>
      <c r="P24" s="2"/>
      <c r="Q24" s="2"/>
      <c r="R24" s="11"/>
      <c r="S24" s="2"/>
      <c r="T24" s="8"/>
      <c r="U24" s="1"/>
      <c r="V24" s="1"/>
    </row>
    <row r="25" spans="1:22" x14ac:dyDescent="0.25">
      <c r="A25" s="7"/>
      <c r="B25" s="11"/>
      <c r="C25" s="2"/>
      <c r="D25" s="11"/>
      <c r="E25" s="11"/>
      <c r="F25" s="2" t="s">
        <v>19</v>
      </c>
      <c r="G25" s="11" t="s">
        <v>229</v>
      </c>
      <c r="H25" s="2">
        <v>0</v>
      </c>
      <c r="I25" s="2">
        <v>1</v>
      </c>
      <c r="J25" s="2">
        <v>0</v>
      </c>
      <c r="K25" s="2">
        <v>0</v>
      </c>
      <c r="L25" s="2">
        <v>0</v>
      </c>
      <c r="M25" s="2">
        <v>0</v>
      </c>
      <c r="N25" s="2">
        <v>0</v>
      </c>
      <c r="O25" s="2"/>
      <c r="P25" s="2"/>
      <c r="Q25" s="2"/>
      <c r="R25" s="11"/>
      <c r="S25" s="2"/>
      <c r="T25" s="8"/>
      <c r="U25" s="1"/>
      <c r="V25" s="1"/>
    </row>
    <row r="26" spans="1:22" x14ac:dyDescent="0.25">
      <c r="A26" s="7"/>
      <c r="B26" s="11"/>
      <c r="C26" s="2"/>
      <c r="D26" s="11"/>
      <c r="E26" s="11"/>
      <c r="F26" s="2" t="s">
        <v>20</v>
      </c>
      <c r="G26" s="11" t="s">
        <v>230</v>
      </c>
      <c r="H26" s="2">
        <v>0</v>
      </c>
      <c r="I26" s="2">
        <v>1</v>
      </c>
      <c r="J26" s="2">
        <v>0</v>
      </c>
      <c r="K26" s="2">
        <v>0</v>
      </c>
      <c r="L26" s="2">
        <v>0</v>
      </c>
      <c r="M26" s="2">
        <v>0</v>
      </c>
      <c r="N26" s="2">
        <v>0</v>
      </c>
      <c r="O26" s="2"/>
      <c r="P26" s="2"/>
      <c r="Q26" s="2"/>
      <c r="R26" s="11"/>
      <c r="S26" s="2"/>
      <c r="T26" s="8"/>
      <c r="U26" s="1"/>
      <c r="V26" s="1"/>
    </row>
    <row r="27" spans="1:22" x14ac:dyDescent="0.25">
      <c r="A27" s="7"/>
      <c r="B27" s="11"/>
      <c r="C27" s="2"/>
      <c r="D27" s="11"/>
      <c r="E27" s="11"/>
      <c r="F27" s="2"/>
      <c r="G27" s="11"/>
      <c r="H27" s="2"/>
      <c r="I27" s="2"/>
      <c r="J27" s="2"/>
      <c r="K27" s="2"/>
      <c r="L27" s="2"/>
      <c r="M27" s="2"/>
      <c r="N27" s="2"/>
      <c r="O27" s="2"/>
      <c r="P27" s="2"/>
      <c r="Q27" s="2"/>
      <c r="R27" s="11"/>
      <c r="S27" s="2"/>
      <c r="T27" s="8"/>
      <c r="U27" s="1"/>
      <c r="V27" s="1"/>
    </row>
    <row r="28" spans="1:22" x14ac:dyDescent="0.25">
      <c r="A28" s="60"/>
      <c r="B28" s="62"/>
      <c r="C28" s="61"/>
      <c r="D28" s="62"/>
      <c r="E28" s="62"/>
      <c r="F28" s="61"/>
      <c r="G28" s="62"/>
      <c r="H28" s="61">
        <f>SUM(H7:H26)</f>
        <v>0</v>
      </c>
      <c r="I28" s="61">
        <f t="shared" ref="I28:N28" si="0">SUM(I7:I26)</f>
        <v>20</v>
      </c>
      <c r="J28" s="61">
        <f t="shared" si="0"/>
        <v>0</v>
      </c>
      <c r="K28" s="61">
        <f t="shared" si="0"/>
        <v>0</v>
      </c>
      <c r="L28" s="61">
        <f t="shared" si="0"/>
        <v>0</v>
      </c>
      <c r="M28" s="61">
        <f t="shared" si="0"/>
        <v>0</v>
      </c>
      <c r="N28" s="61">
        <f t="shared" si="0"/>
        <v>0</v>
      </c>
      <c r="O28" s="61">
        <f>SUM(O7:O26)</f>
        <v>0</v>
      </c>
      <c r="P28" s="61"/>
      <c r="Q28" s="61"/>
      <c r="R28" s="62"/>
      <c r="S28" s="61"/>
      <c r="T28" s="64"/>
      <c r="U28" s="1"/>
      <c r="V28" s="1"/>
    </row>
    <row r="29" spans="1:22" x14ac:dyDescent="0.25">
      <c r="A29" s="7"/>
      <c r="B29" s="11"/>
      <c r="C29" s="2"/>
      <c r="D29" s="11"/>
      <c r="E29" s="11"/>
      <c r="F29" s="2"/>
      <c r="G29" s="11"/>
      <c r="H29" s="2"/>
      <c r="I29" s="2"/>
      <c r="J29" s="2"/>
      <c r="K29" s="2"/>
      <c r="L29" s="2"/>
      <c r="M29" s="2"/>
      <c r="N29" s="2"/>
      <c r="O29" s="2"/>
      <c r="P29" s="2"/>
      <c r="Q29" s="2"/>
      <c r="R29" s="11"/>
      <c r="S29" s="2"/>
      <c r="T29" s="8"/>
      <c r="U29" s="1"/>
      <c r="V29" s="1"/>
    </row>
    <row r="30" spans="1:22" x14ac:dyDescent="0.25">
      <c r="A30" s="19"/>
      <c r="B30" s="20"/>
      <c r="C30" s="4"/>
      <c r="D30" s="20"/>
      <c r="E30" s="20"/>
      <c r="F30" s="20"/>
      <c r="G30" s="20"/>
      <c r="H30" s="4"/>
      <c r="I30" s="4"/>
      <c r="J30" s="4"/>
      <c r="K30" s="4"/>
      <c r="L30" s="4"/>
      <c r="M30" s="4"/>
      <c r="N30" s="4"/>
      <c r="O30" s="4"/>
      <c r="P30" s="4"/>
      <c r="Q30" s="4"/>
      <c r="R30" s="20"/>
      <c r="S30" s="4"/>
      <c r="T30" s="21"/>
      <c r="U30" s="1"/>
      <c r="V30" s="1"/>
    </row>
    <row r="31" spans="1:22" x14ac:dyDescent="0.25">
      <c r="A31" s="7"/>
      <c r="B31" s="11"/>
      <c r="C31" s="2" t="s">
        <v>2</v>
      </c>
      <c r="D31" s="11" t="s">
        <v>179</v>
      </c>
      <c r="E31" s="11" t="s">
        <v>39</v>
      </c>
      <c r="F31" s="2" t="s">
        <v>0</v>
      </c>
      <c r="G31" s="11" t="s">
        <v>231</v>
      </c>
      <c r="H31" s="2">
        <v>0</v>
      </c>
      <c r="I31" s="2">
        <v>1</v>
      </c>
      <c r="J31" s="2">
        <v>0</v>
      </c>
      <c r="K31" s="2">
        <v>0</v>
      </c>
      <c r="L31" s="2">
        <v>0</v>
      </c>
      <c r="M31" s="2">
        <v>0</v>
      </c>
      <c r="N31" s="2">
        <v>0</v>
      </c>
      <c r="O31" s="2"/>
      <c r="P31" s="2"/>
      <c r="Q31" s="2"/>
      <c r="R31" s="11" t="s">
        <v>8810</v>
      </c>
      <c r="S31" s="11"/>
      <c r="T31" s="28"/>
    </row>
    <row r="32" spans="1:22" x14ac:dyDescent="0.25">
      <c r="A32" s="7"/>
      <c r="B32" s="11"/>
      <c r="C32" s="2"/>
      <c r="D32" s="11"/>
      <c r="E32" s="11"/>
      <c r="F32" s="2" t="s">
        <v>2</v>
      </c>
      <c r="G32" s="11" t="s">
        <v>232</v>
      </c>
      <c r="H32" s="2">
        <v>0</v>
      </c>
      <c r="I32" s="2">
        <v>1</v>
      </c>
      <c r="J32" s="2">
        <v>0</v>
      </c>
      <c r="K32" s="2">
        <v>0</v>
      </c>
      <c r="L32" s="2">
        <v>0</v>
      </c>
      <c r="M32" s="2">
        <v>0</v>
      </c>
      <c r="N32" s="2">
        <v>0</v>
      </c>
      <c r="O32" s="2"/>
      <c r="P32" s="2"/>
      <c r="Q32" s="2"/>
      <c r="R32" s="11"/>
      <c r="S32" s="11"/>
      <c r="T32" s="28"/>
    </row>
    <row r="33" spans="1:20" x14ac:dyDescent="0.25">
      <c r="A33" s="7"/>
      <c r="B33" s="11"/>
      <c r="C33" s="2"/>
      <c r="D33" s="11"/>
      <c r="E33" s="11"/>
      <c r="F33" s="2" t="s">
        <v>3</v>
      </c>
      <c r="G33" s="11" t="s">
        <v>233</v>
      </c>
      <c r="H33" s="2">
        <v>0</v>
      </c>
      <c r="I33" s="2">
        <v>1</v>
      </c>
      <c r="J33" s="2">
        <v>0</v>
      </c>
      <c r="K33" s="2">
        <v>0</v>
      </c>
      <c r="L33" s="2">
        <v>0</v>
      </c>
      <c r="M33" s="2">
        <v>0</v>
      </c>
      <c r="N33" s="2">
        <v>0</v>
      </c>
      <c r="O33" s="2"/>
      <c r="P33" s="2"/>
      <c r="Q33" s="2"/>
      <c r="R33" s="11"/>
      <c r="S33" s="11"/>
      <c r="T33" s="28"/>
    </row>
    <row r="34" spans="1:20" x14ac:dyDescent="0.25">
      <c r="A34" s="7"/>
      <c r="B34" s="11"/>
      <c r="C34" s="2"/>
      <c r="D34" s="11"/>
      <c r="E34" s="11"/>
      <c r="F34" s="2" t="s">
        <v>4</v>
      </c>
      <c r="G34" s="11" t="s">
        <v>234</v>
      </c>
      <c r="H34" s="2">
        <v>0</v>
      </c>
      <c r="I34" s="2">
        <v>1</v>
      </c>
      <c r="J34" s="2">
        <v>0</v>
      </c>
      <c r="K34" s="2">
        <v>0</v>
      </c>
      <c r="L34" s="2">
        <v>0</v>
      </c>
      <c r="M34" s="2">
        <v>0</v>
      </c>
      <c r="N34" s="2">
        <v>0</v>
      </c>
      <c r="O34" s="2"/>
      <c r="P34" s="2"/>
      <c r="Q34" s="2"/>
      <c r="R34" s="11"/>
      <c r="S34" s="11"/>
      <c r="T34" s="28"/>
    </row>
    <row r="35" spans="1:20" x14ac:dyDescent="0.25">
      <c r="A35" s="7"/>
      <c r="B35" s="11"/>
      <c r="C35" s="2"/>
      <c r="D35" s="11"/>
      <c r="E35" s="11"/>
      <c r="F35" s="2" t="s">
        <v>5</v>
      </c>
      <c r="G35" s="11" t="s">
        <v>235</v>
      </c>
      <c r="H35" s="2">
        <v>0</v>
      </c>
      <c r="I35" s="2">
        <v>1</v>
      </c>
      <c r="J35" s="2">
        <v>0</v>
      </c>
      <c r="K35" s="2">
        <v>0</v>
      </c>
      <c r="L35" s="2">
        <v>0</v>
      </c>
      <c r="M35" s="2">
        <v>0</v>
      </c>
      <c r="N35" s="2">
        <v>0</v>
      </c>
      <c r="O35" s="2"/>
      <c r="P35" s="2"/>
      <c r="Q35" s="2"/>
      <c r="R35" s="11"/>
      <c r="S35" s="11"/>
      <c r="T35" s="28"/>
    </row>
    <row r="36" spans="1:20" x14ac:dyDescent="0.25">
      <c r="A36" s="7"/>
      <c r="B36" s="11"/>
      <c r="C36" s="2"/>
      <c r="D36" s="11"/>
      <c r="E36" s="11"/>
      <c r="F36" s="2" t="s">
        <v>6</v>
      </c>
      <c r="G36" s="11" t="s">
        <v>238</v>
      </c>
      <c r="H36" s="2">
        <v>0</v>
      </c>
      <c r="I36" s="2">
        <v>1</v>
      </c>
      <c r="J36" s="2">
        <v>0</v>
      </c>
      <c r="K36" s="2">
        <v>0</v>
      </c>
      <c r="L36" s="2">
        <v>0</v>
      </c>
      <c r="M36" s="2">
        <v>0</v>
      </c>
      <c r="N36" s="2">
        <v>0</v>
      </c>
      <c r="O36" s="2"/>
      <c r="P36" s="2"/>
      <c r="Q36" s="2"/>
      <c r="R36" s="11"/>
      <c r="S36" s="11"/>
      <c r="T36" s="28"/>
    </row>
    <row r="37" spans="1:20" x14ac:dyDescent="0.25">
      <c r="A37" s="7"/>
      <c r="B37" s="11"/>
      <c r="C37" s="2"/>
      <c r="D37" s="11"/>
      <c r="E37" s="11"/>
      <c r="F37" s="2" t="s">
        <v>7</v>
      </c>
      <c r="G37" s="11" t="s">
        <v>239</v>
      </c>
      <c r="H37" s="2">
        <v>0</v>
      </c>
      <c r="I37" s="2">
        <v>1</v>
      </c>
      <c r="J37" s="2">
        <v>0</v>
      </c>
      <c r="K37" s="2">
        <v>0</v>
      </c>
      <c r="L37" s="2">
        <v>0</v>
      </c>
      <c r="M37" s="2">
        <v>0</v>
      </c>
      <c r="N37" s="2">
        <v>0</v>
      </c>
      <c r="O37" s="2"/>
      <c r="P37" s="2"/>
      <c r="Q37" s="2"/>
      <c r="R37" s="11"/>
      <c r="S37" s="11"/>
      <c r="T37" s="28"/>
    </row>
    <row r="38" spans="1:20" x14ac:dyDescent="0.25">
      <c r="A38" s="7"/>
      <c r="B38" s="11"/>
      <c r="C38" s="2"/>
      <c r="D38" s="11"/>
      <c r="E38" s="11"/>
      <c r="F38" s="2" t="s">
        <v>8</v>
      </c>
      <c r="G38" s="11" t="s">
        <v>240</v>
      </c>
      <c r="H38" s="2">
        <v>0</v>
      </c>
      <c r="I38" s="2">
        <v>1</v>
      </c>
      <c r="J38" s="2">
        <v>0</v>
      </c>
      <c r="K38" s="2">
        <v>0</v>
      </c>
      <c r="L38" s="2">
        <v>0</v>
      </c>
      <c r="M38" s="2">
        <v>0</v>
      </c>
      <c r="N38" s="2">
        <v>0</v>
      </c>
      <c r="O38" s="2"/>
      <c r="P38" s="2"/>
      <c r="Q38" s="2"/>
      <c r="R38" s="11"/>
      <c r="S38" s="11"/>
      <c r="T38" s="28"/>
    </row>
    <row r="39" spans="1:20" x14ac:dyDescent="0.25">
      <c r="A39" s="7"/>
      <c r="B39" s="11"/>
      <c r="C39" s="2"/>
      <c r="D39" s="11"/>
      <c r="E39" s="11"/>
      <c r="F39" s="2" t="s">
        <v>9</v>
      </c>
      <c r="G39" s="11" t="s">
        <v>241</v>
      </c>
      <c r="H39" s="2">
        <v>0</v>
      </c>
      <c r="I39" s="2">
        <v>1</v>
      </c>
      <c r="J39" s="2">
        <v>0</v>
      </c>
      <c r="K39" s="2">
        <v>0</v>
      </c>
      <c r="L39" s="2">
        <v>0</v>
      </c>
      <c r="M39" s="2">
        <v>0</v>
      </c>
      <c r="N39" s="2">
        <v>0</v>
      </c>
      <c r="O39" s="2"/>
      <c r="P39" s="2"/>
      <c r="Q39" s="2"/>
      <c r="R39" s="11"/>
      <c r="S39" s="11"/>
      <c r="T39" s="28"/>
    </row>
    <row r="40" spans="1:20" x14ac:dyDescent="0.25">
      <c r="A40" s="7"/>
      <c r="B40" s="11"/>
      <c r="C40" s="2"/>
      <c r="D40" s="11"/>
      <c r="E40" s="11"/>
      <c r="F40" s="2" t="s">
        <v>10</v>
      </c>
      <c r="G40" s="11" t="s">
        <v>242</v>
      </c>
      <c r="H40" s="2">
        <v>0</v>
      </c>
      <c r="I40" s="2">
        <v>1</v>
      </c>
      <c r="J40" s="2">
        <v>0</v>
      </c>
      <c r="K40" s="2">
        <v>0</v>
      </c>
      <c r="L40" s="2">
        <v>0</v>
      </c>
      <c r="M40" s="2">
        <v>0</v>
      </c>
      <c r="N40" s="2">
        <v>0</v>
      </c>
      <c r="O40" s="2"/>
      <c r="P40" s="2"/>
      <c r="Q40" s="2"/>
      <c r="R40" s="11"/>
      <c r="S40" s="11"/>
      <c r="T40" s="28"/>
    </row>
    <row r="41" spans="1:20" x14ac:dyDescent="0.25">
      <c r="A41" s="7"/>
      <c r="B41" s="11"/>
      <c r="C41" s="2"/>
      <c r="D41" s="11"/>
      <c r="E41" s="11"/>
      <c r="F41" s="2" t="s">
        <v>11</v>
      </c>
      <c r="G41" s="11" t="s">
        <v>243</v>
      </c>
      <c r="H41" s="2">
        <v>0</v>
      </c>
      <c r="I41" s="2">
        <v>1</v>
      </c>
      <c r="J41" s="2">
        <v>0</v>
      </c>
      <c r="K41" s="2">
        <v>0</v>
      </c>
      <c r="L41" s="2">
        <v>0</v>
      </c>
      <c r="M41" s="2">
        <v>0</v>
      </c>
      <c r="N41" s="2">
        <v>0</v>
      </c>
      <c r="O41" s="2"/>
      <c r="P41" s="2"/>
      <c r="Q41" s="2"/>
      <c r="R41" s="11"/>
      <c r="S41" s="11"/>
      <c r="T41" s="28"/>
    </row>
    <row r="42" spans="1:20" x14ac:dyDescent="0.25">
      <c r="A42" s="7"/>
      <c r="B42" s="11"/>
      <c r="C42" s="2"/>
      <c r="D42" s="11"/>
      <c r="E42" s="11"/>
      <c r="F42" s="2" t="s">
        <v>12</v>
      </c>
      <c r="G42" s="11" t="s">
        <v>244</v>
      </c>
      <c r="H42" s="2">
        <v>0</v>
      </c>
      <c r="I42" s="2">
        <v>1</v>
      </c>
      <c r="J42" s="2">
        <v>0</v>
      </c>
      <c r="K42" s="2">
        <v>0</v>
      </c>
      <c r="L42" s="2">
        <v>0</v>
      </c>
      <c r="M42" s="2">
        <v>0</v>
      </c>
      <c r="N42" s="2">
        <v>0</v>
      </c>
      <c r="O42" s="2"/>
      <c r="P42" s="2"/>
      <c r="Q42" s="2"/>
      <c r="R42" s="11"/>
      <c r="S42" s="11"/>
      <c r="T42" s="28"/>
    </row>
    <row r="43" spans="1:20" x14ac:dyDescent="0.25">
      <c r="A43" s="7"/>
      <c r="B43" s="11"/>
      <c r="C43" s="2"/>
      <c r="D43" s="11"/>
      <c r="E43" s="11"/>
      <c r="F43" s="2" t="s">
        <v>13</v>
      </c>
      <c r="G43" s="11" t="s">
        <v>245</v>
      </c>
      <c r="H43" s="2">
        <v>0</v>
      </c>
      <c r="I43" s="2">
        <v>1</v>
      </c>
      <c r="J43" s="2">
        <v>0</v>
      </c>
      <c r="K43" s="2">
        <v>0</v>
      </c>
      <c r="L43" s="2">
        <v>0</v>
      </c>
      <c r="M43" s="2">
        <v>0</v>
      </c>
      <c r="N43" s="2">
        <v>0</v>
      </c>
      <c r="O43" s="2"/>
      <c r="P43" s="2"/>
      <c r="Q43" s="2"/>
      <c r="R43" s="11"/>
      <c r="S43" s="11"/>
      <c r="T43" s="28"/>
    </row>
    <row r="44" spans="1:20" x14ac:dyDescent="0.25">
      <c r="A44" s="7"/>
      <c r="B44" s="11"/>
      <c r="C44" s="2"/>
      <c r="D44" s="11"/>
      <c r="E44" s="11"/>
      <c r="F44" s="2" t="s">
        <v>14</v>
      </c>
      <c r="G44" s="11" t="s">
        <v>246</v>
      </c>
      <c r="H44" s="2">
        <v>0</v>
      </c>
      <c r="I44" s="2">
        <v>1</v>
      </c>
      <c r="J44" s="2">
        <v>0</v>
      </c>
      <c r="K44" s="2">
        <v>0</v>
      </c>
      <c r="L44" s="2">
        <v>0</v>
      </c>
      <c r="M44" s="2">
        <v>0</v>
      </c>
      <c r="N44" s="2">
        <v>0</v>
      </c>
      <c r="O44" s="2"/>
      <c r="P44" s="2"/>
      <c r="Q44" s="2"/>
      <c r="R44" s="11"/>
      <c r="S44" s="11"/>
      <c r="T44" s="28"/>
    </row>
    <row r="45" spans="1:20" x14ac:dyDescent="0.25">
      <c r="A45" s="7"/>
      <c r="B45" s="11"/>
      <c r="C45" s="2"/>
      <c r="D45" s="11"/>
      <c r="E45" s="11"/>
      <c r="F45" s="2" t="s">
        <v>15</v>
      </c>
      <c r="G45" s="11" t="s">
        <v>247</v>
      </c>
      <c r="H45" s="2">
        <v>0</v>
      </c>
      <c r="I45" s="2">
        <v>1</v>
      </c>
      <c r="J45" s="2">
        <v>0</v>
      </c>
      <c r="K45" s="2">
        <v>0</v>
      </c>
      <c r="L45" s="2">
        <v>0</v>
      </c>
      <c r="M45" s="2">
        <v>0</v>
      </c>
      <c r="N45" s="2">
        <v>0</v>
      </c>
      <c r="O45" s="2"/>
      <c r="P45" s="2"/>
      <c r="Q45" s="2"/>
      <c r="R45" s="11"/>
      <c r="S45" s="11"/>
      <c r="T45" s="28"/>
    </row>
    <row r="46" spans="1:20" x14ac:dyDescent="0.25">
      <c r="A46" s="7"/>
      <c r="B46" s="11"/>
      <c r="C46" s="2"/>
      <c r="D46" s="11"/>
      <c r="E46" s="11"/>
      <c r="F46" s="2"/>
      <c r="G46" s="11"/>
      <c r="H46" s="2"/>
      <c r="I46" s="2"/>
      <c r="J46" s="2"/>
      <c r="K46" s="2"/>
      <c r="L46" s="2"/>
      <c r="M46" s="2"/>
      <c r="N46" s="2"/>
      <c r="O46" s="2"/>
      <c r="P46" s="2"/>
      <c r="Q46" s="2"/>
      <c r="R46" s="11"/>
      <c r="S46" s="11"/>
      <c r="T46" s="28"/>
    </row>
    <row r="47" spans="1:20" x14ac:dyDescent="0.25">
      <c r="A47" s="60"/>
      <c r="B47" s="62"/>
      <c r="C47" s="61"/>
      <c r="D47" s="62"/>
      <c r="E47" s="62"/>
      <c r="F47" s="61"/>
      <c r="G47" s="62"/>
      <c r="H47" s="61">
        <f>SUM(H31:H45)</f>
        <v>0</v>
      </c>
      <c r="I47" s="61">
        <f t="shared" ref="I47:N47" si="1">SUM(I31:I45)</f>
        <v>15</v>
      </c>
      <c r="J47" s="61">
        <f t="shared" si="1"/>
        <v>0</v>
      </c>
      <c r="K47" s="61">
        <f t="shared" si="1"/>
        <v>0</v>
      </c>
      <c r="L47" s="61">
        <f t="shared" si="1"/>
        <v>0</v>
      </c>
      <c r="M47" s="61">
        <f t="shared" si="1"/>
        <v>0</v>
      </c>
      <c r="N47" s="61">
        <f t="shared" si="1"/>
        <v>0</v>
      </c>
      <c r="O47" s="61">
        <f>SUM(O31:O45)</f>
        <v>0</v>
      </c>
      <c r="P47" s="61"/>
      <c r="Q47" s="61"/>
      <c r="R47" s="62"/>
      <c r="S47" s="61"/>
      <c r="T47" s="64"/>
    </row>
    <row r="48" spans="1:20" x14ac:dyDescent="0.25">
      <c r="A48" s="16"/>
      <c r="B48" s="17"/>
      <c r="C48" s="5"/>
      <c r="D48" s="17"/>
      <c r="E48" s="17"/>
      <c r="F48" s="5"/>
      <c r="G48" s="17"/>
      <c r="H48" s="5"/>
      <c r="I48" s="5"/>
      <c r="J48" s="5"/>
      <c r="K48" s="5"/>
      <c r="L48" s="5"/>
      <c r="M48" s="5"/>
      <c r="N48" s="5"/>
      <c r="O48" s="5"/>
      <c r="P48" s="5"/>
      <c r="Q48" s="5"/>
      <c r="R48" s="17"/>
      <c r="S48" s="17"/>
      <c r="T48" s="38"/>
    </row>
    <row r="49" spans="1:20" x14ac:dyDescent="0.25">
      <c r="A49" s="7"/>
      <c r="B49" s="11"/>
      <c r="C49" s="2"/>
      <c r="D49" s="11"/>
      <c r="E49" s="11"/>
      <c r="F49" s="11"/>
      <c r="G49" s="11"/>
      <c r="H49" s="2"/>
      <c r="I49" s="2"/>
      <c r="J49" s="2"/>
      <c r="K49" s="2"/>
      <c r="L49" s="2"/>
      <c r="M49" s="2"/>
      <c r="N49" s="2"/>
      <c r="O49" s="2"/>
      <c r="P49" s="2"/>
      <c r="Q49" s="2"/>
      <c r="R49" s="11"/>
      <c r="S49" s="11"/>
      <c r="T49" s="28"/>
    </row>
    <row r="50" spans="1:20" x14ac:dyDescent="0.25">
      <c r="A50" s="7"/>
      <c r="B50" s="11"/>
      <c r="C50" s="2" t="s">
        <v>3</v>
      </c>
      <c r="D50" s="11" t="s">
        <v>180</v>
      </c>
      <c r="E50" s="11" t="s">
        <v>39</v>
      </c>
      <c r="F50" s="2" t="s">
        <v>0</v>
      </c>
      <c r="G50" s="11" t="s">
        <v>248</v>
      </c>
      <c r="H50" s="2">
        <v>0</v>
      </c>
      <c r="I50" s="2">
        <v>1</v>
      </c>
      <c r="J50" s="2">
        <v>0</v>
      </c>
      <c r="K50" s="2">
        <v>0</v>
      </c>
      <c r="L50" s="2">
        <v>0</v>
      </c>
      <c r="M50" s="2">
        <v>0</v>
      </c>
      <c r="N50" s="2">
        <v>0</v>
      </c>
      <c r="O50" s="2"/>
      <c r="P50" s="2"/>
      <c r="Q50" s="2"/>
      <c r="R50" s="11"/>
      <c r="S50" s="11"/>
      <c r="T50" s="28"/>
    </row>
    <row r="51" spans="1:20" x14ac:dyDescent="0.25">
      <c r="A51" s="7"/>
      <c r="B51" s="11"/>
      <c r="C51" s="2"/>
      <c r="D51" s="11"/>
      <c r="E51" s="11"/>
      <c r="F51" s="2" t="s">
        <v>2</v>
      </c>
      <c r="G51" s="11" t="s">
        <v>249</v>
      </c>
      <c r="H51" s="2">
        <v>0</v>
      </c>
      <c r="I51" s="2">
        <v>1</v>
      </c>
      <c r="J51" s="2">
        <v>0</v>
      </c>
      <c r="K51" s="2">
        <v>0</v>
      </c>
      <c r="L51" s="2">
        <v>0</v>
      </c>
      <c r="M51" s="2">
        <v>0</v>
      </c>
      <c r="N51" s="2">
        <v>0</v>
      </c>
      <c r="O51" s="2"/>
      <c r="P51" s="2"/>
      <c r="Q51" s="2"/>
      <c r="R51" s="11"/>
      <c r="S51" s="11"/>
      <c r="T51" s="28"/>
    </row>
    <row r="52" spans="1:20" x14ac:dyDescent="0.25">
      <c r="A52" s="7"/>
      <c r="B52" s="11"/>
      <c r="C52" s="2"/>
      <c r="D52" s="11"/>
      <c r="E52" s="11"/>
      <c r="F52" s="2" t="s">
        <v>3</v>
      </c>
      <c r="G52" s="11" t="s">
        <v>250</v>
      </c>
      <c r="H52" s="2">
        <v>0</v>
      </c>
      <c r="I52" s="2">
        <v>1</v>
      </c>
      <c r="J52" s="2">
        <v>0</v>
      </c>
      <c r="K52" s="2">
        <v>0</v>
      </c>
      <c r="L52" s="2">
        <v>0</v>
      </c>
      <c r="M52" s="2">
        <v>0</v>
      </c>
      <c r="N52" s="2">
        <v>0</v>
      </c>
      <c r="O52" s="2"/>
      <c r="P52" s="2"/>
      <c r="Q52" s="2"/>
      <c r="R52" s="11"/>
      <c r="S52" s="11"/>
      <c r="T52" s="28"/>
    </row>
    <row r="53" spans="1:20" x14ac:dyDescent="0.25">
      <c r="A53" s="7"/>
      <c r="B53" s="11"/>
      <c r="C53" s="2"/>
      <c r="D53" s="11"/>
      <c r="E53" s="11"/>
      <c r="F53" s="2" t="s">
        <v>4</v>
      </c>
      <c r="G53" s="11" t="s">
        <v>237</v>
      </c>
      <c r="H53" s="2">
        <v>0</v>
      </c>
      <c r="I53" s="2">
        <v>1</v>
      </c>
      <c r="J53" s="2">
        <v>0</v>
      </c>
      <c r="K53" s="2">
        <v>0</v>
      </c>
      <c r="L53" s="2">
        <v>0</v>
      </c>
      <c r="M53" s="2">
        <v>0</v>
      </c>
      <c r="N53" s="2">
        <v>0</v>
      </c>
      <c r="O53" s="2"/>
      <c r="P53" s="2"/>
      <c r="Q53" s="2"/>
      <c r="R53" s="11"/>
      <c r="S53" s="11"/>
      <c r="T53" s="28"/>
    </row>
    <row r="54" spans="1:20" x14ac:dyDescent="0.25">
      <c r="A54" s="7"/>
      <c r="B54" s="11"/>
      <c r="C54" s="2"/>
      <c r="D54" s="11"/>
      <c r="E54" s="11"/>
      <c r="F54" s="2" t="s">
        <v>5</v>
      </c>
      <c r="G54" s="11" t="s">
        <v>251</v>
      </c>
      <c r="H54" s="2">
        <v>0</v>
      </c>
      <c r="I54" s="2">
        <v>1</v>
      </c>
      <c r="J54" s="2">
        <v>0</v>
      </c>
      <c r="K54" s="2">
        <v>0</v>
      </c>
      <c r="L54" s="2">
        <v>0</v>
      </c>
      <c r="M54" s="2">
        <v>0</v>
      </c>
      <c r="N54" s="2">
        <v>0</v>
      </c>
      <c r="O54" s="2"/>
      <c r="P54" s="2"/>
      <c r="Q54" s="2"/>
      <c r="R54" s="11"/>
      <c r="S54" s="11"/>
      <c r="T54" s="28"/>
    </row>
    <row r="55" spans="1:20" x14ac:dyDescent="0.25">
      <c r="A55" s="7"/>
      <c r="B55" s="11"/>
      <c r="C55" s="2"/>
      <c r="D55" s="11"/>
      <c r="E55" s="11"/>
      <c r="F55" s="2" t="s">
        <v>6</v>
      </c>
      <c r="G55" s="11" t="s">
        <v>236</v>
      </c>
      <c r="H55" s="2">
        <v>0</v>
      </c>
      <c r="I55" s="2">
        <v>1</v>
      </c>
      <c r="J55" s="2">
        <v>0</v>
      </c>
      <c r="K55" s="2">
        <v>0</v>
      </c>
      <c r="L55" s="2">
        <v>0</v>
      </c>
      <c r="M55" s="2">
        <v>0</v>
      </c>
      <c r="N55" s="2">
        <v>0</v>
      </c>
      <c r="O55" s="2"/>
      <c r="P55" s="2"/>
      <c r="Q55" s="2"/>
      <c r="R55" s="11"/>
      <c r="S55" s="11"/>
      <c r="T55" s="28"/>
    </row>
    <row r="56" spans="1:20" x14ac:dyDescent="0.25">
      <c r="A56" s="7"/>
      <c r="B56" s="11"/>
      <c r="C56" s="2"/>
      <c r="D56" s="11"/>
      <c r="E56" s="11"/>
      <c r="F56" s="2" t="s">
        <v>7</v>
      </c>
      <c r="G56" s="11" t="s">
        <v>252</v>
      </c>
      <c r="H56" s="2">
        <v>0</v>
      </c>
      <c r="I56" s="2">
        <v>1</v>
      </c>
      <c r="J56" s="2">
        <v>0</v>
      </c>
      <c r="K56" s="2">
        <v>0</v>
      </c>
      <c r="L56" s="2">
        <v>0</v>
      </c>
      <c r="M56" s="2">
        <v>0</v>
      </c>
      <c r="N56" s="2">
        <v>0</v>
      </c>
      <c r="O56" s="2"/>
      <c r="P56" s="2"/>
      <c r="Q56" s="2"/>
      <c r="R56" s="11"/>
      <c r="S56" s="11"/>
      <c r="T56" s="28"/>
    </row>
    <row r="57" spans="1:20" x14ac:dyDescent="0.25">
      <c r="A57" s="7"/>
      <c r="B57" s="11"/>
      <c r="C57" s="2"/>
      <c r="D57" s="11"/>
      <c r="E57" s="11"/>
      <c r="F57" s="2" t="s">
        <v>8</v>
      </c>
      <c r="G57" s="11" t="s">
        <v>253</v>
      </c>
      <c r="H57" s="2">
        <v>0</v>
      </c>
      <c r="I57" s="2">
        <v>1</v>
      </c>
      <c r="J57" s="2">
        <v>0</v>
      </c>
      <c r="K57" s="2">
        <v>0</v>
      </c>
      <c r="L57" s="2">
        <v>0</v>
      </c>
      <c r="M57" s="2">
        <v>0</v>
      </c>
      <c r="N57" s="2">
        <v>0</v>
      </c>
      <c r="O57" s="2"/>
      <c r="P57" s="2"/>
      <c r="Q57" s="2"/>
      <c r="R57" s="11"/>
      <c r="S57" s="11"/>
      <c r="T57" s="28"/>
    </row>
    <row r="58" spans="1:20" x14ac:dyDescent="0.25">
      <c r="A58" s="7"/>
      <c r="B58" s="11"/>
      <c r="C58" s="2"/>
      <c r="D58" s="11"/>
      <c r="E58" s="11"/>
      <c r="F58" s="2" t="s">
        <v>9</v>
      </c>
      <c r="G58" s="11" t="s">
        <v>254</v>
      </c>
      <c r="H58" s="2">
        <v>0</v>
      </c>
      <c r="I58" s="2">
        <v>1</v>
      </c>
      <c r="J58" s="2">
        <v>0</v>
      </c>
      <c r="K58" s="2">
        <v>0</v>
      </c>
      <c r="L58" s="2">
        <v>0</v>
      </c>
      <c r="M58" s="2">
        <v>0</v>
      </c>
      <c r="N58" s="2">
        <v>0</v>
      </c>
      <c r="O58" s="2"/>
      <c r="P58" s="2"/>
      <c r="Q58" s="2"/>
      <c r="R58" s="11"/>
      <c r="S58" s="11"/>
      <c r="T58" s="28"/>
    </row>
    <row r="59" spans="1:20" x14ac:dyDescent="0.25">
      <c r="A59" s="7"/>
      <c r="B59" s="11"/>
      <c r="C59" s="2"/>
      <c r="D59" s="11"/>
      <c r="E59" s="11"/>
      <c r="F59" s="2" t="s">
        <v>10</v>
      </c>
      <c r="G59" s="11" t="s">
        <v>255</v>
      </c>
      <c r="H59" s="2">
        <v>0</v>
      </c>
      <c r="I59" s="2">
        <v>1</v>
      </c>
      <c r="J59" s="2">
        <v>0</v>
      </c>
      <c r="K59" s="2">
        <v>0</v>
      </c>
      <c r="L59" s="2">
        <v>0</v>
      </c>
      <c r="M59" s="2">
        <v>0</v>
      </c>
      <c r="N59" s="2">
        <v>0</v>
      </c>
      <c r="O59" s="2"/>
      <c r="P59" s="2"/>
      <c r="Q59" s="2"/>
      <c r="R59" s="11"/>
      <c r="S59" s="11"/>
      <c r="T59" s="28"/>
    </row>
    <row r="60" spans="1:20" x14ac:dyDescent="0.25">
      <c r="A60" s="7"/>
      <c r="B60" s="11"/>
      <c r="C60" s="2"/>
      <c r="D60" s="11"/>
      <c r="E60" s="11"/>
      <c r="F60" s="2" t="s">
        <v>11</v>
      </c>
      <c r="G60" s="11" t="s">
        <v>256</v>
      </c>
      <c r="H60" s="2">
        <v>0</v>
      </c>
      <c r="I60" s="2">
        <v>1</v>
      </c>
      <c r="J60" s="2">
        <v>0</v>
      </c>
      <c r="K60" s="2">
        <v>0</v>
      </c>
      <c r="L60" s="2">
        <v>0</v>
      </c>
      <c r="M60" s="2">
        <v>0</v>
      </c>
      <c r="N60" s="2">
        <v>0</v>
      </c>
      <c r="O60" s="2"/>
      <c r="P60" s="2"/>
      <c r="Q60" s="2"/>
      <c r="R60" s="11"/>
      <c r="S60" s="11"/>
      <c r="T60" s="28"/>
    </row>
    <row r="61" spans="1:20" x14ac:dyDescent="0.25">
      <c r="A61" s="7"/>
      <c r="B61" s="11"/>
      <c r="C61" s="2"/>
      <c r="D61" s="11"/>
      <c r="E61" s="11"/>
      <c r="F61" s="2" t="s">
        <v>12</v>
      </c>
      <c r="G61" s="11" t="s">
        <v>257</v>
      </c>
      <c r="H61" s="2">
        <v>0</v>
      </c>
      <c r="I61" s="2">
        <v>1</v>
      </c>
      <c r="J61" s="2">
        <v>0</v>
      </c>
      <c r="K61" s="2">
        <v>0</v>
      </c>
      <c r="L61" s="2">
        <v>0</v>
      </c>
      <c r="M61" s="2">
        <v>0</v>
      </c>
      <c r="N61" s="2">
        <v>0</v>
      </c>
      <c r="O61" s="2"/>
      <c r="P61" s="2"/>
      <c r="Q61" s="2"/>
      <c r="R61" s="11"/>
      <c r="S61" s="11"/>
      <c r="T61" s="28"/>
    </row>
    <row r="62" spans="1:20" x14ac:dyDescent="0.25">
      <c r="A62" s="7"/>
      <c r="B62" s="11"/>
      <c r="C62" s="2"/>
      <c r="D62" s="11"/>
      <c r="E62" s="11"/>
      <c r="F62" s="2" t="s">
        <v>13</v>
      </c>
      <c r="G62" s="11" t="s">
        <v>258</v>
      </c>
      <c r="H62" s="2">
        <v>0</v>
      </c>
      <c r="I62" s="2">
        <v>1</v>
      </c>
      <c r="J62" s="2">
        <v>0</v>
      </c>
      <c r="K62" s="2">
        <v>0</v>
      </c>
      <c r="L62" s="2">
        <v>0</v>
      </c>
      <c r="M62" s="2">
        <v>0</v>
      </c>
      <c r="N62" s="2">
        <v>0</v>
      </c>
      <c r="O62" s="2"/>
      <c r="P62" s="2"/>
      <c r="Q62" s="2"/>
      <c r="R62" s="11"/>
      <c r="S62" s="11"/>
      <c r="T62" s="28"/>
    </row>
    <row r="63" spans="1:20" x14ac:dyDescent="0.25">
      <c r="A63" s="7"/>
      <c r="B63" s="11"/>
      <c r="C63" s="2"/>
      <c r="D63" s="11"/>
      <c r="E63" s="11"/>
      <c r="F63" s="2" t="s">
        <v>14</v>
      </c>
      <c r="G63" s="11" t="s">
        <v>259</v>
      </c>
      <c r="H63" s="2">
        <v>0</v>
      </c>
      <c r="I63" s="2">
        <v>1</v>
      </c>
      <c r="J63" s="2">
        <v>0</v>
      </c>
      <c r="K63" s="2">
        <v>0</v>
      </c>
      <c r="L63" s="2">
        <v>0</v>
      </c>
      <c r="M63" s="2">
        <v>0</v>
      </c>
      <c r="N63" s="2">
        <v>0</v>
      </c>
      <c r="O63" s="2"/>
      <c r="P63" s="2"/>
      <c r="Q63" s="2"/>
      <c r="R63" s="11"/>
      <c r="S63" s="11"/>
      <c r="T63" s="28"/>
    </row>
    <row r="64" spans="1:20" x14ac:dyDescent="0.25">
      <c r="A64" s="7"/>
      <c r="B64" s="11"/>
      <c r="C64" s="2"/>
      <c r="D64" s="11"/>
      <c r="E64" s="11"/>
      <c r="F64" s="2"/>
      <c r="G64" s="11"/>
      <c r="H64" s="2"/>
      <c r="I64" s="2"/>
      <c r="J64" s="2"/>
      <c r="K64" s="2"/>
      <c r="L64" s="2"/>
      <c r="M64" s="2"/>
      <c r="N64" s="2"/>
      <c r="O64" s="2"/>
      <c r="P64" s="2"/>
      <c r="Q64" s="2"/>
      <c r="R64" s="11"/>
      <c r="S64" s="11"/>
      <c r="T64" s="28"/>
    </row>
    <row r="65" spans="1:20" x14ac:dyDescent="0.25">
      <c r="A65" s="60"/>
      <c r="B65" s="62"/>
      <c r="C65" s="61"/>
      <c r="D65" s="62"/>
      <c r="E65" s="62"/>
      <c r="F65" s="61"/>
      <c r="G65" s="62"/>
      <c r="H65" s="61">
        <f>SUM(H50:H63)</f>
        <v>0</v>
      </c>
      <c r="I65" s="61">
        <f t="shared" ref="I65:N65" si="2">SUM(I50:I63)</f>
        <v>14</v>
      </c>
      <c r="J65" s="61">
        <f t="shared" si="2"/>
        <v>0</v>
      </c>
      <c r="K65" s="61">
        <f t="shared" si="2"/>
        <v>0</v>
      </c>
      <c r="L65" s="61">
        <f t="shared" si="2"/>
        <v>0</v>
      </c>
      <c r="M65" s="61">
        <f t="shared" si="2"/>
        <v>0</v>
      </c>
      <c r="N65" s="61">
        <f t="shared" si="2"/>
        <v>0</v>
      </c>
      <c r="O65" s="61">
        <f>SUM(O50:O63)</f>
        <v>0</v>
      </c>
      <c r="P65" s="61"/>
      <c r="Q65" s="61"/>
      <c r="R65" s="62"/>
      <c r="S65" s="61"/>
      <c r="T65" s="64"/>
    </row>
    <row r="66" spans="1:20" x14ac:dyDescent="0.25">
      <c r="A66" s="7"/>
      <c r="B66" s="11"/>
      <c r="C66" s="2"/>
      <c r="D66" s="11"/>
      <c r="E66" s="11"/>
      <c r="F66" s="2"/>
      <c r="G66" s="11"/>
      <c r="H66" s="2"/>
      <c r="I66" s="2"/>
      <c r="J66" s="2"/>
      <c r="K66" s="2"/>
      <c r="L66" s="2"/>
      <c r="M66" s="2"/>
      <c r="N66" s="2"/>
      <c r="O66" s="2"/>
      <c r="P66" s="2"/>
      <c r="Q66" s="2"/>
      <c r="R66" s="11"/>
      <c r="S66" s="11"/>
      <c r="T66" s="28"/>
    </row>
    <row r="67" spans="1:20" x14ac:dyDescent="0.25">
      <c r="A67" s="19"/>
      <c r="B67" s="20"/>
      <c r="C67" s="4"/>
      <c r="D67" s="20"/>
      <c r="E67" s="20"/>
      <c r="F67" s="20"/>
      <c r="G67" s="20"/>
      <c r="H67" s="4"/>
      <c r="I67" s="4"/>
      <c r="J67" s="4"/>
      <c r="K67" s="4"/>
      <c r="L67" s="4"/>
      <c r="M67" s="4"/>
      <c r="N67" s="4"/>
      <c r="O67" s="4"/>
      <c r="P67" s="4"/>
      <c r="Q67" s="4"/>
      <c r="R67" s="20"/>
      <c r="S67" s="20"/>
      <c r="T67" s="39"/>
    </row>
    <row r="68" spans="1:20" x14ac:dyDescent="0.25">
      <c r="A68" s="7"/>
      <c r="B68" s="11"/>
      <c r="C68" s="2" t="s">
        <v>4</v>
      </c>
      <c r="D68" s="11" t="s">
        <v>181</v>
      </c>
      <c r="E68" s="11" t="s">
        <v>39</v>
      </c>
      <c r="F68" s="2" t="s">
        <v>0</v>
      </c>
      <c r="G68" s="11" t="s">
        <v>260</v>
      </c>
      <c r="H68" s="2">
        <v>0</v>
      </c>
      <c r="I68" s="2">
        <v>1</v>
      </c>
      <c r="J68" s="2">
        <v>0</v>
      </c>
      <c r="K68" s="2">
        <v>0</v>
      </c>
      <c r="L68" s="2">
        <v>0</v>
      </c>
      <c r="M68" s="2">
        <v>0</v>
      </c>
      <c r="N68" s="2">
        <v>0</v>
      </c>
      <c r="O68" s="2"/>
      <c r="P68" s="2"/>
      <c r="Q68" s="2"/>
      <c r="R68" s="11"/>
      <c r="S68" s="11"/>
      <c r="T68" s="28"/>
    </row>
    <row r="69" spans="1:20" x14ac:dyDescent="0.25">
      <c r="A69" s="7"/>
      <c r="B69" s="11"/>
      <c r="C69" s="2"/>
      <c r="D69" s="11"/>
      <c r="E69" s="11"/>
      <c r="F69" s="2" t="s">
        <v>2</v>
      </c>
      <c r="G69" s="11" t="s">
        <v>261</v>
      </c>
      <c r="H69" s="2">
        <v>0</v>
      </c>
      <c r="I69" s="2">
        <v>1</v>
      </c>
      <c r="J69" s="2">
        <v>0</v>
      </c>
      <c r="K69" s="2">
        <v>0</v>
      </c>
      <c r="L69" s="2">
        <v>0</v>
      </c>
      <c r="M69" s="2">
        <v>0</v>
      </c>
      <c r="N69" s="2">
        <v>0</v>
      </c>
      <c r="O69" s="2"/>
      <c r="P69" s="2"/>
      <c r="Q69" s="2"/>
      <c r="R69" s="11"/>
      <c r="S69" s="11"/>
      <c r="T69" s="28"/>
    </row>
    <row r="70" spans="1:20" x14ac:dyDescent="0.25">
      <c r="A70" s="7"/>
      <c r="B70" s="11"/>
      <c r="C70" s="2"/>
      <c r="D70" s="11"/>
      <c r="E70" s="11"/>
      <c r="F70" s="2" t="s">
        <v>3</v>
      </c>
      <c r="G70" s="11" t="s">
        <v>262</v>
      </c>
      <c r="H70" s="2">
        <v>0</v>
      </c>
      <c r="I70" s="2">
        <v>1</v>
      </c>
      <c r="J70" s="2">
        <v>0</v>
      </c>
      <c r="K70" s="2">
        <v>0</v>
      </c>
      <c r="L70" s="2">
        <v>0</v>
      </c>
      <c r="M70" s="2">
        <v>0</v>
      </c>
      <c r="N70" s="2">
        <v>0</v>
      </c>
      <c r="O70" s="2"/>
      <c r="P70" s="2"/>
      <c r="Q70" s="2"/>
      <c r="R70" s="11"/>
      <c r="S70" s="11"/>
      <c r="T70" s="28"/>
    </row>
    <row r="71" spans="1:20" x14ac:dyDescent="0.25">
      <c r="A71" s="7"/>
      <c r="B71" s="11"/>
      <c r="C71" s="2"/>
      <c r="D71" s="11"/>
      <c r="E71" s="11"/>
      <c r="F71" s="2" t="s">
        <v>4</v>
      </c>
      <c r="G71" s="11" t="s">
        <v>263</v>
      </c>
      <c r="H71" s="2">
        <v>0</v>
      </c>
      <c r="I71" s="2">
        <v>1</v>
      </c>
      <c r="J71" s="2">
        <v>0</v>
      </c>
      <c r="K71" s="2">
        <v>0</v>
      </c>
      <c r="L71" s="2">
        <v>0</v>
      </c>
      <c r="M71" s="2">
        <v>0</v>
      </c>
      <c r="N71" s="2">
        <v>0</v>
      </c>
      <c r="O71" s="2"/>
      <c r="P71" s="2"/>
      <c r="Q71" s="2"/>
      <c r="R71" s="11"/>
      <c r="S71" s="11"/>
      <c r="T71" s="28"/>
    </row>
    <row r="72" spans="1:20" x14ac:dyDescent="0.25">
      <c r="A72" s="7"/>
      <c r="B72" s="11"/>
      <c r="C72" s="2"/>
      <c r="D72" s="11"/>
      <c r="E72" s="11"/>
      <c r="F72" s="2" t="s">
        <v>5</v>
      </c>
      <c r="G72" s="11" t="s">
        <v>264</v>
      </c>
      <c r="H72" s="2">
        <v>0</v>
      </c>
      <c r="I72" s="2">
        <v>1</v>
      </c>
      <c r="J72" s="2">
        <v>0</v>
      </c>
      <c r="K72" s="2">
        <v>0</v>
      </c>
      <c r="L72" s="2">
        <v>0</v>
      </c>
      <c r="M72" s="2">
        <v>0</v>
      </c>
      <c r="N72" s="2">
        <v>0</v>
      </c>
      <c r="O72" s="2"/>
      <c r="P72" s="2"/>
      <c r="Q72" s="2"/>
      <c r="R72" s="11"/>
      <c r="S72" s="11"/>
      <c r="T72" s="28"/>
    </row>
    <row r="73" spans="1:20" x14ac:dyDescent="0.25">
      <c r="A73" s="7"/>
      <c r="B73" s="11"/>
      <c r="C73" s="2"/>
      <c r="D73" s="11"/>
      <c r="E73" s="11"/>
      <c r="F73" s="2" t="s">
        <v>6</v>
      </c>
      <c r="G73" s="11" t="s">
        <v>265</v>
      </c>
      <c r="H73" s="2">
        <v>0</v>
      </c>
      <c r="I73" s="2">
        <v>1</v>
      </c>
      <c r="J73" s="2">
        <v>0</v>
      </c>
      <c r="K73" s="2">
        <v>0</v>
      </c>
      <c r="L73" s="2">
        <v>0</v>
      </c>
      <c r="M73" s="2">
        <v>0</v>
      </c>
      <c r="N73" s="2">
        <v>0</v>
      </c>
      <c r="O73" s="2"/>
      <c r="P73" s="2"/>
      <c r="Q73" s="2"/>
      <c r="R73" s="11"/>
      <c r="S73" s="11"/>
      <c r="T73" s="28"/>
    </row>
    <row r="74" spans="1:20" x14ac:dyDescent="0.25">
      <c r="A74" s="7"/>
      <c r="B74" s="11"/>
      <c r="C74" s="2"/>
      <c r="D74" s="11"/>
      <c r="E74" s="11"/>
      <c r="F74" s="2" t="s">
        <v>7</v>
      </c>
      <c r="G74" s="11" t="s">
        <v>266</v>
      </c>
      <c r="H74" s="2">
        <v>0</v>
      </c>
      <c r="I74" s="2">
        <v>1</v>
      </c>
      <c r="J74" s="2">
        <v>0</v>
      </c>
      <c r="K74" s="2">
        <v>0</v>
      </c>
      <c r="L74" s="2">
        <v>0</v>
      </c>
      <c r="M74" s="2">
        <v>0</v>
      </c>
      <c r="N74" s="2">
        <v>0</v>
      </c>
      <c r="O74" s="2"/>
      <c r="P74" s="2"/>
      <c r="Q74" s="2"/>
      <c r="R74" s="11"/>
      <c r="S74" s="11"/>
      <c r="T74" s="28"/>
    </row>
    <row r="75" spans="1:20" x14ac:dyDescent="0.25">
      <c r="A75" s="7"/>
      <c r="B75" s="11"/>
      <c r="C75" s="2"/>
      <c r="D75" s="11"/>
      <c r="E75" s="11"/>
      <c r="F75" s="2" t="s">
        <v>8</v>
      </c>
      <c r="G75" s="11" t="s">
        <v>267</v>
      </c>
      <c r="H75" s="2">
        <v>0</v>
      </c>
      <c r="I75" s="2">
        <v>1</v>
      </c>
      <c r="J75" s="2">
        <v>0</v>
      </c>
      <c r="K75" s="2">
        <v>0</v>
      </c>
      <c r="L75" s="2">
        <v>0</v>
      </c>
      <c r="M75" s="2">
        <v>0</v>
      </c>
      <c r="N75" s="2">
        <v>0</v>
      </c>
      <c r="O75" s="2"/>
      <c r="P75" s="2"/>
      <c r="Q75" s="2"/>
      <c r="R75" s="11"/>
      <c r="S75" s="11"/>
      <c r="T75" s="28"/>
    </row>
    <row r="76" spans="1:20" x14ac:dyDescent="0.25">
      <c r="A76" s="7"/>
      <c r="B76" s="11"/>
      <c r="C76" s="2"/>
      <c r="D76" s="11"/>
      <c r="E76" s="11"/>
      <c r="F76" s="2" t="s">
        <v>9</v>
      </c>
      <c r="G76" s="11" t="s">
        <v>268</v>
      </c>
      <c r="H76" s="2">
        <v>0</v>
      </c>
      <c r="I76" s="2">
        <v>1</v>
      </c>
      <c r="J76" s="2">
        <v>0</v>
      </c>
      <c r="K76" s="2">
        <v>0</v>
      </c>
      <c r="L76" s="2">
        <v>0</v>
      </c>
      <c r="M76" s="2">
        <v>0</v>
      </c>
      <c r="N76" s="2">
        <v>0</v>
      </c>
      <c r="O76" s="2"/>
      <c r="P76" s="2"/>
      <c r="Q76" s="2"/>
      <c r="R76" s="11"/>
      <c r="S76" s="11"/>
      <c r="T76" s="28"/>
    </row>
    <row r="77" spans="1:20" x14ac:dyDescent="0.25">
      <c r="A77" s="7"/>
      <c r="B77" s="11"/>
      <c r="C77" s="2"/>
      <c r="D77" s="11"/>
      <c r="E77" s="11"/>
      <c r="F77" s="2" t="s">
        <v>10</v>
      </c>
      <c r="G77" s="11" t="s">
        <v>269</v>
      </c>
      <c r="H77" s="2">
        <v>0</v>
      </c>
      <c r="I77" s="2">
        <v>1</v>
      </c>
      <c r="J77" s="2">
        <v>0</v>
      </c>
      <c r="K77" s="2">
        <v>0</v>
      </c>
      <c r="L77" s="2">
        <v>0</v>
      </c>
      <c r="M77" s="2">
        <v>0</v>
      </c>
      <c r="N77" s="2">
        <v>0</v>
      </c>
      <c r="O77" s="2"/>
      <c r="P77" s="2"/>
      <c r="Q77" s="2"/>
      <c r="R77" s="11"/>
      <c r="S77" s="11"/>
      <c r="T77" s="28"/>
    </row>
    <row r="78" spans="1:20" x14ac:dyDescent="0.25">
      <c r="A78" s="7"/>
      <c r="B78" s="11"/>
      <c r="C78" s="2"/>
      <c r="D78" s="11"/>
      <c r="E78" s="11"/>
      <c r="F78" s="2"/>
      <c r="G78" s="11"/>
      <c r="H78" s="2"/>
      <c r="I78" s="2"/>
      <c r="J78" s="2"/>
      <c r="K78" s="2"/>
      <c r="L78" s="2"/>
      <c r="M78" s="2"/>
      <c r="N78" s="2"/>
      <c r="O78" s="2"/>
      <c r="P78" s="2"/>
      <c r="Q78" s="2"/>
      <c r="R78" s="11"/>
      <c r="S78" s="11"/>
      <c r="T78" s="28"/>
    </row>
    <row r="79" spans="1:20" x14ac:dyDescent="0.25">
      <c r="A79" s="60"/>
      <c r="B79" s="62"/>
      <c r="C79" s="61"/>
      <c r="D79" s="62"/>
      <c r="E79" s="62"/>
      <c r="F79" s="61"/>
      <c r="G79" s="62"/>
      <c r="H79" s="61">
        <f>SUM(H68:H77)</f>
        <v>0</v>
      </c>
      <c r="I79" s="61">
        <f t="shared" ref="I79:N79" si="3">SUM(I68:I77)</f>
        <v>10</v>
      </c>
      <c r="J79" s="61">
        <f t="shared" si="3"/>
        <v>0</v>
      </c>
      <c r="K79" s="61">
        <f t="shared" si="3"/>
        <v>0</v>
      </c>
      <c r="L79" s="61">
        <f t="shared" si="3"/>
        <v>0</v>
      </c>
      <c r="M79" s="61">
        <f t="shared" si="3"/>
        <v>0</v>
      </c>
      <c r="N79" s="61">
        <f t="shared" si="3"/>
        <v>0</v>
      </c>
      <c r="O79" s="61">
        <f>SUM(O68:O77)</f>
        <v>0</v>
      </c>
      <c r="P79" s="61"/>
      <c r="Q79" s="61"/>
      <c r="R79" s="62"/>
      <c r="S79" s="61"/>
      <c r="T79" s="64"/>
    </row>
    <row r="80" spans="1:20" x14ac:dyDescent="0.25">
      <c r="A80" s="16"/>
      <c r="B80" s="17"/>
      <c r="C80" s="5"/>
      <c r="D80" s="17"/>
      <c r="E80" s="17"/>
      <c r="F80" s="5"/>
      <c r="G80" s="17"/>
      <c r="H80" s="5"/>
      <c r="I80" s="5"/>
      <c r="J80" s="5"/>
      <c r="K80" s="5"/>
      <c r="L80" s="5"/>
      <c r="M80" s="5"/>
      <c r="N80" s="5"/>
      <c r="O80" s="5"/>
      <c r="P80" s="5"/>
      <c r="Q80" s="5"/>
      <c r="R80" s="17"/>
      <c r="S80" s="17"/>
      <c r="T80" s="38"/>
    </row>
    <row r="81" spans="1:20" x14ac:dyDescent="0.25">
      <c r="A81" s="7"/>
      <c r="B81" s="11"/>
      <c r="C81" s="2"/>
      <c r="D81" s="11"/>
      <c r="E81" s="11"/>
      <c r="F81" s="11"/>
      <c r="G81" s="11"/>
      <c r="H81" s="2"/>
      <c r="I81" s="2"/>
      <c r="J81" s="2"/>
      <c r="K81" s="2"/>
      <c r="L81" s="2"/>
      <c r="M81" s="2"/>
      <c r="N81" s="2"/>
      <c r="O81" s="2"/>
      <c r="P81" s="2"/>
      <c r="Q81" s="2"/>
      <c r="R81" s="11"/>
      <c r="S81" s="11"/>
      <c r="T81" s="28"/>
    </row>
    <row r="82" spans="1:20" x14ac:dyDescent="0.25">
      <c r="A82" s="7"/>
      <c r="B82" s="11"/>
      <c r="C82" s="2" t="s">
        <v>5</v>
      </c>
      <c r="D82" s="11" t="s">
        <v>182</v>
      </c>
      <c r="E82" s="11" t="s">
        <v>39</v>
      </c>
      <c r="F82" s="2" t="s">
        <v>0</v>
      </c>
      <c r="G82" s="11" t="s">
        <v>270</v>
      </c>
      <c r="H82" s="2">
        <v>0</v>
      </c>
      <c r="I82" s="2">
        <v>1</v>
      </c>
      <c r="J82" s="2">
        <v>0</v>
      </c>
      <c r="K82" s="2">
        <v>0</v>
      </c>
      <c r="L82" s="2">
        <v>0</v>
      </c>
      <c r="M82" s="2">
        <v>0</v>
      </c>
      <c r="N82" s="2">
        <v>0</v>
      </c>
      <c r="O82" s="2"/>
      <c r="P82" s="2"/>
      <c r="Q82" s="2"/>
      <c r="R82" s="11"/>
      <c r="S82" s="11"/>
      <c r="T82" s="28"/>
    </row>
    <row r="83" spans="1:20" x14ac:dyDescent="0.25">
      <c r="A83" s="7"/>
      <c r="B83" s="11"/>
      <c r="C83" s="2"/>
      <c r="D83" s="11"/>
      <c r="E83" s="11"/>
      <c r="F83" s="2" t="s">
        <v>2</v>
      </c>
      <c r="G83" s="11" t="s">
        <v>271</v>
      </c>
      <c r="H83" s="2">
        <v>0</v>
      </c>
      <c r="I83" s="2">
        <v>1</v>
      </c>
      <c r="J83" s="2">
        <v>0</v>
      </c>
      <c r="K83" s="2">
        <v>0</v>
      </c>
      <c r="L83" s="2">
        <v>0</v>
      </c>
      <c r="M83" s="2">
        <v>0</v>
      </c>
      <c r="N83" s="2">
        <v>0</v>
      </c>
      <c r="O83" s="2"/>
      <c r="P83" s="2"/>
      <c r="Q83" s="2"/>
      <c r="R83" s="11"/>
      <c r="S83" s="11"/>
      <c r="T83" s="28"/>
    </row>
    <row r="84" spans="1:20" x14ac:dyDescent="0.25">
      <c r="A84" s="7"/>
      <c r="B84" s="11"/>
      <c r="C84" s="2"/>
      <c r="D84" s="11"/>
      <c r="E84" s="11"/>
      <c r="F84" s="2" t="s">
        <v>3</v>
      </c>
      <c r="G84" s="11" t="s">
        <v>272</v>
      </c>
      <c r="H84" s="2">
        <v>1</v>
      </c>
      <c r="I84" s="2">
        <v>0</v>
      </c>
      <c r="J84" s="2">
        <v>0</v>
      </c>
      <c r="K84" s="2">
        <v>0</v>
      </c>
      <c r="L84" s="2">
        <v>0</v>
      </c>
      <c r="M84" s="2">
        <v>0</v>
      </c>
      <c r="N84" s="2">
        <v>0</v>
      </c>
      <c r="O84" s="2"/>
      <c r="P84" s="2">
        <v>1</v>
      </c>
      <c r="Q84" s="2"/>
      <c r="R84" s="11"/>
      <c r="S84" s="11"/>
      <c r="T84" s="28"/>
    </row>
    <row r="85" spans="1:20" x14ac:dyDescent="0.25">
      <c r="A85" s="7"/>
      <c r="B85" s="11"/>
      <c r="C85" s="2"/>
      <c r="D85" s="11"/>
      <c r="E85" s="11"/>
      <c r="F85" s="2" t="s">
        <v>4</v>
      </c>
      <c r="G85" s="11" t="s">
        <v>273</v>
      </c>
      <c r="H85" s="2">
        <v>0</v>
      </c>
      <c r="I85" s="2">
        <v>1</v>
      </c>
      <c r="J85" s="2">
        <v>0</v>
      </c>
      <c r="K85" s="2">
        <v>0</v>
      </c>
      <c r="L85" s="2">
        <v>0</v>
      </c>
      <c r="M85" s="2">
        <v>0</v>
      </c>
      <c r="N85" s="2">
        <v>0</v>
      </c>
      <c r="O85" s="2"/>
      <c r="P85" s="2"/>
      <c r="Q85" s="2"/>
      <c r="R85" s="11"/>
      <c r="S85" s="11"/>
      <c r="T85" s="28"/>
    </row>
    <row r="86" spans="1:20" x14ac:dyDescent="0.25">
      <c r="A86" s="7"/>
      <c r="B86" s="11"/>
      <c r="C86" s="2"/>
      <c r="D86" s="11"/>
      <c r="E86" s="11"/>
      <c r="F86" s="2" t="s">
        <v>5</v>
      </c>
      <c r="G86" s="11" t="s">
        <v>207</v>
      </c>
      <c r="H86" s="2">
        <v>0</v>
      </c>
      <c r="I86" s="2">
        <v>1</v>
      </c>
      <c r="J86" s="2">
        <v>0</v>
      </c>
      <c r="K86" s="2">
        <v>0</v>
      </c>
      <c r="L86" s="2">
        <v>0</v>
      </c>
      <c r="M86" s="2">
        <v>0</v>
      </c>
      <c r="N86" s="2">
        <v>0</v>
      </c>
      <c r="O86" s="2"/>
      <c r="P86" s="2"/>
      <c r="Q86" s="2"/>
      <c r="R86" s="11"/>
      <c r="S86" s="11"/>
      <c r="T86" s="28"/>
    </row>
    <row r="87" spans="1:20" x14ac:dyDescent="0.25">
      <c r="A87" s="7"/>
      <c r="B87" s="11"/>
      <c r="C87" s="2"/>
      <c r="D87" s="11"/>
      <c r="E87" s="11"/>
      <c r="F87" s="2" t="s">
        <v>6</v>
      </c>
      <c r="G87" s="11" t="s">
        <v>274</v>
      </c>
      <c r="H87" s="2">
        <v>0</v>
      </c>
      <c r="I87" s="2">
        <v>1</v>
      </c>
      <c r="J87" s="2">
        <v>0</v>
      </c>
      <c r="K87" s="2">
        <v>0</v>
      </c>
      <c r="L87" s="2">
        <v>0</v>
      </c>
      <c r="M87" s="2">
        <v>0</v>
      </c>
      <c r="N87" s="2">
        <v>0</v>
      </c>
      <c r="O87" s="2"/>
      <c r="P87" s="2"/>
      <c r="Q87" s="2"/>
      <c r="R87" s="11"/>
      <c r="S87" s="11"/>
      <c r="T87" s="28"/>
    </row>
    <row r="88" spans="1:20" x14ac:dyDescent="0.25">
      <c r="A88" s="7"/>
      <c r="B88" s="11"/>
      <c r="C88" s="2"/>
      <c r="D88" s="11"/>
      <c r="E88" s="11"/>
      <c r="F88" s="2" t="s">
        <v>7</v>
      </c>
      <c r="G88" s="11" t="s">
        <v>275</v>
      </c>
      <c r="H88" s="2">
        <v>1</v>
      </c>
      <c r="I88" s="2">
        <v>0</v>
      </c>
      <c r="J88" s="2">
        <v>0</v>
      </c>
      <c r="K88" s="2">
        <v>0</v>
      </c>
      <c r="L88" s="2">
        <v>0</v>
      </c>
      <c r="M88" s="2">
        <v>0</v>
      </c>
      <c r="N88" s="2">
        <v>0</v>
      </c>
      <c r="O88" s="2"/>
      <c r="P88" s="2">
        <v>1</v>
      </c>
      <c r="Q88" s="2"/>
      <c r="R88" s="11"/>
      <c r="S88" s="11"/>
      <c r="T88" s="28"/>
    </row>
    <row r="89" spans="1:20" x14ac:dyDescent="0.25">
      <c r="A89" s="7"/>
      <c r="B89" s="11"/>
      <c r="C89" s="2"/>
      <c r="D89" s="11"/>
      <c r="E89" s="11"/>
      <c r="F89" s="2" t="s">
        <v>8</v>
      </c>
      <c r="G89" s="11" t="s">
        <v>276</v>
      </c>
      <c r="H89" s="2">
        <v>0</v>
      </c>
      <c r="I89" s="2">
        <v>1</v>
      </c>
      <c r="J89" s="2">
        <v>0</v>
      </c>
      <c r="K89" s="2">
        <v>0</v>
      </c>
      <c r="L89" s="2">
        <v>0</v>
      </c>
      <c r="M89" s="2">
        <v>0</v>
      </c>
      <c r="N89" s="2">
        <v>0</v>
      </c>
      <c r="O89" s="2"/>
      <c r="P89" s="2"/>
      <c r="Q89" s="2"/>
      <c r="R89" s="11"/>
      <c r="S89" s="11"/>
      <c r="T89" s="28"/>
    </row>
    <row r="90" spans="1:20" x14ac:dyDescent="0.25">
      <c r="A90" s="7"/>
      <c r="B90" s="11"/>
      <c r="C90" s="2"/>
      <c r="D90" s="11"/>
      <c r="E90" s="11"/>
      <c r="F90" s="2" t="s">
        <v>9</v>
      </c>
      <c r="G90" s="11" t="s">
        <v>277</v>
      </c>
      <c r="H90" s="2">
        <v>0</v>
      </c>
      <c r="I90" s="2">
        <v>1</v>
      </c>
      <c r="J90" s="2">
        <v>0</v>
      </c>
      <c r="K90" s="2">
        <v>0</v>
      </c>
      <c r="L90" s="2">
        <v>0</v>
      </c>
      <c r="M90" s="2">
        <v>0</v>
      </c>
      <c r="N90" s="2">
        <v>0</v>
      </c>
      <c r="O90" s="2"/>
      <c r="P90" s="2"/>
      <c r="Q90" s="2"/>
      <c r="R90" s="11"/>
      <c r="S90" s="11"/>
      <c r="T90" s="28"/>
    </row>
    <row r="91" spans="1:20" x14ac:dyDescent="0.25">
      <c r="A91" s="7"/>
      <c r="B91" s="11"/>
      <c r="C91" s="2"/>
      <c r="D91" s="11"/>
      <c r="E91" s="11"/>
      <c r="F91" s="2" t="s">
        <v>10</v>
      </c>
      <c r="G91" s="11" t="s">
        <v>278</v>
      </c>
      <c r="H91" s="2">
        <v>0</v>
      </c>
      <c r="I91" s="2">
        <v>1</v>
      </c>
      <c r="J91" s="2">
        <v>0</v>
      </c>
      <c r="K91" s="2">
        <v>0</v>
      </c>
      <c r="L91" s="2">
        <v>0</v>
      </c>
      <c r="M91" s="2">
        <v>0</v>
      </c>
      <c r="N91" s="2">
        <v>0</v>
      </c>
      <c r="O91" s="2"/>
      <c r="P91" s="2"/>
      <c r="Q91" s="2"/>
      <c r="R91" s="11"/>
      <c r="S91" s="11"/>
      <c r="T91" s="28"/>
    </row>
    <row r="92" spans="1:20" x14ac:dyDescent="0.25">
      <c r="A92" s="7"/>
      <c r="B92" s="11"/>
      <c r="C92" s="2"/>
      <c r="D92" s="11"/>
      <c r="E92" s="11"/>
      <c r="F92" s="2" t="s">
        <v>11</v>
      </c>
      <c r="G92" s="11" t="s">
        <v>279</v>
      </c>
      <c r="H92" s="2">
        <v>0</v>
      </c>
      <c r="I92" s="2">
        <v>1</v>
      </c>
      <c r="J92" s="2">
        <v>0</v>
      </c>
      <c r="K92" s="2">
        <v>0</v>
      </c>
      <c r="L92" s="2">
        <v>0</v>
      </c>
      <c r="M92" s="2">
        <v>0</v>
      </c>
      <c r="N92" s="2">
        <v>0</v>
      </c>
      <c r="O92" s="2"/>
      <c r="P92" s="2"/>
      <c r="Q92" s="2"/>
      <c r="R92" s="11"/>
      <c r="S92" s="11"/>
      <c r="T92" s="28"/>
    </row>
    <row r="93" spans="1:20" x14ac:dyDescent="0.25">
      <c r="A93" s="7"/>
      <c r="B93" s="11"/>
      <c r="C93" s="2"/>
      <c r="D93" s="11"/>
      <c r="E93" s="11"/>
      <c r="F93" s="2" t="s">
        <v>12</v>
      </c>
      <c r="G93" s="11" t="s">
        <v>280</v>
      </c>
      <c r="H93" s="2">
        <v>0</v>
      </c>
      <c r="I93" s="2">
        <v>1</v>
      </c>
      <c r="J93" s="2">
        <v>0</v>
      </c>
      <c r="K93" s="2">
        <v>0</v>
      </c>
      <c r="L93" s="2">
        <v>0</v>
      </c>
      <c r="M93" s="2">
        <v>0</v>
      </c>
      <c r="N93" s="2">
        <v>0</v>
      </c>
      <c r="O93" s="2"/>
      <c r="P93" s="2"/>
      <c r="Q93" s="2"/>
      <c r="R93" s="11"/>
      <c r="S93" s="11"/>
      <c r="T93" s="28"/>
    </row>
    <row r="94" spans="1:20" x14ac:dyDescent="0.25">
      <c r="A94" s="7"/>
      <c r="B94" s="11"/>
      <c r="C94" s="2"/>
      <c r="D94" s="11"/>
      <c r="E94" s="11"/>
      <c r="F94" s="2" t="s">
        <v>13</v>
      </c>
      <c r="G94" s="11" t="s">
        <v>281</v>
      </c>
      <c r="H94" s="2">
        <v>0</v>
      </c>
      <c r="I94" s="2">
        <v>1</v>
      </c>
      <c r="J94" s="2">
        <v>0</v>
      </c>
      <c r="K94" s="2">
        <v>0</v>
      </c>
      <c r="L94" s="2">
        <v>0</v>
      </c>
      <c r="M94" s="2">
        <v>0</v>
      </c>
      <c r="N94" s="2">
        <v>0</v>
      </c>
      <c r="O94" s="2"/>
      <c r="P94" s="2"/>
      <c r="Q94" s="2"/>
      <c r="R94" s="11"/>
      <c r="S94" s="11"/>
      <c r="T94" s="28"/>
    </row>
    <row r="95" spans="1:20" x14ac:dyDescent="0.25">
      <c r="A95" s="7"/>
      <c r="B95" s="11"/>
      <c r="C95" s="2"/>
      <c r="D95" s="11"/>
      <c r="E95" s="11"/>
      <c r="F95" s="2" t="s">
        <v>14</v>
      </c>
      <c r="G95" s="11" t="s">
        <v>282</v>
      </c>
      <c r="H95" s="2">
        <v>0</v>
      </c>
      <c r="I95" s="2">
        <v>1</v>
      </c>
      <c r="J95" s="2">
        <v>0</v>
      </c>
      <c r="K95" s="2">
        <v>0</v>
      </c>
      <c r="L95" s="2">
        <v>0</v>
      </c>
      <c r="M95" s="2">
        <v>0</v>
      </c>
      <c r="N95" s="2">
        <v>0</v>
      </c>
      <c r="O95" s="2"/>
      <c r="P95" s="2"/>
      <c r="Q95" s="2"/>
      <c r="R95" s="11"/>
      <c r="S95" s="11"/>
      <c r="T95" s="28"/>
    </row>
    <row r="96" spans="1:20" x14ac:dyDescent="0.25">
      <c r="A96" s="7"/>
      <c r="B96" s="11"/>
      <c r="C96" s="2"/>
      <c r="D96" s="11"/>
      <c r="E96" s="11"/>
      <c r="F96" s="2" t="s">
        <v>15</v>
      </c>
      <c r="G96" s="11" t="s">
        <v>283</v>
      </c>
      <c r="H96" s="2">
        <v>0</v>
      </c>
      <c r="I96" s="2">
        <v>1</v>
      </c>
      <c r="J96" s="2">
        <v>0</v>
      </c>
      <c r="K96" s="2">
        <v>0</v>
      </c>
      <c r="L96" s="2">
        <v>0</v>
      </c>
      <c r="M96" s="2">
        <v>0</v>
      </c>
      <c r="N96" s="2">
        <v>0</v>
      </c>
      <c r="O96" s="2"/>
      <c r="P96" s="2"/>
      <c r="Q96" s="2"/>
      <c r="R96" s="11"/>
      <c r="S96" s="11"/>
      <c r="T96" s="28"/>
    </row>
    <row r="97" spans="1:20" x14ac:dyDescent="0.25">
      <c r="A97" s="7"/>
      <c r="B97" s="11"/>
      <c r="C97" s="2"/>
      <c r="D97" s="11"/>
      <c r="E97" s="11"/>
      <c r="F97" s="2" t="s">
        <v>16</v>
      </c>
      <c r="G97" s="11" t="s">
        <v>284</v>
      </c>
      <c r="H97" s="2">
        <v>1</v>
      </c>
      <c r="I97" s="2">
        <v>0</v>
      </c>
      <c r="J97" s="2">
        <v>0</v>
      </c>
      <c r="K97" s="2">
        <v>0</v>
      </c>
      <c r="L97" s="2">
        <v>0</v>
      </c>
      <c r="M97" s="2">
        <v>0</v>
      </c>
      <c r="N97" s="2">
        <v>0</v>
      </c>
      <c r="O97" s="2"/>
      <c r="P97" s="2">
        <v>1</v>
      </c>
      <c r="Q97" s="2"/>
      <c r="R97" s="11"/>
      <c r="S97" s="11"/>
      <c r="T97" s="28"/>
    </row>
    <row r="98" spans="1:20" x14ac:dyDescent="0.25">
      <c r="A98" s="7"/>
      <c r="B98" s="11"/>
      <c r="C98" s="2"/>
      <c r="D98" s="11"/>
      <c r="E98" s="11"/>
      <c r="F98" s="2" t="s">
        <v>17</v>
      </c>
      <c r="G98" s="11" t="s">
        <v>285</v>
      </c>
      <c r="H98" s="2">
        <v>0</v>
      </c>
      <c r="I98" s="2">
        <v>1</v>
      </c>
      <c r="J98" s="2">
        <v>0</v>
      </c>
      <c r="K98" s="2">
        <v>0</v>
      </c>
      <c r="L98" s="2">
        <v>0</v>
      </c>
      <c r="M98" s="2">
        <v>0</v>
      </c>
      <c r="N98" s="2">
        <v>0</v>
      </c>
      <c r="O98" s="2"/>
      <c r="P98" s="2"/>
      <c r="Q98" s="2"/>
      <c r="R98" s="11"/>
      <c r="S98" s="11"/>
      <c r="T98" s="28"/>
    </row>
    <row r="99" spans="1:20" x14ac:dyDescent="0.25">
      <c r="A99" s="7"/>
      <c r="B99" s="11"/>
      <c r="C99" s="2"/>
      <c r="D99" s="11"/>
      <c r="E99" s="11"/>
      <c r="F99" s="2" t="s">
        <v>18</v>
      </c>
      <c r="G99" s="11" t="s">
        <v>286</v>
      </c>
      <c r="H99" s="2">
        <v>0</v>
      </c>
      <c r="I99" s="2">
        <v>1</v>
      </c>
      <c r="J99" s="2">
        <v>0</v>
      </c>
      <c r="K99" s="2">
        <v>0</v>
      </c>
      <c r="L99" s="2">
        <v>0</v>
      </c>
      <c r="M99" s="2">
        <v>0</v>
      </c>
      <c r="N99" s="2">
        <v>0</v>
      </c>
      <c r="O99" s="2"/>
      <c r="P99" s="2"/>
      <c r="Q99" s="2"/>
      <c r="R99" s="11"/>
      <c r="S99" s="11"/>
      <c r="T99" s="28"/>
    </row>
    <row r="100" spans="1:20" x14ac:dyDescent="0.25">
      <c r="A100" s="7"/>
      <c r="B100" s="11"/>
      <c r="C100" s="2"/>
      <c r="D100" s="11"/>
      <c r="E100" s="11"/>
      <c r="F100" s="2" t="s">
        <v>19</v>
      </c>
      <c r="G100" s="11" t="s">
        <v>287</v>
      </c>
      <c r="H100" s="2">
        <v>0</v>
      </c>
      <c r="I100" s="2">
        <v>1</v>
      </c>
      <c r="J100" s="2">
        <v>0</v>
      </c>
      <c r="K100" s="2">
        <v>0</v>
      </c>
      <c r="L100" s="2">
        <v>0</v>
      </c>
      <c r="M100" s="2">
        <v>0</v>
      </c>
      <c r="N100" s="2">
        <v>0</v>
      </c>
      <c r="O100" s="2"/>
      <c r="P100" s="2"/>
      <c r="Q100" s="2"/>
      <c r="R100" s="11"/>
      <c r="S100" s="11"/>
      <c r="T100" s="28"/>
    </row>
    <row r="101" spans="1:20" x14ac:dyDescent="0.25">
      <c r="A101" s="7"/>
      <c r="B101" s="11"/>
      <c r="C101" s="2"/>
      <c r="D101" s="11"/>
      <c r="E101" s="11"/>
      <c r="F101" s="2" t="s">
        <v>20</v>
      </c>
      <c r="G101" s="11" t="s">
        <v>288</v>
      </c>
      <c r="H101" s="2">
        <v>0</v>
      </c>
      <c r="I101" s="2">
        <v>1</v>
      </c>
      <c r="J101" s="2">
        <v>0</v>
      </c>
      <c r="K101" s="2">
        <v>0</v>
      </c>
      <c r="L101" s="2">
        <v>0</v>
      </c>
      <c r="M101" s="2">
        <v>0</v>
      </c>
      <c r="N101" s="2">
        <v>0</v>
      </c>
      <c r="O101" s="2"/>
      <c r="P101" s="2"/>
      <c r="Q101" s="2"/>
      <c r="R101" s="11"/>
      <c r="S101" s="11"/>
      <c r="T101" s="28"/>
    </row>
    <row r="102" spans="1:20" x14ac:dyDescent="0.25">
      <c r="A102" s="7"/>
      <c r="B102" s="11"/>
      <c r="C102" s="2"/>
      <c r="D102" s="11"/>
      <c r="E102" s="11"/>
      <c r="F102" s="2" t="s">
        <v>21</v>
      </c>
      <c r="G102" s="11" t="s">
        <v>289</v>
      </c>
      <c r="H102" s="2">
        <v>0</v>
      </c>
      <c r="I102" s="2">
        <v>1</v>
      </c>
      <c r="J102" s="2">
        <v>0</v>
      </c>
      <c r="K102" s="2">
        <v>0</v>
      </c>
      <c r="L102" s="2">
        <v>0</v>
      </c>
      <c r="M102" s="2">
        <v>0</v>
      </c>
      <c r="N102" s="2">
        <v>0</v>
      </c>
      <c r="O102" s="2"/>
      <c r="P102" s="2"/>
      <c r="Q102" s="2"/>
      <c r="R102" s="11"/>
      <c r="S102" s="11"/>
      <c r="T102" s="28"/>
    </row>
    <row r="103" spans="1:20" x14ac:dyDescent="0.25">
      <c r="A103" s="7"/>
      <c r="B103" s="11"/>
      <c r="C103" s="2"/>
      <c r="D103" s="11"/>
      <c r="E103" s="11"/>
      <c r="F103" s="2" t="s">
        <v>22</v>
      </c>
      <c r="G103" s="11" t="s">
        <v>290</v>
      </c>
      <c r="H103" s="2">
        <v>0</v>
      </c>
      <c r="I103" s="2">
        <v>1</v>
      </c>
      <c r="J103" s="2">
        <v>0</v>
      </c>
      <c r="K103" s="2">
        <v>0</v>
      </c>
      <c r="L103" s="2">
        <v>0</v>
      </c>
      <c r="M103" s="2">
        <v>0</v>
      </c>
      <c r="N103" s="2">
        <v>0</v>
      </c>
      <c r="O103" s="2"/>
      <c r="P103" s="2"/>
      <c r="Q103" s="2"/>
      <c r="R103" s="11"/>
      <c r="S103" s="11"/>
      <c r="T103" s="28"/>
    </row>
    <row r="104" spans="1:20" x14ac:dyDescent="0.25">
      <c r="A104" s="7"/>
      <c r="B104" s="11"/>
      <c r="C104" s="2"/>
      <c r="D104" s="11"/>
      <c r="E104" s="11"/>
      <c r="F104" s="2" t="s">
        <v>23</v>
      </c>
      <c r="G104" s="11" t="s">
        <v>291</v>
      </c>
      <c r="H104" s="2">
        <v>0</v>
      </c>
      <c r="I104" s="2">
        <v>1</v>
      </c>
      <c r="J104" s="2">
        <v>0</v>
      </c>
      <c r="K104" s="2">
        <v>0</v>
      </c>
      <c r="L104" s="2">
        <v>0</v>
      </c>
      <c r="M104" s="2">
        <v>0</v>
      </c>
      <c r="N104" s="2">
        <v>0</v>
      </c>
      <c r="O104" s="2"/>
      <c r="P104" s="2"/>
      <c r="Q104" s="2"/>
      <c r="R104" s="11"/>
      <c r="S104" s="11"/>
      <c r="T104" s="28"/>
    </row>
    <row r="105" spans="1:20" x14ac:dyDescent="0.25">
      <c r="A105" s="7"/>
      <c r="B105" s="11"/>
      <c r="C105" s="2"/>
      <c r="D105" s="11"/>
      <c r="E105" s="11"/>
      <c r="F105" s="2"/>
      <c r="G105" s="11"/>
      <c r="H105" s="2"/>
      <c r="I105" s="2"/>
      <c r="J105" s="2"/>
      <c r="K105" s="2"/>
      <c r="L105" s="2"/>
      <c r="M105" s="2"/>
      <c r="N105" s="2"/>
      <c r="O105" s="2"/>
      <c r="P105" s="2"/>
      <c r="Q105" s="2"/>
      <c r="R105" s="11"/>
      <c r="S105" s="11"/>
      <c r="T105" s="28"/>
    </row>
    <row r="106" spans="1:20" x14ac:dyDescent="0.25">
      <c r="A106" s="60"/>
      <c r="B106" s="62"/>
      <c r="C106" s="61"/>
      <c r="D106" s="62"/>
      <c r="E106" s="62"/>
      <c r="F106" s="61"/>
      <c r="G106" s="62"/>
      <c r="H106" s="61">
        <f>SUM(H82:H104)</f>
        <v>3</v>
      </c>
      <c r="I106" s="61">
        <f t="shared" ref="I106:N106" si="4">SUM(I82:I104)</f>
        <v>20</v>
      </c>
      <c r="J106" s="61">
        <f t="shared" si="4"/>
        <v>0</v>
      </c>
      <c r="K106" s="61">
        <f t="shared" si="4"/>
        <v>0</v>
      </c>
      <c r="L106" s="61">
        <f t="shared" si="4"/>
        <v>0</v>
      </c>
      <c r="M106" s="61">
        <f t="shared" si="4"/>
        <v>0</v>
      </c>
      <c r="N106" s="61">
        <f t="shared" si="4"/>
        <v>0</v>
      </c>
      <c r="O106" s="61">
        <f>SUM(O82:O104)</f>
        <v>0</v>
      </c>
      <c r="P106" s="61"/>
      <c r="Q106" s="61"/>
      <c r="R106" s="62"/>
      <c r="S106" s="61"/>
      <c r="T106" s="64"/>
    </row>
    <row r="107" spans="1:20" x14ac:dyDescent="0.25">
      <c r="A107" s="7"/>
      <c r="B107" s="11"/>
      <c r="C107" s="2"/>
      <c r="D107" s="11"/>
      <c r="E107" s="11"/>
      <c r="F107" s="2"/>
      <c r="G107" s="11"/>
      <c r="H107" s="2"/>
      <c r="I107" s="2"/>
      <c r="J107" s="2"/>
      <c r="K107" s="2"/>
      <c r="L107" s="2"/>
      <c r="M107" s="2"/>
      <c r="N107" s="2"/>
      <c r="O107" s="2"/>
      <c r="P107" s="2"/>
      <c r="Q107" s="2"/>
      <c r="R107" s="11"/>
      <c r="S107" s="11"/>
      <c r="T107" s="28"/>
    </row>
    <row r="108" spans="1:20" x14ac:dyDescent="0.25">
      <c r="A108" s="19"/>
      <c r="B108" s="20"/>
      <c r="C108" s="4"/>
      <c r="D108" s="20"/>
      <c r="E108" s="20"/>
      <c r="F108" s="20"/>
      <c r="G108" s="20"/>
      <c r="H108" s="4"/>
      <c r="I108" s="4"/>
      <c r="J108" s="4"/>
      <c r="K108" s="4"/>
      <c r="L108" s="4"/>
      <c r="M108" s="4"/>
      <c r="N108" s="4"/>
      <c r="O108" s="4"/>
      <c r="P108" s="4"/>
      <c r="Q108" s="4"/>
      <c r="R108" s="20"/>
      <c r="S108" s="20"/>
      <c r="T108" s="39"/>
    </row>
    <row r="109" spans="1:20" x14ac:dyDescent="0.25">
      <c r="A109" s="7"/>
      <c r="B109" s="11"/>
      <c r="C109" s="2" t="s">
        <v>6</v>
      </c>
      <c r="D109" s="11" t="s">
        <v>183</v>
      </c>
      <c r="E109" s="11" t="s">
        <v>39</v>
      </c>
      <c r="F109" s="2" t="s">
        <v>0</v>
      </c>
      <c r="G109" s="11" t="s">
        <v>292</v>
      </c>
      <c r="H109" s="2">
        <v>0</v>
      </c>
      <c r="I109" s="2">
        <v>1</v>
      </c>
      <c r="J109" s="2">
        <v>0</v>
      </c>
      <c r="K109" s="2">
        <v>0</v>
      </c>
      <c r="L109" s="2">
        <v>0</v>
      </c>
      <c r="M109" s="2">
        <v>0</v>
      </c>
      <c r="N109" s="2">
        <v>0</v>
      </c>
      <c r="O109" s="2"/>
      <c r="P109" s="2"/>
      <c r="Q109" s="2"/>
      <c r="R109" s="11"/>
      <c r="S109" s="11"/>
      <c r="T109" s="28"/>
    </row>
    <row r="110" spans="1:20" x14ac:dyDescent="0.25">
      <c r="A110" s="7"/>
      <c r="B110" s="11"/>
      <c r="C110" s="2"/>
      <c r="D110" s="11"/>
      <c r="E110" s="11"/>
      <c r="F110" s="2" t="s">
        <v>2</v>
      </c>
      <c r="G110" s="11" t="s">
        <v>293</v>
      </c>
      <c r="H110" s="2">
        <v>0</v>
      </c>
      <c r="I110" s="2">
        <v>1</v>
      </c>
      <c r="J110" s="2">
        <v>0</v>
      </c>
      <c r="K110" s="2">
        <v>0</v>
      </c>
      <c r="L110" s="2">
        <v>0</v>
      </c>
      <c r="M110" s="2">
        <v>0</v>
      </c>
      <c r="N110" s="2">
        <v>0</v>
      </c>
      <c r="O110" s="2"/>
      <c r="P110" s="2"/>
      <c r="Q110" s="2"/>
      <c r="R110" s="11"/>
      <c r="S110" s="11"/>
      <c r="T110" s="28"/>
    </row>
    <row r="111" spans="1:20" x14ac:dyDescent="0.25">
      <c r="A111" s="7"/>
      <c r="B111" s="11"/>
      <c r="C111" s="2"/>
      <c r="D111" s="11"/>
      <c r="E111" s="11"/>
      <c r="F111" s="2" t="s">
        <v>3</v>
      </c>
      <c r="G111" s="11" t="s">
        <v>294</v>
      </c>
      <c r="H111" s="2">
        <v>0</v>
      </c>
      <c r="I111" s="2">
        <v>1</v>
      </c>
      <c r="J111" s="2">
        <v>0</v>
      </c>
      <c r="K111" s="2">
        <v>0</v>
      </c>
      <c r="L111" s="2">
        <v>0</v>
      </c>
      <c r="M111" s="2">
        <v>0</v>
      </c>
      <c r="N111" s="2">
        <v>0</v>
      </c>
      <c r="O111" s="2"/>
      <c r="P111" s="2"/>
      <c r="Q111" s="2"/>
      <c r="R111" s="11"/>
      <c r="S111" s="11"/>
      <c r="T111" s="28"/>
    </row>
    <row r="112" spans="1:20" x14ac:dyDescent="0.25">
      <c r="A112" s="7"/>
      <c r="B112" s="11"/>
      <c r="C112" s="2"/>
      <c r="D112" s="11"/>
      <c r="E112" s="11"/>
      <c r="F112" s="2" t="s">
        <v>4</v>
      </c>
      <c r="G112" s="11" t="s">
        <v>295</v>
      </c>
      <c r="H112" s="2">
        <v>0</v>
      </c>
      <c r="I112" s="2">
        <v>1</v>
      </c>
      <c r="J112" s="2">
        <v>0</v>
      </c>
      <c r="K112" s="2">
        <v>0</v>
      </c>
      <c r="L112" s="2">
        <v>0</v>
      </c>
      <c r="M112" s="2">
        <v>0</v>
      </c>
      <c r="N112" s="2">
        <v>0</v>
      </c>
      <c r="O112" s="2"/>
      <c r="P112" s="2"/>
      <c r="Q112" s="2"/>
      <c r="R112" s="11"/>
      <c r="S112" s="11"/>
      <c r="T112" s="28"/>
    </row>
    <row r="113" spans="1:20" x14ac:dyDescent="0.25">
      <c r="A113" s="7"/>
      <c r="B113" s="11"/>
      <c r="C113" s="2"/>
      <c r="D113" s="11"/>
      <c r="E113" s="11"/>
      <c r="F113" s="2" t="s">
        <v>5</v>
      </c>
      <c r="G113" s="11" t="s">
        <v>296</v>
      </c>
      <c r="H113" s="2">
        <v>0</v>
      </c>
      <c r="I113" s="2">
        <v>1</v>
      </c>
      <c r="J113" s="2">
        <v>0</v>
      </c>
      <c r="K113" s="2">
        <v>0</v>
      </c>
      <c r="L113" s="2">
        <v>0</v>
      </c>
      <c r="M113" s="2">
        <v>0</v>
      </c>
      <c r="N113" s="2">
        <v>0</v>
      </c>
      <c r="O113" s="2"/>
      <c r="P113" s="2"/>
      <c r="Q113" s="2"/>
      <c r="R113" s="11"/>
      <c r="S113" s="11"/>
      <c r="T113" s="28"/>
    </row>
    <row r="114" spans="1:20" x14ac:dyDescent="0.25">
      <c r="A114" s="7"/>
      <c r="B114" s="11"/>
      <c r="C114" s="2"/>
      <c r="D114" s="11"/>
      <c r="E114" s="11"/>
      <c r="F114" s="2" t="s">
        <v>6</v>
      </c>
      <c r="G114" s="11" t="s">
        <v>297</v>
      </c>
      <c r="H114" s="2">
        <v>0</v>
      </c>
      <c r="I114" s="2">
        <v>1</v>
      </c>
      <c r="J114" s="2">
        <v>0</v>
      </c>
      <c r="K114" s="2">
        <v>0</v>
      </c>
      <c r="L114" s="2">
        <v>0</v>
      </c>
      <c r="M114" s="2">
        <v>0</v>
      </c>
      <c r="N114" s="2">
        <v>0</v>
      </c>
      <c r="O114" s="2"/>
      <c r="P114" s="2"/>
      <c r="Q114" s="2"/>
      <c r="R114" s="11"/>
      <c r="S114" s="11"/>
      <c r="T114" s="28"/>
    </row>
    <row r="115" spans="1:20" x14ac:dyDescent="0.25">
      <c r="A115" s="7"/>
      <c r="B115" s="11"/>
      <c r="C115" s="2"/>
      <c r="D115" s="11"/>
      <c r="E115" s="11"/>
      <c r="F115" s="2" t="s">
        <v>7</v>
      </c>
      <c r="G115" s="11" t="s">
        <v>298</v>
      </c>
      <c r="H115" s="2">
        <v>0</v>
      </c>
      <c r="I115" s="2">
        <v>1</v>
      </c>
      <c r="J115" s="2">
        <v>0</v>
      </c>
      <c r="K115" s="2">
        <v>0</v>
      </c>
      <c r="L115" s="2">
        <v>0</v>
      </c>
      <c r="M115" s="2">
        <v>0</v>
      </c>
      <c r="N115" s="2">
        <v>0</v>
      </c>
      <c r="O115" s="2"/>
      <c r="P115" s="2"/>
      <c r="Q115" s="2"/>
      <c r="R115" s="11"/>
      <c r="S115" s="11"/>
      <c r="T115" s="28"/>
    </row>
    <row r="116" spans="1:20" x14ac:dyDescent="0.25">
      <c r="A116" s="7"/>
      <c r="B116" s="11"/>
      <c r="C116" s="2"/>
      <c r="D116" s="11"/>
      <c r="E116" s="11"/>
      <c r="F116" s="2" t="s">
        <v>8</v>
      </c>
      <c r="G116" s="11" t="s">
        <v>299</v>
      </c>
      <c r="H116" s="2">
        <v>0</v>
      </c>
      <c r="I116" s="2">
        <v>1</v>
      </c>
      <c r="J116" s="2">
        <v>0</v>
      </c>
      <c r="K116" s="2">
        <v>0</v>
      </c>
      <c r="L116" s="2">
        <v>0</v>
      </c>
      <c r="M116" s="2">
        <v>0</v>
      </c>
      <c r="N116" s="2">
        <v>0</v>
      </c>
      <c r="O116" s="2"/>
      <c r="P116" s="2"/>
      <c r="Q116" s="2"/>
      <c r="R116" s="11"/>
      <c r="S116" s="11"/>
      <c r="T116" s="28"/>
    </row>
    <row r="117" spans="1:20" x14ac:dyDescent="0.25">
      <c r="A117" s="7"/>
      <c r="B117" s="11"/>
      <c r="C117" s="2"/>
      <c r="D117" s="11"/>
      <c r="E117" s="11"/>
      <c r="F117" s="2" t="s">
        <v>9</v>
      </c>
      <c r="G117" s="11" t="s">
        <v>300</v>
      </c>
      <c r="H117" s="2">
        <v>0</v>
      </c>
      <c r="I117" s="2">
        <v>1</v>
      </c>
      <c r="J117" s="2">
        <v>0</v>
      </c>
      <c r="K117" s="2">
        <v>0</v>
      </c>
      <c r="L117" s="2">
        <v>0</v>
      </c>
      <c r="M117" s="2">
        <v>0</v>
      </c>
      <c r="N117" s="2">
        <v>0</v>
      </c>
      <c r="O117" s="2"/>
      <c r="P117" s="2"/>
      <c r="Q117" s="2"/>
      <c r="R117" s="11"/>
      <c r="S117" s="11"/>
      <c r="T117" s="28"/>
    </row>
    <row r="118" spans="1:20" x14ac:dyDescent="0.25">
      <c r="A118" s="7"/>
      <c r="B118" s="11"/>
      <c r="C118" s="2"/>
      <c r="D118" s="11"/>
      <c r="E118" s="11"/>
      <c r="F118" s="2" t="s">
        <v>10</v>
      </c>
      <c r="G118" s="11" t="s">
        <v>301</v>
      </c>
      <c r="H118" s="2">
        <v>0</v>
      </c>
      <c r="I118" s="2">
        <v>1</v>
      </c>
      <c r="J118" s="2">
        <v>0</v>
      </c>
      <c r="K118" s="2">
        <v>0</v>
      </c>
      <c r="L118" s="2">
        <v>0</v>
      </c>
      <c r="M118" s="2">
        <v>0</v>
      </c>
      <c r="N118" s="2">
        <v>0</v>
      </c>
      <c r="O118" s="2"/>
      <c r="P118" s="2"/>
      <c r="Q118" s="2"/>
      <c r="R118" s="11"/>
      <c r="S118" s="11"/>
      <c r="T118" s="28"/>
    </row>
    <row r="119" spans="1:20" x14ac:dyDescent="0.25">
      <c r="A119" s="7"/>
      <c r="B119" s="11"/>
      <c r="C119" s="2"/>
      <c r="D119" s="11"/>
      <c r="E119" s="11"/>
      <c r="F119" s="2" t="s">
        <v>11</v>
      </c>
      <c r="G119" s="11" t="s">
        <v>302</v>
      </c>
      <c r="H119" s="2">
        <v>0</v>
      </c>
      <c r="I119" s="2">
        <v>1</v>
      </c>
      <c r="J119" s="2">
        <v>0</v>
      </c>
      <c r="K119" s="2">
        <v>0</v>
      </c>
      <c r="L119" s="2">
        <v>0</v>
      </c>
      <c r="M119" s="2">
        <v>0</v>
      </c>
      <c r="N119" s="2">
        <v>0</v>
      </c>
      <c r="O119" s="2"/>
      <c r="P119" s="2"/>
      <c r="Q119" s="2"/>
      <c r="R119" s="11"/>
      <c r="S119" s="11"/>
      <c r="T119" s="28"/>
    </row>
    <row r="120" spans="1:20" x14ac:dyDescent="0.25">
      <c r="A120" s="7"/>
      <c r="B120" s="11"/>
      <c r="C120" s="2"/>
      <c r="D120" s="11"/>
      <c r="E120" s="11"/>
      <c r="F120" s="2" t="s">
        <v>12</v>
      </c>
      <c r="G120" s="11" t="s">
        <v>303</v>
      </c>
      <c r="H120" s="2">
        <v>0</v>
      </c>
      <c r="I120" s="2">
        <v>1</v>
      </c>
      <c r="J120" s="2">
        <v>0</v>
      </c>
      <c r="K120" s="2">
        <v>0</v>
      </c>
      <c r="L120" s="2">
        <v>0</v>
      </c>
      <c r="M120" s="2">
        <v>0</v>
      </c>
      <c r="N120" s="2">
        <v>0</v>
      </c>
      <c r="O120" s="2"/>
      <c r="P120" s="2"/>
      <c r="Q120" s="2"/>
      <c r="R120" s="11"/>
      <c r="S120" s="11"/>
      <c r="T120" s="28"/>
    </row>
    <row r="121" spans="1:20" x14ac:dyDescent="0.25">
      <c r="A121" s="7"/>
      <c r="B121" s="11"/>
      <c r="C121" s="2"/>
      <c r="D121" s="11"/>
      <c r="E121" s="11"/>
      <c r="F121" s="2" t="s">
        <v>13</v>
      </c>
      <c r="G121" s="11" t="s">
        <v>304</v>
      </c>
      <c r="H121" s="2">
        <v>0</v>
      </c>
      <c r="I121" s="2">
        <v>1</v>
      </c>
      <c r="J121" s="2">
        <v>0</v>
      </c>
      <c r="K121" s="2">
        <v>0</v>
      </c>
      <c r="L121" s="2">
        <v>0</v>
      </c>
      <c r="M121" s="2">
        <v>0</v>
      </c>
      <c r="N121" s="2">
        <v>0</v>
      </c>
      <c r="O121" s="2"/>
      <c r="P121" s="2"/>
      <c r="Q121" s="2"/>
      <c r="R121" s="11"/>
      <c r="S121" s="11"/>
      <c r="T121" s="28"/>
    </row>
    <row r="122" spans="1:20" x14ac:dyDescent="0.25">
      <c r="A122" s="7"/>
      <c r="B122" s="11"/>
      <c r="C122" s="2"/>
      <c r="D122" s="11"/>
      <c r="E122" s="11"/>
      <c r="F122" s="2" t="s">
        <v>14</v>
      </c>
      <c r="G122" s="11" t="s">
        <v>305</v>
      </c>
      <c r="H122" s="2">
        <v>0</v>
      </c>
      <c r="I122" s="2">
        <v>1</v>
      </c>
      <c r="J122" s="2">
        <v>0</v>
      </c>
      <c r="K122" s="2">
        <v>0</v>
      </c>
      <c r="L122" s="2">
        <v>0</v>
      </c>
      <c r="M122" s="2">
        <v>0</v>
      </c>
      <c r="N122" s="2">
        <v>0</v>
      </c>
      <c r="O122" s="2"/>
      <c r="P122" s="2"/>
      <c r="Q122" s="2"/>
      <c r="R122" s="11"/>
      <c r="S122" s="11"/>
      <c r="T122" s="28"/>
    </row>
    <row r="123" spans="1:20" x14ac:dyDescent="0.25">
      <c r="A123" s="7"/>
      <c r="B123" s="11"/>
      <c r="C123" s="2"/>
      <c r="D123" s="11"/>
      <c r="E123" s="11"/>
      <c r="F123" s="2" t="s">
        <v>15</v>
      </c>
      <c r="G123" s="11" t="s">
        <v>306</v>
      </c>
      <c r="H123" s="2">
        <v>0</v>
      </c>
      <c r="I123" s="2">
        <v>1</v>
      </c>
      <c r="J123" s="2">
        <v>0</v>
      </c>
      <c r="K123" s="2">
        <v>0</v>
      </c>
      <c r="L123" s="2">
        <v>0</v>
      </c>
      <c r="M123" s="2">
        <v>0</v>
      </c>
      <c r="N123" s="2">
        <v>0</v>
      </c>
      <c r="O123" s="2"/>
      <c r="P123" s="2"/>
      <c r="Q123" s="2"/>
      <c r="R123" s="11"/>
      <c r="S123" s="11"/>
      <c r="T123" s="28"/>
    </row>
    <row r="124" spans="1:20" x14ac:dyDescent="0.25">
      <c r="A124" s="7"/>
      <c r="B124" s="11"/>
      <c r="C124" s="2"/>
      <c r="D124" s="11"/>
      <c r="E124" s="11"/>
      <c r="F124" s="2" t="s">
        <v>16</v>
      </c>
      <c r="G124" s="11" t="s">
        <v>307</v>
      </c>
      <c r="H124" s="2">
        <v>0</v>
      </c>
      <c r="I124" s="2">
        <v>1</v>
      </c>
      <c r="J124" s="2">
        <v>0</v>
      </c>
      <c r="K124" s="2">
        <v>0</v>
      </c>
      <c r="L124" s="2">
        <v>0</v>
      </c>
      <c r="M124" s="2">
        <v>0</v>
      </c>
      <c r="N124" s="2">
        <v>0</v>
      </c>
      <c r="O124" s="2"/>
      <c r="P124" s="2"/>
      <c r="Q124" s="2"/>
      <c r="R124" s="11"/>
      <c r="S124" s="11"/>
      <c r="T124" s="28"/>
    </row>
    <row r="125" spans="1:20" x14ac:dyDescent="0.25">
      <c r="A125" s="7"/>
      <c r="B125" s="11"/>
      <c r="C125" s="2"/>
      <c r="D125" s="11"/>
      <c r="E125" s="11"/>
      <c r="F125" s="2" t="s">
        <v>17</v>
      </c>
      <c r="G125" s="11" t="s">
        <v>308</v>
      </c>
      <c r="H125" s="2">
        <v>0</v>
      </c>
      <c r="I125" s="2">
        <v>1</v>
      </c>
      <c r="J125" s="2">
        <v>0</v>
      </c>
      <c r="K125" s="2">
        <v>0</v>
      </c>
      <c r="L125" s="2">
        <v>0</v>
      </c>
      <c r="M125" s="2">
        <v>0</v>
      </c>
      <c r="N125" s="2">
        <v>0</v>
      </c>
      <c r="O125" s="2"/>
      <c r="P125" s="2"/>
      <c r="Q125" s="2"/>
      <c r="R125" s="11"/>
      <c r="S125" s="11"/>
      <c r="T125" s="28"/>
    </row>
    <row r="126" spans="1:20" x14ac:dyDescent="0.25">
      <c r="A126" s="7"/>
      <c r="B126" s="11"/>
      <c r="C126" s="2"/>
      <c r="D126" s="11"/>
      <c r="E126" s="11"/>
      <c r="F126" s="2"/>
      <c r="G126" s="11"/>
      <c r="H126" s="2"/>
      <c r="I126" s="2"/>
      <c r="J126" s="2"/>
      <c r="K126" s="2"/>
      <c r="L126" s="2"/>
      <c r="M126" s="2"/>
      <c r="N126" s="2"/>
      <c r="O126" s="2"/>
      <c r="P126" s="2"/>
      <c r="Q126" s="2"/>
      <c r="R126" s="11"/>
      <c r="S126" s="11"/>
      <c r="T126" s="28"/>
    </row>
    <row r="127" spans="1:20" x14ac:dyDescent="0.25">
      <c r="A127" s="60"/>
      <c r="B127" s="62"/>
      <c r="C127" s="61"/>
      <c r="D127" s="62"/>
      <c r="E127" s="62"/>
      <c r="F127" s="61"/>
      <c r="G127" s="62"/>
      <c r="H127" s="61">
        <f>SUM(H109:H125)</f>
        <v>0</v>
      </c>
      <c r="I127" s="61">
        <f t="shared" ref="I127:N127" si="5">SUM(I109:I125)</f>
        <v>17</v>
      </c>
      <c r="J127" s="61">
        <f t="shared" si="5"/>
        <v>0</v>
      </c>
      <c r="K127" s="61">
        <f t="shared" si="5"/>
        <v>0</v>
      </c>
      <c r="L127" s="61">
        <f t="shared" si="5"/>
        <v>0</v>
      </c>
      <c r="M127" s="61">
        <f t="shared" si="5"/>
        <v>0</v>
      </c>
      <c r="N127" s="61">
        <f t="shared" si="5"/>
        <v>0</v>
      </c>
      <c r="O127" s="61">
        <f>SUM(O109:O125)</f>
        <v>0</v>
      </c>
      <c r="P127" s="61"/>
      <c r="Q127" s="61"/>
      <c r="R127" s="62"/>
      <c r="S127" s="61"/>
      <c r="T127" s="64"/>
    </row>
    <row r="128" spans="1:20" x14ac:dyDescent="0.25">
      <c r="A128" s="16"/>
      <c r="B128" s="17"/>
      <c r="C128" s="5"/>
      <c r="D128" s="17"/>
      <c r="E128" s="17"/>
      <c r="F128" s="5"/>
      <c r="G128" s="17"/>
      <c r="H128" s="5"/>
      <c r="I128" s="5"/>
      <c r="J128" s="5"/>
      <c r="K128" s="5"/>
      <c r="L128" s="5"/>
      <c r="M128" s="5"/>
      <c r="N128" s="5"/>
      <c r="O128" s="5"/>
      <c r="P128" s="5"/>
      <c r="Q128" s="5"/>
      <c r="R128" s="17"/>
      <c r="S128" s="17"/>
      <c r="T128" s="38"/>
    </row>
    <row r="129" spans="1:20" x14ac:dyDescent="0.25">
      <c r="A129" s="7"/>
      <c r="B129" s="11"/>
      <c r="C129" s="2"/>
      <c r="D129" s="11"/>
      <c r="E129" s="11"/>
      <c r="F129" s="11"/>
      <c r="G129" s="11"/>
      <c r="H129" s="2"/>
      <c r="I129" s="2"/>
      <c r="J129" s="2"/>
      <c r="K129" s="2"/>
      <c r="L129" s="2"/>
      <c r="M129" s="2"/>
      <c r="N129" s="2"/>
      <c r="O129" s="2"/>
      <c r="P129" s="2"/>
      <c r="Q129" s="2"/>
      <c r="R129" s="11"/>
      <c r="S129" s="11"/>
      <c r="T129" s="28"/>
    </row>
    <row r="130" spans="1:20" x14ac:dyDescent="0.25">
      <c r="A130" s="7"/>
      <c r="B130" s="11"/>
      <c r="C130" s="2" t="s">
        <v>7</v>
      </c>
      <c r="D130" s="11" t="s">
        <v>184</v>
      </c>
      <c r="E130" s="11" t="s">
        <v>39</v>
      </c>
      <c r="F130" s="2" t="s">
        <v>0</v>
      </c>
      <c r="G130" s="11" t="s">
        <v>309</v>
      </c>
      <c r="H130" s="2">
        <v>1</v>
      </c>
      <c r="I130" s="2">
        <v>0</v>
      </c>
      <c r="J130" s="2">
        <v>0</v>
      </c>
      <c r="K130" s="2">
        <v>0</v>
      </c>
      <c r="L130" s="2">
        <v>0</v>
      </c>
      <c r="M130" s="2">
        <v>0</v>
      </c>
      <c r="N130" s="2">
        <v>0</v>
      </c>
      <c r="O130" s="2"/>
      <c r="P130" s="2">
        <v>1</v>
      </c>
      <c r="Q130" s="2"/>
      <c r="R130" s="11"/>
      <c r="S130" s="11"/>
      <c r="T130" s="28"/>
    </row>
    <row r="131" spans="1:20" x14ac:dyDescent="0.25">
      <c r="A131" s="7"/>
      <c r="B131" s="11"/>
      <c r="C131" s="2"/>
      <c r="D131" s="11"/>
      <c r="E131" s="11"/>
      <c r="F131" s="2" t="s">
        <v>2</v>
      </c>
      <c r="G131" s="11" t="s">
        <v>310</v>
      </c>
      <c r="H131" s="2">
        <v>1</v>
      </c>
      <c r="I131" s="2">
        <v>0</v>
      </c>
      <c r="J131" s="2">
        <v>0</v>
      </c>
      <c r="K131" s="2">
        <v>0</v>
      </c>
      <c r="L131" s="2">
        <v>0</v>
      </c>
      <c r="M131" s="2">
        <v>0</v>
      </c>
      <c r="N131" s="2">
        <v>0</v>
      </c>
      <c r="O131" s="2"/>
      <c r="P131" s="2">
        <v>1</v>
      </c>
      <c r="Q131" s="2"/>
      <c r="R131" s="11"/>
      <c r="S131" s="11"/>
      <c r="T131" s="28"/>
    </row>
    <row r="132" spans="1:20" x14ac:dyDescent="0.25">
      <c r="A132" s="7"/>
      <c r="B132" s="11"/>
      <c r="C132" s="2"/>
      <c r="D132" s="11"/>
      <c r="E132" s="11"/>
      <c r="F132" s="2" t="s">
        <v>3</v>
      </c>
      <c r="G132" s="11" t="s">
        <v>311</v>
      </c>
      <c r="H132" s="2">
        <v>1</v>
      </c>
      <c r="I132" s="2">
        <v>0</v>
      </c>
      <c r="J132" s="2">
        <v>0</v>
      </c>
      <c r="K132" s="2">
        <v>0</v>
      </c>
      <c r="L132" s="2">
        <v>0</v>
      </c>
      <c r="M132" s="2">
        <v>0</v>
      </c>
      <c r="N132" s="2">
        <v>0</v>
      </c>
      <c r="O132" s="2"/>
      <c r="P132" s="2">
        <v>1</v>
      </c>
      <c r="Q132" s="2"/>
      <c r="R132" s="11"/>
      <c r="S132" s="11"/>
      <c r="T132" s="28"/>
    </row>
    <row r="133" spans="1:20" x14ac:dyDescent="0.25">
      <c r="A133" s="7"/>
      <c r="B133" s="11"/>
      <c r="C133" s="2"/>
      <c r="D133" s="11"/>
      <c r="E133" s="11"/>
      <c r="F133" s="2" t="s">
        <v>4</v>
      </c>
      <c r="G133" s="11" t="s">
        <v>312</v>
      </c>
      <c r="H133" s="2">
        <v>1</v>
      </c>
      <c r="I133" s="2">
        <v>0</v>
      </c>
      <c r="J133" s="2">
        <v>0</v>
      </c>
      <c r="K133" s="2">
        <v>0</v>
      </c>
      <c r="L133" s="2">
        <v>0</v>
      </c>
      <c r="M133" s="2">
        <v>0</v>
      </c>
      <c r="N133" s="2">
        <v>0</v>
      </c>
      <c r="O133" s="2"/>
      <c r="P133" s="2">
        <v>1</v>
      </c>
      <c r="Q133" s="2"/>
      <c r="R133" s="11"/>
      <c r="S133" s="11"/>
      <c r="T133" s="28"/>
    </row>
    <row r="134" spans="1:20" x14ac:dyDescent="0.25">
      <c r="A134" s="7"/>
      <c r="B134" s="11"/>
      <c r="C134" s="2"/>
      <c r="D134" s="11"/>
      <c r="E134" s="11"/>
      <c r="F134" s="2" t="s">
        <v>5</v>
      </c>
      <c r="G134" s="11" t="s">
        <v>313</v>
      </c>
      <c r="H134" s="2">
        <v>1</v>
      </c>
      <c r="I134" s="2">
        <v>0</v>
      </c>
      <c r="J134" s="2">
        <v>0</v>
      </c>
      <c r="K134" s="2">
        <v>0</v>
      </c>
      <c r="L134" s="2">
        <v>0</v>
      </c>
      <c r="M134" s="2">
        <v>0</v>
      </c>
      <c r="N134" s="2">
        <v>0</v>
      </c>
      <c r="O134" s="2"/>
      <c r="P134" s="2">
        <v>1</v>
      </c>
      <c r="Q134" s="2"/>
      <c r="R134" s="11"/>
      <c r="S134" s="11"/>
      <c r="T134" s="28"/>
    </row>
    <row r="135" spans="1:20" x14ac:dyDescent="0.25">
      <c r="A135" s="7"/>
      <c r="B135" s="11"/>
      <c r="C135" s="2"/>
      <c r="D135" s="11"/>
      <c r="E135" s="11"/>
      <c r="F135" s="2" t="s">
        <v>6</v>
      </c>
      <c r="G135" s="11" t="s">
        <v>314</v>
      </c>
      <c r="H135" s="2">
        <v>1</v>
      </c>
      <c r="I135" s="2">
        <v>0</v>
      </c>
      <c r="J135" s="2">
        <v>0</v>
      </c>
      <c r="K135" s="2">
        <v>0</v>
      </c>
      <c r="L135" s="2">
        <v>0</v>
      </c>
      <c r="M135" s="2">
        <v>0</v>
      </c>
      <c r="N135" s="2">
        <v>0</v>
      </c>
      <c r="O135" s="2"/>
      <c r="P135" s="2">
        <v>1</v>
      </c>
      <c r="Q135" s="2"/>
      <c r="R135" s="11"/>
      <c r="S135" s="11"/>
      <c r="T135" s="28"/>
    </row>
    <row r="136" spans="1:20" x14ac:dyDescent="0.25">
      <c r="A136" s="7"/>
      <c r="B136" s="11"/>
      <c r="C136" s="2"/>
      <c r="D136" s="11"/>
      <c r="E136" s="11"/>
      <c r="F136" s="2" t="s">
        <v>7</v>
      </c>
      <c r="G136" s="11" t="s">
        <v>315</v>
      </c>
      <c r="H136" s="2">
        <v>1</v>
      </c>
      <c r="I136" s="2">
        <v>0</v>
      </c>
      <c r="J136" s="2">
        <v>0</v>
      </c>
      <c r="K136" s="2">
        <v>0</v>
      </c>
      <c r="L136" s="2">
        <v>0</v>
      </c>
      <c r="M136" s="2">
        <v>0</v>
      </c>
      <c r="N136" s="2">
        <v>0</v>
      </c>
      <c r="O136" s="2"/>
      <c r="P136" s="2">
        <v>1</v>
      </c>
      <c r="Q136" s="2"/>
      <c r="R136" s="11"/>
      <c r="S136" s="11"/>
      <c r="T136" s="28"/>
    </row>
    <row r="137" spans="1:20" x14ac:dyDescent="0.25">
      <c r="A137" s="7"/>
      <c r="B137" s="11"/>
      <c r="C137" s="2"/>
      <c r="D137" s="11"/>
      <c r="E137" s="11"/>
      <c r="F137" s="2" t="s">
        <v>8</v>
      </c>
      <c r="G137" s="11" t="s">
        <v>316</v>
      </c>
      <c r="H137" s="2">
        <v>1</v>
      </c>
      <c r="I137" s="2">
        <v>0</v>
      </c>
      <c r="J137" s="2">
        <v>0</v>
      </c>
      <c r="K137" s="2">
        <v>0</v>
      </c>
      <c r="L137" s="2">
        <v>0</v>
      </c>
      <c r="M137" s="2">
        <v>0</v>
      </c>
      <c r="N137" s="2">
        <v>0</v>
      </c>
      <c r="O137" s="2"/>
      <c r="P137" s="2">
        <v>1</v>
      </c>
      <c r="Q137" s="2"/>
      <c r="R137" s="11"/>
      <c r="S137" s="11"/>
      <c r="T137" s="28"/>
    </row>
    <row r="138" spans="1:20" x14ac:dyDescent="0.25">
      <c r="A138" s="7"/>
      <c r="B138" s="11"/>
      <c r="C138" s="2"/>
      <c r="D138" s="11"/>
      <c r="E138" s="11"/>
      <c r="F138" s="2" t="s">
        <v>9</v>
      </c>
      <c r="G138" s="11" t="s">
        <v>317</v>
      </c>
      <c r="H138" s="2">
        <v>1</v>
      </c>
      <c r="I138" s="2">
        <v>0</v>
      </c>
      <c r="J138" s="2">
        <v>0</v>
      </c>
      <c r="K138" s="2">
        <v>0</v>
      </c>
      <c r="L138" s="2">
        <v>0</v>
      </c>
      <c r="M138" s="2">
        <v>0</v>
      </c>
      <c r="N138" s="2">
        <v>0</v>
      </c>
      <c r="O138" s="2"/>
      <c r="P138" s="2">
        <v>1</v>
      </c>
      <c r="Q138" s="2"/>
      <c r="R138" s="11"/>
      <c r="S138" s="11"/>
      <c r="T138" s="28"/>
    </row>
    <row r="139" spans="1:20" x14ac:dyDescent="0.25">
      <c r="A139" s="7"/>
      <c r="B139" s="11"/>
      <c r="C139" s="2"/>
      <c r="D139" s="11"/>
      <c r="E139" s="11"/>
      <c r="F139" s="2" t="s">
        <v>10</v>
      </c>
      <c r="G139" s="11" t="s">
        <v>318</v>
      </c>
      <c r="H139" s="2">
        <v>1</v>
      </c>
      <c r="I139" s="2">
        <v>0</v>
      </c>
      <c r="J139" s="2">
        <v>0</v>
      </c>
      <c r="K139" s="2">
        <v>0</v>
      </c>
      <c r="L139" s="2">
        <v>0</v>
      </c>
      <c r="M139" s="2">
        <v>0</v>
      </c>
      <c r="N139" s="2">
        <v>0</v>
      </c>
      <c r="O139" s="2"/>
      <c r="P139" s="2">
        <v>1</v>
      </c>
      <c r="Q139" s="2"/>
      <c r="R139" s="11"/>
      <c r="S139" s="11"/>
      <c r="T139" s="28"/>
    </row>
    <row r="140" spans="1:20" x14ac:dyDescent="0.25">
      <c r="A140" s="7"/>
      <c r="B140" s="11"/>
      <c r="C140" s="2"/>
      <c r="D140" s="11"/>
      <c r="E140" s="11"/>
      <c r="F140" s="2" t="s">
        <v>11</v>
      </c>
      <c r="G140" s="11" t="s">
        <v>319</v>
      </c>
      <c r="H140" s="2">
        <v>1</v>
      </c>
      <c r="I140" s="2">
        <v>0</v>
      </c>
      <c r="J140" s="2">
        <v>0</v>
      </c>
      <c r="K140" s="2">
        <v>0</v>
      </c>
      <c r="L140" s="2">
        <v>0</v>
      </c>
      <c r="M140" s="2">
        <v>0</v>
      </c>
      <c r="N140" s="2">
        <v>0</v>
      </c>
      <c r="O140" s="2"/>
      <c r="P140" s="2">
        <v>1</v>
      </c>
      <c r="Q140" s="2"/>
      <c r="R140" s="11"/>
      <c r="S140" s="11"/>
      <c r="T140" s="28"/>
    </row>
    <row r="141" spans="1:20" x14ac:dyDescent="0.25">
      <c r="A141" s="7"/>
      <c r="B141" s="11"/>
      <c r="C141" s="2"/>
      <c r="D141" s="11"/>
      <c r="E141" s="11"/>
      <c r="F141" s="2" t="s">
        <v>12</v>
      </c>
      <c r="G141" s="11" t="s">
        <v>320</v>
      </c>
      <c r="H141" s="2">
        <v>1</v>
      </c>
      <c r="I141" s="2">
        <v>0</v>
      </c>
      <c r="J141" s="2">
        <v>0</v>
      </c>
      <c r="K141" s="2">
        <v>0</v>
      </c>
      <c r="L141" s="2">
        <v>0</v>
      </c>
      <c r="M141" s="2">
        <v>0</v>
      </c>
      <c r="N141" s="2">
        <v>0</v>
      </c>
      <c r="O141" s="2"/>
      <c r="P141" s="2">
        <v>1</v>
      </c>
      <c r="Q141" s="2"/>
      <c r="R141" s="11"/>
      <c r="S141" s="11"/>
      <c r="T141" s="28"/>
    </row>
    <row r="142" spans="1:20" x14ac:dyDescent="0.25">
      <c r="A142" s="7"/>
      <c r="B142" s="11"/>
      <c r="C142" s="2"/>
      <c r="D142" s="11"/>
      <c r="E142" s="11"/>
      <c r="F142" s="2" t="s">
        <v>13</v>
      </c>
      <c r="G142" s="11" t="s">
        <v>321</v>
      </c>
      <c r="H142" s="2">
        <v>1</v>
      </c>
      <c r="I142" s="2">
        <v>0</v>
      </c>
      <c r="J142" s="2">
        <v>0</v>
      </c>
      <c r="K142" s="2">
        <v>0</v>
      </c>
      <c r="L142" s="2">
        <v>0</v>
      </c>
      <c r="M142" s="2">
        <v>0</v>
      </c>
      <c r="N142" s="2">
        <v>0</v>
      </c>
      <c r="O142" s="2"/>
      <c r="P142" s="2">
        <v>1</v>
      </c>
      <c r="Q142" s="2"/>
      <c r="R142" s="11"/>
      <c r="S142" s="11"/>
      <c r="T142" s="28"/>
    </row>
    <row r="143" spans="1:20" x14ac:dyDescent="0.25">
      <c r="A143" s="7"/>
      <c r="B143" s="11"/>
      <c r="C143" s="2"/>
      <c r="D143" s="11"/>
      <c r="E143" s="11"/>
      <c r="F143" s="2" t="s">
        <v>14</v>
      </c>
      <c r="G143" s="11" t="s">
        <v>322</v>
      </c>
      <c r="H143" s="2">
        <v>1</v>
      </c>
      <c r="I143" s="2">
        <v>0</v>
      </c>
      <c r="J143" s="2">
        <v>0</v>
      </c>
      <c r="K143" s="2">
        <v>0</v>
      </c>
      <c r="L143" s="2">
        <v>0</v>
      </c>
      <c r="M143" s="2">
        <v>0</v>
      </c>
      <c r="N143" s="2">
        <v>0</v>
      </c>
      <c r="O143" s="2"/>
      <c r="P143" s="2">
        <v>1</v>
      </c>
      <c r="Q143" s="2"/>
      <c r="R143" s="11"/>
      <c r="S143" s="11"/>
      <c r="T143" s="28"/>
    </row>
    <row r="144" spans="1:20" x14ac:dyDescent="0.25">
      <c r="A144" s="7"/>
      <c r="B144" s="11"/>
      <c r="C144" s="2"/>
      <c r="D144" s="11"/>
      <c r="E144" s="11"/>
      <c r="F144" s="2" t="s">
        <v>15</v>
      </c>
      <c r="G144" s="11" t="s">
        <v>323</v>
      </c>
      <c r="H144" s="2">
        <v>1</v>
      </c>
      <c r="I144" s="2">
        <v>0</v>
      </c>
      <c r="J144" s="2">
        <v>0</v>
      </c>
      <c r="K144" s="2">
        <v>0</v>
      </c>
      <c r="L144" s="2">
        <v>0</v>
      </c>
      <c r="M144" s="2">
        <v>0</v>
      </c>
      <c r="N144" s="2">
        <v>0</v>
      </c>
      <c r="O144" s="2"/>
      <c r="P144" s="2">
        <v>1</v>
      </c>
      <c r="Q144" s="2"/>
      <c r="R144" s="11"/>
      <c r="S144" s="11"/>
      <c r="T144" s="28"/>
    </row>
    <row r="145" spans="1:20" x14ac:dyDescent="0.25">
      <c r="A145" s="7"/>
      <c r="B145" s="11"/>
      <c r="C145" s="2"/>
      <c r="D145" s="11"/>
      <c r="E145" s="11"/>
      <c r="F145" s="2" t="s">
        <v>16</v>
      </c>
      <c r="G145" s="11" t="s">
        <v>324</v>
      </c>
      <c r="H145" s="2">
        <v>1</v>
      </c>
      <c r="I145" s="2">
        <v>0</v>
      </c>
      <c r="J145" s="2">
        <v>0</v>
      </c>
      <c r="K145" s="2">
        <v>0</v>
      </c>
      <c r="L145" s="2">
        <v>0</v>
      </c>
      <c r="M145" s="2">
        <v>0</v>
      </c>
      <c r="N145" s="2">
        <v>0</v>
      </c>
      <c r="O145" s="2"/>
      <c r="P145" s="2">
        <v>1</v>
      </c>
      <c r="Q145" s="2"/>
      <c r="R145" s="11"/>
      <c r="S145" s="11"/>
      <c r="T145" s="28"/>
    </row>
    <row r="146" spans="1:20" x14ac:dyDescent="0.25">
      <c r="A146" s="7"/>
      <c r="B146" s="11"/>
      <c r="C146" s="2"/>
      <c r="D146" s="11"/>
      <c r="E146" s="11"/>
      <c r="F146" s="2" t="s">
        <v>17</v>
      </c>
      <c r="G146" s="11" t="s">
        <v>325</v>
      </c>
      <c r="H146" s="2">
        <v>1</v>
      </c>
      <c r="I146" s="2">
        <v>0</v>
      </c>
      <c r="J146" s="2">
        <v>0</v>
      </c>
      <c r="K146" s="2">
        <v>0</v>
      </c>
      <c r="L146" s="2">
        <v>0</v>
      </c>
      <c r="M146" s="2">
        <v>0</v>
      </c>
      <c r="N146" s="2">
        <v>0</v>
      </c>
      <c r="O146" s="2"/>
      <c r="P146" s="2">
        <v>1</v>
      </c>
      <c r="Q146" s="2"/>
      <c r="R146" s="11"/>
      <c r="S146" s="11"/>
      <c r="T146" s="28"/>
    </row>
    <row r="147" spans="1:20" x14ac:dyDescent="0.25">
      <c r="A147" s="7"/>
      <c r="B147" s="11"/>
      <c r="C147" s="2"/>
      <c r="D147" s="11"/>
      <c r="E147" s="11"/>
      <c r="F147" s="2" t="s">
        <v>18</v>
      </c>
      <c r="G147" s="11" t="s">
        <v>326</v>
      </c>
      <c r="H147" s="2">
        <v>1</v>
      </c>
      <c r="I147" s="2">
        <v>0</v>
      </c>
      <c r="J147" s="2">
        <v>0</v>
      </c>
      <c r="K147" s="2">
        <v>0</v>
      </c>
      <c r="L147" s="2">
        <v>0</v>
      </c>
      <c r="M147" s="2">
        <v>0</v>
      </c>
      <c r="N147" s="2">
        <v>0</v>
      </c>
      <c r="O147" s="2"/>
      <c r="P147" s="2">
        <v>1</v>
      </c>
      <c r="Q147" s="2"/>
      <c r="R147" s="11"/>
      <c r="S147" s="11"/>
      <c r="T147" s="28"/>
    </row>
    <row r="148" spans="1:20" x14ac:dyDescent="0.25">
      <c r="A148" s="7"/>
      <c r="B148" s="11"/>
      <c r="C148" s="2"/>
      <c r="D148" s="11"/>
      <c r="E148" s="11"/>
      <c r="F148" s="2" t="s">
        <v>19</v>
      </c>
      <c r="G148" s="11" t="s">
        <v>327</v>
      </c>
      <c r="H148" s="2">
        <v>1</v>
      </c>
      <c r="I148" s="2">
        <v>0</v>
      </c>
      <c r="J148" s="2">
        <v>0</v>
      </c>
      <c r="K148" s="2">
        <v>0</v>
      </c>
      <c r="L148" s="2">
        <v>0</v>
      </c>
      <c r="M148" s="2">
        <v>0</v>
      </c>
      <c r="N148" s="2">
        <v>0</v>
      </c>
      <c r="O148" s="2"/>
      <c r="P148" s="2">
        <v>1</v>
      </c>
      <c r="Q148" s="2"/>
      <c r="R148" s="11"/>
      <c r="S148" s="11"/>
      <c r="T148" s="28"/>
    </row>
    <row r="149" spans="1:20" x14ac:dyDescent="0.25">
      <c r="A149" s="7"/>
      <c r="B149" s="11"/>
      <c r="C149" s="2"/>
      <c r="D149" s="11"/>
      <c r="E149" s="11"/>
      <c r="F149" s="2" t="s">
        <v>20</v>
      </c>
      <c r="G149" s="11" t="s">
        <v>328</v>
      </c>
      <c r="H149" s="2">
        <v>1</v>
      </c>
      <c r="I149" s="2">
        <v>0</v>
      </c>
      <c r="J149" s="2">
        <v>0</v>
      </c>
      <c r="K149" s="2">
        <v>0</v>
      </c>
      <c r="L149" s="2">
        <v>0</v>
      </c>
      <c r="M149" s="2">
        <v>0</v>
      </c>
      <c r="N149" s="2">
        <v>0</v>
      </c>
      <c r="O149" s="2"/>
      <c r="P149" s="2">
        <v>1</v>
      </c>
      <c r="Q149" s="2"/>
      <c r="R149" s="11"/>
      <c r="S149" s="11"/>
      <c r="T149" s="28"/>
    </row>
    <row r="150" spans="1:20" x14ac:dyDescent="0.25">
      <c r="A150" s="7"/>
      <c r="B150" s="11"/>
      <c r="C150" s="2"/>
      <c r="D150" s="11"/>
      <c r="E150" s="11"/>
      <c r="F150" s="2" t="s">
        <v>21</v>
      </c>
      <c r="G150" s="11" t="s">
        <v>329</v>
      </c>
      <c r="H150" s="2">
        <v>1</v>
      </c>
      <c r="I150" s="2">
        <v>0</v>
      </c>
      <c r="J150" s="2">
        <v>0</v>
      </c>
      <c r="K150" s="2">
        <v>0</v>
      </c>
      <c r="L150" s="2">
        <v>0</v>
      </c>
      <c r="M150" s="2">
        <v>0</v>
      </c>
      <c r="N150" s="2">
        <v>0</v>
      </c>
      <c r="O150" s="2"/>
      <c r="P150" s="2">
        <v>1</v>
      </c>
      <c r="Q150" s="2"/>
      <c r="R150" s="11"/>
      <c r="S150" s="11"/>
      <c r="T150" s="28"/>
    </row>
    <row r="151" spans="1:20" x14ac:dyDescent="0.25">
      <c r="A151" s="7"/>
      <c r="B151" s="11"/>
      <c r="C151" s="2"/>
      <c r="D151" s="11"/>
      <c r="E151" s="11"/>
      <c r="F151" s="2" t="s">
        <v>22</v>
      </c>
      <c r="G151" s="11" t="s">
        <v>330</v>
      </c>
      <c r="H151" s="2">
        <v>1</v>
      </c>
      <c r="I151" s="2">
        <v>0</v>
      </c>
      <c r="J151" s="2">
        <v>0</v>
      </c>
      <c r="K151" s="2">
        <v>0</v>
      </c>
      <c r="L151" s="2">
        <v>0</v>
      </c>
      <c r="M151" s="2">
        <v>0</v>
      </c>
      <c r="N151" s="2">
        <v>0</v>
      </c>
      <c r="O151" s="2"/>
      <c r="P151" s="2">
        <v>1</v>
      </c>
      <c r="Q151" s="2"/>
      <c r="R151" s="11"/>
      <c r="S151" s="11"/>
      <c r="T151" s="28"/>
    </row>
    <row r="152" spans="1:20" x14ac:dyDescent="0.25">
      <c r="A152" s="7"/>
      <c r="B152" s="11"/>
      <c r="C152" s="2"/>
      <c r="D152" s="11"/>
      <c r="E152" s="11"/>
      <c r="F152" s="2"/>
      <c r="G152" s="11"/>
      <c r="H152" s="2"/>
      <c r="I152" s="2"/>
      <c r="J152" s="2"/>
      <c r="K152" s="2"/>
      <c r="L152" s="2"/>
      <c r="M152" s="2"/>
      <c r="N152" s="2"/>
      <c r="O152" s="2"/>
      <c r="P152" s="2"/>
      <c r="Q152" s="2"/>
      <c r="R152" s="11"/>
      <c r="S152" s="11"/>
      <c r="T152" s="28"/>
    </row>
    <row r="153" spans="1:20" x14ac:dyDescent="0.25">
      <c r="A153" s="60"/>
      <c r="B153" s="62"/>
      <c r="C153" s="61"/>
      <c r="D153" s="62"/>
      <c r="E153" s="62"/>
      <c r="F153" s="61"/>
      <c r="G153" s="62"/>
      <c r="H153" s="61">
        <f>SUM(H130:H151)</f>
        <v>22</v>
      </c>
      <c r="I153" s="61">
        <f t="shared" ref="I153:N153" si="6">SUM(I130:I151)</f>
        <v>0</v>
      </c>
      <c r="J153" s="61">
        <f t="shared" si="6"/>
        <v>0</v>
      </c>
      <c r="K153" s="61">
        <f t="shared" si="6"/>
        <v>0</v>
      </c>
      <c r="L153" s="61">
        <f t="shared" si="6"/>
        <v>0</v>
      </c>
      <c r="M153" s="61">
        <f t="shared" si="6"/>
        <v>0</v>
      </c>
      <c r="N153" s="61">
        <f t="shared" si="6"/>
        <v>0</v>
      </c>
      <c r="O153" s="61">
        <f>SUM(O130:O151)</f>
        <v>0</v>
      </c>
      <c r="P153" s="61"/>
      <c r="Q153" s="61"/>
      <c r="R153" s="62"/>
      <c r="S153" s="61"/>
      <c r="T153" s="64"/>
    </row>
    <row r="154" spans="1:20" x14ac:dyDescent="0.25">
      <c r="A154" s="7"/>
      <c r="B154" s="11"/>
      <c r="C154" s="2"/>
      <c r="D154" s="11"/>
      <c r="E154" s="11"/>
      <c r="F154" s="2"/>
      <c r="G154" s="11"/>
      <c r="H154" s="2"/>
      <c r="I154" s="2"/>
      <c r="J154" s="2"/>
      <c r="K154" s="2"/>
      <c r="L154" s="2"/>
      <c r="M154" s="2"/>
      <c r="N154" s="2"/>
      <c r="O154" s="2"/>
      <c r="P154" s="2"/>
      <c r="Q154" s="2"/>
      <c r="R154" s="11"/>
      <c r="S154" s="11"/>
      <c r="T154" s="28"/>
    </row>
    <row r="155" spans="1:20" x14ac:dyDescent="0.25">
      <c r="A155" s="19"/>
      <c r="B155" s="20"/>
      <c r="C155" s="4"/>
      <c r="D155" s="20"/>
      <c r="E155" s="20"/>
      <c r="F155" s="20"/>
      <c r="G155" s="20"/>
      <c r="H155" s="4"/>
      <c r="I155" s="4"/>
      <c r="J155" s="4"/>
      <c r="K155" s="4"/>
      <c r="L155" s="4"/>
      <c r="M155" s="4"/>
      <c r="N155" s="4"/>
      <c r="O155" s="4"/>
      <c r="P155" s="4"/>
      <c r="Q155" s="4"/>
      <c r="R155" s="20"/>
      <c r="S155" s="20"/>
      <c r="T155" s="39"/>
    </row>
    <row r="156" spans="1:20" x14ac:dyDescent="0.25">
      <c r="A156" s="7"/>
      <c r="B156" s="11"/>
      <c r="C156" s="2" t="s">
        <v>8</v>
      </c>
      <c r="D156" s="11" t="s">
        <v>185</v>
      </c>
      <c r="E156" s="11" t="s">
        <v>39</v>
      </c>
      <c r="F156" s="2" t="s">
        <v>0</v>
      </c>
      <c r="G156" s="11" t="s">
        <v>331</v>
      </c>
      <c r="H156" s="2">
        <v>0</v>
      </c>
      <c r="I156" s="2">
        <v>1</v>
      </c>
      <c r="J156" s="2">
        <v>0</v>
      </c>
      <c r="K156" s="2">
        <v>0</v>
      </c>
      <c r="L156" s="2">
        <v>0</v>
      </c>
      <c r="M156" s="2">
        <v>0</v>
      </c>
      <c r="N156" s="2">
        <v>0</v>
      </c>
      <c r="O156" s="2"/>
      <c r="P156" s="2"/>
      <c r="Q156" s="2"/>
      <c r="R156" s="11"/>
      <c r="S156" s="11"/>
      <c r="T156" s="28"/>
    </row>
    <row r="157" spans="1:20" x14ac:dyDescent="0.25">
      <c r="A157" s="7"/>
      <c r="B157" s="11"/>
      <c r="C157" s="2"/>
      <c r="D157" s="11"/>
      <c r="E157" s="11"/>
      <c r="F157" s="2" t="s">
        <v>2</v>
      </c>
      <c r="G157" s="11" t="s">
        <v>332</v>
      </c>
      <c r="H157" s="2">
        <v>0</v>
      </c>
      <c r="I157" s="2">
        <v>1</v>
      </c>
      <c r="J157" s="2">
        <v>0</v>
      </c>
      <c r="K157" s="2">
        <v>0</v>
      </c>
      <c r="L157" s="2">
        <v>0</v>
      </c>
      <c r="M157" s="2">
        <v>0</v>
      </c>
      <c r="N157" s="2">
        <v>0</v>
      </c>
      <c r="O157" s="2"/>
      <c r="P157" s="2"/>
      <c r="Q157" s="2"/>
      <c r="R157" s="11"/>
      <c r="S157" s="11"/>
      <c r="T157" s="28"/>
    </row>
    <row r="158" spans="1:20" x14ac:dyDescent="0.25">
      <c r="A158" s="7"/>
      <c r="B158" s="11"/>
      <c r="C158" s="2"/>
      <c r="D158" s="11"/>
      <c r="E158" s="11"/>
      <c r="F158" s="2" t="s">
        <v>3</v>
      </c>
      <c r="G158" s="11" t="s">
        <v>333</v>
      </c>
      <c r="H158" s="2">
        <v>0</v>
      </c>
      <c r="I158" s="2">
        <v>1</v>
      </c>
      <c r="J158" s="2">
        <v>0</v>
      </c>
      <c r="K158" s="2">
        <v>0</v>
      </c>
      <c r="L158" s="2">
        <v>0</v>
      </c>
      <c r="M158" s="2">
        <v>0</v>
      </c>
      <c r="N158" s="2">
        <v>0</v>
      </c>
      <c r="O158" s="2"/>
      <c r="P158" s="2"/>
      <c r="Q158" s="2"/>
      <c r="R158" s="11"/>
      <c r="S158" s="11"/>
      <c r="T158" s="28"/>
    </row>
    <row r="159" spans="1:20" x14ac:dyDescent="0.25">
      <c r="A159" s="7"/>
      <c r="B159" s="11"/>
      <c r="C159" s="2"/>
      <c r="D159" s="11"/>
      <c r="E159" s="11"/>
      <c r="F159" s="2" t="s">
        <v>4</v>
      </c>
      <c r="G159" s="11" t="s">
        <v>334</v>
      </c>
      <c r="H159" s="2">
        <v>0</v>
      </c>
      <c r="I159" s="2">
        <v>1</v>
      </c>
      <c r="J159" s="2">
        <v>0</v>
      </c>
      <c r="K159" s="2">
        <v>0</v>
      </c>
      <c r="L159" s="2">
        <v>0</v>
      </c>
      <c r="M159" s="2">
        <v>0</v>
      </c>
      <c r="N159" s="2">
        <v>0</v>
      </c>
      <c r="O159" s="2"/>
      <c r="P159" s="2"/>
      <c r="Q159" s="2"/>
      <c r="R159" s="11"/>
      <c r="S159" s="11"/>
      <c r="T159" s="28"/>
    </row>
    <row r="160" spans="1:20" x14ac:dyDescent="0.25">
      <c r="A160" s="7"/>
      <c r="B160" s="11"/>
      <c r="C160" s="2"/>
      <c r="D160" s="11"/>
      <c r="E160" s="11"/>
      <c r="F160" s="2" t="s">
        <v>5</v>
      </c>
      <c r="G160" s="11" t="s">
        <v>335</v>
      </c>
      <c r="H160" s="2">
        <v>0</v>
      </c>
      <c r="I160" s="2">
        <v>1</v>
      </c>
      <c r="J160" s="2">
        <v>0</v>
      </c>
      <c r="K160" s="2">
        <v>0</v>
      </c>
      <c r="L160" s="2">
        <v>0</v>
      </c>
      <c r="M160" s="2">
        <v>0</v>
      </c>
      <c r="N160" s="2">
        <v>0</v>
      </c>
      <c r="O160" s="2"/>
      <c r="P160" s="2"/>
      <c r="Q160" s="2"/>
      <c r="R160" s="11"/>
      <c r="S160" s="11"/>
      <c r="T160" s="28"/>
    </row>
    <row r="161" spans="1:20" x14ac:dyDescent="0.25">
      <c r="A161" s="7"/>
      <c r="B161" s="11"/>
      <c r="C161" s="2"/>
      <c r="D161" s="11"/>
      <c r="E161" s="11"/>
      <c r="F161" s="2" t="s">
        <v>6</v>
      </c>
      <c r="G161" s="11" t="s">
        <v>336</v>
      </c>
      <c r="H161" s="2">
        <v>0</v>
      </c>
      <c r="I161" s="2">
        <v>1</v>
      </c>
      <c r="J161" s="2">
        <v>0</v>
      </c>
      <c r="K161" s="2">
        <v>0</v>
      </c>
      <c r="L161" s="2">
        <v>0</v>
      </c>
      <c r="M161" s="2">
        <v>0</v>
      </c>
      <c r="N161" s="2">
        <v>0</v>
      </c>
      <c r="O161" s="2"/>
      <c r="P161" s="2"/>
      <c r="Q161" s="2"/>
      <c r="R161" s="11"/>
      <c r="S161" s="11"/>
      <c r="T161" s="28"/>
    </row>
    <row r="162" spans="1:20" x14ac:dyDescent="0.25">
      <c r="A162" s="7"/>
      <c r="B162" s="11"/>
      <c r="C162" s="2"/>
      <c r="D162" s="11"/>
      <c r="E162" s="11"/>
      <c r="F162" s="2" t="s">
        <v>7</v>
      </c>
      <c r="G162" s="11" t="s">
        <v>337</v>
      </c>
      <c r="H162" s="2">
        <v>0</v>
      </c>
      <c r="I162" s="2">
        <v>1</v>
      </c>
      <c r="J162" s="2">
        <v>0</v>
      </c>
      <c r="K162" s="2">
        <v>0</v>
      </c>
      <c r="L162" s="2">
        <v>0</v>
      </c>
      <c r="M162" s="2">
        <v>0</v>
      </c>
      <c r="N162" s="2">
        <v>0</v>
      </c>
      <c r="O162" s="2"/>
      <c r="P162" s="2"/>
      <c r="Q162" s="2"/>
      <c r="R162" s="11"/>
      <c r="S162" s="11"/>
      <c r="T162" s="28"/>
    </row>
    <row r="163" spans="1:20" x14ac:dyDescent="0.25">
      <c r="A163" s="7"/>
      <c r="B163" s="11"/>
      <c r="C163" s="2"/>
      <c r="D163" s="11"/>
      <c r="E163" s="11"/>
      <c r="F163" s="2" t="s">
        <v>8</v>
      </c>
      <c r="G163" s="11" t="s">
        <v>338</v>
      </c>
      <c r="H163" s="2">
        <v>0</v>
      </c>
      <c r="I163" s="2">
        <v>1</v>
      </c>
      <c r="J163" s="2">
        <v>0</v>
      </c>
      <c r="K163" s="2">
        <v>0</v>
      </c>
      <c r="L163" s="2">
        <v>0</v>
      </c>
      <c r="M163" s="2">
        <v>0</v>
      </c>
      <c r="N163" s="2">
        <v>0</v>
      </c>
      <c r="O163" s="2"/>
      <c r="P163" s="2"/>
      <c r="Q163" s="2"/>
      <c r="R163" s="11"/>
      <c r="S163" s="11"/>
      <c r="T163" s="28"/>
    </row>
    <row r="164" spans="1:20" x14ac:dyDescent="0.25">
      <c r="A164" s="7"/>
      <c r="B164" s="11"/>
      <c r="C164" s="2"/>
      <c r="D164" s="11"/>
      <c r="E164" s="11"/>
      <c r="F164" s="2" t="s">
        <v>9</v>
      </c>
      <c r="G164" s="11" t="s">
        <v>339</v>
      </c>
      <c r="H164" s="2">
        <v>0</v>
      </c>
      <c r="I164" s="2">
        <v>1</v>
      </c>
      <c r="J164" s="2">
        <v>0</v>
      </c>
      <c r="K164" s="2">
        <v>0</v>
      </c>
      <c r="L164" s="2">
        <v>0</v>
      </c>
      <c r="M164" s="2">
        <v>0</v>
      </c>
      <c r="N164" s="2">
        <v>0</v>
      </c>
      <c r="O164" s="2"/>
      <c r="P164" s="2"/>
      <c r="Q164" s="2"/>
      <c r="R164" s="11"/>
      <c r="S164" s="11"/>
      <c r="T164" s="28"/>
    </row>
    <row r="165" spans="1:20" x14ac:dyDescent="0.25">
      <c r="A165" s="7"/>
      <c r="B165" s="11"/>
      <c r="C165" s="2"/>
      <c r="D165" s="11"/>
      <c r="E165" s="11"/>
      <c r="F165" s="2" t="s">
        <v>10</v>
      </c>
      <c r="G165" s="11" t="s">
        <v>340</v>
      </c>
      <c r="H165" s="2">
        <v>0</v>
      </c>
      <c r="I165" s="2">
        <v>1</v>
      </c>
      <c r="J165" s="2">
        <v>0</v>
      </c>
      <c r="K165" s="2">
        <v>0</v>
      </c>
      <c r="L165" s="2">
        <v>0</v>
      </c>
      <c r="M165" s="2">
        <v>0</v>
      </c>
      <c r="N165" s="2">
        <v>0</v>
      </c>
      <c r="O165" s="2"/>
      <c r="P165" s="2"/>
      <c r="Q165" s="2"/>
      <c r="R165" s="11"/>
      <c r="S165" s="11"/>
      <c r="T165" s="28"/>
    </row>
    <row r="166" spans="1:20" x14ac:dyDescent="0.25">
      <c r="A166" s="7"/>
      <c r="B166" s="11"/>
      <c r="C166" s="2"/>
      <c r="D166" s="11"/>
      <c r="E166" s="11"/>
      <c r="F166" s="2" t="s">
        <v>11</v>
      </c>
      <c r="G166" s="11" t="s">
        <v>341</v>
      </c>
      <c r="H166" s="2">
        <v>0</v>
      </c>
      <c r="I166" s="2">
        <v>1</v>
      </c>
      <c r="J166" s="2">
        <v>0</v>
      </c>
      <c r="K166" s="2">
        <v>0</v>
      </c>
      <c r="L166" s="2">
        <v>0</v>
      </c>
      <c r="M166" s="2">
        <v>0</v>
      </c>
      <c r="N166" s="2">
        <v>0</v>
      </c>
      <c r="O166" s="2"/>
      <c r="P166" s="2"/>
      <c r="Q166" s="2"/>
      <c r="R166" s="11"/>
      <c r="S166" s="11"/>
      <c r="T166" s="28"/>
    </row>
    <row r="167" spans="1:20" x14ac:dyDescent="0.25">
      <c r="A167" s="7"/>
      <c r="B167" s="11"/>
      <c r="C167" s="2"/>
      <c r="D167" s="11"/>
      <c r="E167" s="11"/>
      <c r="F167" s="2" t="s">
        <v>12</v>
      </c>
      <c r="G167" s="11" t="s">
        <v>342</v>
      </c>
      <c r="H167" s="2">
        <v>0</v>
      </c>
      <c r="I167" s="2">
        <v>1</v>
      </c>
      <c r="J167" s="2">
        <v>0</v>
      </c>
      <c r="K167" s="2">
        <v>0</v>
      </c>
      <c r="L167" s="2">
        <v>0</v>
      </c>
      <c r="M167" s="2">
        <v>0</v>
      </c>
      <c r="N167" s="2">
        <v>0</v>
      </c>
      <c r="O167" s="2"/>
      <c r="P167" s="2"/>
      <c r="Q167" s="2"/>
      <c r="R167" s="11"/>
      <c r="S167" s="11"/>
      <c r="T167" s="28"/>
    </row>
    <row r="168" spans="1:20" x14ac:dyDescent="0.25">
      <c r="A168" s="7"/>
      <c r="B168" s="11"/>
      <c r="C168" s="2"/>
      <c r="D168" s="11"/>
      <c r="E168" s="11"/>
      <c r="F168" s="2" t="s">
        <v>13</v>
      </c>
      <c r="G168" s="11" t="s">
        <v>343</v>
      </c>
      <c r="H168" s="2">
        <v>0</v>
      </c>
      <c r="I168" s="2">
        <v>1</v>
      </c>
      <c r="J168" s="2">
        <v>0</v>
      </c>
      <c r="K168" s="2">
        <v>0</v>
      </c>
      <c r="L168" s="2">
        <v>0</v>
      </c>
      <c r="M168" s="2">
        <v>0</v>
      </c>
      <c r="N168" s="2">
        <v>0</v>
      </c>
      <c r="O168" s="2"/>
      <c r="P168" s="2"/>
      <c r="Q168" s="2"/>
      <c r="R168" s="11"/>
      <c r="S168" s="11"/>
      <c r="T168" s="28"/>
    </row>
    <row r="169" spans="1:20" x14ac:dyDescent="0.25">
      <c r="A169" s="7"/>
      <c r="B169" s="11"/>
      <c r="C169" s="2"/>
      <c r="D169" s="11"/>
      <c r="E169" s="11"/>
      <c r="F169" s="2" t="s">
        <v>14</v>
      </c>
      <c r="G169" s="11" t="s">
        <v>344</v>
      </c>
      <c r="H169" s="2">
        <v>0</v>
      </c>
      <c r="I169" s="2">
        <v>1</v>
      </c>
      <c r="J169" s="2">
        <v>0</v>
      </c>
      <c r="K169" s="2">
        <v>0</v>
      </c>
      <c r="L169" s="2">
        <v>0</v>
      </c>
      <c r="M169" s="2">
        <v>0</v>
      </c>
      <c r="N169" s="2">
        <v>0</v>
      </c>
      <c r="O169" s="2"/>
      <c r="P169" s="2"/>
      <c r="Q169" s="2"/>
      <c r="R169" s="11"/>
      <c r="S169" s="11"/>
      <c r="T169" s="28"/>
    </row>
    <row r="170" spans="1:20" x14ac:dyDescent="0.25">
      <c r="A170" s="7"/>
      <c r="B170" s="11"/>
      <c r="C170" s="2"/>
      <c r="D170" s="11"/>
      <c r="E170" s="11"/>
      <c r="F170" s="2" t="s">
        <v>15</v>
      </c>
      <c r="G170" s="11" t="s">
        <v>345</v>
      </c>
      <c r="H170" s="2">
        <v>0</v>
      </c>
      <c r="I170" s="2">
        <v>1</v>
      </c>
      <c r="J170" s="2">
        <v>0</v>
      </c>
      <c r="K170" s="2">
        <v>0</v>
      </c>
      <c r="L170" s="2">
        <v>0</v>
      </c>
      <c r="M170" s="2">
        <v>0</v>
      </c>
      <c r="N170" s="2">
        <v>0</v>
      </c>
      <c r="O170" s="2"/>
      <c r="P170" s="2"/>
      <c r="Q170" s="2"/>
      <c r="R170" s="11"/>
      <c r="S170" s="11"/>
      <c r="T170" s="28"/>
    </row>
    <row r="171" spans="1:20" x14ac:dyDescent="0.25">
      <c r="A171" s="7"/>
      <c r="B171" s="11"/>
      <c r="C171" s="2"/>
      <c r="D171" s="11"/>
      <c r="E171" s="11"/>
      <c r="F171" s="2" t="s">
        <v>16</v>
      </c>
      <c r="G171" s="11" t="s">
        <v>346</v>
      </c>
      <c r="H171" s="2">
        <v>0</v>
      </c>
      <c r="I171" s="2">
        <v>1</v>
      </c>
      <c r="J171" s="2">
        <v>0</v>
      </c>
      <c r="K171" s="2">
        <v>0</v>
      </c>
      <c r="L171" s="2">
        <v>0</v>
      </c>
      <c r="M171" s="2">
        <v>0</v>
      </c>
      <c r="N171" s="2">
        <v>0</v>
      </c>
      <c r="O171" s="2"/>
      <c r="P171" s="2"/>
      <c r="Q171" s="2"/>
      <c r="R171" s="11"/>
      <c r="S171" s="11"/>
      <c r="T171" s="28"/>
    </row>
    <row r="172" spans="1:20" x14ac:dyDescent="0.25">
      <c r="A172" s="7"/>
      <c r="B172" s="11"/>
      <c r="C172" s="2"/>
      <c r="D172" s="11"/>
      <c r="E172" s="11"/>
      <c r="F172" s="2" t="s">
        <v>17</v>
      </c>
      <c r="G172" s="11" t="s">
        <v>347</v>
      </c>
      <c r="H172" s="2">
        <v>0</v>
      </c>
      <c r="I172" s="2">
        <v>1</v>
      </c>
      <c r="J172" s="2">
        <v>0</v>
      </c>
      <c r="K172" s="2">
        <v>0</v>
      </c>
      <c r="L172" s="2">
        <v>0</v>
      </c>
      <c r="M172" s="2">
        <v>0</v>
      </c>
      <c r="N172" s="2">
        <v>0</v>
      </c>
      <c r="O172" s="2"/>
      <c r="P172" s="2"/>
      <c r="Q172" s="2"/>
      <c r="R172" s="11"/>
      <c r="S172" s="11"/>
      <c r="T172" s="28"/>
    </row>
    <row r="173" spans="1:20" x14ac:dyDescent="0.25">
      <c r="A173" s="7"/>
      <c r="B173" s="11"/>
      <c r="C173" s="2"/>
      <c r="D173" s="11"/>
      <c r="E173" s="11"/>
      <c r="F173" s="2" t="s">
        <v>18</v>
      </c>
      <c r="G173" s="11" t="s">
        <v>348</v>
      </c>
      <c r="H173" s="2">
        <v>0</v>
      </c>
      <c r="I173" s="2">
        <v>1</v>
      </c>
      <c r="J173" s="2">
        <v>0</v>
      </c>
      <c r="K173" s="2">
        <v>0</v>
      </c>
      <c r="L173" s="2">
        <v>0</v>
      </c>
      <c r="M173" s="2">
        <v>0</v>
      </c>
      <c r="N173" s="2">
        <v>0</v>
      </c>
      <c r="O173" s="2"/>
      <c r="P173" s="2"/>
      <c r="Q173" s="2"/>
      <c r="R173" s="11"/>
      <c r="S173" s="11"/>
      <c r="T173" s="28"/>
    </row>
    <row r="174" spans="1:20" x14ac:dyDescent="0.25">
      <c r="A174" s="7"/>
      <c r="B174" s="11"/>
      <c r="C174" s="2"/>
      <c r="D174" s="11"/>
      <c r="E174" s="11"/>
      <c r="F174" s="2" t="s">
        <v>19</v>
      </c>
      <c r="G174" s="11" t="s">
        <v>349</v>
      </c>
      <c r="H174" s="2">
        <v>0</v>
      </c>
      <c r="I174" s="2">
        <v>1</v>
      </c>
      <c r="J174" s="2">
        <v>0</v>
      </c>
      <c r="K174" s="2">
        <v>0</v>
      </c>
      <c r="L174" s="2">
        <v>0</v>
      </c>
      <c r="M174" s="2">
        <v>0</v>
      </c>
      <c r="N174" s="2">
        <v>0</v>
      </c>
      <c r="O174" s="2"/>
      <c r="P174" s="2"/>
      <c r="Q174" s="2"/>
      <c r="R174" s="11"/>
      <c r="S174" s="11"/>
      <c r="T174" s="28"/>
    </row>
    <row r="175" spans="1:20" x14ac:dyDescent="0.25">
      <c r="A175" s="7"/>
      <c r="B175" s="11"/>
      <c r="C175" s="2"/>
      <c r="D175" s="11"/>
      <c r="E175" s="11"/>
      <c r="F175" s="2" t="s">
        <v>20</v>
      </c>
      <c r="G175" s="11" t="s">
        <v>350</v>
      </c>
      <c r="H175" s="2">
        <v>0</v>
      </c>
      <c r="I175" s="2">
        <v>1</v>
      </c>
      <c r="J175" s="2">
        <v>0</v>
      </c>
      <c r="K175" s="2">
        <v>0</v>
      </c>
      <c r="L175" s="2">
        <v>0</v>
      </c>
      <c r="M175" s="2">
        <v>0</v>
      </c>
      <c r="N175" s="2">
        <v>0</v>
      </c>
      <c r="O175" s="2"/>
      <c r="P175" s="2"/>
      <c r="Q175" s="2"/>
      <c r="R175" s="11"/>
      <c r="S175" s="11"/>
      <c r="T175" s="28"/>
    </row>
    <row r="176" spans="1:20" x14ac:dyDescent="0.25">
      <c r="A176" s="7"/>
      <c r="B176" s="11"/>
      <c r="C176" s="2"/>
      <c r="D176" s="11"/>
      <c r="E176" s="11"/>
      <c r="F176" s="2" t="s">
        <v>21</v>
      </c>
      <c r="G176" s="11" t="s">
        <v>351</v>
      </c>
      <c r="H176" s="2">
        <v>0</v>
      </c>
      <c r="I176" s="2">
        <v>1</v>
      </c>
      <c r="J176" s="2">
        <v>0</v>
      </c>
      <c r="K176" s="2">
        <v>0</v>
      </c>
      <c r="L176" s="2">
        <v>0</v>
      </c>
      <c r="M176" s="2">
        <v>0</v>
      </c>
      <c r="N176" s="2">
        <v>0</v>
      </c>
      <c r="O176" s="2"/>
      <c r="P176" s="2"/>
      <c r="Q176" s="2"/>
      <c r="R176" s="11"/>
      <c r="S176" s="11"/>
      <c r="T176" s="28"/>
    </row>
    <row r="177" spans="1:20" x14ac:dyDescent="0.25">
      <c r="A177" s="7"/>
      <c r="B177" s="11"/>
      <c r="C177" s="2"/>
      <c r="D177" s="11"/>
      <c r="E177" s="11"/>
      <c r="F177" s="2" t="s">
        <v>22</v>
      </c>
      <c r="G177" s="11" t="s">
        <v>352</v>
      </c>
      <c r="H177" s="2">
        <v>0</v>
      </c>
      <c r="I177" s="2">
        <v>1</v>
      </c>
      <c r="J177" s="2">
        <v>0</v>
      </c>
      <c r="K177" s="2">
        <v>0</v>
      </c>
      <c r="L177" s="2">
        <v>0</v>
      </c>
      <c r="M177" s="2">
        <v>0</v>
      </c>
      <c r="N177" s="2">
        <v>0</v>
      </c>
      <c r="O177" s="2"/>
      <c r="P177" s="2"/>
      <c r="Q177" s="2"/>
      <c r="R177" s="11"/>
      <c r="S177" s="11"/>
      <c r="T177" s="28"/>
    </row>
    <row r="178" spans="1:20" x14ac:dyDescent="0.25">
      <c r="A178" s="7"/>
      <c r="B178" s="11"/>
      <c r="C178" s="2"/>
      <c r="D178" s="11"/>
      <c r="E178" s="11"/>
      <c r="F178" s="2" t="s">
        <v>23</v>
      </c>
      <c r="G178" s="11" t="s">
        <v>353</v>
      </c>
      <c r="H178" s="2">
        <v>0</v>
      </c>
      <c r="I178" s="2">
        <v>1</v>
      </c>
      <c r="J178" s="2">
        <v>0</v>
      </c>
      <c r="K178" s="2">
        <v>0</v>
      </c>
      <c r="L178" s="2">
        <v>0</v>
      </c>
      <c r="M178" s="2">
        <v>0</v>
      </c>
      <c r="N178" s="2">
        <v>0</v>
      </c>
      <c r="O178" s="2"/>
      <c r="P178" s="2"/>
      <c r="Q178" s="2"/>
      <c r="R178" s="11"/>
      <c r="S178" s="11"/>
      <c r="T178" s="28"/>
    </row>
    <row r="179" spans="1:20" x14ac:dyDescent="0.25">
      <c r="A179" s="7"/>
      <c r="B179" s="11"/>
      <c r="C179" s="2"/>
      <c r="D179" s="11"/>
      <c r="E179" s="11"/>
      <c r="F179" s="2" t="s">
        <v>24</v>
      </c>
      <c r="G179" s="11" t="s">
        <v>354</v>
      </c>
      <c r="H179" s="2">
        <v>0</v>
      </c>
      <c r="I179" s="2">
        <v>1</v>
      </c>
      <c r="J179" s="2">
        <v>0</v>
      </c>
      <c r="K179" s="2">
        <v>0</v>
      </c>
      <c r="L179" s="2">
        <v>0</v>
      </c>
      <c r="M179" s="2">
        <v>0</v>
      </c>
      <c r="N179" s="2">
        <v>0</v>
      </c>
      <c r="O179" s="2"/>
      <c r="P179" s="2"/>
      <c r="Q179" s="2"/>
      <c r="R179" s="11"/>
      <c r="S179" s="11"/>
      <c r="T179" s="28"/>
    </row>
    <row r="180" spans="1:20" x14ac:dyDescent="0.25">
      <c r="A180" s="7"/>
      <c r="B180" s="11"/>
      <c r="C180" s="2"/>
      <c r="D180" s="11"/>
      <c r="E180" s="11"/>
      <c r="F180" s="2" t="s">
        <v>25</v>
      </c>
      <c r="G180" s="11" t="s">
        <v>355</v>
      </c>
      <c r="H180" s="2">
        <v>0</v>
      </c>
      <c r="I180" s="2">
        <v>1</v>
      </c>
      <c r="J180" s="2">
        <v>0</v>
      </c>
      <c r="K180" s="2">
        <v>0</v>
      </c>
      <c r="L180" s="2">
        <v>0</v>
      </c>
      <c r="M180" s="2">
        <v>0</v>
      </c>
      <c r="N180" s="2">
        <v>0</v>
      </c>
      <c r="O180" s="2"/>
      <c r="P180" s="2"/>
      <c r="Q180" s="2"/>
      <c r="R180" s="11"/>
      <c r="S180" s="11"/>
      <c r="T180" s="28"/>
    </row>
    <row r="181" spans="1:20" x14ac:dyDescent="0.25">
      <c r="A181" s="7"/>
      <c r="B181" s="11"/>
      <c r="C181" s="2"/>
      <c r="D181" s="11"/>
      <c r="E181" s="11"/>
      <c r="F181" s="2" t="s">
        <v>26</v>
      </c>
      <c r="G181" s="11" t="s">
        <v>356</v>
      </c>
      <c r="H181" s="2">
        <v>0</v>
      </c>
      <c r="I181" s="2">
        <v>1</v>
      </c>
      <c r="J181" s="2">
        <v>0</v>
      </c>
      <c r="K181" s="2">
        <v>0</v>
      </c>
      <c r="L181" s="2">
        <v>0</v>
      </c>
      <c r="M181" s="2">
        <v>0</v>
      </c>
      <c r="N181" s="2">
        <v>0</v>
      </c>
      <c r="O181" s="2"/>
      <c r="P181" s="2"/>
      <c r="Q181" s="2"/>
      <c r="R181" s="11"/>
      <c r="S181" s="11"/>
      <c r="T181" s="28"/>
    </row>
    <row r="182" spans="1:20" x14ac:dyDescent="0.25">
      <c r="A182" s="7"/>
      <c r="B182" s="11"/>
      <c r="C182" s="2"/>
      <c r="D182" s="11"/>
      <c r="E182" s="11"/>
      <c r="F182" s="2" t="s">
        <v>27</v>
      </c>
      <c r="G182" s="11" t="s">
        <v>357</v>
      </c>
      <c r="H182" s="2">
        <v>0</v>
      </c>
      <c r="I182" s="2">
        <v>1</v>
      </c>
      <c r="J182" s="2">
        <v>0</v>
      </c>
      <c r="K182" s="2">
        <v>0</v>
      </c>
      <c r="L182" s="2">
        <v>0</v>
      </c>
      <c r="M182" s="2">
        <v>0</v>
      </c>
      <c r="N182" s="2">
        <v>0</v>
      </c>
      <c r="O182" s="2"/>
      <c r="P182" s="2"/>
      <c r="Q182" s="2"/>
      <c r="R182" s="11"/>
      <c r="S182" s="11"/>
      <c r="T182" s="28"/>
    </row>
    <row r="183" spans="1:20" x14ac:dyDescent="0.25">
      <c r="A183" s="7"/>
      <c r="B183" s="11"/>
      <c r="C183" s="2"/>
      <c r="D183" s="11"/>
      <c r="E183" s="11"/>
      <c r="F183" s="2" t="s">
        <v>28</v>
      </c>
      <c r="G183" s="11" t="s">
        <v>358</v>
      </c>
      <c r="H183" s="2">
        <v>0</v>
      </c>
      <c r="I183" s="2">
        <v>1</v>
      </c>
      <c r="J183" s="2">
        <v>0</v>
      </c>
      <c r="K183" s="2">
        <v>0</v>
      </c>
      <c r="L183" s="2">
        <v>0</v>
      </c>
      <c r="M183" s="2">
        <v>0</v>
      </c>
      <c r="N183" s="2">
        <v>0</v>
      </c>
      <c r="O183" s="2"/>
      <c r="P183" s="2"/>
      <c r="Q183" s="2"/>
      <c r="R183" s="11"/>
      <c r="S183" s="11"/>
      <c r="T183" s="28"/>
    </row>
    <row r="184" spans="1:20" x14ac:dyDescent="0.25">
      <c r="A184" s="7"/>
      <c r="B184" s="11"/>
      <c r="C184" s="2"/>
      <c r="D184" s="11"/>
      <c r="E184" s="11"/>
      <c r="F184" s="2" t="s">
        <v>29</v>
      </c>
      <c r="G184" s="11" t="s">
        <v>359</v>
      </c>
      <c r="H184" s="2">
        <v>0</v>
      </c>
      <c r="I184" s="2">
        <v>1</v>
      </c>
      <c r="J184" s="2">
        <v>0</v>
      </c>
      <c r="K184" s="2">
        <v>0</v>
      </c>
      <c r="L184" s="2">
        <v>0</v>
      </c>
      <c r="M184" s="2">
        <v>0</v>
      </c>
      <c r="N184" s="2">
        <v>0</v>
      </c>
      <c r="O184" s="2"/>
      <c r="P184" s="2"/>
      <c r="Q184" s="2"/>
      <c r="R184" s="11"/>
      <c r="S184" s="11"/>
      <c r="T184" s="28"/>
    </row>
    <row r="185" spans="1:20" x14ac:dyDescent="0.25">
      <c r="A185" s="7"/>
      <c r="B185" s="11"/>
      <c r="C185" s="2"/>
      <c r="D185" s="11"/>
      <c r="E185" s="11"/>
      <c r="F185" s="2" t="s">
        <v>30</v>
      </c>
      <c r="G185" s="11" t="s">
        <v>360</v>
      </c>
      <c r="H185" s="2">
        <v>0</v>
      </c>
      <c r="I185" s="2">
        <v>1</v>
      </c>
      <c r="J185" s="2">
        <v>0</v>
      </c>
      <c r="K185" s="2">
        <v>0</v>
      </c>
      <c r="L185" s="2">
        <v>0</v>
      </c>
      <c r="M185" s="2">
        <v>0</v>
      </c>
      <c r="N185" s="2">
        <v>0</v>
      </c>
      <c r="O185" s="2"/>
      <c r="P185" s="2"/>
      <c r="Q185" s="2"/>
      <c r="R185" s="11"/>
      <c r="S185" s="11"/>
      <c r="T185" s="28"/>
    </row>
    <row r="186" spans="1:20" x14ac:dyDescent="0.25">
      <c r="A186" s="7"/>
      <c r="B186" s="11"/>
      <c r="C186" s="2"/>
      <c r="D186" s="11"/>
      <c r="E186" s="11"/>
      <c r="F186" s="2" t="s">
        <v>31</v>
      </c>
      <c r="G186" s="11" t="s">
        <v>361</v>
      </c>
      <c r="H186" s="2">
        <v>0</v>
      </c>
      <c r="I186" s="2">
        <v>1</v>
      </c>
      <c r="J186" s="2">
        <v>0</v>
      </c>
      <c r="K186" s="2">
        <v>0</v>
      </c>
      <c r="L186" s="2">
        <v>0</v>
      </c>
      <c r="M186" s="2">
        <v>0</v>
      </c>
      <c r="N186" s="2">
        <v>0</v>
      </c>
      <c r="O186" s="2"/>
      <c r="P186" s="2"/>
      <c r="Q186" s="2"/>
      <c r="R186" s="11"/>
      <c r="S186" s="11"/>
      <c r="T186" s="28"/>
    </row>
    <row r="187" spans="1:20" x14ac:dyDescent="0.25">
      <c r="A187" s="7"/>
      <c r="B187" s="11"/>
      <c r="C187" s="2"/>
      <c r="D187" s="11"/>
      <c r="E187" s="11"/>
      <c r="F187" s="2"/>
      <c r="G187" s="11"/>
      <c r="H187" s="2"/>
      <c r="I187" s="2"/>
      <c r="J187" s="2"/>
      <c r="K187" s="2"/>
      <c r="L187" s="2"/>
      <c r="M187" s="2"/>
      <c r="N187" s="2"/>
      <c r="O187" s="2"/>
      <c r="P187" s="2"/>
      <c r="Q187" s="2"/>
      <c r="R187" s="11"/>
      <c r="S187" s="11"/>
      <c r="T187" s="28"/>
    </row>
    <row r="188" spans="1:20" x14ac:dyDescent="0.25">
      <c r="A188" s="60"/>
      <c r="B188" s="62"/>
      <c r="C188" s="61"/>
      <c r="D188" s="62"/>
      <c r="E188" s="62"/>
      <c r="F188" s="61"/>
      <c r="G188" s="62"/>
      <c r="H188" s="61">
        <f>SUM(H156:H186)</f>
        <v>0</v>
      </c>
      <c r="I188" s="61">
        <f t="shared" ref="I188:N188" si="7">SUM(I156:I186)</f>
        <v>31</v>
      </c>
      <c r="J188" s="61">
        <f t="shared" si="7"/>
        <v>0</v>
      </c>
      <c r="K188" s="61">
        <f t="shared" si="7"/>
        <v>0</v>
      </c>
      <c r="L188" s="61">
        <f t="shared" si="7"/>
        <v>0</v>
      </c>
      <c r="M188" s="61">
        <f t="shared" si="7"/>
        <v>0</v>
      </c>
      <c r="N188" s="61">
        <f t="shared" si="7"/>
        <v>0</v>
      </c>
      <c r="O188" s="61">
        <f>SUM(O156:O186)</f>
        <v>0</v>
      </c>
      <c r="P188" s="61"/>
      <c r="Q188" s="61"/>
      <c r="R188" s="62"/>
      <c r="S188" s="61"/>
      <c r="T188" s="64"/>
    </row>
    <row r="189" spans="1:20" x14ac:dyDescent="0.25">
      <c r="A189" s="16"/>
      <c r="B189" s="17"/>
      <c r="C189" s="5"/>
      <c r="D189" s="17"/>
      <c r="E189" s="17"/>
      <c r="F189" s="5"/>
      <c r="G189" s="17"/>
      <c r="H189" s="5"/>
      <c r="I189" s="5"/>
      <c r="J189" s="5"/>
      <c r="K189" s="5"/>
      <c r="L189" s="5"/>
      <c r="M189" s="5"/>
      <c r="N189" s="5"/>
      <c r="O189" s="5"/>
      <c r="P189" s="5"/>
      <c r="Q189" s="5"/>
      <c r="R189" s="17"/>
      <c r="S189" s="17"/>
      <c r="T189" s="38"/>
    </row>
    <row r="190" spans="1:20" x14ac:dyDescent="0.25">
      <c r="A190" s="7"/>
      <c r="B190" s="11"/>
      <c r="C190" s="2"/>
      <c r="D190" s="11"/>
      <c r="E190" s="11"/>
      <c r="F190" s="2"/>
      <c r="G190" s="11"/>
      <c r="H190" s="2"/>
      <c r="I190" s="2"/>
      <c r="J190" s="2"/>
      <c r="K190" s="2"/>
      <c r="L190" s="2"/>
      <c r="M190" s="2"/>
      <c r="N190" s="2"/>
      <c r="O190" s="2"/>
      <c r="P190" s="2"/>
      <c r="Q190" s="2"/>
      <c r="R190" s="11"/>
      <c r="S190" s="11"/>
      <c r="T190" s="28"/>
    </row>
    <row r="191" spans="1:20" ht="15" customHeight="1" x14ac:dyDescent="0.25">
      <c r="A191" s="7"/>
      <c r="B191" s="11"/>
      <c r="C191" s="2" t="s">
        <v>9</v>
      </c>
      <c r="D191" s="11" t="s">
        <v>186</v>
      </c>
      <c r="E191" s="11" t="s">
        <v>39</v>
      </c>
      <c r="F191" s="2" t="s">
        <v>0</v>
      </c>
      <c r="G191" s="11" t="s">
        <v>362</v>
      </c>
      <c r="H191" s="107">
        <v>1</v>
      </c>
      <c r="I191" s="2">
        <v>0</v>
      </c>
      <c r="J191" s="2">
        <v>0</v>
      </c>
      <c r="K191" s="2">
        <v>0</v>
      </c>
      <c r="L191" s="2">
        <v>0</v>
      </c>
      <c r="M191" s="2">
        <v>0</v>
      </c>
      <c r="N191" s="2">
        <v>0</v>
      </c>
      <c r="O191" s="107">
        <v>1</v>
      </c>
      <c r="P191" s="2"/>
      <c r="Q191" s="2"/>
      <c r="R191" s="11"/>
      <c r="S191" s="299" t="s">
        <v>8394</v>
      </c>
      <c r="T191" s="28"/>
    </row>
    <row r="192" spans="1:20" x14ac:dyDescent="0.25">
      <c r="A192" s="7"/>
      <c r="B192" s="11"/>
      <c r="C192" s="2"/>
      <c r="D192" s="11"/>
      <c r="E192" s="11"/>
      <c r="F192" s="2" t="s">
        <v>2</v>
      </c>
      <c r="G192" s="11" t="s">
        <v>363</v>
      </c>
      <c r="H192" s="107">
        <v>1</v>
      </c>
      <c r="I192" s="2">
        <v>0</v>
      </c>
      <c r="J192" s="107">
        <v>0</v>
      </c>
      <c r="K192" s="107">
        <v>0</v>
      </c>
      <c r="L192" s="107">
        <v>0</v>
      </c>
      <c r="M192" s="107">
        <v>0</v>
      </c>
      <c r="N192" s="107">
        <v>0</v>
      </c>
      <c r="O192" s="107">
        <v>1</v>
      </c>
      <c r="P192" s="107"/>
      <c r="Q192" s="107"/>
      <c r="R192" s="11"/>
      <c r="S192" s="299"/>
      <c r="T192" s="28"/>
    </row>
    <row r="193" spans="1:20" x14ac:dyDescent="0.25">
      <c r="A193" s="7"/>
      <c r="B193" s="11"/>
      <c r="C193" s="2"/>
      <c r="D193" s="11"/>
      <c r="E193" s="11"/>
      <c r="F193" s="2" t="s">
        <v>3</v>
      </c>
      <c r="G193" s="11" t="s">
        <v>206</v>
      </c>
      <c r="H193" s="107">
        <v>1</v>
      </c>
      <c r="I193" s="2">
        <v>0</v>
      </c>
      <c r="J193" s="2">
        <v>0</v>
      </c>
      <c r="K193" s="2">
        <v>0</v>
      </c>
      <c r="L193" s="2">
        <v>0</v>
      </c>
      <c r="M193" s="2">
        <v>0</v>
      </c>
      <c r="N193" s="2">
        <v>0</v>
      </c>
      <c r="O193" s="107">
        <v>1</v>
      </c>
      <c r="P193" s="2"/>
      <c r="Q193" s="2"/>
      <c r="R193" s="11"/>
      <c r="S193" s="299"/>
      <c r="T193" s="28"/>
    </row>
    <row r="194" spans="1:20" x14ac:dyDescent="0.25">
      <c r="A194" s="7"/>
      <c r="B194" s="11"/>
      <c r="C194" s="2"/>
      <c r="D194" s="11"/>
      <c r="E194" s="11"/>
      <c r="F194" s="2" t="s">
        <v>4</v>
      </c>
      <c r="G194" s="11" t="s">
        <v>364</v>
      </c>
      <c r="H194" s="107">
        <v>1</v>
      </c>
      <c r="I194" s="2">
        <v>0</v>
      </c>
      <c r="J194" s="2">
        <v>0</v>
      </c>
      <c r="K194" s="2">
        <v>0</v>
      </c>
      <c r="L194" s="2">
        <v>0</v>
      </c>
      <c r="M194" s="2">
        <v>0</v>
      </c>
      <c r="N194" s="2">
        <v>0</v>
      </c>
      <c r="O194" s="107">
        <v>1</v>
      </c>
      <c r="P194" s="2"/>
      <c r="Q194" s="2"/>
      <c r="R194" s="11"/>
      <c r="S194" s="299"/>
      <c r="T194" s="28"/>
    </row>
    <row r="195" spans="1:20" x14ac:dyDescent="0.25">
      <c r="A195" s="7"/>
      <c r="B195" s="11"/>
      <c r="C195" s="2"/>
      <c r="D195" s="11"/>
      <c r="E195" s="11"/>
      <c r="F195" s="2" t="s">
        <v>5</v>
      </c>
      <c r="G195" s="11" t="s">
        <v>303</v>
      </c>
      <c r="H195" s="107">
        <v>1</v>
      </c>
      <c r="I195" s="2">
        <v>0</v>
      </c>
      <c r="J195" s="2">
        <v>0</v>
      </c>
      <c r="K195" s="2">
        <v>0</v>
      </c>
      <c r="L195" s="2">
        <v>0</v>
      </c>
      <c r="M195" s="2">
        <v>0</v>
      </c>
      <c r="N195" s="2">
        <v>0</v>
      </c>
      <c r="O195" s="107">
        <v>1</v>
      </c>
      <c r="P195" s="2"/>
      <c r="Q195" s="2"/>
      <c r="R195" s="11"/>
      <c r="S195" s="299" t="s">
        <v>8395</v>
      </c>
      <c r="T195" s="28"/>
    </row>
    <row r="196" spans="1:20" x14ac:dyDescent="0.25">
      <c r="A196" s="7"/>
      <c r="B196" s="11"/>
      <c r="C196" s="2"/>
      <c r="D196" s="11"/>
      <c r="E196" s="11"/>
      <c r="F196" s="2" t="s">
        <v>6</v>
      </c>
      <c r="G196" s="11" t="s">
        <v>365</v>
      </c>
      <c r="H196" s="107">
        <v>1</v>
      </c>
      <c r="I196" s="2">
        <v>0</v>
      </c>
      <c r="J196" s="107">
        <v>0</v>
      </c>
      <c r="K196" s="107">
        <v>0</v>
      </c>
      <c r="L196" s="107">
        <v>0</v>
      </c>
      <c r="M196" s="107">
        <v>0</v>
      </c>
      <c r="N196" s="107">
        <v>0</v>
      </c>
      <c r="O196" s="107">
        <v>1</v>
      </c>
      <c r="P196" s="107"/>
      <c r="Q196" s="107"/>
      <c r="R196" s="11"/>
      <c r="S196" s="299"/>
      <c r="T196" s="28"/>
    </row>
    <row r="197" spans="1:20" x14ac:dyDescent="0.25">
      <c r="A197" s="7"/>
      <c r="B197" s="11"/>
      <c r="C197" s="2"/>
      <c r="D197" s="11"/>
      <c r="E197" s="11"/>
      <c r="F197" s="2" t="s">
        <v>7</v>
      </c>
      <c r="G197" s="11" t="s">
        <v>366</v>
      </c>
      <c r="H197" s="107">
        <v>1</v>
      </c>
      <c r="I197" s="2">
        <v>0</v>
      </c>
      <c r="J197" s="2">
        <v>0</v>
      </c>
      <c r="K197" s="2">
        <v>0</v>
      </c>
      <c r="L197" s="2">
        <v>0</v>
      </c>
      <c r="M197" s="2">
        <v>0</v>
      </c>
      <c r="N197" s="2">
        <v>0</v>
      </c>
      <c r="O197" s="107">
        <v>1</v>
      </c>
      <c r="P197" s="2"/>
      <c r="Q197" s="2"/>
      <c r="R197" s="11"/>
      <c r="S197" s="299"/>
      <c r="T197" s="28"/>
    </row>
    <row r="198" spans="1:20" x14ac:dyDescent="0.25">
      <c r="A198" s="7"/>
      <c r="B198" s="11"/>
      <c r="C198" s="2"/>
      <c r="D198" s="11"/>
      <c r="E198" s="11"/>
      <c r="F198" s="2" t="s">
        <v>8</v>
      </c>
      <c r="G198" s="11" t="s">
        <v>367</v>
      </c>
      <c r="H198" s="107">
        <v>1</v>
      </c>
      <c r="I198" s="2">
        <v>0</v>
      </c>
      <c r="J198" s="2">
        <v>0</v>
      </c>
      <c r="K198" s="2">
        <v>0</v>
      </c>
      <c r="L198" s="2">
        <v>0</v>
      </c>
      <c r="M198" s="2">
        <v>0</v>
      </c>
      <c r="N198" s="2">
        <v>0</v>
      </c>
      <c r="O198" s="107">
        <v>1</v>
      </c>
      <c r="P198" s="2"/>
      <c r="Q198" s="2"/>
      <c r="R198" s="11"/>
      <c r="S198" s="299" t="s">
        <v>8396</v>
      </c>
      <c r="T198" s="28"/>
    </row>
    <row r="199" spans="1:20" x14ac:dyDescent="0.25">
      <c r="A199" s="7"/>
      <c r="B199" s="11"/>
      <c r="C199" s="2"/>
      <c r="D199" s="11"/>
      <c r="E199" s="11"/>
      <c r="F199" s="2" t="s">
        <v>9</v>
      </c>
      <c r="G199" s="11" t="s">
        <v>368</v>
      </c>
      <c r="H199" s="107">
        <v>1</v>
      </c>
      <c r="I199" s="2">
        <v>0</v>
      </c>
      <c r="J199" s="2">
        <v>0</v>
      </c>
      <c r="K199" s="2">
        <v>0</v>
      </c>
      <c r="L199" s="2">
        <v>0</v>
      </c>
      <c r="M199" s="2">
        <v>0</v>
      </c>
      <c r="N199" s="2">
        <v>0</v>
      </c>
      <c r="O199" s="107">
        <v>1</v>
      </c>
      <c r="P199" s="2"/>
      <c r="Q199" s="2"/>
      <c r="R199" s="11"/>
      <c r="S199" s="299"/>
      <c r="T199" s="28"/>
    </row>
    <row r="200" spans="1:20" x14ac:dyDescent="0.25">
      <c r="A200" s="7"/>
      <c r="B200" s="11"/>
      <c r="C200" s="2"/>
      <c r="D200" s="11"/>
      <c r="E200" s="11"/>
      <c r="F200" s="2" t="s">
        <v>10</v>
      </c>
      <c r="G200" s="11" t="s">
        <v>369</v>
      </c>
      <c r="H200" s="107">
        <v>1</v>
      </c>
      <c r="I200" s="2">
        <v>0</v>
      </c>
      <c r="J200" s="107">
        <v>0</v>
      </c>
      <c r="K200" s="107">
        <v>0</v>
      </c>
      <c r="L200" s="107">
        <v>0</v>
      </c>
      <c r="M200" s="107">
        <v>0</v>
      </c>
      <c r="N200" s="107">
        <v>0</v>
      </c>
      <c r="O200" s="107">
        <v>1</v>
      </c>
      <c r="P200" s="107"/>
      <c r="Q200" s="107"/>
      <c r="R200" s="11"/>
      <c r="S200" s="299"/>
      <c r="T200" s="28"/>
    </row>
    <row r="201" spans="1:20" x14ac:dyDescent="0.25">
      <c r="A201" s="7"/>
      <c r="B201" s="11"/>
      <c r="C201" s="2"/>
      <c r="D201" s="11"/>
      <c r="E201" s="11"/>
      <c r="F201" s="2" t="s">
        <v>11</v>
      </c>
      <c r="G201" s="11" t="s">
        <v>370</v>
      </c>
      <c r="H201" s="107">
        <v>1</v>
      </c>
      <c r="I201" s="2">
        <v>0</v>
      </c>
      <c r="J201" s="2">
        <v>0</v>
      </c>
      <c r="K201" s="2">
        <v>0</v>
      </c>
      <c r="L201" s="2">
        <v>0</v>
      </c>
      <c r="M201" s="2">
        <v>0</v>
      </c>
      <c r="N201" s="2">
        <v>0</v>
      </c>
      <c r="O201" s="107">
        <v>1</v>
      </c>
      <c r="P201" s="2"/>
      <c r="Q201" s="2"/>
      <c r="R201" s="11"/>
      <c r="S201" s="299" t="s">
        <v>8397</v>
      </c>
      <c r="T201" s="28"/>
    </row>
    <row r="202" spans="1:20" x14ac:dyDescent="0.25">
      <c r="A202" s="7"/>
      <c r="B202" s="11"/>
      <c r="C202" s="2"/>
      <c r="D202" s="11"/>
      <c r="E202" s="11"/>
      <c r="F202" s="2" t="s">
        <v>12</v>
      </c>
      <c r="G202" s="11" t="s">
        <v>371</v>
      </c>
      <c r="H202" s="107">
        <v>1</v>
      </c>
      <c r="I202" s="2">
        <v>0</v>
      </c>
      <c r="J202" s="107">
        <v>0</v>
      </c>
      <c r="K202" s="107">
        <v>0</v>
      </c>
      <c r="L202" s="107">
        <v>0</v>
      </c>
      <c r="M202" s="107">
        <v>0</v>
      </c>
      <c r="N202" s="107">
        <v>0</v>
      </c>
      <c r="O202" s="107">
        <v>1</v>
      </c>
      <c r="P202" s="107"/>
      <c r="Q202" s="107"/>
      <c r="R202" s="11"/>
      <c r="S202" s="299"/>
      <c r="T202" s="28"/>
    </row>
    <row r="203" spans="1:20" x14ac:dyDescent="0.25">
      <c r="A203" s="7"/>
      <c r="B203" s="11"/>
      <c r="C203" s="2"/>
      <c r="D203" s="11"/>
      <c r="E203" s="11"/>
      <c r="F203" s="2" t="s">
        <v>13</v>
      </c>
      <c r="G203" s="11" t="s">
        <v>372</v>
      </c>
      <c r="H203" s="107">
        <v>1</v>
      </c>
      <c r="I203" s="2">
        <v>0</v>
      </c>
      <c r="J203" s="107">
        <v>0</v>
      </c>
      <c r="K203" s="107">
        <v>0</v>
      </c>
      <c r="L203" s="107">
        <v>0</v>
      </c>
      <c r="M203" s="107">
        <v>0</v>
      </c>
      <c r="N203" s="107">
        <v>0</v>
      </c>
      <c r="O203" s="107">
        <v>1</v>
      </c>
      <c r="P203" s="107"/>
      <c r="Q203" s="107"/>
      <c r="R203" s="11"/>
      <c r="S203" s="299"/>
      <c r="T203" s="28"/>
    </row>
    <row r="204" spans="1:20" x14ac:dyDescent="0.25">
      <c r="A204" s="7"/>
      <c r="B204" s="11"/>
      <c r="C204" s="2"/>
      <c r="D204" s="11"/>
      <c r="E204" s="11"/>
      <c r="F204" s="2" t="s">
        <v>14</v>
      </c>
      <c r="G204" s="11" t="s">
        <v>373</v>
      </c>
      <c r="H204" s="107">
        <v>1</v>
      </c>
      <c r="I204" s="2">
        <v>0</v>
      </c>
      <c r="J204" s="2">
        <v>0</v>
      </c>
      <c r="K204" s="2">
        <v>0</v>
      </c>
      <c r="L204" s="2">
        <v>0</v>
      </c>
      <c r="M204" s="2">
        <v>0</v>
      </c>
      <c r="N204" s="2">
        <v>0</v>
      </c>
      <c r="O204" s="107">
        <v>1</v>
      </c>
      <c r="P204" s="2"/>
      <c r="Q204" s="2"/>
      <c r="R204" s="11"/>
      <c r="S204" s="11"/>
      <c r="T204" s="28"/>
    </row>
    <row r="205" spans="1:20" x14ac:dyDescent="0.25">
      <c r="A205" s="7"/>
      <c r="B205" s="11"/>
      <c r="C205" s="2"/>
      <c r="D205" s="11"/>
      <c r="E205" s="11"/>
      <c r="F205" s="2" t="s">
        <v>15</v>
      </c>
      <c r="G205" s="11" t="s">
        <v>374</v>
      </c>
      <c r="H205" s="107">
        <v>1</v>
      </c>
      <c r="I205" s="2">
        <v>0</v>
      </c>
      <c r="J205" s="2">
        <v>0</v>
      </c>
      <c r="K205" s="2">
        <v>0</v>
      </c>
      <c r="L205" s="2">
        <v>0</v>
      </c>
      <c r="M205" s="2">
        <v>0</v>
      </c>
      <c r="N205" s="2">
        <v>0</v>
      </c>
      <c r="O205" s="107">
        <v>1</v>
      </c>
      <c r="P205" s="2"/>
      <c r="Q205" s="2"/>
      <c r="R205" s="11"/>
      <c r="S205" s="11"/>
      <c r="T205" s="28"/>
    </row>
    <row r="206" spans="1:20" x14ac:dyDescent="0.25">
      <c r="A206" s="7"/>
      <c r="B206" s="11"/>
      <c r="C206" s="2"/>
      <c r="D206" s="11"/>
      <c r="E206" s="11"/>
      <c r="F206" s="2" t="s">
        <v>16</v>
      </c>
      <c r="G206" s="11" t="s">
        <v>375</v>
      </c>
      <c r="H206" s="107">
        <v>1</v>
      </c>
      <c r="I206" s="2">
        <v>0</v>
      </c>
      <c r="J206" s="2">
        <v>0</v>
      </c>
      <c r="K206" s="2">
        <v>0</v>
      </c>
      <c r="L206" s="2">
        <v>0</v>
      </c>
      <c r="M206" s="2">
        <v>0</v>
      </c>
      <c r="N206" s="2">
        <v>0</v>
      </c>
      <c r="O206" s="107">
        <v>1</v>
      </c>
      <c r="P206" s="2"/>
      <c r="Q206" s="2"/>
      <c r="R206" s="11"/>
      <c r="S206" s="11"/>
      <c r="T206" s="28"/>
    </row>
    <row r="207" spans="1:20" x14ac:dyDescent="0.25">
      <c r="A207" s="7"/>
      <c r="B207" s="11"/>
      <c r="C207" s="2"/>
      <c r="D207" s="11"/>
      <c r="E207" s="11"/>
      <c r="F207" s="2" t="s">
        <v>17</v>
      </c>
      <c r="G207" s="11" t="s">
        <v>376</v>
      </c>
      <c r="H207" s="107">
        <v>1</v>
      </c>
      <c r="I207" s="2">
        <v>0</v>
      </c>
      <c r="J207" s="2">
        <v>0</v>
      </c>
      <c r="K207" s="2">
        <v>0</v>
      </c>
      <c r="L207" s="2">
        <v>0</v>
      </c>
      <c r="M207" s="2">
        <v>0</v>
      </c>
      <c r="N207" s="2">
        <v>0</v>
      </c>
      <c r="O207" s="107">
        <v>1</v>
      </c>
      <c r="P207" s="2"/>
      <c r="Q207" s="2"/>
      <c r="R207" s="11"/>
      <c r="S207" s="11"/>
      <c r="T207" s="28"/>
    </row>
    <row r="208" spans="1:20" x14ac:dyDescent="0.25">
      <c r="A208" s="7"/>
      <c r="B208" s="11"/>
      <c r="C208" s="2"/>
      <c r="D208" s="11"/>
      <c r="E208" s="11"/>
      <c r="F208" s="2" t="s">
        <v>18</v>
      </c>
      <c r="G208" s="11" t="s">
        <v>377</v>
      </c>
      <c r="H208" s="107">
        <v>1</v>
      </c>
      <c r="I208" s="2">
        <v>0</v>
      </c>
      <c r="J208" s="2">
        <v>0</v>
      </c>
      <c r="K208" s="2">
        <v>0</v>
      </c>
      <c r="L208" s="2">
        <v>0</v>
      </c>
      <c r="M208" s="2">
        <v>0</v>
      </c>
      <c r="N208" s="2">
        <v>0</v>
      </c>
      <c r="O208" s="107">
        <v>1</v>
      </c>
      <c r="P208" s="2"/>
      <c r="Q208" s="2"/>
      <c r="R208" s="11"/>
      <c r="S208" s="11"/>
      <c r="T208" s="28"/>
    </row>
    <row r="209" spans="1:20" x14ac:dyDescent="0.25">
      <c r="A209" s="7"/>
      <c r="B209" s="11"/>
      <c r="C209" s="2"/>
      <c r="D209" s="11"/>
      <c r="E209" s="11"/>
      <c r="F209" s="2" t="s">
        <v>19</v>
      </c>
      <c r="G209" s="11" t="s">
        <v>378</v>
      </c>
      <c r="H209" s="107">
        <v>1</v>
      </c>
      <c r="I209" s="2">
        <v>0</v>
      </c>
      <c r="J209" s="2">
        <v>0</v>
      </c>
      <c r="K209" s="2">
        <v>0</v>
      </c>
      <c r="L209" s="2">
        <v>0</v>
      </c>
      <c r="M209" s="2">
        <v>0</v>
      </c>
      <c r="N209" s="2">
        <v>0</v>
      </c>
      <c r="O209" s="107">
        <v>1</v>
      </c>
      <c r="P209" s="2"/>
      <c r="Q209" s="2"/>
      <c r="R209" s="11"/>
      <c r="S209" s="11"/>
      <c r="T209" s="28"/>
    </row>
    <row r="210" spans="1:20" x14ac:dyDescent="0.25">
      <c r="A210" s="7"/>
      <c r="B210" s="11"/>
      <c r="C210" s="2"/>
      <c r="D210" s="11"/>
      <c r="E210" s="11"/>
      <c r="F210" s="2" t="s">
        <v>20</v>
      </c>
      <c r="G210" s="11" t="s">
        <v>379</v>
      </c>
      <c r="H210" s="107">
        <v>1</v>
      </c>
      <c r="I210" s="2">
        <v>0</v>
      </c>
      <c r="J210" s="2">
        <v>0</v>
      </c>
      <c r="K210" s="2">
        <v>0</v>
      </c>
      <c r="L210" s="2">
        <v>0</v>
      </c>
      <c r="M210" s="2">
        <v>0</v>
      </c>
      <c r="N210" s="2">
        <v>0</v>
      </c>
      <c r="O210" s="107">
        <v>1</v>
      </c>
      <c r="P210" s="2"/>
      <c r="Q210" s="2"/>
      <c r="R210" s="11"/>
      <c r="S210" s="11"/>
      <c r="T210" s="28"/>
    </row>
    <row r="211" spans="1:20" x14ac:dyDescent="0.25">
      <c r="A211" s="7"/>
      <c r="B211" s="11"/>
      <c r="C211" s="2"/>
      <c r="D211" s="11"/>
      <c r="E211" s="11"/>
      <c r="F211" s="2" t="s">
        <v>21</v>
      </c>
      <c r="G211" s="11" t="s">
        <v>380</v>
      </c>
      <c r="H211" s="107">
        <v>1</v>
      </c>
      <c r="I211" s="2">
        <v>0</v>
      </c>
      <c r="J211" s="2">
        <v>0</v>
      </c>
      <c r="K211" s="2">
        <v>0</v>
      </c>
      <c r="L211" s="2">
        <v>0</v>
      </c>
      <c r="M211" s="2">
        <v>0</v>
      </c>
      <c r="N211" s="2">
        <v>0</v>
      </c>
      <c r="O211" s="107">
        <v>1</v>
      </c>
      <c r="P211" s="2"/>
      <c r="Q211" s="2"/>
      <c r="R211" s="11"/>
      <c r="S211" s="11"/>
      <c r="T211" s="28"/>
    </row>
    <row r="212" spans="1:20" x14ac:dyDescent="0.25">
      <c r="A212" s="7"/>
      <c r="B212" s="11"/>
      <c r="C212" s="2"/>
      <c r="D212" s="11"/>
      <c r="E212" s="11"/>
      <c r="F212" s="2" t="s">
        <v>22</v>
      </c>
      <c r="G212" s="11" t="s">
        <v>381</v>
      </c>
      <c r="H212" s="107">
        <v>1</v>
      </c>
      <c r="I212" s="2">
        <v>0</v>
      </c>
      <c r="J212" s="2">
        <v>0</v>
      </c>
      <c r="K212" s="2">
        <v>0</v>
      </c>
      <c r="L212" s="2">
        <v>0</v>
      </c>
      <c r="M212" s="2">
        <v>0</v>
      </c>
      <c r="N212" s="2">
        <v>0</v>
      </c>
      <c r="O212" s="107">
        <v>1</v>
      </c>
      <c r="P212" s="2"/>
      <c r="Q212" s="2"/>
      <c r="R212" s="11"/>
      <c r="S212" s="11"/>
      <c r="T212" s="28"/>
    </row>
    <row r="213" spans="1:20" x14ac:dyDescent="0.25">
      <c r="A213" s="7"/>
      <c r="B213" s="11"/>
      <c r="C213" s="2"/>
      <c r="D213" s="11"/>
      <c r="E213" s="11"/>
      <c r="F213" s="2" t="s">
        <v>23</v>
      </c>
      <c r="G213" s="11" t="s">
        <v>382</v>
      </c>
      <c r="H213" s="107">
        <v>1</v>
      </c>
      <c r="I213" s="2">
        <v>0</v>
      </c>
      <c r="J213" s="2">
        <v>0</v>
      </c>
      <c r="K213" s="2">
        <v>0</v>
      </c>
      <c r="L213" s="2">
        <v>0</v>
      </c>
      <c r="M213" s="2">
        <v>0</v>
      </c>
      <c r="N213" s="2">
        <v>0</v>
      </c>
      <c r="O213" s="107">
        <v>1</v>
      </c>
      <c r="P213" s="2"/>
      <c r="Q213" s="2"/>
      <c r="R213" s="11"/>
      <c r="S213" s="11"/>
      <c r="T213" s="28"/>
    </row>
    <row r="214" spans="1:20" x14ac:dyDescent="0.25">
      <c r="A214" s="7"/>
      <c r="B214" s="11"/>
      <c r="C214" s="2"/>
      <c r="D214" s="11"/>
      <c r="E214" s="11"/>
      <c r="F214" s="2" t="s">
        <v>24</v>
      </c>
      <c r="G214" s="11" t="s">
        <v>383</v>
      </c>
      <c r="H214" s="107">
        <v>1</v>
      </c>
      <c r="I214" s="2">
        <v>0</v>
      </c>
      <c r="J214" s="2">
        <v>0</v>
      </c>
      <c r="K214" s="2">
        <v>0</v>
      </c>
      <c r="L214" s="2">
        <v>0</v>
      </c>
      <c r="M214" s="2">
        <v>0</v>
      </c>
      <c r="N214" s="2">
        <v>0</v>
      </c>
      <c r="O214" s="107">
        <v>1</v>
      </c>
      <c r="P214" s="2"/>
      <c r="Q214" s="2"/>
      <c r="R214" s="11"/>
      <c r="S214" s="11"/>
      <c r="T214" s="28"/>
    </row>
    <row r="215" spans="1:20" x14ac:dyDescent="0.25">
      <c r="A215" s="7"/>
      <c r="B215" s="11"/>
      <c r="C215" s="2"/>
      <c r="D215" s="11"/>
      <c r="E215" s="11"/>
      <c r="F215" s="2" t="s">
        <v>25</v>
      </c>
      <c r="G215" s="11" t="s">
        <v>384</v>
      </c>
      <c r="H215" s="107">
        <v>1</v>
      </c>
      <c r="I215" s="2">
        <v>0</v>
      </c>
      <c r="J215" s="2">
        <v>0</v>
      </c>
      <c r="K215" s="2">
        <v>0</v>
      </c>
      <c r="L215" s="2">
        <v>0</v>
      </c>
      <c r="M215" s="2">
        <v>0</v>
      </c>
      <c r="N215" s="2">
        <v>0</v>
      </c>
      <c r="O215" s="107">
        <v>1</v>
      </c>
      <c r="P215" s="2"/>
      <c r="Q215" s="2"/>
      <c r="R215" s="11"/>
      <c r="S215" s="11"/>
      <c r="T215" s="28"/>
    </row>
    <row r="216" spans="1:20" x14ac:dyDescent="0.25">
      <c r="A216" s="7"/>
      <c r="B216" s="11"/>
      <c r="C216" s="2"/>
      <c r="D216" s="11"/>
      <c r="E216" s="11"/>
      <c r="F216" s="2"/>
      <c r="G216" s="11"/>
      <c r="H216" s="2"/>
      <c r="I216" s="2"/>
      <c r="J216" s="2"/>
      <c r="K216" s="2"/>
      <c r="L216" s="2"/>
      <c r="M216" s="2"/>
      <c r="N216" s="2"/>
      <c r="O216" s="2"/>
      <c r="P216" s="2"/>
      <c r="Q216" s="2"/>
      <c r="R216" s="11"/>
      <c r="S216" s="11"/>
      <c r="T216" s="28"/>
    </row>
    <row r="217" spans="1:20" x14ac:dyDescent="0.25">
      <c r="A217" s="60"/>
      <c r="B217" s="62"/>
      <c r="C217" s="61"/>
      <c r="D217" s="62"/>
      <c r="E217" s="62"/>
      <c r="F217" s="61"/>
      <c r="G217" s="62"/>
      <c r="H217" s="61">
        <f>SUM(H191:H215)</f>
        <v>25</v>
      </c>
      <c r="I217" s="61">
        <f t="shared" ref="I217:N217" si="8">SUM(I191:I215)</f>
        <v>0</v>
      </c>
      <c r="J217" s="61">
        <f t="shared" si="8"/>
        <v>0</v>
      </c>
      <c r="K217" s="61">
        <f t="shared" si="8"/>
        <v>0</v>
      </c>
      <c r="L217" s="61">
        <f t="shared" si="8"/>
        <v>0</v>
      </c>
      <c r="M217" s="61">
        <f t="shared" si="8"/>
        <v>0</v>
      </c>
      <c r="N217" s="61">
        <f t="shared" si="8"/>
        <v>0</v>
      </c>
      <c r="O217" s="61">
        <f>SUM(O191:O215)</f>
        <v>25</v>
      </c>
      <c r="P217" s="61"/>
      <c r="Q217" s="61"/>
      <c r="R217" s="62"/>
      <c r="S217" s="61"/>
      <c r="T217" s="64"/>
    </row>
    <row r="218" spans="1:20" x14ac:dyDescent="0.25">
      <c r="A218" s="7"/>
      <c r="B218" s="11"/>
      <c r="C218" s="2"/>
      <c r="D218" s="11"/>
      <c r="E218" s="11"/>
      <c r="F218" s="2"/>
      <c r="G218" s="11"/>
      <c r="H218" s="2"/>
      <c r="I218" s="2"/>
      <c r="J218" s="2"/>
      <c r="K218" s="2"/>
      <c r="L218" s="2"/>
      <c r="M218" s="2"/>
      <c r="N218" s="2"/>
      <c r="O218" s="2"/>
      <c r="P218" s="2"/>
      <c r="Q218" s="2"/>
      <c r="R218" s="11"/>
      <c r="S218" s="11"/>
      <c r="T218" s="28"/>
    </row>
    <row r="219" spans="1:20" x14ac:dyDescent="0.25">
      <c r="A219" s="19"/>
      <c r="B219" s="20"/>
      <c r="C219" s="4"/>
      <c r="D219" s="20"/>
      <c r="E219" s="20"/>
      <c r="F219" s="20"/>
      <c r="G219" s="20"/>
      <c r="H219" s="4"/>
      <c r="I219" s="4"/>
      <c r="J219" s="4"/>
      <c r="K219" s="4"/>
      <c r="L219" s="4"/>
      <c r="M219" s="4"/>
      <c r="N219" s="4"/>
      <c r="O219" s="4"/>
      <c r="P219" s="4"/>
      <c r="Q219" s="4"/>
      <c r="R219" s="20"/>
      <c r="S219" s="20"/>
      <c r="T219" s="39"/>
    </row>
    <row r="220" spans="1:20" x14ac:dyDescent="0.25">
      <c r="A220" s="7"/>
      <c r="B220" s="11"/>
      <c r="C220" s="2" t="s">
        <v>10</v>
      </c>
      <c r="D220" s="11" t="s">
        <v>187</v>
      </c>
      <c r="E220" s="11" t="s">
        <v>39</v>
      </c>
      <c r="F220" s="2" t="s">
        <v>0</v>
      </c>
      <c r="G220" s="11" t="s">
        <v>385</v>
      </c>
      <c r="H220" s="2">
        <v>0</v>
      </c>
      <c r="I220" s="2">
        <v>1</v>
      </c>
      <c r="J220" s="2">
        <v>0</v>
      </c>
      <c r="K220" s="2">
        <v>0</v>
      </c>
      <c r="L220" s="2">
        <v>0</v>
      </c>
      <c r="M220" s="2">
        <v>0</v>
      </c>
      <c r="N220" s="2">
        <v>0</v>
      </c>
      <c r="O220" s="2"/>
      <c r="P220" s="2"/>
      <c r="Q220" s="2"/>
      <c r="R220" s="11"/>
      <c r="S220" s="11" t="s">
        <v>8847</v>
      </c>
      <c r="T220" s="28"/>
    </row>
    <row r="221" spans="1:20" x14ac:dyDescent="0.25">
      <c r="A221" s="7"/>
      <c r="B221" s="11"/>
      <c r="C221" s="2"/>
      <c r="D221" s="11"/>
      <c r="E221" s="11"/>
      <c r="F221" s="2" t="s">
        <v>2</v>
      </c>
      <c r="G221" s="11" t="s">
        <v>386</v>
      </c>
      <c r="H221" s="2">
        <v>0</v>
      </c>
      <c r="I221" s="2">
        <v>1</v>
      </c>
      <c r="J221" s="2">
        <v>0</v>
      </c>
      <c r="K221" s="2">
        <v>0</v>
      </c>
      <c r="L221" s="2">
        <v>0</v>
      </c>
      <c r="M221" s="2">
        <v>0</v>
      </c>
      <c r="N221" s="2">
        <v>0</v>
      </c>
      <c r="O221" s="2"/>
      <c r="P221" s="2"/>
      <c r="Q221" s="2"/>
      <c r="R221" s="11"/>
      <c r="S221" s="11"/>
      <c r="T221" s="28"/>
    </row>
    <row r="222" spans="1:20" x14ac:dyDescent="0.25">
      <c r="A222" s="7"/>
      <c r="B222" s="11"/>
      <c r="C222" s="2"/>
      <c r="D222" s="11"/>
      <c r="E222" s="11"/>
      <c r="F222" s="2" t="s">
        <v>3</v>
      </c>
      <c r="G222" s="11" t="s">
        <v>387</v>
      </c>
      <c r="H222" s="2">
        <v>0</v>
      </c>
      <c r="I222" s="2">
        <v>1</v>
      </c>
      <c r="J222" s="2">
        <v>0</v>
      </c>
      <c r="K222" s="2">
        <v>0</v>
      </c>
      <c r="L222" s="2">
        <v>0</v>
      </c>
      <c r="M222" s="2">
        <v>0</v>
      </c>
      <c r="N222" s="2">
        <v>0</v>
      </c>
      <c r="O222" s="2"/>
      <c r="P222" s="2"/>
      <c r="Q222" s="2"/>
      <c r="R222" s="11"/>
      <c r="S222" s="11"/>
      <c r="T222" s="28"/>
    </row>
    <row r="223" spans="1:20" x14ac:dyDescent="0.25">
      <c r="A223" s="7"/>
      <c r="B223" s="11"/>
      <c r="C223" s="2"/>
      <c r="D223" s="11"/>
      <c r="E223" s="11"/>
      <c r="F223" s="2" t="s">
        <v>4</v>
      </c>
      <c r="G223" s="11" t="s">
        <v>388</v>
      </c>
      <c r="H223" s="2">
        <v>0</v>
      </c>
      <c r="I223" s="2">
        <v>1</v>
      </c>
      <c r="J223" s="2">
        <v>0</v>
      </c>
      <c r="K223" s="2">
        <v>0</v>
      </c>
      <c r="L223" s="2">
        <v>0</v>
      </c>
      <c r="M223" s="2">
        <v>0</v>
      </c>
      <c r="N223" s="2">
        <v>0</v>
      </c>
      <c r="O223" s="2"/>
      <c r="P223" s="2"/>
      <c r="Q223" s="2"/>
      <c r="R223" s="11"/>
      <c r="S223" s="11"/>
      <c r="T223" s="28"/>
    </row>
    <row r="224" spans="1:20" x14ac:dyDescent="0.25">
      <c r="A224" s="7"/>
      <c r="B224" s="11"/>
      <c r="C224" s="2"/>
      <c r="D224" s="11"/>
      <c r="E224" s="11"/>
      <c r="F224" s="2" t="s">
        <v>5</v>
      </c>
      <c r="G224" s="11" t="s">
        <v>389</v>
      </c>
      <c r="H224" s="2">
        <v>0</v>
      </c>
      <c r="I224" s="2">
        <v>1</v>
      </c>
      <c r="J224" s="2">
        <v>0</v>
      </c>
      <c r="K224" s="2">
        <v>0</v>
      </c>
      <c r="L224" s="2">
        <v>0</v>
      </c>
      <c r="M224" s="2">
        <v>0</v>
      </c>
      <c r="N224" s="2">
        <v>0</v>
      </c>
      <c r="O224" s="2"/>
      <c r="P224" s="2"/>
      <c r="Q224" s="2"/>
      <c r="R224" s="11"/>
      <c r="S224" s="11"/>
      <c r="T224" s="28"/>
    </row>
    <row r="225" spans="1:20" x14ac:dyDescent="0.25">
      <c r="A225" s="7"/>
      <c r="B225" s="11"/>
      <c r="C225" s="2"/>
      <c r="D225" s="11"/>
      <c r="E225" s="11"/>
      <c r="F225" s="2" t="s">
        <v>6</v>
      </c>
      <c r="G225" s="11" t="s">
        <v>390</v>
      </c>
      <c r="H225" s="2">
        <v>0</v>
      </c>
      <c r="I225" s="2">
        <v>1</v>
      </c>
      <c r="J225" s="2">
        <v>0</v>
      </c>
      <c r="K225" s="2">
        <v>0</v>
      </c>
      <c r="L225" s="2">
        <v>0</v>
      </c>
      <c r="M225" s="2">
        <v>0</v>
      </c>
      <c r="N225" s="2">
        <v>0</v>
      </c>
      <c r="O225" s="2"/>
      <c r="P225" s="2"/>
      <c r="Q225" s="2"/>
      <c r="R225" s="11"/>
      <c r="S225" s="11"/>
      <c r="T225" s="28"/>
    </row>
    <row r="226" spans="1:20" x14ac:dyDescent="0.25">
      <c r="A226" s="7"/>
      <c r="B226" s="11"/>
      <c r="C226" s="2"/>
      <c r="D226" s="11"/>
      <c r="E226" s="11"/>
      <c r="F226" s="2" t="s">
        <v>7</v>
      </c>
      <c r="G226" s="11" t="s">
        <v>391</v>
      </c>
      <c r="H226" s="2">
        <v>0</v>
      </c>
      <c r="I226" s="2">
        <v>1</v>
      </c>
      <c r="J226" s="2">
        <v>0</v>
      </c>
      <c r="K226" s="2">
        <v>0</v>
      </c>
      <c r="L226" s="2">
        <v>0</v>
      </c>
      <c r="M226" s="2">
        <v>0</v>
      </c>
      <c r="N226" s="2">
        <v>0</v>
      </c>
      <c r="O226" s="2"/>
      <c r="P226" s="2"/>
      <c r="Q226" s="2"/>
      <c r="R226" s="11"/>
      <c r="S226" s="11"/>
      <c r="T226" s="28"/>
    </row>
    <row r="227" spans="1:20" x14ac:dyDescent="0.25">
      <c r="A227" s="7"/>
      <c r="B227" s="11"/>
      <c r="C227" s="2"/>
      <c r="D227" s="11"/>
      <c r="E227" s="11"/>
      <c r="F227" s="2" t="s">
        <v>8</v>
      </c>
      <c r="G227" s="11" t="s">
        <v>392</v>
      </c>
      <c r="H227" s="2">
        <v>0</v>
      </c>
      <c r="I227" s="2">
        <v>1</v>
      </c>
      <c r="J227" s="2">
        <v>0</v>
      </c>
      <c r="K227" s="2">
        <v>0</v>
      </c>
      <c r="L227" s="2">
        <v>0</v>
      </c>
      <c r="M227" s="2">
        <v>0</v>
      </c>
      <c r="N227" s="2">
        <v>0</v>
      </c>
      <c r="O227" s="2"/>
      <c r="P227" s="2"/>
      <c r="Q227" s="2"/>
      <c r="R227" s="11"/>
      <c r="S227" s="11"/>
      <c r="T227" s="28"/>
    </row>
    <row r="228" spans="1:20" x14ac:dyDescent="0.25">
      <c r="A228" s="7"/>
      <c r="B228" s="11"/>
      <c r="C228" s="2"/>
      <c r="D228" s="11"/>
      <c r="E228" s="11"/>
      <c r="F228" s="2" t="s">
        <v>9</v>
      </c>
      <c r="G228" s="11" t="s">
        <v>393</v>
      </c>
      <c r="H228" s="2">
        <v>0</v>
      </c>
      <c r="I228" s="2">
        <v>1</v>
      </c>
      <c r="J228" s="2">
        <v>0</v>
      </c>
      <c r="K228" s="2">
        <v>0</v>
      </c>
      <c r="L228" s="2">
        <v>0</v>
      </c>
      <c r="M228" s="2">
        <v>0</v>
      </c>
      <c r="N228" s="2">
        <v>0</v>
      </c>
      <c r="O228" s="2"/>
      <c r="P228" s="2"/>
      <c r="Q228" s="2"/>
      <c r="R228" s="11"/>
      <c r="S228" s="11"/>
      <c r="T228" s="28"/>
    </row>
    <row r="229" spans="1:20" x14ac:dyDescent="0.25">
      <c r="A229" s="7"/>
      <c r="B229" s="11"/>
      <c r="C229" s="2"/>
      <c r="D229" s="11"/>
      <c r="E229" s="11"/>
      <c r="F229" s="2"/>
      <c r="G229" s="11"/>
      <c r="H229" s="2"/>
      <c r="I229" s="2"/>
      <c r="J229" s="2"/>
      <c r="K229" s="2"/>
      <c r="L229" s="2"/>
      <c r="M229" s="2"/>
      <c r="N229" s="2"/>
      <c r="O229" s="2"/>
      <c r="P229" s="2"/>
      <c r="Q229" s="2"/>
      <c r="R229" s="11"/>
      <c r="S229" s="11"/>
      <c r="T229" s="28"/>
    </row>
    <row r="230" spans="1:20" x14ac:dyDescent="0.25">
      <c r="A230" s="60"/>
      <c r="B230" s="62"/>
      <c r="C230" s="61"/>
      <c r="D230" s="62"/>
      <c r="E230" s="62"/>
      <c r="F230" s="61"/>
      <c r="G230" s="62"/>
      <c r="H230" s="61">
        <f>SUM(H220:H228)</f>
        <v>0</v>
      </c>
      <c r="I230" s="61">
        <f t="shared" ref="I230:O230" si="9">SUM(I220:I228)</f>
        <v>9</v>
      </c>
      <c r="J230" s="61">
        <f t="shared" si="9"/>
        <v>0</v>
      </c>
      <c r="K230" s="61">
        <f t="shared" si="9"/>
        <v>0</v>
      </c>
      <c r="L230" s="61">
        <f t="shared" si="9"/>
        <v>0</v>
      </c>
      <c r="M230" s="61">
        <f t="shared" si="9"/>
        <v>0</v>
      </c>
      <c r="N230" s="61">
        <f t="shared" si="9"/>
        <v>0</v>
      </c>
      <c r="O230" s="61">
        <f t="shared" si="9"/>
        <v>0</v>
      </c>
      <c r="P230" s="61"/>
      <c r="Q230" s="61"/>
      <c r="R230" s="62"/>
      <c r="S230" s="61"/>
      <c r="T230" s="64"/>
    </row>
    <row r="231" spans="1:20" x14ac:dyDescent="0.25">
      <c r="A231" s="16"/>
      <c r="B231" s="17"/>
      <c r="C231" s="5"/>
      <c r="D231" s="17"/>
      <c r="E231" s="17"/>
      <c r="F231" s="5"/>
      <c r="G231" s="17"/>
      <c r="H231" s="5"/>
      <c r="I231" s="5"/>
      <c r="J231" s="5"/>
      <c r="K231" s="5"/>
      <c r="L231" s="5"/>
      <c r="M231" s="5"/>
      <c r="N231" s="5"/>
      <c r="O231" s="5"/>
      <c r="P231" s="5"/>
      <c r="Q231" s="5"/>
      <c r="R231" s="17"/>
      <c r="S231" s="17"/>
      <c r="T231" s="38"/>
    </row>
    <row r="232" spans="1:20" x14ac:dyDescent="0.25">
      <c r="A232" s="7"/>
      <c r="B232" s="11"/>
      <c r="C232" s="2"/>
      <c r="D232" s="11"/>
      <c r="E232" s="11"/>
      <c r="F232" s="11"/>
      <c r="G232" s="11"/>
      <c r="H232" s="2"/>
      <c r="I232" s="2"/>
      <c r="J232" s="2"/>
      <c r="K232" s="2"/>
      <c r="L232" s="2"/>
      <c r="M232" s="2"/>
      <c r="N232" s="2"/>
      <c r="O232" s="2"/>
      <c r="P232" s="2"/>
      <c r="Q232" s="2"/>
      <c r="R232" s="11"/>
      <c r="S232" s="11"/>
      <c r="T232" s="28"/>
    </row>
    <row r="233" spans="1:20" x14ac:dyDescent="0.25">
      <c r="A233" s="7"/>
      <c r="B233" s="11"/>
      <c r="C233" s="2" t="s">
        <v>11</v>
      </c>
      <c r="D233" s="11" t="s">
        <v>188</v>
      </c>
      <c r="E233" s="11" t="s">
        <v>39</v>
      </c>
      <c r="F233" s="2" t="s">
        <v>0</v>
      </c>
      <c r="G233" s="11" t="s">
        <v>394</v>
      </c>
      <c r="H233" s="2">
        <v>1</v>
      </c>
      <c r="I233" s="2">
        <v>0</v>
      </c>
      <c r="J233" s="2">
        <v>0</v>
      </c>
      <c r="K233" s="2">
        <v>0</v>
      </c>
      <c r="L233" s="2">
        <v>0</v>
      </c>
      <c r="M233" s="2">
        <v>0</v>
      </c>
      <c r="N233" s="2">
        <v>1</v>
      </c>
      <c r="O233" s="2"/>
      <c r="P233" s="2"/>
      <c r="Q233" s="2"/>
      <c r="R233" s="11"/>
      <c r="S233" s="11"/>
      <c r="T233" s="28"/>
    </row>
    <row r="234" spans="1:20" x14ac:dyDescent="0.25">
      <c r="A234" s="7"/>
      <c r="B234" s="11"/>
      <c r="C234" s="2"/>
      <c r="D234" s="11"/>
      <c r="E234" s="11"/>
      <c r="F234" s="2" t="s">
        <v>2</v>
      </c>
      <c r="G234" s="11" t="s">
        <v>408</v>
      </c>
      <c r="H234" s="2">
        <v>0</v>
      </c>
      <c r="I234" s="2">
        <v>1</v>
      </c>
      <c r="J234" s="2">
        <v>0</v>
      </c>
      <c r="K234" s="2">
        <v>0</v>
      </c>
      <c r="L234" s="2">
        <v>0</v>
      </c>
      <c r="M234" s="2">
        <v>0</v>
      </c>
      <c r="N234" s="2">
        <v>0</v>
      </c>
      <c r="O234" s="2"/>
      <c r="P234" s="2"/>
      <c r="Q234" s="2"/>
      <c r="R234" s="11"/>
      <c r="S234" s="11"/>
      <c r="T234" s="28"/>
    </row>
    <row r="235" spans="1:20" x14ac:dyDescent="0.25">
      <c r="A235" s="7"/>
      <c r="B235" s="11"/>
      <c r="C235" s="2"/>
      <c r="D235" s="11"/>
      <c r="E235" s="11"/>
      <c r="F235" s="2" t="s">
        <v>3</v>
      </c>
      <c r="G235" s="11" t="s">
        <v>409</v>
      </c>
      <c r="H235" s="2">
        <v>0</v>
      </c>
      <c r="I235" s="2">
        <v>1</v>
      </c>
      <c r="J235" s="2">
        <v>0</v>
      </c>
      <c r="K235" s="2">
        <v>0</v>
      </c>
      <c r="L235" s="2">
        <v>0</v>
      </c>
      <c r="M235" s="2">
        <v>0</v>
      </c>
      <c r="N235" s="2">
        <v>0</v>
      </c>
      <c r="O235" s="2"/>
      <c r="P235" s="2"/>
      <c r="Q235" s="2"/>
      <c r="R235" s="11"/>
      <c r="S235" s="11"/>
      <c r="T235" s="28"/>
    </row>
    <row r="236" spans="1:20" x14ac:dyDescent="0.25">
      <c r="A236" s="7"/>
      <c r="B236" s="11"/>
      <c r="C236" s="2"/>
      <c r="D236" s="11"/>
      <c r="E236" s="11"/>
      <c r="F236" s="2" t="s">
        <v>4</v>
      </c>
      <c r="G236" s="11" t="s">
        <v>410</v>
      </c>
      <c r="H236" s="2">
        <v>0</v>
      </c>
      <c r="I236" s="2">
        <v>1</v>
      </c>
      <c r="J236" s="2">
        <v>0</v>
      </c>
      <c r="K236" s="2">
        <v>0</v>
      </c>
      <c r="L236" s="2">
        <v>0</v>
      </c>
      <c r="M236" s="2">
        <v>0</v>
      </c>
      <c r="N236" s="2">
        <v>0</v>
      </c>
      <c r="O236" s="2"/>
      <c r="P236" s="2"/>
      <c r="Q236" s="2"/>
      <c r="R236" s="11"/>
      <c r="S236" s="11"/>
      <c r="T236" s="28"/>
    </row>
    <row r="237" spans="1:20" x14ac:dyDescent="0.25">
      <c r="A237" s="7"/>
      <c r="B237" s="11"/>
      <c r="C237" s="2"/>
      <c r="D237" s="11"/>
      <c r="E237" s="11"/>
      <c r="F237" s="2" t="s">
        <v>5</v>
      </c>
      <c r="G237" s="11" t="s">
        <v>411</v>
      </c>
      <c r="H237" s="2">
        <v>0</v>
      </c>
      <c r="I237" s="2">
        <v>1</v>
      </c>
      <c r="J237" s="2">
        <v>0</v>
      </c>
      <c r="K237" s="2">
        <v>0</v>
      </c>
      <c r="L237" s="2">
        <v>0</v>
      </c>
      <c r="M237" s="2">
        <v>0</v>
      </c>
      <c r="N237" s="2">
        <v>0</v>
      </c>
      <c r="O237" s="2"/>
      <c r="P237" s="2"/>
      <c r="Q237" s="2"/>
      <c r="R237" s="11"/>
      <c r="S237" s="11"/>
      <c r="T237" s="28"/>
    </row>
    <row r="238" spans="1:20" x14ac:dyDescent="0.25">
      <c r="A238" s="7"/>
      <c r="B238" s="11"/>
      <c r="C238" s="2"/>
      <c r="D238" s="11"/>
      <c r="E238" s="11"/>
      <c r="F238" s="2" t="s">
        <v>6</v>
      </c>
      <c r="G238" s="11" t="s">
        <v>412</v>
      </c>
      <c r="H238" s="2">
        <v>0</v>
      </c>
      <c r="I238" s="2">
        <v>1</v>
      </c>
      <c r="J238" s="2">
        <v>0</v>
      </c>
      <c r="K238" s="2">
        <v>0</v>
      </c>
      <c r="L238" s="2">
        <v>0</v>
      </c>
      <c r="M238" s="2">
        <v>0</v>
      </c>
      <c r="N238" s="2">
        <v>0</v>
      </c>
      <c r="O238" s="2"/>
      <c r="P238" s="2"/>
      <c r="Q238" s="2"/>
      <c r="R238" s="11"/>
      <c r="S238" s="11"/>
      <c r="T238" s="28"/>
    </row>
    <row r="239" spans="1:20" x14ac:dyDescent="0.25">
      <c r="A239" s="7"/>
      <c r="B239" s="11"/>
      <c r="C239" s="2"/>
      <c r="D239" s="11"/>
      <c r="E239" s="11"/>
      <c r="F239" s="2" t="s">
        <v>7</v>
      </c>
      <c r="G239" s="11" t="s">
        <v>413</v>
      </c>
      <c r="H239" s="2">
        <v>0</v>
      </c>
      <c r="I239" s="2">
        <v>1</v>
      </c>
      <c r="J239" s="2">
        <v>0</v>
      </c>
      <c r="K239" s="2">
        <v>0</v>
      </c>
      <c r="L239" s="2">
        <v>0</v>
      </c>
      <c r="M239" s="2">
        <v>0</v>
      </c>
      <c r="N239" s="2">
        <v>0</v>
      </c>
      <c r="O239" s="2"/>
      <c r="P239" s="2"/>
      <c r="Q239" s="2"/>
      <c r="R239" s="11"/>
      <c r="S239" s="11"/>
      <c r="T239" s="28"/>
    </row>
    <row r="240" spans="1:20" x14ac:dyDescent="0.25">
      <c r="A240" s="7"/>
      <c r="B240" s="11"/>
      <c r="C240" s="2"/>
      <c r="D240" s="11"/>
      <c r="E240" s="11"/>
      <c r="F240" s="2" t="s">
        <v>8</v>
      </c>
      <c r="G240" s="11" t="s">
        <v>414</v>
      </c>
      <c r="H240" s="2">
        <v>0</v>
      </c>
      <c r="I240" s="2">
        <v>1</v>
      </c>
      <c r="J240" s="2">
        <v>0</v>
      </c>
      <c r="K240" s="2">
        <v>0</v>
      </c>
      <c r="L240" s="2">
        <v>0</v>
      </c>
      <c r="M240" s="2">
        <v>0</v>
      </c>
      <c r="N240" s="2">
        <v>0</v>
      </c>
      <c r="O240" s="2"/>
      <c r="P240" s="2"/>
      <c r="Q240" s="2"/>
      <c r="R240" s="11"/>
      <c r="S240" s="11"/>
      <c r="T240" s="28"/>
    </row>
    <row r="241" spans="1:20" x14ac:dyDescent="0.25">
      <c r="A241" s="7"/>
      <c r="B241" s="11"/>
      <c r="C241" s="2"/>
      <c r="D241" s="11"/>
      <c r="E241" s="11"/>
      <c r="F241" s="2" t="s">
        <v>9</v>
      </c>
      <c r="G241" s="11" t="s">
        <v>415</v>
      </c>
      <c r="H241" s="2">
        <v>0</v>
      </c>
      <c r="I241" s="2">
        <v>1</v>
      </c>
      <c r="J241" s="2">
        <v>0</v>
      </c>
      <c r="K241" s="2">
        <v>0</v>
      </c>
      <c r="L241" s="2">
        <v>0</v>
      </c>
      <c r="M241" s="2">
        <v>0</v>
      </c>
      <c r="N241" s="2">
        <v>0</v>
      </c>
      <c r="O241" s="2"/>
      <c r="P241" s="2"/>
      <c r="Q241" s="2"/>
      <c r="R241" s="11"/>
      <c r="S241" s="11"/>
      <c r="T241" s="28"/>
    </row>
    <row r="242" spans="1:20" x14ac:dyDescent="0.25">
      <c r="A242" s="7"/>
      <c r="B242" s="11"/>
      <c r="C242" s="2"/>
      <c r="D242" s="11"/>
      <c r="E242" s="11"/>
      <c r="F242" s="2" t="s">
        <v>10</v>
      </c>
      <c r="G242" s="11" t="s">
        <v>416</v>
      </c>
      <c r="H242" s="2">
        <v>0</v>
      </c>
      <c r="I242" s="2">
        <v>1</v>
      </c>
      <c r="J242" s="2">
        <v>0</v>
      </c>
      <c r="K242" s="2">
        <v>0</v>
      </c>
      <c r="L242" s="2">
        <v>0</v>
      </c>
      <c r="M242" s="2">
        <v>0</v>
      </c>
      <c r="N242" s="2">
        <v>0</v>
      </c>
      <c r="O242" s="2"/>
      <c r="P242" s="2"/>
      <c r="Q242" s="2"/>
      <c r="R242" s="11"/>
      <c r="S242" s="11"/>
      <c r="T242" s="28"/>
    </row>
    <row r="243" spans="1:20" x14ac:dyDescent="0.25">
      <c r="A243" s="7"/>
      <c r="B243" s="11"/>
      <c r="C243" s="2"/>
      <c r="D243" s="11"/>
      <c r="E243" s="11"/>
      <c r="F243" s="2" t="s">
        <v>11</v>
      </c>
      <c r="G243" s="11" t="s">
        <v>417</v>
      </c>
      <c r="H243" s="2">
        <v>0</v>
      </c>
      <c r="I243" s="2">
        <v>1</v>
      </c>
      <c r="J243" s="2">
        <v>0</v>
      </c>
      <c r="K243" s="2">
        <v>0</v>
      </c>
      <c r="L243" s="2">
        <v>0</v>
      </c>
      <c r="M243" s="2">
        <v>0</v>
      </c>
      <c r="N243" s="2">
        <v>0</v>
      </c>
      <c r="O243" s="2"/>
      <c r="P243" s="2"/>
      <c r="Q243" s="2"/>
      <c r="R243" s="11"/>
      <c r="S243" s="11"/>
      <c r="T243" s="28"/>
    </row>
    <row r="244" spans="1:20" x14ac:dyDescent="0.25">
      <c r="A244" s="7"/>
      <c r="B244" s="11"/>
      <c r="C244" s="2"/>
      <c r="D244" s="11"/>
      <c r="E244" s="11"/>
      <c r="F244" s="2" t="s">
        <v>12</v>
      </c>
      <c r="G244" s="11" t="s">
        <v>418</v>
      </c>
      <c r="H244" s="2">
        <v>0</v>
      </c>
      <c r="I244" s="2">
        <v>1</v>
      </c>
      <c r="J244" s="2">
        <v>0</v>
      </c>
      <c r="K244" s="2">
        <v>0</v>
      </c>
      <c r="L244" s="2">
        <v>0</v>
      </c>
      <c r="M244" s="2">
        <v>0</v>
      </c>
      <c r="N244" s="2">
        <v>0</v>
      </c>
      <c r="O244" s="2"/>
      <c r="P244" s="2"/>
      <c r="Q244" s="2"/>
      <c r="R244" s="11"/>
      <c r="S244" s="11"/>
      <c r="T244" s="28"/>
    </row>
    <row r="245" spans="1:20" x14ac:dyDescent="0.25">
      <c r="A245" s="7"/>
      <c r="B245" s="11"/>
      <c r="C245" s="2"/>
      <c r="D245" s="11"/>
      <c r="E245" s="11"/>
      <c r="F245" s="2" t="s">
        <v>13</v>
      </c>
      <c r="G245" s="11" t="s">
        <v>419</v>
      </c>
      <c r="H245" s="2">
        <v>0</v>
      </c>
      <c r="I245" s="2">
        <v>1</v>
      </c>
      <c r="J245" s="2">
        <v>0</v>
      </c>
      <c r="K245" s="2">
        <v>0</v>
      </c>
      <c r="L245" s="2">
        <v>0</v>
      </c>
      <c r="M245" s="2">
        <v>0</v>
      </c>
      <c r="N245" s="2">
        <v>0</v>
      </c>
      <c r="O245" s="2"/>
      <c r="P245" s="2"/>
      <c r="Q245" s="2"/>
      <c r="R245" s="11"/>
      <c r="S245" s="11"/>
      <c r="T245" s="28"/>
    </row>
    <row r="246" spans="1:20" x14ac:dyDescent="0.25">
      <c r="A246" s="7"/>
      <c r="B246" s="11"/>
      <c r="C246" s="2"/>
      <c r="D246" s="11"/>
      <c r="E246" s="11"/>
      <c r="F246" s="2" t="s">
        <v>14</v>
      </c>
      <c r="G246" s="11" t="s">
        <v>420</v>
      </c>
      <c r="H246" s="2">
        <v>0</v>
      </c>
      <c r="I246" s="2">
        <v>1</v>
      </c>
      <c r="J246" s="2">
        <v>0</v>
      </c>
      <c r="K246" s="2">
        <v>0</v>
      </c>
      <c r="L246" s="2">
        <v>0</v>
      </c>
      <c r="M246" s="2">
        <v>0</v>
      </c>
      <c r="N246" s="2">
        <v>0</v>
      </c>
      <c r="O246" s="2"/>
      <c r="P246" s="2"/>
      <c r="Q246" s="2"/>
      <c r="R246" s="11"/>
      <c r="S246" s="11"/>
      <c r="T246" s="28"/>
    </row>
    <row r="247" spans="1:20" x14ac:dyDescent="0.25">
      <c r="A247" s="7"/>
      <c r="B247" s="11"/>
      <c r="C247" s="2"/>
      <c r="D247" s="11"/>
      <c r="E247" s="11"/>
      <c r="F247" s="2" t="s">
        <v>15</v>
      </c>
      <c r="G247" s="11" t="s">
        <v>421</v>
      </c>
      <c r="H247" s="2">
        <v>0</v>
      </c>
      <c r="I247" s="2">
        <v>1</v>
      </c>
      <c r="J247" s="2">
        <v>0</v>
      </c>
      <c r="K247" s="2">
        <v>0</v>
      </c>
      <c r="L247" s="2">
        <v>0</v>
      </c>
      <c r="M247" s="2">
        <v>0</v>
      </c>
      <c r="N247" s="2">
        <v>0</v>
      </c>
      <c r="O247" s="2"/>
      <c r="P247" s="2"/>
      <c r="Q247" s="2"/>
      <c r="R247" s="11"/>
      <c r="S247" s="11"/>
      <c r="T247" s="28"/>
    </row>
    <row r="248" spans="1:20" x14ac:dyDescent="0.25">
      <c r="A248" s="7"/>
      <c r="B248" s="11"/>
      <c r="C248" s="2"/>
      <c r="D248" s="11"/>
      <c r="E248" s="11"/>
      <c r="F248" s="2"/>
      <c r="G248" s="11"/>
      <c r="H248" s="2"/>
      <c r="I248" s="2"/>
      <c r="J248" s="2"/>
      <c r="K248" s="2"/>
      <c r="L248" s="2"/>
      <c r="M248" s="2"/>
      <c r="N248" s="2"/>
      <c r="O248" s="2"/>
      <c r="P248" s="2"/>
      <c r="Q248" s="2"/>
      <c r="R248" s="11"/>
      <c r="S248" s="11"/>
      <c r="T248" s="28"/>
    </row>
    <row r="249" spans="1:20" x14ac:dyDescent="0.25">
      <c r="A249" s="60"/>
      <c r="B249" s="62"/>
      <c r="C249" s="61"/>
      <c r="D249" s="62"/>
      <c r="E249" s="62"/>
      <c r="F249" s="61"/>
      <c r="G249" s="62"/>
      <c r="H249" s="61">
        <f>SUM(H233:H247)</f>
        <v>1</v>
      </c>
      <c r="I249" s="61">
        <f t="shared" ref="I249:O249" si="10">SUM(I233:I247)</f>
        <v>14</v>
      </c>
      <c r="J249" s="61">
        <f t="shared" si="10"/>
        <v>0</v>
      </c>
      <c r="K249" s="61">
        <f t="shared" si="10"/>
        <v>0</v>
      </c>
      <c r="L249" s="61">
        <f t="shared" si="10"/>
        <v>0</v>
      </c>
      <c r="M249" s="61">
        <f t="shared" si="10"/>
        <v>0</v>
      </c>
      <c r="N249" s="61">
        <f t="shared" si="10"/>
        <v>1</v>
      </c>
      <c r="O249" s="61">
        <f t="shared" si="10"/>
        <v>0</v>
      </c>
      <c r="P249" s="61"/>
      <c r="Q249" s="61"/>
      <c r="R249" s="62"/>
      <c r="S249" s="61"/>
      <c r="T249" s="64"/>
    </row>
    <row r="250" spans="1:20" x14ac:dyDescent="0.25">
      <c r="A250" s="7"/>
      <c r="B250" s="11"/>
      <c r="C250" s="2"/>
      <c r="D250" s="11"/>
      <c r="E250" s="11"/>
      <c r="F250" s="2"/>
      <c r="G250" s="11"/>
      <c r="H250" s="2"/>
      <c r="I250" s="2"/>
      <c r="J250" s="2"/>
      <c r="K250" s="2"/>
      <c r="L250" s="2"/>
      <c r="M250" s="2"/>
      <c r="N250" s="2"/>
      <c r="O250" s="2"/>
      <c r="P250" s="2"/>
      <c r="Q250" s="2"/>
      <c r="R250" s="11"/>
      <c r="S250" s="11"/>
      <c r="T250" s="28"/>
    </row>
    <row r="251" spans="1:20" x14ac:dyDescent="0.25">
      <c r="A251" s="19"/>
      <c r="B251" s="20"/>
      <c r="C251" s="4"/>
      <c r="D251" s="20"/>
      <c r="E251" s="20"/>
      <c r="F251" s="20"/>
      <c r="G251" s="20"/>
      <c r="H251" s="4"/>
      <c r="I251" s="4"/>
      <c r="J251" s="4"/>
      <c r="K251" s="4"/>
      <c r="L251" s="4"/>
      <c r="M251" s="4"/>
      <c r="N251" s="4"/>
      <c r="O251" s="4"/>
      <c r="P251" s="4"/>
      <c r="Q251" s="4"/>
      <c r="R251" s="20"/>
      <c r="S251" s="20"/>
      <c r="T251" s="39"/>
    </row>
    <row r="252" spans="1:20" x14ac:dyDescent="0.25">
      <c r="A252" s="7"/>
      <c r="B252" s="11"/>
      <c r="C252" s="2" t="s">
        <v>12</v>
      </c>
      <c r="D252" s="11" t="s">
        <v>189</v>
      </c>
      <c r="E252" s="11" t="s">
        <v>39</v>
      </c>
      <c r="F252" s="2" t="s">
        <v>0</v>
      </c>
      <c r="G252" s="11" t="s">
        <v>422</v>
      </c>
      <c r="H252" s="2">
        <v>0</v>
      </c>
      <c r="I252" s="2">
        <v>1</v>
      </c>
      <c r="J252" s="2">
        <v>0</v>
      </c>
      <c r="K252" s="2">
        <v>0</v>
      </c>
      <c r="L252" s="2">
        <v>0</v>
      </c>
      <c r="M252" s="2">
        <v>0</v>
      </c>
      <c r="N252" s="2">
        <v>0</v>
      </c>
      <c r="O252" s="2"/>
      <c r="P252" s="2"/>
      <c r="Q252" s="2"/>
      <c r="R252" s="11"/>
      <c r="S252" s="11"/>
      <c r="T252" s="28"/>
    </row>
    <row r="253" spans="1:20" x14ac:dyDescent="0.25">
      <c r="A253" s="7"/>
      <c r="B253" s="11"/>
      <c r="C253" s="2"/>
      <c r="D253" s="11"/>
      <c r="E253" s="11"/>
      <c r="F253" s="2" t="s">
        <v>2</v>
      </c>
      <c r="G253" s="11" t="s">
        <v>395</v>
      </c>
      <c r="H253" s="2">
        <v>0</v>
      </c>
      <c r="I253" s="2">
        <v>1</v>
      </c>
      <c r="J253" s="2">
        <v>0</v>
      </c>
      <c r="K253" s="2">
        <v>0</v>
      </c>
      <c r="L253" s="2">
        <v>0</v>
      </c>
      <c r="M253" s="2">
        <v>0</v>
      </c>
      <c r="N253" s="2">
        <v>0</v>
      </c>
      <c r="O253" s="2"/>
      <c r="P253" s="2"/>
      <c r="Q253" s="2"/>
      <c r="R253" s="11"/>
      <c r="S253" s="11"/>
      <c r="T253" s="28"/>
    </row>
    <row r="254" spans="1:20" x14ac:dyDescent="0.25">
      <c r="A254" s="7"/>
      <c r="B254" s="11"/>
      <c r="C254" s="2"/>
      <c r="D254" s="11"/>
      <c r="E254" s="11"/>
      <c r="F254" s="2" t="s">
        <v>3</v>
      </c>
      <c r="G254" s="11" t="s">
        <v>396</v>
      </c>
      <c r="H254" s="2">
        <v>0</v>
      </c>
      <c r="I254" s="2">
        <v>1</v>
      </c>
      <c r="J254" s="2">
        <v>0</v>
      </c>
      <c r="K254" s="2">
        <v>0</v>
      </c>
      <c r="L254" s="2">
        <v>0</v>
      </c>
      <c r="M254" s="2">
        <v>0</v>
      </c>
      <c r="N254" s="2">
        <v>0</v>
      </c>
      <c r="O254" s="2"/>
      <c r="P254" s="2"/>
      <c r="Q254" s="2"/>
      <c r="R254" s="11"/>
      <c r="S254" s="11"/>
      <c r="T254" s="28"/>
    </row>
    <row r="255" spans="1:20" x14ac:dyDescent="0.25">
      <c r="A255" s="7"/>
      <c r="B255" s="11"/>
      <c r="C255" s="2"/>
      <c r="D255" s="11"/>
      <c r="E255" s="11"/>
      <c r="F255" s="2" t="s">
        <v>4</v>
      </c>
      <c r="G255" s="11" t="s">
        <v>397</v>
      </c>
      <c r="H255" s="2">
        <v>0</v>
      </c>
      <c r="I255" s="2">
        <v>1</v>
      </c>
      <c r="J255" s="2">
        <v>0</v>
      </c>
      <c r="K255" s="2">
        <v>0</v>
      </c>
      <c r="L255" s="2">
        <v>0</v>
      </c>
      <c r="M255" s="2">
        <v>0</v>
      </c>
      <c r="N255" s="2">
        <v>0</v>
      </c>
      <c r="O255" s="2"/>
      <c r="P255" s="2"/>
      <c r="Q255" s="2"/>
      <c r="R255" s="11"/>
      <c r="S255" s="11"/>
      <c r="T255" s="28"/>
    </row>
    <row r="256" spans="1:20" x14ac:dyDescent="0.25">
      <c r="A256" s="7"/>
      <c r="B256" s="11"/>
      <c r="C256" s="2"/>
      <c r="D256" s="11"/>
      <c r="E256" s="11"/>
      <c r="F256" s="2" t="s">
        <v>5</v>
      </c>
      <c r="G256" s="11" t="s">
        <v>398</v>
      </c>
      <c r="H256" s="2">
        <v>0</v>
      </c>
      <c r="I256" s="2">
        <v>1</v>
      </c>
      <c r="J256" s="2">
        <v>0</v>
      </c>
      <c r="K256" s="2">
        <v>0</v>
      </c>
      <c r="L256" s="2">
        <v>0</v>
      </c>
      <c r="M256" s="2">
        <v>0</v>
      </c>
      <c r="N256" s="2">
        <v>0</v>
      </c>
      <c r="O256" s="2"/>
      <c r="P256" s="2"/>
      <c r="Q256" s="2"/>
      <c r="R256" s="11"/>
      <c r="S256" s="11"/>
      <c r="T256" s="28"/>
    </row>
    <row r="257" spans="1:20" x14ac:dyDescent="0.25">
      <c r="A257" s="7"/>
      <c r="B257" s="11"/>
      <c r="C257" s="2"/>
      <c r="D257" s="11"/>
      <c r="E257" s="11"/>
      <c r="F257" s="2" t="s">
        <v>6</v>
      </c>
      <c r="G257" s="11" t="s">
        <v>399</v>
      </c>
      <c r="H257" s="2">
        <v>0</v>
      </c>
      <c r="I257" s="2">
        <v>1</v>
      </c>
      <c r="J257" s="2">
        <v>0</v>
      </c>
      <c r="K257" s="2">
        <v>0</v>
      </c>
      <c r="L257" s="2">
        <v>0</v>
      </c>
      <c r="M257" s="2">
        <v>0</v>
      </c>
      <c r="N257" s="2">
        <v>0</v>
      </c>
      <c r="O257" s="2"/>
      <c r="P257" s="2"/>
      <c r="Q257" s="2"/>
      <c r="R257" s="11"/>
      <c r="S257" s="11"/>
      <c r="T257" s="28"/>
    </row>
    <row r="258" spans="1:20" x14ac:dyDescent="0.25">
      <c r="A258" s="7"/>
      <c r="B258" s="11"/>
      <c r="C258" s="2"/>
      <c r="D258" s="11"/>
      <c r="E258" s="11"/>
      <c r="F258" s="2" t="s">
        <v>7</v>
      </c>
      <c r="G258" s="11" t="s">
        <v>400</v>
      </c>
      <c r="H258" s="2">
        <v>0</v>
      </c>
      <c r="I258" s="2">
        <v>1</v>
      </c>
      <c r="J258" s="2">
        <v>0</v>
      </c>
      <c r="K258" s="2">
        <v>0</v>
      </c>
      <c r="L258" s="2">
        <v>0</v>
      </c>
      <c r="M258" s="2">
        <v>0</v>
      </c>
      <c r="N258" s="2">
        <v>0</v>
      </c>
      <c r="O258" s="2"/>
      <c r="P258" s="2"/>
      <c r="Q258" s="2"/>
      <c r="R258" s="11"/>
      <c r="S258" s="11"/>
      <c r="T258" s="28"/>
    </row>
    <row r="259" spans="1:20" x14ac:dyDescent="0.25">
      <c r="A259" s="7"/>
      <c r="B259" s="11"/>
      <c r="C259" s="2"/>
      <c r="D259" s="11"/>
      <c r="E259" s="11"/>
      <c r="F259" s="2" t="s">
        <v>8</v>
      </c>
      <c r="G259" s="11" t="s">
        <v>401</v>
      </c>
      <c r="H259" s="2">
        <v>0</v>
      </c>
      <c r="I259" s="2">
        <v>1</v>
      </c>
      <c r="J259" s="2">
        <v>0</v>
      </c>
      <c r="K259" s="2">
        <v>0</v>
      </c>
      <c r="L259" s="2">
        <v>0</v>
      </c>
      <c r="M259" s="2">
        <v>0</v>
      </c>
      <c r="N259" s="2">
        <v>0</v>
      </c>
      <c r="O259" s="2"/>
      <c r="P259" s="2"/>
      <c r="Q259" s="2"/>
      <c r="R259" s="11"/>
      <c r="S259" s="11"/>
      <c r="T259" s="28"/>
    </row>
    <row r="260" spans="1:20" x14ac:dyDescent="0.25">
      <c r="A260" s="7"/>
      <c r="B260" s="11"/>
      <c r="C260" s="2"/>
      <c r="D260" s="11"/>
      <c r="E260" s="11"/>
      <c r="F260" s="2" t="s">
        <v>9</v>
      </c>
      <c r="G260" s="11" t="s">
        <v>402</v>
      </c>
      <c r="H260" s="2">
        <v>0</v>
      </c>
      <c r="I260" s="2">
        <v>1</v>
      </c>
      <c r="J260" s="2">
        <v>0</v>
      </c>
      <c r="K260" s="2">
        <v>0</v>
      </c>
      <c r="L260" s="2">
        <v>0</v>
      </c>
      <c r="M260" s="2">
        <v>0</v>
      </c>
      <c r="N260" s="2">
        <v>0</v>
      </c>
      <c r="O260" s="2"/>
      <c r="P260" s="2"/>
      <c r="Q260" s="2"/>
      <c r="R260" s="11"/>
      <c r="S260" s="11"/>
      <c r="T260" s="28"/>
    </row>
    <row r="261" spans="1:20" x14ac:dyDescent="0.25">
      <c r="A261" s="7"/>
      <c r="B261" s="11"/>
      <c r="C261" s="2"/>
      <c r="D261" s="11"/>
      <c r="E261" s="11"/>
      <c r="F261" s="2" t="s">
        <v>10</v>
      </c>
      <c r="G261" s="11" t="s">
        <v>403</v>
      </c>
      <c r="H261" s="2">
        <v>0</v>
      </c>
      <c r="I261" s="2">
        <v>1</v>
      </c>
      <c r="J261" s="2">
        <v>0</v>
      </c>
      <c r="K261" s="2">
        <v>0</v>
      </c>
      <c r="L261" s="2">
        <v>0</v>
      </c>
      <c r="M261" s="2">
        <v>0</v>
      </c>
      <c r="N261" s="2">
        <v>0</v>
      </c>
      <c r="O261" s="2"/>
      <c r="P261" s="2"/>
      <c r="Q261" s="2"/>
      <c r="R261" s="11"/>
      <c r="S261" s="11"/>
      <c r="T261" s="28"/>
    </row>
    <row r="262" spans="1:20" x14ac:dyDescent="0.25">
      <c r="A262" s="7"/>
      <c r="B262" s="11"/>
      <c r="C262" s="2"/>
      <c r="D262" s="11"/>
      <c r="E262" s="11"/>
      <c r="F262" s="2" t="s">
        <v>11</v>
      </c>
      <c r="G262" s="11" t="s">
        <v>404</v>
      </c>
      <c r="H262" s="2">
        <v>0</v>
      </c>
      <c r="I262" s="2">
        <v>1</v>
      </c>
      <c r="J262" s="2">
        <v>0</v>
      </c>
      <c r="K262" s="2">
        <v>0</v>
      </c>
      <c r="L262" s="2">
        <v>0</v>
      </c>
      <c r="M262" s="2">
        <v>0</v>
      </c>
      <c r="N262" s="2">
        <v>0</v>
      </c>
      <c r="O262" s="2"/>
      <c r="P262" s="2"/>
      <c r="Q262" s="2"/>
      <c r="R262" s="11"/>
      <c r="S262" s="11"/>
      <c r="T262" s="28"/>
    </row>
    <row r="263" spans="1:20" x14ac:dyDescent="0.25">
      <c r="A263" s="7"/>
      <c r="B263" s="11"/>
      <c r="C263" s="2"/>
      <c r="D263" s="11"/>
      <c r="E263" s="11"/>
      <c r="F263" s="2" t="s">
        <v>12</v>
      </c>
      <c r="G263" s="11" t="s">
        <v>405</v>
      </c>
      <c r="H263" s="2">
        <v>0</v>
      </c>
      <c r="I263" s="2">
        <v>1</v>
      </c>
      <c r="J263" s="2">
        <v>0</v>
      </c>
      <c r="K263" s="2">
        <v>0</v>
      </c>
      <c r="L263" s="2">
        <v>0</v>
      </c>
      <c r="M263" s="2">
        <v>0</v>
      </c>
      <c r="N263" s="2">
        <v>0</v>
      </c>
      <c r="O263" s="2"/>
      <c r="P263" s="2"/>
      <c r="Q263" s="2"/>
      <c r="R263" s="11"/>
      <c r="S263" s="11"/>
      <c r="T263" s="28"/>
    </row>
    <row r="264" spans="1:20" x14ac:dyDescent="0.25">
      <c r="A264" s="7"/>
      <c r="B264" s="11"/>
      <c r="C264" s="2"/>
      <c r="D264" s="11"/>
      <c r="E264" s="11"/>
      <c r="F264" s="2" t="s">
        <v>13</v>
      </c>
      <c r="G264" s="11" t="s">
        <v>406</v>
      </c>
      <c r="H264" s="2">
        <v>0</v>
      </c>
      <c r="I264" s="2">
        <v>1</v>
      </c>
      <c r="J264" s="2">
        <v>0</v>
      </c>
      <c r="K264" s="2">
        <v>0</v>
      </c>
      <c r="L264" s="2">
        <v>0</v>
      </c>
      <c r="M264" s="2">
        <v>0</v>
      </c>
      <c r="N264" s="2">
        <v>0</v>
      </c>
      <c r="O264" s="2"/>
      <c r="P264" s="2"/>
      <c r="Q264" s="2"/>
      <c r="R264" s="11"/>
      <c r="S264" s="11"/>
      <c r="T264" s="28"/>
    </row>
    <row r="265" spans="1:20" x14ac:dyDescent="0.25">
      <c r="A265" s="7"/>
      <c r="B265" s="11"/>
      <c r="C265" s="2"/>
      <c r="D265" s="11"/>
      <c r="E265" s="11"/>
      <c r="F265" s="2" t="s">
        <v>14</v>
      </c>
      <c r="G265" s="11" t="s">
        <v>407</v>
      </c>
      <c r="H265" s="2">
        <v>0</v>
      </c>
      <c r="I265" s="2">
        <v>1</v>
      </c>
      <c r="J265" s="2">
        <v>0</v>
      </c>
      <c r="K265" s="2">
        <v>0</v>
      </c>
      <c r="L265" s="2">
        <v>0</v>
      </c>
      <c r="M265" s="2">
        <v>0</v>
      </c>
      <c r="N265" s="2">
        <v>0</v>
      </c>
      <c r="O265" s="2"/>
      <c r="P265" s="2"/>
      <c r="Q265" s="2"/>
      <c r="R265" s="11"/>
      <c r="S265" s="11"/>
      <c r="T265" s="28"/>
    </row>
    <row r="266" spans="1:20" x14ac:dyDescent="0.25">
      <c r="A266" s="7"/>
      <c r="B266" s="11"/>
      <c r="C266" s="2"/>
      <c r="D266" s="11"/>
      <c r="E266" s="11"/>
      <c r="F266" s="2" t="s">
        <v>15</v>
      </c>
      <c r="G266" s="11" t="s">
        <v>423</v>
      </c>
      <c r="H266" s="2">
        <v>0</v>
      </c>
      <c r="I266" s="2">
        <v>1</v>
      </c>
      <c r="J266" s="2">
        <v>0</v>
      </c>
      <c r="K266" s="2">
        <v>0</v>
      </c>
      <c r="L266" s="2">
        <v>0</v>
      </c>
      <c r="M266" s="2">
        <v>0</v>
      </c>
      <c r="N266" s="2">
        <v>0</v>
      </c>
      <c r="O266" s="2"/>
      <c r="P266" s="2"/>
      <c r="Q266" s="2"/>
      <c r="R266" s="11"/>
      <c r="S266" s="11"/>
      <c r="T266" s="28"/>
    </row>
    <row r="267" spans="1:20" x14ac:dyDescent="0.25">
      <c r="A267" s="7"/>
      <c r="B267" s="11"/>
      <c r="C267" s="2"/>
      <c r="D267" s="11"/>
      <c r="E267" s="11"/>
      <c r="F267" s="2" t="s">
        <v>16</v>
      </c>
      <c r="G267" s="11" t="s">
        <v>424</v>
      </c>
      <c r="H267" s="2">
        <v>0</v>
      </c>
      <c r="I267" s="2">
        <v>1</v>
      </c>
      <c r="J267" s="2">
        <v>0</v>
      </c>
      <c r="K267" s="2">
        <v>0</v>
      </c>
      <c r="L267" s="2">
        <v>0</v>
      </c>
      <c r="M267" s="2">
        <v>0</v>
      </c>
      <c r="N267" s="2">
        <v>0</v>
      </c>
      <c r="O267" s="2"/>
      <c r="P267" s="2"/>
      <c r="Q267" s="2"/>
      <c r="R267" s="11"/>
      <c r="S267" s="11"/>
      <c r="T267" s="28"/>
    </row>
    <row r="268" spans="1:20" x14ac:dyDescent="0.25">
      <c r="A268" s="7"/>
      <c r="B268" s="11"/>
      <c r="C268" s="2"/>
      <c r="D268" s="11"/>
      <c r="E268" s="11"/>
      <c r="F268" s="2"/>
      <c r="G268" s="11"/>
      <c r="H268" s="2"/>
      <c r="I268" s="2"/>
      <c r="J268" s="2"/>
      <c r="K268" s="2"/>
      <c r="L268" s="2"/>
      <c r="M268" s="2"/>
      <c r="N268" s="2"/>
      <c r="O268" s="2"/>
      <c r="P268" s="2"/>
      <c r="Q268" s="2"/>
      <c r="R268" s="11"/>
      <c r="S268" s="11"/>
      <c r="T268" s="28"/>
    </row>
    <row r="269" spans="1:20" x14ac:dyDescent="0.25">
      <c r="A269" s="60"/>
      <c r="B269" s="62"/>
      <c r="C269" s="61"/>
      <c r="D269" s="62"/>
      <c r="E269" s="62"/>
      <c r="F269" s="61"/>
      <c r="G269" s="62"/>
      <c r="H269" s="61">
        <f>SUM(H252:H267)</f>
        <v>0</v>
      </c>
      <c r="I269" s="61">
        <f t="shared" ref="I269:O269" si="11">SUM(I252:I267)</f>
        <v>16</v>
      </c>
      <c r="J269" s="61">
        <f t="shared" si="11"/>
        <v>0</v>
      </c>
      <c r="K269" s="61">
        <f t="shared" si="11"/>
        <v>0</v>
      </c>
      <c r="L269" s="61">
        <f t="shared" si="11"/>
        <v>0</v>
      </c>
      <c r="M269" s="61">
        <f t="shared" si="11"/>
        <v>0</v>
      </c>
      <c r="N269" s="61">
        <f t="shared" si="11"/>
        <v>0</v>
      </c>
      <c r="O269" s="61">
        <f t="shared" si="11"/>
        <v>0</v>
      </c>
      <c r="P269" s="61"/>
      <c r="Q269" s="61"/>
      <c r="R269" s="62"/>
      <c r="S269" s="61"/>
      <c r="T269" s="64"/>
    </row>
    <row r="270" spans="1:20" x14ac:dyDescent="0.25">
      <c r="A270" s="16"/>
      <c r="B270" s="17"/>
      <c r="C270" s="5"/>
      <c r="D270" s="17"/>
      <c r="E270" s="17"/>
      <c r="F270" s="5"/>
      <c r="G270" s="17"/>
      <c r="H270" s="5"/>
      <c r="I270" s="5"/>
      <c r="J270" s="5"/>
      <c r="K270" s="5"/>
      <c r="L270" s="5"/>
      <c r="M270" s="5"/>
      <c r="N270" s="5"/>
      <c r="O270" s="5"/>
      <c r="P270" s="5"/>
      <c r="Q270" s="5"/>
      <c r="R270" s="17"/>
      <c r="S270" s="17"/>
      <c r="T270" s="38"/>
    </row>
    <row r="271" spans="1:20" x14ac:dyDescent="0.25">
      <c r="A271" s="7"/>
      <c r="B271" s="11"/>
      <c r="C271" s="2"/>
      <c r="D271" s="11"/>
      <c r="E271" s="11"/>
      <c r="F271" s="11"/>
      <c r="G271" s="11"/>
      <c r="H271" s="2"/>
      <c r="I271" s="2"/>
      <c r="J271" s="2"/>
      <c r="K271" s="2"/>
      <c r="L271" s="2"/>
      <c r="M271" s="2"/>
      <c r="N271" s="2"/>
      <c r="O271" s="2"/>
      <c r="P271" s="2"/>
      <c r="Q271" s="2"/>
      <c r="R271" s="11"/>
      <c r="S271" s="11"/>
      <c r="T271" s="28"/>
    </row>
    <row r="272" spans="1:20" x14ac:dyDescent="0.25">
      <c r="A272" s="7"/>
      <c r="B272" s="11"/>
      <c r="C272" s="2" t="s">
        <v>13</v>
      </c>
      <c r="D272" s="11" t="s">
        <v>190</v>
      </c>
      <c r="E272" s="11" t="s">
        <v>39</v>
      </c>
      <c r="F272" s="2" t="s">
        <v>0</v>
      </c>
      <c r="G272" s="11" t="s">
        <v>425</v>
      </c>
      <c r="H272" s="2">
        <v>0</v>
      </c>
      <c r="I272" s="2">
        <v>1</v>
      </c>
      <c r="J272" s="2">
        <v>0</v>
      </c>
      <c r="K272" s="2">
        <v>0</v>
      </c>
      <c r="L272" s="2">
        <v>0</v>
      </c>
      <c r="M272" s="2">
        <v>0</v>
      </c>
      <c r="N272" s="2">
        <v>0</v>
      </c>
      <c r="O272" s="2"/>
      <c r="P272" s="2"/>
      <c r="Q272" s="2"/>
      <c r="R272" s="11"/>
      <c r="S272" s="11" t="s">
        <v>8896</v>
      </c>
      <c r="T272" s="28"/>
    </row>
    <row r="273" spans="1:20" x14ac:dyDescent="0.25">
      <c r="A273" s="7"/>
      <c r="B273" s="11"/>
      <c r="C273" s="2"/>
      <c r="D273" s="11"/>
      <c r="E273" s="11"/>
      <c r="F273" s="2" t="s">
        <v>2</v>
      </c>
      <c r="G273" s="11" t="s">
        <v>426</v>
      </c>
      <c r="H273" s="2">
        <v>0</v>
      </c>
      <c r="I273" s="2">
        <v>1</v>
      </c>
      <c r="J273" s="2">
        <v>0</v>
      </c>
      <c r="K273" s="2">
        <v>0</v>
      </c>
      <c r="L273" s="2">
        <v>0</v>
      </c>
      <c r="M273" s="2">
        <v>0</v>
      </c>
      <c r="N273" s="2">
        <v>0</v>
      </c>
      <c r="O273" s="2"/>
      <c r="P273" s="2"/>
      <c r="Q273" s="2"/>
      <c r="R273" s="11"/>
      <c r="S273" s="11"/>
      <c r="T273" s="28"/>
    </row>
    <row r="274" spans="1:20" x14ac:dyDescent="0.25">
      <c r="A274" s="7"/>
      <c r="B274" s="11"/>
      <c r="C274" s="2"/>
      <c r="D274" s="11"/>
      <c r="E274" s="11"/>
      <c r="F274" s="2" t="s">
        <v>3</v>
      </c>
      <c r="G274" s="11" t="s">
        <v>427</v>
      </c>
      <c r="H274" s="2">
        <v>0</v>
      </c>
      <c r="I274" s="2">
        <v>1</v>
      </c>
      <c r="J274" s="2">
        <v>0</v>
      </c>
      <c r="K274" s="2">
        <v>0</v>
      </c>
      <c r="L274" s="2">
        <v>0</v>
      </c>
      <c r="M274" s="2">
        <v>0</v>
      </c>
      <c r="N274" s="2">
        <v>0</v>
      </c>
      <c r="O274" s="2"/>
      <c r="P274" s="2"/>
      <c r="Q274" s="2"/>
      <c r="R274" s="11"/>
      <c r="S274" s="11"/>
      <c r="T274" s="28"/>
    </row>
    <row r="275" spans="1:20" x14ac:dyDescent="0.25">
      <c r="A275" s="7"/>
      <c r="B275" s="11"/>
      <c r="C275" s="2"/>
      <c r="D275" s="11"/>
      <c r="E275" s="11"/>
      <c r="F275" s="2" t="s">
        <v>4</v>
      </c>
      <c r="G275" s="11" t="s">
        <v>428</v>
      </c>
      <c r="H275" s="2">
        <v>0</v>
      </c>
      <c r="I275" s="2">
        <v>1</v>
      </c>
      <c r="J275" s="2">
        <v>0</v>
      </c>
      <c r="K275" s="2">
        <v>0</v>
      </c>
      <c r="L275" s="2">
        <v>0</v>
      </c>
      <c r="M275" s="2">
        <v>0</v>
      </c>
      <c r="N275" s="2">
        <v>0</v>
      </c>
      <c r="O275" s="2"/>
      <c r="P275" s="2"/>
      <c r="Q275" s="2"/>
      <c r="R275" s="11"/>
      <c r="S275" s="11"/>
      <c r="T275" s="28"/>
    </row>
    <row r="276" spans="1:20" x14ac:dyDescent="0.25">
      <c r="A276" s="7"/>
      <c r="B276" s="11"/>
      <c r="C276" s="2"/>
      <c r="D276" s="11"/>
      <c r="E276" s="11"/>
      <c r="F276" s="2" t="s">
        <v>5</v>
      </c>
      <c r="G276" s="11" t="s">
        <v>429</v>
      </c>
      <c r="H276" s="2">
        <v>0</v>
      </c>
      <c r="I276" s="2">
        <v>1</v>
      </c>
      <c r="J276" s="2">
        <v>0</v>
      </c>
      <c r="K276" s="2">
        <v>0</v>
      </c>
      <c r="L276" s="2">
        <v>0</v>
      </c>
      <c r="M276" s="2">
        <v>0</v>
      </c>
      <c r="N276" s="2">
        <v>0</v>
      </c>
      <c r="O276" s="2"/>
      <c r="P276" s="2"/>
      <c r="Q276" s="2"/>
      <c r="R276" s="11"/>
      <c r="S276" s="11"/>
      <c r="T276" s="28"/>
    </row>
    <row r="277" spans="1:20" x14ac:dyDescent="0.25">
      <c r="A277" s="7"/>
      <c r="B277" s="11"/>
      <c r="C277" s="2"/>
      <c r="D277" s="11"/>
      <c r="E277" s="11"/>
      <c r="F277" s="2" t="s">
        <v>6</v>
      </c>
      <c r="G277" s="11" t="s">
        <v>430</v>
      </c>
      <c r="H277" s="2">
        <v>0</v>
      </c>
      <c r="I277" s="2">
        <v>1</v>
      </c>
      <c r="J277" s="2">
        <v>0</v>
      </c>
      <c r="K277" s="2">
        <v>0</v>
      </c>
      <c r="L277" s="2">
        <v>0</v>
      </c>
      <c r="M277" s="2">
        <v>0</v>
      </c>
      <c r="N277" s="2">
        <v>0</v>
      </c>
      <c r="O277" s="2"/>
      <c r="P277" s="2"/>
      <c r="Q277" s="2"/>
      <c r="R277" s="11"/>
      <c r="S277" s="11"/>
      <c r="T277" s="28"/>
    </row>
    <row r="278" spans="1:20" x14ac:dyDescent="0.25">
      <c r="A278" s="7"/>
      <c r="B278" s="11"/>
      <c r="C278" s="2"/>
      <c r="D278" s="11"/>
      <c r="E278" s="11"/>
      <c r="F278" s="2" t="s">
        <v>7</v>
      </c>
      <c r="G278" s="11" t="s">
        <v>431</v>
      </c>
      <c r="H278" s="2">
        <v>0</v>
      </c>
      <c r="I278" s="2">
        <v>1</v>
      </c>
      <c r="J278" s="2">
        <v>0</v>
      </c>
      <c r="K278" s="2">
        <v>0</v>
      </c>
      <c r="L278" s="2">
        <v>0</v>
      </c>
      <c r="M278" s="2">
        <v>0</v>
      </c>
      <c r="N278" s="2">
        <v>0</v>
      </c>
      <c r="O278" s="2"/>
      <c r="P278" s="2"/>
      <c r="Q278" s="2"/>
      <c r="R278" s="11"/>
      <c r="S278" s="11"/>
      <c r="T278" s="28"/>
    </row>
    <row r="279" spans="1:20" x14ac:dyDescent="0.25">
      <c r="A279" s="7"/>
      <c r="B279" s="11"/>
      <c r="C279" s="2"/>
      <c r="D279" s="11"/>
      <c r="E279" s="11"/>
      <c r="F279" s="2" t="s">
        <v>8</v>
      </c>
      <c r="G279" s="11" t="s">
        <v>432</v>
      </c>
      <c r="H279" s="2">
        <v>0</v>
      </c>
      <c r="I279" s="2">
        <v>1</v>
      </c>
      <c r="J279" s="2">
        <v>0</v>
      </c>
      <c r="K279" s="2">
        <v>0</v>
      </c>
      <c r="L279" s="2">
        <v>0</v>
      </c>
      <c r="M279" s="2">
        <v>0</v>
      </c>
      <c r="N279" s="2">
        <v>0</v>
      </c>
      <c r="O279" s="2"/>
      <c r="P279" s="2"/>
      <c r="Q279" s="2"/>
      <c r="R279" s="11"/>
      <c r="S279" s="11"/>
      <c r="T279" s="28"/>
    </row>
    <row r="280" spans="1:20" x14ac:dyDescent="0.25">
      <c r="A280" s="7"/>
      <c r="B280" s="11"/>
      <c r="C280" s="2"/>
      <c r="D280" s="11"/>
      <c r="E280" s="11"/>
      <c r="F280" s="2" t="s">
        <v>9</v>
      </c>
      <c r="G280" s="11" t="s">
        <v>433</v>
      </c>
      <c r="H280" s="2">
        <v>0</v>
      </c>
      <c r="I280" s="2">
        <v>1</v>
      </c>
      <c r="J280" s="2">
        <v>0</v>
      </c>
      <c r="K280" s="2">
        <v>0</v>
      </c>
      <c r="L280" s="2">
        <v>0</v>
      </c>
      <c r="M280" s="2">
        <v>0</v>
      </c>
      <c r="N280" s="2">
        <v>0</v>
      </c>
      <c r="O280" s="2"/>
      <c r="P280" s="2"/>
      <c r="Q280" s="2"/>
      <c r="R280" s="11"/>
      <c r="S280" s="11"/>
      <c r="T280" s="28"/>
    </row>
    <row r="281" spans="1:20" x14ac:dyDescent="0.25">
      <c r="A281" s="7"/>
      <c r="B281" s="11"/>
      <c r="C281" s="2"/>
      <c r="D281" s="11"/>
      <c r="E281" s="11"/>
      <c r="F281" s="2" t="s">
        <v>10</v>
      </c>
      <c r="G281" s="11" t="s">
        <v>434</v>
      </c>
      <c r="H281" s="2">
        <v>0</v>
      </c>
      <c r="I281" s="2">
        <v>1</v>
      </c>
      <c r="J281" s="2">
        <v>0</v>
      </c>
      <c r="K281" s="2">
        <v>0</v>
      </c>
      <c r="L281" s="2">
        <v>0</v>
      </c>
      <c r="M281" s="2">
        <v>0</v>
      </c>
      <c r="N281" s="2">
        <v>0</v>
      </c>
      <c r="O281" s="2"/>
      <c r="P281" s="2"/>
      <c r="Q281" s="2"/>
      <c r="R281" s="11"/>
      <c r="S281" s="11"/>
      <c r="T281" s="28"/>
    </row>
    <row r="282" spans="1:20" x14ac:dyDescent="0.25">
      <c r="A282" s="7"/>
      <c r="B282" s="11"/>
      <c r="C282" s="2"/>
      <c r="D282" s="11"/>
      <c r="E282" s="11"/>
      <c r="F282" s="2" t="s">
        <v>11</v>
      </c>
      <c r="G282" s="11" t="s">
        <v>435</v>
      </c>
      <c r="H282" s="2">
        <v>0</v>
      </c>
      <c r="I282" s="2">
        <v>1</v>
      </c>
      <c r="J282" s="2">
        <v>0</v>
      </c>
      <c r="K282" s="2">
        <v>0</v>
      </c>
      <c r="L282" s="2">
        <v>0</v>
      </c>
      <c r="M282" s="2">
        <v>0</v>
      </c>
      <c r="N282" s="2">
        <v>0</v>
      </c>
      <c r="O282" s="2"/>
      <c r="P282" s="2"/>
      <c r="Q282" s="2"/>
      <c r="R282" s="11"/>
      <c r="S282" s="11"/>
      <c r="T282" s="28"/>
    </row>
    <row r="283" spans="1:20" x14ac:dyDescent="0.25">
      <c r="A283" s="7"/>
      <c r="B283" s="11"/>
      <c r="C283" s="2"/>
      <c r="D283" s="11"/>
      <c r="E283" s="11"/>
      <c r="F283" s="2" t="s">
        <v>12</v>
      </c>
      <c r="G283" s="11" t="s">
        <v>436</v>
      </c>
      <c r="H283" s="2">
        <v>0</v>
      </c>
      <c r="I283" s="2">
        <v>1</v>
      </c>
      <c r="J283" s="2">
        <v>0</v>
      </c>
      <c r="K283" s="2">
        <v>0</v>
      </c>
      <c r="L283" s="2">
        <v>0</v>
      </c>
      <c r="M283" s="2">
        <v>0</v>
      </c>
      <c r="N283" s="2">
        <v>0</v>
      </c>
      <c r="O283" s="2"/>
      <c r="P283" s="2"/>
      <c r="Q283" s="2"/>
      <c r="R283" s="11"/>
      <c r="S283" s="11"/>
      <c r="T283" s="28"/>
    </row>
    <row r="284" spans="1:20" x14ac:dyDescent="0.25">
      <c r="A284" s="7"/>
      <c r="B284" s="11"/>
      <c r="C284" s="2"/>
      <c r="D284" s="11"/>
      <c r="E284" s="11"/>
      <c r="F284" s="2" t="s">
        <v>13</v>
      </c>
      <c r="G284" s="11" t="s">
        <v>437</v>
      </c>
      <c r="H284" s="2">
        <v>0</v>
      </c>
      <c r="I284" s="2">
        <v>1</v>
      </c>
      <c r="J284" s="2">
        <v>0</v>
      </c>
      <c r="K284" s="2">
        <v>0</v>
      </c>
      <c r="L284" s="2">
        <v>0</v>
      </c>
      <c r="M284" s="2">
        <v>0</v>
      </c>
      <c r="N284" s="2">
        <v>0</v>
      </c>
      <c r="O284" s="2"/>
      <c r="P284" s="2"/>
      <c r="Q284" s="2"/>
      <c r="R284" s="11"/>
      <c r="S284" s="11"/>
      <c r="T284" s="28"/>
    </row>
    <row r="285" spans="1:20" x14ac:dyDescent="0.25">
      <c r="A285" s="7"/>
      <c r="B285" s="11"/>
      <c r="C285" s="2"/>
      <c r="D285" s="11"/>
      <c r="E285" s="11"/>
      <c r="F285" s="2" t="s">
        <v>14</v>
      </c>
      <c r="G285" s="11" t="s">
        <v>438</v>
      </c>
      <c r="H285" s="2">
        <v>0</v>
      </c>
      <c r="I285" s="2">
        <v>1</v>
      </c>
      <c r="J285" s="2">
        <v>0</v>
      </c>
      <c r="K285" s="2">
        <v>0</v>
      </c>
      <c r="L285" s="2">
        <v>0</v>
      </c>
      <c r="M285" s="2">
        <v>0</v>
      </c>
      <c r="N285" s="2">
        <v>0</v>
      </c>
      <c r="O285" s="2"/>
      <c r="P285" s="2"/>
      <c r="Q285" s="2"/>
      <c r="R285" s="11"/>
      <c r="S285" s="11"/>
      <c r="T285" s="28"/>
    </row>
    <row r="286" spans="1:20" x14ac:dyDescent="0.25">
      <c r="A286" s="7"/>
      <c r="B286" s="11"/>
      <c r="C286" s="2"/>
      <c r="D286" s="11"/>
      <c r="E286" s="11"/>
      <c r="F286" s="2" t="s">
        <v>15</v>
      </c>
      <c r="G286" s="11" t="s">
        <v>439</v>
      </c>
      <c r="H286" s="2">
        <v>0</v>
      </c>
      <c r="I286" s="2">
        <v>1</v>
      </c>
      <c r="J286" s="2">
        <v>0</v>
      </c>
      <c r="K286" s="2">
        <v>0</v>
      </c>
      <c r="L286" s="2">
        <v>0</v>
      </c>
      <c r="M286" s="2">
        <v>0</v>
      </c>
      <c r="N286" s="2">
        <v>0</v>
      </c>
      <c r="O286" s="2"/>
      <c r="P286" s="2"/>
      <c r="Q286" s="2"/>
      <c r="R286" s="11"/>
      <c r="S286" s="11"/>
      <c r="T286" s="28"/>
    </row>
    <row r="287" spans="1:20" x14ac:dyDescent="0.25">
      <c r="A287" s="7"/>
      <c r="B287" s="11"/>
      <c r="C287" s="2"/>
      <c r="D287" s="11"/>
      <c r="E287" s="11"/>
      <c r="F287" s="2" t="s">
        <v>16</v>
      </c>
      <c r="G287" s="11" t="s">
        <v>440</v>
      </c>
      <c r="H287" s="2">
        <v>0</v>
      </c>
      <c r="I287" s="2">
        <v>1</v>
      </c>
      <c r="J287" s="2">
        <v>0</v>
      </c>
      <c r="K287" s="2">
        <v>0</v>
      </c>
      <c r="L287" s="2">
        <v>0</v>
      </c>
      <c r="M287" s="2">
        <v>0</v>
      </c>
      <c r="N287" s="2">
        <v>0</v>
      </c>
      <c r="O287" s="2"/>
      <c r="P287" s="2"/>
      <c r="Q287" s="2"/>
      <c r="R287" s="11"/>
      <c r="S287" s="11"/>
      <c r="T287" s="28"/>
    </row>
    <row r="288" spans="1:20" x14ac:dyDescent="0.25">
      <c r="A288" s="7"/>
      <c r="B288" s="11"/>
      <c r="C288" s="2"/>
      <c r="D288" s="11"/>
      <c r="E288" s="11"/>
      <c r="F288" s="2" t="s">
        <v>17</v>
      </c>
      <c r="G288" s="11" t="s">
        <v>441</v>
      </c>
      <c r="H288" s="2">
        <v>0</v>
      </c>
      <c r="I288" s="2">
        <v>1</v>
      </c>
      <c r="J288" s="2">
        <v>0</v>
      </c>
      <c r="K288" s="2">
        <v>0</v>
      </c>
      <c r="L288" s="2">
        <v>0</v>
      </c>
      <c r="M288" s="2">
        <v>0</v>
      </c>
      <c r="N288" s="2">
        <v>0</v>
      </c>
      <c r="O288" s="2"/>
      <c r="P288" s="2"/>
      <c r="Q288" s="2"/>
      <c r="R288" s="11"/>
      <c r="S288" s="11"/>
      <c r="T288" s="28"/>
    </row>
    <row r="289" spans="1:20" x14ac:dyDescent="0.25">
      <c r="A289" s="7"/>
      <c r="B289" s="11"/>
      <c r="C289" s="2"/>
      <c r="D289" s="11"/>
      <c r="E289" s="11"/>
      <c r="F289" s="2" t="s">
        <v>18</v>
      </c>
      <c r="G289" s="11" t="s">
        <v>442</v>
      </c>
      <c r="H289" s="2">
        <v>0</v>
      </c>
      <c r="I289" s="2">
        <v>1</v>
      </c>
      <c r="J289" s="2">
        <v>0</v>
      </c>
      <c r="K289" s="2">
        <v>0</v>
      </c>
      <c r="L289" s="2">
        <v>0</v>
      </c>
      <c r="M289" s="2">
        <v>0</v>
      </c>
      <c r="N289" s="2">
        <v>0</v>
      </c>
      <c r="O289" s="2"/>
      <c r="P289" s="2"/>
      <c r="Q289" s="2"/>
      <c r="R289" s="11"/>
      <c r="S289" s="11"/>
      <c r="T289" s="28"/>
    </row>
    <row r="290" spans="1:20" x14ac:dyDescent="0.25">
      <c r="A290" s="7"/>
      <c r="B290" s="11"/>
      <c r="C290" s="2"/>
      <c r="D290" s="11"/>
      <c r="E290" s="11"/>
      <c r="F290" s="2" t="s">
        <v>19</v>
      </c>
      <c r="G290" s="11" t="s">
        <v>443</v>
      </c>
      <c r="H290" s="2">
        <v>0</v>
      </c>
      <c r="I290" s="2">
        <v>1</v>
      </c>
      <c r="J290" s="2">
        <v>0</v>
      </c>
      <c r="K290" s="2">
        <v>0</v>
      </c>
      <c r="L290" s="2">
        <v>0</v>
      </c>
      <c r="M290" s="2">
        <v>0</v>
      </c>
      <c r="N290" s="2">
        <v>0</v>
      </c>
      <c r="O290" s="2"/>
      <c r="P290" s="2"/>
      <c r="Q290" s="2"/>
      <c r="R290" s="11"/>
      <c r="S290" s="11"/>
      <c r="T290" s="28"/>
    </row>
    <row r="291" spans="1:20" x14ac:dyDescent="0.25">
      <c r="A291" s="7"/>
      <c r="B291" s="11"/>
      <c r="C291" s="2"/>
      <c r="D291" s="11"/>
      <c r="E291" s="11"/>
      <c r="F291" s="2" t="s">
        <v>20</v>
      </c>
      <c r="G291" s="11" t="s">
        <v>444</v>
      </c>
      <c r="H291" s="2">
        <v>0</v>
      </c>
      <c r="I291" s="2">
        <v>1</v>
      </c>
      <c r="J291" s="2">
        <v>0</v>
      </c>
      <c r="K291" s="2">
        <v>0</v>
      </c>
      <c r="L291" s="2">
        <v>0</v>
      </c>
      <c r="M291" s="2">
        <v>0</v>
      </c>
      <c r="N291" s="2">
        <v>0</v>
      </c>
      <c r="O291" s="2"/>
      <c r="P291" s="2"/>
      <c r="Q291" s="2"/>
      <c r="R291" s="11"/>
      <c r="S291" s="11"/>
      <c r="T291" s="28"/>
    </row>
    <row r="292" spans="1:20" x14ac:dyDescent="0.25">
      <c r="A292" s="7"/>
      <c r="B292" s="11"/>
      <c r="C292" s="2"/>
      <c r="D292" s="11"/>
      <c r="E292" s="11"/>
      <c r="F292" s="2" t="s">
        <v>21</v>
      </c>
      <c r="G292" s="11" t="s">
        <v>445</v>
      </c>
      <c r="H292" s="2">
        <v>0</v>
      </c>
      <c r="I292" s="2">
        <v>1</v>
      </c>
      <c r="J292" s="2">
        <v>0</v>
      </c>
      <c r="K292" s="2">
        <v>0</v>
      </c>
      <c r="L292" s="2">
        <v>0</v>
      </c>
      <c r="M292" s="2">
        <v>0</v>
      </c>
      <c r="N292" s="2">
        <v>0</v>
      </c>
      <c r="O292" s="2"/>
      <c r="P292" s="2"/>
      <c r="Q292" s="2"/>
      <c r="R292" s="11"/>
      <c r="S292" s="11"/>
      <c r="T292" s="28"/>
    </row>
    <row r="293" spans="1:20" x14ac:dyDescent="0.25">
      <c r="A293" s="7"/>
      <c r="B293" s="11"/>
      <c r="C293" s="2"/>
      <c r="D293" s="11"/>
      <c r="E293" s="11"/>
      <c r="F293" s="2" t="s">
        <v>22</v>
      </c>
      <c r="G293" s="11" t="s">
        <v>446</v>
      </c>
      <c r="H293" s="2">
        <v>0</v>
      </c>
      <c r="I293" s="2">
        <v>1</v>
      </c>
      <c r="J293" s="2">
        <v>0</v>
      </c>
      <c r="K293" s="2">
        <v>0</v>
      </c>
      <c r="L293" s="2">
        <v>0</v>
      </c>
      <c r="M293" s="2">
        <v>0</v>
      </c>
      <c r="N293" s="2">
        <v>0</v>
      </c>
      <c r="O293" s="2"/>
      <c r="P293" s="2"/>
      <c r="Q293" s="2"/>
      <c r="R293" s="11"/>
      <c r="S293" s="11"/>
      <c r="T293" s="28"/>
    </row>
    <row r="294" spans="1:20" x14ac:dyDescent="0.25">
      <c r="A294" s="7"/>
      <c r="B294" s="11"/>
      <c r="C294" s="2"/>
      <c r="D294" s="11"/>
      <c r="E294" s="11"/>
      <c r="F294" s="2" t="s">
        <v>23</v>
      </c>
      <c r="G294" s="11" t="s">
        <v>447</v>
      </c>
      <c r="H294" s="2">
        <v>0</v>
      </c>
      <c r="I294" s="2">
        <v>1</v>
      </c>
      <c r="J294" s="2">
        <v>0</v>
      </c>
      <c r="K294" s="2">
        <v>0</v>
      </c>
      <c r="L294" s="2">
        <v>0</v>
      </c>
      <c r="M294" s="2">
        <v>0</v>
      </c>
      <c r="N294" s="2">
        <v>0</v>
      </c>
      <c r="O294" s="2"/>
      <c r="P294" s="2"/>
      <c r="Q294" s="2"/>
      <c r="R294" s="11"/>
      <c r="S294" s="11"/>
      <c r="T294" s="28"/>
    </row>
    <row r="295" spans="1:20" x14ac:dyDescent="0.25">
      <c r="A295" s="7"/>
      <c r="B295" s="11"/>
      <c r="C295" s="2"/>
      <c r="D295" s="11"/>
      <c r="E295" s="11"/>
      <c r="F295" s="2"/>
      <c r="G295" s="11"/>
      <c r="H295" s="2"/>
      <c r="I295" s="2"/>
      <c r="J295" s="2"/>
      <c r="K295" s="2"/>
      <c r="L295" s="2"/>
      <c r="M295" s="2"/>
      <c r="N295" s="2"/>
      <c r="O295" s="2"/>
      <c r="P295" s="2"/>
      <c r="Q295" s="2"/>
      <c r="R295" s="11"/>
      <c r="S295" s="11"/>
      <c r="T295" s="28"/>
    </row>
    <row r="296" spans="1:20" x14ac:dyDescent="0.25">
      <c r="A296" s="60"/>
      <c r="B296" s="62"/>
      <c r="C296" s="61"/>
      <c r="D296" s="62"/>
      <c r="E296" s="62"/>
      <c r="F296" s="61"/>
      <c r="G296" s="62"/>
      <c r="H296" s="61">
        <f>SUM(H272:H294)</f>
        <v>0</v>
      </c>
      <c r="I296" s="61">
        <f t="shared" ref="I296:O296" si="12">SUM(I272:I294)</f>
        <v>23</v>
      </c>
      <c r="J296" s="61">
        <f t="shared" si="12"/>
        <v>0</v>
      </c>
      <c r="K296" s="61">
        <f t="shared" si="12"/>
        <v>0</v>
      </c>
      <c r="L296" s="61">
        <f t="shared" si="12"/>
        <v>0</v>
      </c>
      <c r="M296" s="61">
        <f t="shared" si="12"/>
        <v>0</v>
      </c>
      <c r="N296" s="61">
        <f t="shared" si="12"/>
        <v>0</v>
      </c>
      <c r="O296" s="61">
        <f t="shared" si="12"/>
        <v>0</v>
      </c>
      <c r="P296" s="61"/>
      <c r="Q296" s="61"/>
      <c r="R296" s="62"/>
      <c r="S296" s="61"/>
      <c r="T296" s="64"/>
    </row>
    <row r="297" spans="1:20" x14ac:dyDescent="0.25">
      <c r="A297" s="7"/>
      <c r="B297" s="11"/>
      <c r="C297" s="2"/>
      <c r="D297" s="11"/>
      <c r="E297" s="11"/>
      <c r="F297" s="2"/>
      <c r="G297" s="11"/>
      <c r="H297" s="2"/>
      <c r="I297" s="2"/>
      <c r="J297" s="2"/>
      <c r="K297" s="2"/>
      <c r="L297" s="2"/>
      <c r="M297" s="2"/>
      <c r="N297" s="2"/>
      <c r="O297" s="2"/>
      <c r="P297" s="2"/>
      <c r="Q297" s="2"/>
      <c r="R297" s="11"/>
      <c r="S297" s="11"/>
      <c r="T297" s="28"/>
    </row>
    <row r="298" spans="1:20" x14ac:dyDescent="0.25">
      <c r="A298" s="19"/>
      <c r="B298" s="20"/>
      <c r="C298" s="4"/>
      <c r="D298" s="20"/>
      <c r="E298" s="20"/>
      <c r="F298" s="20"/>
      <c r="G298" s="20"/>
      <c r="H298" s="4"/>
      <c r="I298" s="4"/>
      <c r="J298" s="4"/>
      <c r="K298" s="4"/>
      <c r="L298" s="4"/>
      <c r="M298" s="4"/>
      <c r="N298" s="4"/>
      <c r="O298" s="4"/>
      <c r="P298" s="4"/>
      <c r="Q298" s="4"/>
      <c r="R298" s="20"/>
      <c r="S298" s="20"/>
      <c r="T298" s="39"/>
    </row>
    <row r="299" spans="1:20" x14ac:dyDescent="0.25">
      <c r="A299" s="7"/>
      <c r="B299" s="11"/>
      <c r="C299" s="2" t="s">
        <v>14</v>
      </c>
      <c r="D299" s="11" t="s">
        <v>191</v>
      </c>
      <c r="E299" s="11" t="s">
        <v>39</v>
      </c>
      <c r="F299" s="2" t="s">
        <v>0</v>
      </c>
      <c r="G299" s="11" t="s">
        <v>448</v>
      </c>
      <c r="H299" s="2">
        <v>0</v>
      </c>
      <c r="I299" s="2">
        <v>1</v>
      </c>
      <c r="J299" s="2">
        <v>0</v>
      </c>
      <c r="K299" s="2">
        <v>0</v>
      </c>
      <c r="L299" s="2">
        <v>0</v>
      </c>
      <c r="M299" s="2">
        <v>0</v>
      </c>
      <c r="N299" s="2">
        <v>0</v>
      </c>
      <c r="O299" s="2"/>
      <c r="P299" s="2"/>
      <c r="Q299" s="2"/>
      <c r="R299" s="11"/>
      <c r="S299" s="11"/>
      <c r="T299" s="28"/>
    </row>
    <row r="300" spans="1:20" x14ac:dyDescent="0.25">
      <c r="A300" s="7"/>
      <c r="B300" s="11"/>
      <c r="C300" s="2"/>
      <c r="D300" s="11"/>
      <c r="E300" s="11"/>
      <c r="F300" s="2" t="s">
        <v>2</v>
      </c>
      <c r="G300" s="11" t="s">
        <v>449</v>
      </c>
      <c r="H300" s="2">
        <v>0</v>
      </c>
      <c r="I300" s="2">
        <v>1</v>
      </c>
      <c r="J300" s="2">
        <v>0</v>
      </c>
      <c r="K300" s="2">
        <v>0</v>
      </c>
      <c r="L300" s="2">
        <v>0</v>
      </c>
      <c r="M300" s="2">
        <v>0</v>
      </c>
      <c r="N300" s="2">
        <v>0</v>
      </c>
      <c r="O300" s="2"/>
      <c r="P300" s="2"/>
      <c r="Q300" s="2"/>
      <c r="R300" s="11"/>
      <c r="S300" s="11"/>
      <c r="T300" s="28"/>
    </row>
    <row r="301" spans="1:20" x14ac:dyDescent="0.25">
      <c r="A301" s="7"/>
      <c r="B301" s="11"/>
      <c r="C301" s="2"/>
      <c r="D301" s="11"/>
      <c r="E301" s="11"/>
      <c r="F301" s="2" t="s">
        <v>3</v>
      </c>
      <c r="G301" s="11" t="s">
        <v>450</v>
      </c>
      <c r="H301" s="2">
        <v>0</v>
      </c>
      <c r="I301" s="2">
        <v>1</v>
      </c>
      <c r="J301" s="2">
        <v>0</v>
      </c>
      <c r="K301" s="2">
        <v>0</v>
      </c>
      <c r="L301" s="2">
        <v>0</v>
      </c>
      <c r="M301" s="2">
        <v>0</v>
      </c>
      <c r="N301" s="2">
        <v>0</v>
      </c>
      <c r="O301" s="2"/>
      <c r="P301" s="2"/>
      <c r="Q301" s="2"/>
      <c r="R301" s="11"/>
      <c r="S301" s="11"/>
      <c r="T301" s="28"/>
    </row>
    <row r="302" spans="1:20" x14ac:dyDescent="0.25">
      <c r="A302" s="7"/>
      <c r="B302" s="11"/>
      <c r="C302" s="2"/>
      <c r="D302" s="11"/>
      <c r="E302" s="11"/>
      <c r="F302" s="2" t="s">
        <v>4</v>
      </c>
      <c r="G302" s="11" t="s">
        <v>451</v>
      </c>
      <c r="H302" s="2">
        <v>0</v>
      </c>
      <c r="I302" s="2">
        <v>1</v>
      </c>
      <c r="J302" s="2">
        <v>0</v>
      </c>
      <c r="K302" s="2">
        <v>0</v>
      </c>
      <c r="L302" s="2">
        <v>0</v>
      </c>
      <c r="M302" s="2">
        <v>0</v>
      </c>
      <c r="N302" s="2">
        <v>0</v>
      </c>
      <c r="O302" s="2"/>
      <c r="P302" s="2"/>
      <c r="Q302" s="2"/>
      <c r="R302" s="11"/>
      <c r="S302" s="11"/>
      <c r="T302" s="28"/>
    </row>
    <row r="303" spans="1:20" x14ac:dyDescent="0.25">
      <c r="A303" s="7"/>
      <c r="B303" s="11"/>
      <c r="C303" s="2"/>
      <c r="D303" s="11"/>
      <c r="E303" s="11"/>
      <c r="F303" s="2" t="s">
        <v>5</v>
      </c>
      <c r="G303" s="11" t="s">
        <v>452</v>
      </c>
      <c r="H303" s="2">
        <v>0</v>
      </c>
      <c r="I303" s="2">
        <v>1</v>
      </c>
      <c r="J303" s="2">
        <v>0</v>
      </c>
      <c r="K303" s="2">
        <v>0</v>
      </c>
      <c r="L303" s="2">
        <v>0</v>
      </c>
      <c r="M303" s="2">
        <v>0</v>
      </c>
      <c r="N303" s="2">
        <v>0</v>
      </c>
      <c r="O303" s="2"/>
      <c r="P303" s="2"/>
      <c r="Q303" s="2"/>
      <c r="R303" s="11"/>
      <c r="S303" s="11"/>
      <c r="T303" s="28"/>
    </row>
    <row r="304" spans="1:20" x14ac:dyDescent="0.25">
      <c r="A304" s="7"/>
      <c r="B304" s="11"/>
      <c r="C304" s="2"/>
      <c r="D304" s="11"/>
      <c r="E304" s="11"/>
      <c r="F304" s="2" t="s">
        <v>6</v>
      </c>
      <c r="G304" s="11" t="s">
        <v>383</v>
      </c>
      <c r="H304" s="2">
        <v>0</v>
      </c>
      <c r="I304" s="2">
        <v>1</v>
      </c>
      <c r="J304" s="2">
        <v>0</v>
      </c>
      <c r="K304" s="2">
        <v>0</v>
      </c>
      <c r="L304" s="2">
        <v>0</v>
      </c>
      <c r="M304" s="2">
        <v>0</v>
      </c>
      <c r="N304" s="2">
        <v>0</v>
      </c>
      <c r="O304" s="2"/>
      <c r="P304" s="2"/>
      <c r="Q304" s="2"/>
      <c r="R304" s="11"/>
      <c r="S304" s="11"/>
      <c r="T304" s="28"/>
    </row>
    <row r="305" spans="1:20" x14ac:dyDescent="0.25">
      <c r="A305" s="7"/>
      <c r="B305" s="11"/>
      <c r="C305" s="2"/>
      <c r="D305" s="11"/>
      <c r="E305" s="11"/>
      <c r="F305" s="2" t="s">
        <v>7</v>
      </c>
      <c r="G305" s="11" t="s">
        <v>453</v>
      </c>
      <c r="H305" s="2">
        <v>0</v>
      </c>
      <c r="I305" s="2">
        <v>1</v>
      </c>
      <c r="J305" s="2">
        <v>0</v>
      </c>
      <c r="K305" s="2">
        <v>0</v>
      </c>
      <c r="L305" s="2">
        <v>0</v>
      </c>
      <c r="M305" s="2">
        <v>0</v>
      </c>
      <c r="N305" s="2">
        <v>0</v>
      </c>
      <c r="O305" s="2"/>
      <c r="P305" s="2"/>
      <c r="Q305" s="2"/>
      <c r="R305" s="11"/>
      <c r="S305" s="11"/>
      <c r="T305" s="28"/>
    </row>
    <row r="306" spans="1:20" x14ac:dyDescent="0.25">
      <c r="A306" s="7"/>
      <c r="B306" s="11"/>
      <c r="C306" s="2"/>
      <c r="D306" s="11"/>
      <c r="E306" s="11"/>
      <c r="F306" s="2" t="s">
        <v>8</v>
      </c>
      <c r="G306" s="11" t="s">
        <v>454</v>
      </c>
      <c r="H306" s="2">
        <v>0</v>
      </c>
      <c r="I306" s="2">
        <v>1</v>
      </c>
      <c r="J306" s="2">
        <v>0</v>
      </c>
      <c r="K306" s="2">
        <v>0</v>
      </c>
      <c r="L306" s="2">
        <v>0</v>
      </c>
      <c r="M306" s="2">
        <v>0</v>
      </c>
      <c r="N306" s="2">
        <v>0</v>
      </c>
      <c r="O306" s="2"/>
      <c r="P306" s="2"/>
      <c r="Q306" s="2"/>
      <c r="R306" s="11"/>
      <c r="S306" s="11"/>
      <c r="T306" s="28"/>
    </row>
    <row r="307" spans="1:20" x14ac:dyDescent="0.25">
      <c r="A307" s="7"/>
      <c r="B307" s="11"/>
      <c r="C307" s="2"/>
      <c r="D307" s="11"/>
      <c r="E307" s="11"/>
      <c r="F307" s="2" t="s">
        <v>9</v>
      </c>
      <c r="G307" s="11" t="s">
        <v>455</v>
      </c>
      <c r="H307" s="2">
        <v>0</v>
      </c>
      <c r="I307" s="2">
        <v>1</v>
      </c>
      <c r="J307" s="2">
        <v>0</v>
      </c>
      <c r="K307" s="2">
        <v>0</v>
      </c>
      <c r="L307" s="2">
        <v>0</v>
      </c>
      <c r="M307" s="2">
        <v>0</v>
      </c>
      <c r="N307" s="2">
        <v>0</v>
      </c>
      <c r="O307" s="2"/>
      <c r="P307" s="2"/>
      <c r="Q307" s="2"/>
      <c r="R307" s="11"/>
      <c r="S307" s="11"/>
      <c r="T307" s="28"/>
    </row>
    <row r="308" spans="1:20" x14ac:dyDescent="0.25">
      <c r="A308" s="7"/>
      <c r="B308" s="11"/>
      <c r="C308" s="2"/>
      <c r="D308" s="11"/>
      <c r="E308" s="11"/>
      <c r="F308" s="2" t="s">
        <v>10</v>
      </c>
      <c r="G308" s="11" t="s">
        <v>456</v>
      </c>
      <c r="H308" s="2">
        <v>0</v>
      </c>
      <c r="I308" s="2">
        <v>1</v>
      </c>
      <c r="J308" s="2">
        <v>0</v>
      </c>
      <c r="K308" s="2">
        <v>0</v>
      </c>
      <c r="L308" s="2">
        <v>0</v>
      </c>
      <c r="M308" s="2">
        <v>0</v>
      </c>
      <c r="N308" s="2">
        <v>0</v>
      </c>
      <c r="O308" s="2"/>
      <c r="P308" s="2"/>
      <c r="Q308" s="2"/>
      <c r="R308" s="11"/>
      <c r="S308" s="11"/>
      <c r="T308" s="28"/>
    </row>
    <row r="309" spans="1:20" x14ac:dyDescent="0.25">
      <c r="A309" s="7"/>
      <c r="B309" s="11"/>
      <c r="C309" s="2"/>
      <c r="D309" s="11"/>
      <c r="E309" s="11"/>
      <c r="F309" s="2" t="s">
        <v>11</v>
      </c>
      <c r="G309" s="11" t="s">
        <v>457</v>
      </c>
      <c r="H309" s="2">
        <v>0</v>
      </c>
      <c r="I309" s="2">
        <v>1</v>
      </c>
      <c r="J309" s="2">
        <v>0</v>
      </c>
      <c r="K309" s="2">
        <v>0</v>
      </c>
      <c r="L309" s="2">
        <v>0</v>
      </c>
      <c r="M309" s="2">
        <v>0</v>
      </c>
      <c r="N309" s="2">
        <v>0</v>
      </c>
      <c r="O309" s="2"/>
      <c r="P309" s="2"/>
      <c r="Q309" s="2"/>
      <c r="R309" s="11"/>
      <c r="S309" s="11"/>
      <c r="T309" s="28"/>
    </row>
    <row r="310" spans="1:20" x14ac:dyDescent="0.25">
      <c r="A310" s="7"/>
      <c r="B310" s="11"/>
      <c r="C310" s="2"/>
      <c r="D310" s="11"/>
      <c r="E310" s="11"/>
      <c r="F310" s="2" t="s">
        <v>12</v>
      </c>
      <c r="G310" s="11" t="s">
        <v>458</v>
      </c>
      <c r="H310" s="2">
        <v>0</v>
      </c>
      <c r="I310" s="2">
        <v>1</v>
      </c>
      <c r="J310" s="2">
        <v>0</v>
      </c>
      <c r="K310" s="2">
        <v>0</v>
      </c>
      <c r="L310" s="2">
        <v>0</v>
      </c>
      <c r="M310" s="2">
        <v>0</v>
      </c>
      <c r="N310" s="2">
        <v>0</v>
      </c>
      <c r="O310" s="2"/>
      <c r="P310" s="2"/>
      <c r="Q310" s="2"/>
      <c r="R310" s="11"/>
      <c r="S310" s="11"/>
      <c r="T310" s="28"/>
    </row>
    <row r="311" spans="1:20" x14ac:dyDescent="0.25">
      <c r="A311" s="7"/>
      <c r="B311" s="11"/>
      <c r="C311" s="2"/>
      <c r="D311" s="11"/>
      <c r="E311" s="11"/>
      <c r="F311" s="2" t="s">
        <v>13</v>
      </c>
      <c r="G311" s="11" t="s">
        <v>459</v>
      </c>
      <c r="H311" s="2">
        <v>0</v>
      </c>
      <c r="I311" s="2">
        <v>1</v>
      </c>
      <c r="J311" s="2">
        <v>0</v>
      </c>
      <c r="K311" s="2">
        <v>0</v>
      </c>
      <c r="L311" s="2">
        <v>0</v>
      </c>
      <c r="M311" s="2">
        <v>0</v>
      </c>
      <c r="N311" s="2">
        <v>0</v>
      </c>
      <c r="O311" s="2"/>
      <c r="P311" s="2"/>
      <c r="Q311" s="2"/>
      <c r="R311" s="11"/>
      <c r="S311" s="11"/>
      <c r="T311" s="28"/>
    </row>
    <row r="312" spans="1:20" x14ac:dyDescent="0.25">
      <c r="A312" s="7"/>
      <c r="B312" s="11"/>
      <c r="C312" s="2"/>
      <c r="D312" s="11"/>
      <c r="E312" s="11"/>
      <c r="F312" s="2" t="s">
        <v>14</v>
      </c>
      <c r="G312" s="11" t="s">
        <v>460</v>
      </c>
      <c r="H312" s="2">
        <v>0</v>
      </c>
      <c r="I312" s="2">
        <v>1</v>
      </c>
      <c r="J312" s="2">
        <v>0</v>
      </c>
      <c r="K312" s="2">
        <v>0</v>
      </c>
      <c r="L312" s="2">
        <v>0</v>
      </c>
      <c r="M312" s="2">
        <v>0</v>
      </c>
      <c r="N312" s="2">
        <v>0</v>
      </c>
      <c r="O312" s="2"/>
      <c r="P312" s="2"/>
      <c r="Q312" s="2"/>
      <c r="R312" s="11"/>
      <c r="S312" s="11"/>
      <c r="T312" s="28"/>
    </row>
    <row r="313" spans="1:20" x14ac:dyDescent="0.25">
      <c r="A313" s="7"/>
      <c r="B313" s="11"/>
      <c r="C313" s="2"/>
      <c r="D313" s="11"/>
      <c r="E313" s="11"/>
      <c r="F313" s="2" t="s">
        <v>15</v>
      </c>
      <c r="G313" s="11" t="s">
        <v>461</v>
      </c>
      <c r="H313" s="2">
        <v>0</v>
      </c>
      <c r="I313" s="2">
        <v>1</v>
      </c>
      <c r="J313" s="2">
        <v>0</v>
      </c>
      <c r="K313" s="2">
        <v>0</v>
      </c>
      <c r="L313" s="2">
        <v>0</v>
      </c>
      <c r="M313" s="2">
        <v>0</v>
      </c>
      <c r="N313" s="2">
        <v>0</v>
      </c>
      <c r="O313" s="2"/>
      <c r="P313" s="2"/>
      <c r="Q313" s="2"/>
      <c r="R313" s="11"/>
      <c r="S313" s="11"/>
      <c r="T313" s="28"/>
    </row>
    <row r="314" spans="1:20" x14ac:dyDescent="0.25">
      <c r="A314" s="7"/>
      <c r="B314" s="11"/>
      <c r="C314" s="2"/>
      <c r="D314" s="11"/>
      <c r="E314" s="11"/>
      <c r="F314" s="2" t="s">
        <v>16</v>
      </c>
      <c r="G314" s="11" t="s">
        <v>462</v>
      </c>
      <c r="H314" s="2">
        <v>0</v>
      </c>
      <c r="I314" s="2">
        <v>1</v>
      </c>
      <c r="J314" s="2">
        <v>0</v>
      </c>
      <c r="K314" s="2">
        <v>0</v>
      </c>
      <c r="L314" s="2">
        <v>0</v>
      </c>
      <c r="M314" s="2">
        <v>0</v>
      </c>
      <c r="N314" s="2">
        <v>0</v>
      </c>
      <c r="O314" s="2"/>
      <c r="P314" s="2"/>
      <c r="Q314" s="2"/>
      <c r="R314" s="11"/>
      <c r="S314" s="11"/>
      <c r="T314" s="28"/>
    </row>
    <row r="315" spans="1:20" x14ac:dyDescent="0.25">
      <c r="A315" s="7"/>
      <c r="B315" s="11"/>
      <c r="C315" s="2"/>
      <c r="D315" s="11"/>
      <c r="E315" s="11"/>
      <c r="F315" s="2" t="s">
        <v>17</v>
      </c>
      <c r="G315" s="11" t="s">
        <v>463</v>
      </c>
      <c r="H315" s="2">
        <v>0</v>
      </c>
      <c r="I315" s="2">
        <v>1</v>
      </c>
      <c r="J315" s="2">
        <v>0</v>
      </c>
      <c r="K315" s="2">
        <v>0</v>
      </c>
      <c r="L315" s="2">
        <v>0</v>
      </c>
      <c r="M315" s="2">
        <v>0</v>
      </c>
      <c r="N315" s="2">
        <v>0</v>
      </c>
      <c r="O315" s="2"/>
      <c r="P315" s="2"/>
      <c r="Q315" s="2"/>
      <c r="R315" s="11"/>
      <c r="S315" s="11"/>
      <c r="T315" s="28"/>
    </row>
    <row r="316" spans="1:20" x14ac:dyDescent="0.25">
      <c r="A316" s="7"/>
      <c r="B316" s="11"/>
      <c r="C316" s="2"/>
      <c r="D316" s="11"/>
      <c r="E316" s="11"/>
      <c r="F316" s="2" t="s">
        <v>18</v>
      </c>
      <c r="G316" s="11" t="s">
        <v>464</v>
      </c>
      <c r="H316" s="2">
        <v>0</v>
      </c>
      <c r="I316" s="2">
        <v>1</v>
      </c>
      <c r="J316" s="2">
        <v>0</v>
      </c>
      <c r="K316" s="2">
        <v>0</v>
      </c>
      <c r="L316" s="2">
        <v>0</v>
      </c>
      <c r="M316" s="2">
        <v>0</v>
      </c>
      <c r="N316" s="2">
        <v>0</v>
      </c>
      <c r="O316" s="2"/>
      <c r="P316" s="2"/>
      <c r="Q316" s="2"/>
      <c r="R316" s="11"/>
      <c r="S316" s="11"/>
      <c r="T316" s="28"/>
    </row>
    <row r="317" spans="1:20" x14ac:dyDescent="0.25">
      <c r="A317" s="7"/>
      <c r="B317" s="11"/>
      <c r="C317" s="2"/>
      <c r="D317" s="11"/>
      <c r="E317" s="11"/>
      <c r="F317" s="2" t="s">
        <v>19</v>
      </c>
      <c r="G317" s="11" t="s">
        <v>465</v>
      </c>
      <c r="H317" s="2">
        <v>0</v>
      </c>
      <c r="I317" s="2">
        <v>1</v>
      </c>
      <c r="J317" s="2">
        <v>0</v>
      </c>
      <c r="K317" s="2">
        <v>0</v>
      </c>
      <c r="L317" s="2">
        <v>0</v>
      </c>
      <c r="M317" s="2">
        <v>0</v>
      </c>
      <c r="N317" s="2">
        <v>0</v>
      </c>
      <c r="O317" s="2"/>
      <c r="P317" s="2"/>
      <c r="Q317" s="2"/>
      <c r="R317" s="11"/>
      <c r="S317" s="11"/>
      <c r="T317" s="28"/>
    </row>
    <row r="318" spans="1:20" x14ac:dyDescent="0.25">
      <c r="A318" s="7"/>
      <c r="B318" s="11"/>
      <c r="C318" s="2"/>
      <c r="D318" s="11"/>
      <c r="E318" s="11"/>
      <c r="F318" s="2" t="s">
        <v>20</v>
      </c>
      <c r="G318" s="11" t="s">
        <v>466</v>
      </c>
      <c r="H318" s="2">
        <v>0</v>
      </c>
      <c r="I318" s="2">
        <v>1</v>
      </c>
      <c r="J318" s="2">
        <v>0</v>
      </c>
      <c r="K318" s="2">
        <v>0</v>
      </c>
      <c r="L318" s="2">
        <v>0</v>
      </c>
      <c r="M318" s="2">
        <v>0</v>
      </c>
      <c r="N318" s="2">
        <v>0</v>
      </c>
      <c r="O318" s="2"/>
      <c r="P318" s="2"/>
      <c r="Q318" s="2"/>
      <c r="R318" s="11"/>
      <c r="S318" s="11"/>
      <c r="T318" s="28"/>
    </row>
    <row r="319" spans="1:20" x14ac:dyDescent="0.25">
      <c r="A319" s="7"/>
      <c r="B319" s="11"/>
      <c r="C319" s="2"/>
      <c r="D319" s="11"/>
      <c r="E319" s="11"/>
      <c r="F319" s="2" t="s">
        <v>21</v>
      </c>
      <c r="G319" s="11" t="s">
        <v>467</v>
      </c>
      <c r="H319" s="2">
        <v>0</v>
      </c>
      <c r="I319" s="2">
        <v>1</v>
      </c>
      <c r="J319" s="2">
        <v>0</v>
      </c>
      <c r="K319" s="2">
        <v>0</v>
      </c>
      <c r="L319" s="2">
        <v>0</v>
      </c>
      <c r="M319" s="2">
        <v>0</v>
      </c>
      <c r="N319" s="2">
        <v>0</v>
      </c>
      <c r="O319" s="2"/>
      <c r="P319" s="2"/>
      <c r="Q319" s="2"/>
      <c r="R319" s="11"/>
      <c r="S319" s="11"/>
      <c r="T319" s="28"/>
    </row>
    <row r="320" spans="1:20" x14ac:dyDescent="0.25">
      <c r="A320" s="7"/>
      <c r="B320" s="11"/>
      <c r="C320" s="2"/>
      <c r="D320" s="11"/>
      <c r="E320" s="11"/>
      <c r="F320" s="2" t="s">
        <v>22</v>
      </c>
      <c r="G320" s="11" t="s">
        <v>468</v>
      </c>
      <c r="H320" s="2">
        <v>0</v>
      </c>
      <c r="I320" s="2">
        <v>1</v>
      </c>
      <c r="J320" s="2">
        <v>0</v>
      </c>
      <c r="K320" s="2">
        <v>0</v>
      </c>
      <c r="L320" s="2">
        <v>0</v>
      </c>
      <c r="M320" s="2">
        <v>0</v>
      </c>
      <c r="N320" s="2">
        <v>0</v>
      </c>
      <c r="O320" s="2"/>
      <c r="P320" s="2"/>
      <c r="Q320" s="2"/>
      <c r="R320" s="11"/>
      <c r="S320" s="11"/>
      <c r="T320" s="28"/>
    </row>
    <row r="321" spans="1:20" x14ac:dyDescent="0.25">
      <c r="A321" s="7"/>
      <c r="B321" s="11"/>
      <c r="C321" s="2"/>
      <c r="D321" s="11"/>
      <c r="E321" s="11"/>
      <c r="F321" s="2" t="s">
        <v>23</v>
      </c>
      <c r="G321" s="11" t="s">
        <v>469</v>
      </c>
      <c r="H321" s="2">
        <v>0</v>
      </c>
      <c r="I321" s="2">
        <v>1</v>
      </c>
      <c r="J321" s="2">
        <v>0</v>
      </c>
      <c r="K321" s="2">
        <v>0</v>
      </c>
      <c r="L321" s="2">
        <v>0</v>
      </c>
      <c r="M321" s="2">
        <v>0</v>
      </c>
      <c r="N321" s="2">
        <v>0</v>
      </c>
      <c r="O321" s="2"/>
      <c r="P321" s="2"/>
      <c r="Q321" s="2"/>
      <c r="R321" s="11"/>
      <c r="S321" s="11"/>
      <c r="T321" s="28"/>
    </row>
    <row r="322" spans="1:20" x14ac:dyDescent="0.25">
      <c r="A322" s="7"/>
      <c r="B322" s="11"/>
      <c r="C322" s="2"/>
      <c r="D322" s="11"/>
      <c r="E322" s="11"/>
      <c r="F322" s="2" t="s">
        <v>24</v>
      </c>
      <c r="G322" s="11" t="s">
        <v>470</v>
      </c>
      <c r="H322" s="2">
        <v>0</v>
      </c>
      <c r="I322" s="2">
        <v>1</v>
      </c>
      <c r="J322" s="2">
        <v>0</v>
      </c>
      <c r="K322" s="2">
        <v>0</v>
      </c>
      <c r="L322" s="2">
        <v>0</v>
      </c>
      <c r="M322" s="2">
        <v>0</v>
      </c>
      <c r="N322" s="2">
        <v>0</v>
      </c>
      <c r="O322" s="2"/>
      <c r="P322" s="2"/>
      <c r="Q322" s="2"/>
      <c r="R322" s="11"/>
      <c r="S322" s="11"/>
      <c r="T322" s="28"/>
    </row>
    <row r="323" spans="1:20" x14ac:dyDescent="0.25">
      <c r="A323" s="7"/>
      <c r="B323" s="11"/>
      <c r="C323" s="2"/>
      <c r="D323" s="11"/>
      <c r="E323" s="11"/>
      <c r="F323" s="2" t="s">
        <v>25</v>
      </c>
      <c r="G323" s="11" t="s">
        <v>471</v>
      </c>
      <c r="H323" s="2">
        <v>0</v>
      </c>
      <c r="I323" s="2">
        <v>1</v>
      </c>
      <c r="J323" s="2">
        <v>0</v>
      </c>
      <c r="K323" s="2">
        <v>0</v>
      </c>
      <c r="L323" s="2">
        <v>0</v>
      </c>
      <c r="M323" s="2">
        <v>0</v>
      </c>
      <c r="N323" s="2">
        <v>0</v>
      </c>
      <c r="O323" s="2"/>
      <c r="P323" s="2"/>
      <c r="Q323" s="2"/>
      <c r="R323" s="11"/>
      <c r="S323" s="11"/>
      <c r="T323" s="28"/>
    </row>
    <row r="324" spans="1:20" x14ac:dyDescent="0.25">
      <c r="A324" s="7"/>
      <c r="B324" s="11"/>
      <c r="C324" s="2"/>
      <c r="D324" s="11"/>
      <c r="E324" s="11"/>
      <c r="F324" s="2" t="s">
        <v>26</v>
      </c>
      <c r="G324" s="11" t="s">
        <v>472</v>
      </c>
      <c r="H324" s="2">
        <v>0</v>
      </c>
      <c r="I324" s="2">
        <v>1</v>
      </c>
      <c r="J324" s="2">
        <v>0</v>
      </c>
      <c r="K324" s="2">
        <v>0</v>
      </c>
      <c r="L324" s="2">
        <v>0</v>
      </c>
      <c r="M324" s="2">
        <v>0</v>
      </c>
      <c r="N324" s="2">
        <v>0</v>
      </c>
      <c r="O324" s="2"/>
      <c r="P324" s="2"/>
      <c r="Q324" s="2"/>
      <c r="R324" s="11"/>
      <c r="S324" s="11"/>
      <c r="T324" s="28"/>
    </row>
    <row r="325" spans="1:20" x14ac:dyDescent="0.25">
      <c r="A325" s="7"/>
      <c r="B325" s="11"/>
      <c r="C325" s="2"/>
      <c r="D325" s="11"/>
      <c r="E325" s="11"/>
      <c r="F325" s="2" t="s">
        <v>27</v>
      </c>
      <c r="G325" s="11" t="s">
        <v>473</v>
      </c>
      <c r="H325" s="2">
        <v>0</v>
      </c>
      <c r="I325" s="2">
        <v>1</v>
      </c>
      <c r="J325" s="2">
        <v>0</v>
      </c>
      <c r="K325" s="2">
        <v>0</v>
      </c>
      <c r="L325" s="2">
        <v>0</v>
      </c>
      <c r="M325" s="2">
        <v>0</v>
      </c>
      <c r="N325" s="2">
        <v>0</v>
      </c>
      <c r="O325" s="2"/>
      <c r="P325" s="2"/>
      <c r="Q325" s="2"/>
      <c r="R325" s="11"/>
      <c r="S325" s="11"/>
      <c r="T325" s="28"/>
    </row>
    <row r="326" spans="1:20" x14ac:dyDescent="0.25">
      <c r="A326" s="7"/>
      <c r="B326" s="11"/>
      <c r="C326" s="2"/>
      <c r="D326" s="11"/>
      <c r="E326" s="11"/>
      <c r="F326" s="2" t="s">
        <v>28</v>
      </c>
      <c r="G326" s="11" t="s">
        <v>474</v>
      </c>
      <c r="H326" s="2">
        <v>0</v>
      </c>
      <c r="I326" s="2">
        <v>1</v>
      </c>
      <c r="J326" s="2">
        <v>0</v>
      </c>
      <c r="K326" s="2">
        <v>0</v>
      </c>
      <c r="L326" s="2">
        <v>0</v>
      </c>
      <c r="M326" s="2">
        <v>0</v>
      </c>
      <c r="N326" s="2">
        <v>0</v>
      </c>
      <c r="O326" s="2"/>
      <c r="P326" s="2"/>
      <c r="Q326" s="2"/>
      <c r="R326" s="11"/>
      <c r="S326" s="11"/>
      <c r="T326" s="28"/>
    </row>
    <row r="327" spans="1:20" x14ac:dyDescent="0.25">
      <c r="A327" s="7"/>
      <c r="B327" s="11"/>
      <c r="C327" s="2"/>
      <c r="D327" s="11"/>
      <c r="E327" s="11"/>
      <c r="F327" s="2" t="s">
        <v>29</v>
      </c>
      <c r="G327" s="11" t="s">
        <v>475</v>
      </c>
      <c r="H327" s="2">
        <v>0</v>
      </c>
      <c r="I327" s="2">
        <v>1</v>
      </c>
      <c r="J327" s="2">
        <v>0</v>
      </c>
      <c r="K327" s="2">
        <v>0</v>
      </c>
      <c r="L327" s="2">
        <v>0</v>
      </c>
      <c r="M327" s="2">
        <v>0</v>
      </c>
      <c r="N327" s="2">
        <v>0</v>
      </c>
      <c r="O327" s="2"/>
      <c r="P327" s="2"/>
      <c r="Q327" s="2"/>
      <c r="R327" s="11"/>
      <c r="S327" s="11"/>
      <c r="T327" s="28"/>
    </row>
    <row r="328" spans="1:20" x14ac:dyDescent="0.25">
      <c r="A328" s="7"/>
      <c r="B328" s="11"/>
      <c r="C328" s="2"/>
      <c r="D328" s="11"/>
      <c r="E328" s="11"/>
      <c r="F328" s="2" t="s">
        <v>30</v>
      </c>
      <c r="G328" s="11" t="s">
        <v>476</v>
      </c>
      <c r="H328" s="2">
        <v>0</v>
      </c>
      <c r="I328" s="2">
        <v>1</v>
      </c>
      <c r="J328" s="2">
        <v>0</v>
      </c>
      <c r="K328" s="2">
        <v>0</v>
      </c>
      <c r="L328" s="2">
        <v>0</v>
      </c>
      <c r="M328" s="2">
        <v>0</v>
      </c>
      <c r="N328" s="2">
        <v>0</v>
      </c>
      <c r="O328" s="2"/>
      <c r="P328" s="2"/>
      <c r="Q328" s="2"/>
      <c r="R328" s="11"/>
      <c r="S328" s="11"/>
      <c r="T328" s="28"/>
    </row>
    <row r="329" spans="1:20" x14ac:dyDescent="0.25">
      <c r="A329" s="7"/>
      <c r="B329" s="11"/>
      <c r="C329" s="2"/>
      <c r="D329" s="11"/>
      <c r="E329" s="11"/>
      <c r="F329" s="2" t="s">
        <v>31</v>
      </c>
      <c r="G329" s="11" t="s">
        <v>477</v>
      </c>
      <c r="H329" s="2">
        <v>0</v>
      </c>
      <c r="I329" s="2">
        <v>1</v>
      </c>
      <c r="J329" s="2">
        <v>0</v>
      </c>
      <c r="K329" s="2">
        <v>0</v>
      </c>
      <c r="L329" s="2">
        <v>0</v>
      </c>
      <c r="M329" s="2">
        <v>0</v>
      </c>
      <c r="N329" s="2">
        <v>0</v>
      </c>
      <c r="O329" s="2"/>
      <c r="P329" s="2"/>
      <c r="Q329" s="2"/>
      <c r="R329" s="11"/>
      <c r="S329" s="11"/>
      <c r="T329" s="28"/>
    </row>
    <row r="330" spans="1:20" x14ac:dyDescent="0.25">
      <c r="A330" s="7"/>
      <c r="B330" s="11"/>
      <c r="C330" s="2"/>
      <c r="D330" s="11"/>
      <c r="E330" s="11"/>
      <c r="F330" s="2"/>
      <c r="G330" s="11"/>
      <c r="H330" s="2"/>
      <c r="I330" s="2"/>
      <c r="J330" s="2"/>
      <c r="K330" s="2"/>
      <c r="L330" s="2"/>
      <c r="M330" s="2"/>
      <c r="N330" s="2"/>
      <c r="O330" s="2"/>
      <c r="P330" s="2"/>
      <c r="Q330" s="2"/>
      <c r="R330" s="11"/>
      <c r="S330" s="11"/>
      <c r="T330" s="28"/>
    </row>
    <row r="331" spans="1:20" x14ac:dyDescent="0.25">
      <c r="A331" s="60"/>
      <c r="B331" s="62"/>
      <c r="C331" s="61"/>
      <c r="D331" s="62"/>
      <c r="E331" s="62"/>
      <c r="F331" s="61"/>
      <c r="G331" s="62"/>
      <c r="H331" s="61">
        <f>SUM(H299:H329)</f>
        <v>0</v>
      </c>
      <c r="I331" s="61">
        <f t="shared" ref="I331:O331" si="13">SUM(I299:I329)</f>
        <v>31</v>
      </c>
      <c r="J331" s="61">
        <f t="shared" si="13"/>
        <v>0</v>
      </c>
      <c r="K331" s="61">
        <f t="shared" si="13"/>
        <v>0</v>
      </c>
      <c r="L331" s="61">
        <f t="shared" si="13"/>
        <v>0</v>
      </c>
      <c r="M331" s="61">
        <f t="shared" si="13"/>
        <v>0</v>
      </c>
      <c r="N331" s="61">
        <f t="shared" si="13"/>
        <v>0</v>
      </c>
      <c r="O331" s="61">
        <f t="shared" si="13"/>
        <v>0</v>
      </c>
      <c r="P331" s="61"/>
      <c r="Q331" s="61"/>
      <c r="R331" s="62"/>
      <c r="S331" s="61"/>
      <c r="T331" s="64"/>
    </row>
    <row r="332" spans="1:20" x14ac:dyDescent="0.25">
      <c r="A332" s="16"/>
      <c r="B332" s="17"/>
      <c r="C332" s="5"/>
      <c r="D332" s="17"/>
      <c r="E332" s="17"/>
      <c r="F332" s="5"/>
      <c r="G332" s="17"/>
      <c r="H332" s="5"/>
      <c r="I332" s="5"/>
      <c r="J332" s="5"/>
      <c r="K332" s="5"/>
      <c r="L332" s="5"/>
      <c r="M332" s="5"/>
      <c r="N332" s="5"/>
      <c r="O332" s="5"/>
      <c r="P332" s="5"/>
      <c r="Q332" s="5"/>
      <c r="R332" s="17"/>
      <c r="S332" s="17"/>
      <c r="T332" s="38"/>
    </row>
    <row r="333" spans="1:20" x14ac:dyDescent="0.25">
      <c r="A333" s="7"/>
      <c r="B333" s="11"/>
      <c r="C333" s="2"/>
      <c r="D333" s="11"/>
      <c r="E333" s="11"/>
      <c r="F333" s="11"/>
      <c r="G333" s="11"/>
      <c r="H333" s="2"/>
      <c r="I333" s="2"/>
      <c r="J333" s="2"/>
      <c r="K333" s="2"/>
      <c r="L333" s="2"/>
      <c r="M333" s="2"/>
      <c r="N333" s="2"/>
      <c r="O333" s="2"/>
      <c r="P333" s="2"/>
      <c r="Q333" s="2"/>
      <c r="R333" s="11"/>
      <c r="S333" s="11"/>
      <c r="T333" s="28"/>
    </row>
    <row r="334" spans="1:20" x14ac:dyDescent="0.25">
      <c r="A334" s="7"/>
      <c r="B334" s="11"/>
      <c r="C334" s="2" t="s">
        <v>15</v>
      </c>
      <c r="D334" s="11" t="s">
        <v>192</v>
      </c>
      <c r="E334" s="11" t="s">
        <v>39</v>
      </c>
      <c r="F334" s="2" t="s">
        <v>0</v>
      </c>
      <c r="G334" s="11" t="s">
        <v>478</v>
      </c>
      <c r="H334" s="2">
        <v>1</v>
      </c>
      <c r="I334" s="2">
        <v>0</v>
      </c>
      <c r="J334" s="2">
        <v>0</v>
      </c>
      <c r="K334" s="2">
        <v>0</v>
      </c>
      <c r="L334" s="2">
        <v>0</v>
      </c>
      <c r="M334" s="2">
        <v>0</v>
      </c>
      <c r="N334" s="2">
        <v>0</v>
      </c>
      <c r="O334" s="2">
        <v>1</v>
      </c>
      <c r="P334" s="2"/>
      <c r="Q334" s="2"/>
      <c r="R334" s="11"/>
      <c r="S334" s="11" t="s">
        <v>8893</v>
      </c>
      <c r="T334" s="28"/>
    </row>
    <row r="335" spans="1:20" x14ac:dyDescent="0.25">
      <c r="A335" s="7"/>
      <c r="B335" s="11"/>
      <c r="C335" s="2"/>
      <c r="D335" s="11"/>
      <c r="E335" s="11"/>
      <c r="F335" s="2" t="s">
        <v>2</v>
      </c>
      <c r="G335" s="11" t="s">
        <v>479</v>
      </c>
      <c r="H335" s="2">
        <v>1</v>
      </c>
      <c r="I335" s="2">
        <v>0</v>
      </c>
      <c r="J335" s="2">
        <v>0</v>
      </c>
      <c r="K335" s="2">
        <v>0</v>
      </c>
      <c r="L335" s="2">
        <v>0</v>
      </c>
      <c r="M335" s="2">
        <v>0</v>
      </c>
      <c r="N335" s="2">
        <v>0</v>
      </c>
      <c r="O335" s="2">
        <v>1</v>
      </c>
      <c r="P335" s="2"/>
      <c r="Q335" s="2"/>
      <c r="R335" s="11"/>
      <c r="S335" s="11"/>
      <c r="T335" s="28"/>
    </row>
    <row r="336" spans="1:20" x14ac:dyDescent="0.25">
      <c r="A336" s="7"/>
      <c r="B336" s="11"/>
      <c r="C336" s="2"/>
      <c r="D336" s="11"/>
      <c r="E336" s="11"/>
      <c r="F336" s="2" t="s">
        <v>3</v>
      </c>
      <c r="G336" s="11" t="s">
        <v>480</v>
      </c>
      <c r="H336" s="2">
        <v>1</v>
      </c>
      <c r="I336" s="2">
        <v>0</v>
      </c>
      <c r="J336" s="2">
        <v>0</v>
      </c>
      <c r="K336" s="2">
        <v>0</v>
      </c>
      <c r="L336" s="2">
        <v>0</v>
      </c>
      <c r="M336" s="2">
        <v>0</v>
      </c>
      <c r="N336" s="2">
        <v>0</v>
      </c>
      <c r="O336" s="2">
        <v>1</v>
      </c>
      <c r="P336" s="2"/>
      <c r="Q336" s="2"/>
      <c r="R336" s="11"/>
      <c r="S336" s="11"/>
      <c r="T336" s="28"/>
    </row>
    <row r="337" spans="1:20" x14ac:dyDescent="0.25">
      <c r="A337" s="7"/>
      <c r="B337" s="11"/>
      <c r="C337" s="2"/>
      <c r="D337" s="11"/>
      <c r="E337" s="11"/>
      <c r="F337" s="2" t="s">
        <v>4</v>
      </c>
      <c r="G337" s="11" t="s">
        <v>481</v>
      </c>
      <c r="H337" s="2">
        <v>1</v>
      </c>
      <c r="I337" s="2">
        <v>0</v>
      </c>
      <c r="J337" s="2">
        <v>0</v>
      </c>
      <c r="K337" s="2">
        <v>0</v>
      </c>
      <c r="L337" s="2">
        <v>0</v>
      </c>
      <c r="M337" s="2">
        <v>0</v>
      </c>
      <c r="N337" s="2">
        <v>0</v>
      </c>
      <c r="O337" s="2">
        <v>1</v>
      </c>
      <c r="P337" s="2"/>
      <c r="Q337" s="2"/>
      <c r="R337" s="11"/>
      <c r="S337" s="11"/>
      <c r="T337" s="28"/>
    </row>
    <row r="338" spans="1:20" x14ac:dyDescent="0.25">
      <c r="A338" s="7"/>
      <c r="B338" s="11"/>
      <c r="C338" s="2"/>
      <c r="D338" s="11"/>
      <c r="E338" s="11"/>
      <c r="F338" s="2" t="s">
        <v>5</v>
      </c>
      <c r="G338" s="11" t="s">
        <v>482</v>
      </c>
      <c r="H338" s="2">
        <v>1</v>
      </c>
      <c r="I338" s="2">
        <v>0</v>
      </c>
      <c r="J338" s="2">
        <v>0</v>
      </c>
      <c r="K338" s="2">
        <v>0</v>
      </c>
      <c r="L338" s="2">
        <v>0</v>
      </c>
      <c r="M338" s="2">
        <v>0</v>
      </c>
      <c r="N338" s="2">
        <v>0</v>
      </c>
      <c r="O338" s="2">
        <v>1</v>
      </c>
      <c r="P338" s="2"/>
      <c r="Q338" s="2"/>
      <c r="R338" s="11"/>
      <c r="S338" s="11"/>
      <c r="T338" s="28"/>
    </row>
    <row r="339" spans="1:20" x14ac:dyDescent="0.25">
      <c r="A339" s="7"/>
      <c r="B339" s="11"/>
      <c r="C339" s="2"/>
      <c r="D339" s="11"/>
      <c r="E339" s="11"/>
      <c r="F339" s="2" t="s">
        <v>6</v>
      </c>
      <c r="G339" s="11" t="s">
        <v>483</v>
      </c>
      <c r="H339" s="2">
        <v>1</v>
      </c>
      <c r="I339" s="2">
        <v>0</v>
      </c>
      <c r="J339" s="2">
        <v>0</v>
      </c>
      <c r="K339" s="2">
        <v>0</v>
      </c>
      <c r="L339" s="2">
        <v>0</v>
      </c>
      <c r="M339" s="2">
        <v>0</v>
      </c>
      <c r="N339" s="2">
        <v>0</v>
      </c>
      <c r="O339" s="2">
        <v>1</v>
      </c>
      <c r="P339" s="2"/>
      <c r="Q339" s="2"/>
      <c r="R339" s="11"/>
      <c r="S339" s="11"/>
      <c r="T339" s="28"/>
    </row>
    <row r="340" spans="1:20" x14ac:dyDescent="0.25">
      <c r="A340" s="7"/>
      <c r="B340" s="11"/>
      <c r="C340" s="2"/>
      <c r="D340" s="11"/>
      <c r="E340" s="11"/>
      <c r="F340" s="2" t="s">
        <v>7</v>
      </c>
      <c r="G340" s="11" t="s">
        <v>484</v>
      </c>
      <c r="H340" s="2">
        <v>1</v>
      </c>
      <c r="I340" s="2">
        <v>0</v>
      </c>
      <c r="J340" s="2">
        <v>0</v>
      </c>
      <c r="K340" s="2">
        <v>0</v>
      </c>
      <c r="L340" s="2">
        <v>0</v>
      </c>
      <c r="M340" s="2">
        <v>0</v>
      </c>
      <c r="N340" s="2">
        <v>0</v>
      </c>
      <c r="O340" s="2">
        <v>1</v>
      </c>
      <c r="P340" s="2"/>
      <c r="Q340" s="2"/>
      <c r="R340" s="11"/>
      <c r="S340" s="11"/>
      <c r="T340" s="28"/>
    </row>
    <row r="341" spans="1:20" x14ac:dyDescent="0.25">
      <c r="A341" s="7"/>
      <c r="B341" s="11"/>
      <c r="C341" s="2"/>
      <c r="D341" s="11"/>
      <c r="E341" s="11"/>
      <c r="F341" s="2" t="s">
        <v>8</v>
      </c>
      <c r="G341" s="11" t="s">
        <v>485</v>
      </c>
      <c r="H341" s="2">
        <v>1</v>
      </c>
      <c r="I341" s="2">
        <v>0</v>
      </c>
      <c r="J341" s="2">
        <v>0</v>
      </c>
      <c r="K341" s="2">
        <v>0</v>
      </c>
      <c r="L341" s="2">
        <v>0</v>
      </c>
      <c r="M341" s="2">
        <v>0</v>
      </c>
      <c r="N341" s="2">
        <v>0</v>
      </c>
      <c r="O341" s="2">
        <v>1</v>
      </c>
      <c r="P341" s="2"/>
      <c r="Q341" s="2"/>
      <c r="R341" s="11"/>
      <c r="S341" s="11"/>
      <c r="T341" s="28"/>
    </row>
    <row r="342" spans="1:20" x14ac:dyDescent="0.25">
      <c r="A342" s="7"/>
      <c r="B342" s="11"/>
      <c r="C342" s="2"/>
      <c r="D342" s="11"/>
      <c r="E342" s="11"/>
      <c r="F342" s="2"/>
      <c r="G342" s="11"/>
      <c r="H342" s="2"/>
      <c r="I342" s="2"/>
      <c r="J342" s="2"/>
      <c r="K342" s="2"/>
      <c r="L342" s="2"/>
      <c r="M342" s="2"/>
      <c r="N342" s="2"/>
      <c r="O342" s="2"/>
      <c r="P342" s="2"/>
      <c r="Q342" s="2"/>
      <c r="R342" s="11"/>
      <c r="S342" s="11"/>
      <c r="T342" s="28"/>
    </row>
    <row r="343" spans="1:20" x14ac:dyDescent="0.25">
      <c r="A343" s="60"/>
      <c r="B343" s="62"/>
      <c r="C343" s="61"/>
      <c r="D343" s="62"/>
      <c r="E343" s="62"/>
      <c r="F343" s="61"/>
      <c r="G343" s="62"/>
      <c r="H343" s="61">
        <f>SUM(H334:H341)</f>
        <v>8</v>
      </c>
      <c r="I343" s="61">
        <f t="shared" ref="I343:O343" si="14">SUM(I334:I341)</f>
        <v>0</v>
      </c>
      <c r="J343" s="61">
        <f t="shared" si="14"/>
        <v>0</v>
      </c>
      <c r="K343" s="61">
        <f t="shared" si="14"/>
        <v>0</v>
      </c>
      <c r="L343" s="61">
        <f t="shared" si="14"/>
        <v>0</v>
      </c>
      <c r="M343" s="61">
        <f t="shared" si="14"/>
        <v>0</v>
      </c>
      <c r="N343" s="61">
        <f t="shared" si="14"/>
        <v>0</v>
      </c>
      <c r="O343" s="61">
        <f t="shared" si="14"/>
        <v>8</v>
      </c>
      <c r="P343" s="61"/>
      <c r="Q343" s="61"/>
      <c r="R343" s="62"/>
      <c r="S343" s="61"/>
      <c r="T343" s="64"/>
    </row>
    <row r="344" spans="1:20" x14ac:dyDescent="0.25">
      <c r="A344" s="7"/>
      <c r="B344" s="11"/>
      <c r="C344" s="2"/>
      <c r="D344" s="11"/>
      <c r="E344" s="11"/>
      <c r="F344" s="2"/>
      <c r="G344" s="11"/>
      <c r="H344" s="2"/>
      <c r="I344" s="2"/>
      <c r="J344" s="2"/>
      <c r="K344" s="2"/>
      <c r="L344" s="2"/>
      <c r="M344" s="2"/>
      <c r="N344" s="2"/>
      <c r="O344" s="2"/>
      <c r="P344" s="2"/>
      <c r="Q344" s="2"/>
      <c r="R344" s="11"/>
      <c r="S344" s="11"/>
      <c r="T344" s="28"/>
    </row>
    <row r="345" spans="1:20" x14ac:dyDescent="0.25">
      <c r="A345" s="19"/>
      <c r="B345" s="20"/>
      <c r="C345" s="4"/>
      <c r="D345" s="20"/>
      <c r="E345" s="20"/>
      <c r="F345" s="20"/>
      <c r="G345" s="20"/>
      <c r="H345" s="4"/>
      <c r="I345" s="4"/>
      <c r="J345" s="4"/>
      <c r="K345" s="4"/>
      <c r="L345" s="4"/>
      <c r="M345" s="4"/>
      <c r="N345" s="4"/>
      <c r="O345" s="4"/>
      <c r="P345" s="4"/>
      <c r="Q345" s="4"/>
      <c r="R345" s="20"/>
      <c r="S345" s="20"/>
      <c r="T345" s="39"/>
    </row>
    <row r="346" spans="1:20" x14ac:dyDescent="0.25">
      <c r="A346" s="7"/>
      <c r="B346" s="11"/>
      <c r="C346" s="2" t="s">
        <v>16</v>
      </c>
      <c r="D346" s="11" t="s">
        <v>193</v>
      </c>
      <c r="E346" s="11" t="s">
        <v>39</v>
      </c>
      <c r="F346" s="2" t="s">
        <v>0</v>
      </c>
      <c r="G346" s="11" t="s">
        <v>486</v>
      </c>
      <c r="H346" s="2">
        <v>0</v>
      </c>
      <c r="I346" s="2">
        <v>1</v>
      </c>
      <c r="J346" s="2">
        <v>0</v>
      </c>
      <c r="K346" s="2">
        <v>0</v>
      </c>
      <c r="L346" s="2">
        <v>0</v>
      </c>
      <c r="M346" s="2">
        <v>0</v>
      </c>
      <c r="N346" s="2">
        <v>0</v>
      </c>
      <c r="O346" s="2"/>
      <c r="P346" s="2"/>
      <c r="Q346" s="2"/>
      <c r="R346" s="11"/>
      <c r="S346" s="11" t="s">
        <v>8894</v>
      </c>
      <c r="T346" s="28"/>
    </row>
    <row r="347" spans="1:20" x14ac:dyDescent="0.25">
      <c r="A347" s="7"/>
      <c r="B347" s="11"/>
      <c r="C347" s="2"/>
      <c r="D347" s="11"/>
      <c r="E347" s="11"/>
      <c r="F347" s="2" t="s">
        <v>2</v>
      </c>
      <c r="G347" s="11" t="s">
        <v>487</v>
      </c>
      <c r="H347" s="2">
        <v>0</v>
      </c>
      <c r="I347" s="2">
        <v>1</v>
      </c>
      <c r="J347" s="2">
        <v>0</v>
      </c>
      <c r="K347" s="2">
        <v>0</v>
      </c>
      <c r="L347" s="2">
        <v>0</v>
      </c>
      <c r="M347" s="2">
        <v>0</v>
      </c>
      <c r="N347" s="2">
        <v>0</v>
      </c>
      <c r="O347" s="2"/>
      <c r="P347" s="2"/>
      <c r="Q347" s="2"/>
      <c r="R347" s="11"/>
      <c r="S347" s="11" t="s">
        <v>8895</v>
      </c>
      <c r="T347" s="28"/>
    </row>
    <row r="348" spans="1:20" x14ac:dyDescent="0.25">
      <c r="A348" s="7"/>
      <c r="B348" s="11"/>
      <c r="C348" s="2"/>
      <c r="D348" s="11"/>
      <c r="E348" s="11"/>
      <c r="F348" s="2" t="s">
        <v>3</v>
      </c>
      <c r="G348" s="11" t="s">
        <v>488</v>
      </c>
      <c r="H348" s="2">
        <v>0</v>
      </c>
      <c r="I348" s="2">
        <v>1</v>
      </c>
      <c r="J348" s="2">
        <v>0</v>
      </c>
      <c r="K348" s="2">
        <v>0</v>
      </c>
      <c r="L348" s="2">
        <v>0</v>
      </c>
      <c r="M348" s="2">
        <v>0</v>
      </c>
      <c r="N348" s="2">
        <v>0</v>
      </c>
      <c r="O348" s="2"/>
      <c r="P348" s="2"/>
      <c r="Q348" s="2"/>
      <c r="R348" s="11"/>
      <c r="S348" s="11"/>
      <c r="T348" s="28"/>
    </row>
    <row r="349" spans="1:20" x14ac:dyDescent="0.25">
      <c r="A349" s="7"/>
      <c r="B349" s="11"/>
      <c r="C349" s="2"/>
      <c r="D349" s="11"/>
      <c r="E349" s="11"/>
      <c r="F349" s="2" t="s">
        <v>4</v>
      </c>
      <c r="G349" s="11" t="s">
        <v>489</v>
      </c>
      <c r="H349" s="2">
        <v>0</v>
      </c>
      <c r="I349" s="2">
        <v>1</v>
      </c>
      <c r="J349" s="2">
        <v>0</v>
      </c>
      <c r="K349" s="2">
        <v>0</v>
      </c>
      <c r="L349" s="2">
        <v>0</v>
      </c>
      <c r="M349" s="2">
        <v>0</v>
      </c>
      <c r="N349" s="2">
        <v>0</v>
      </c>
      <c r="O349" s="2"/>
      <c r="P349" s="2"/>
      <c r="Q349" s="2"/>
      <c r="R349" s="11"/>
      <c r="S349" s="11"/>
      <c r="T349" s="28"/>
    </row>
    <row r="350" spans="1:20" x14ac:dyDescent="0.25">
      <c r="A350" s="7"/>
      <c r="B350" s="11"/>
      <c r="C350" s="2"/>
      <c r="D350" s="11"/>
      <c r="E350" s="11"/>
      <c r="F350" s="2" t="s">
        <v>5</v>
      </c>
      <c r="G350" s="11" t="s">
        <v>490</v>
      </c>
      <c r="H350" s="2">
        <v>0</v>
      </c>
      <c r="I350" s="2">
        <v>1</v>
      </c>
      <c r="J350" s="2">
        <v>0</v>
      </c>
      <c r="K350" s="2">
        <v>0</v>
      </c>
      <c r="L350" s="2">
        <v>0</v>
      </c>
      <c r="M350" s="2">
        <v>0</v>
      </c>
      <c r="N350" s="2">
        <v>0</v>
      </c>
      <c r="O350" s="2"/>
      <c r="P350" s="2"/>
      <c r="Q350" s="2"/>
      <c r="R350" s="11"/>
      <c r="S350" s="11"/>
      <c r="T350" s="28"/>
    </row>
    <row r="351" spans="1:20" x14ac:dyDescent="0.25">
      <c r="A351" s="7"/>
      <c r="B351" s="11"/>
      <c r="C351" s="2"/>
      <c r="D351" s="11"/>
      <c r="E351" s="11"/>
      <c r="F351" s="2" t="s">
        <v>6</v>
      </c>
      <c r="G351" s="11" t="s">
        <v>491</v>
      </c>
      <c r="H351" s="2">
        <v>0</v>
      </c>
      <c r="I351" s="2">
        <v>1</v>
      </c>
      <c r="J351" s="2">
        <v>0</v>
      </c>
      <c r="K351" s="2">
        <v>0</v>
      </c>
      <c r="L351" s="2">
        <v>0</v>
      </c>
      <c r="M351" s="2">
        <v>0</v>
      </c>
      <c r="N351" s="2">
        <v>0</v>
      </c>
      <c r="O351" s="2"/>
      <c r="P351" s="2"/>
      <c r="Q351" s="2"/>
      <c r="R351" s="11"/>
      <c r="S351" s="11"/>
      <c r="T351" s="28"/>
    </row>
    <row r="352" spans="1:20" x14ac:dyDescent="0.25">
      <c r="A352" s="7"/>
      <c r="B352" s="11"/>
      <c r="C352" s="2"/>
      <c r="D352" s="11"/>
      <c r="E352" s="11"/>
      <c r="F352" s="2" t="s">
        <v>7</v>
      </c>
      <c r="G352" s="11" t="s">
        <v>492</v>
      </c>
      <c r="H352" s="2">
        <v>0</v>
      </c>
      <c r="I352" s="2">
        <v>1</v>
      </c>
      <c r="J352" s="2">
        <v>0</v>
      </c>
      <c r="K352" s="2">
        <v>0</v>
      </c>
      <c r="L352" s="2">
        <v>0</v>
      </c>
      <c r="M352" s="2">
        <v>0</v>
      </c>
      <c r="N352" s="2">
        <v>0</v>
      </c>
      <c r="O352" s="2"/>
      <c r="P352" s="2"/>
      <c r="Q352" s="2"/>
      <c r="R352" s="11"/>
      <c r="S352" s="11"/>
      <c r="T352" s="28"/>
    </row>
    <row r="353" spans="1:20" x14ac:dyDescent="0.25">
      <c r="A353" s="7"/>
      <c r="B353" s="11"/>
      <c r="C353" s="2"/>
      <c r="D353" s="11"/>
      <c r="E353" s="11"/>
      <c r="F353" s="2" t="s">
        <v>8</v>
      </c>
      <c r="G353" s="11" t="s">
        <v>493</v>
      </c>
      <c r="H353" s="2">
        <v>0</v>
      </c>
      <c r="I353" s="2">
        <v>1</v>
      </c>
      <c r="J353" s="2">
        <v>0</v>
      </c>
      <c r="K353" s="2">
        <v>0</v>
      </c>
      <c r="L353" s="2">
        <v>0</v>
      </c>
      <c r="M353" s="2">
        <v>0</v>
      </c>
      <c r="N353" s="2">
        <v>0</v>
      </c>
      <c r="O353" s="2"/>
      <c r="P353" s="2"/>
      <c r="Q353" s="2"/>
      <c r="R353" s="11"/>
      <c r="S353" s="11"/>
      <c r="T353" s="28"/>
    </row>
    <row r="354" spans="1:20" x14ac:dyDescent="0.25">
      <c r="A354" s="7"/>
      <c r="B354" s="11"/>
      <c r="C354" s="2"/>
      <c r="D354" s="11"/>
      <c r="E354" s="11"/>
      <c r="F354" s="2" t="s">
        <v>9</v>
      </c>
      <c r="G354" s="11" t="s">
        <v>494</v>
      </c>
      <c r="H354" s="2">
        <v>0</v>
      </c>
      <c r="I354" s="2">
        <v>1</v>
      </c>
      <c r="J354" s="2">
        <v>0</v>
      </c>
      <c r="K354" s="2">
        <v>0</v>
      </c>
      <c r="L354" s="2">
        <v>0</v>
      </c>
      <c r="M354" s="2">
        <v>0</v>
      </c>
      <c r="N354" s="2">
        <v>0</v>
      </c>
      <c r="O354" s="2"/>
      <c r="P354" s="2"/>
      <c r="Q354" s="2"/>
      <c r="R354" s="11"/>
      <c r="S354" s="11"/>
      <c r="T354" s="28"/>
    </row>
    <row r="355" spans="1:20" x14ac:dyDescent="0.25">
      <c r="A355" s="7"/>
      <c r="B355" s="11"/>
      <c r="C355" s="2"/>
      <c r="D355" s="11"/>
      <c r="E355" s="11"/>
      <c r="F355" s="2" t="s">
        <v>10</v>
      </c>
      <c r="G355" s="11" t="s">
        <v>495</v>
      </c>
      <c r="H355" s="2">
        <v>0</v>
      </c>
      <c r="I355" s="2">
        <v>1</v>
      </c>
      <c r="J355" s="2">
        <v>0</v>
      </c>
      <c r="K355" s="2">
        <v>0</v>
      </c>
      <c r="L355" s="2">
        <v>0</v>
      </c>
      <c r="M355" s="2">
        <v>0</v>
      </c>
      <c r="N355" s="2">
        <v>0</v>
      </c>
      <c r="O355" s="2"/>
      <c r="P355" s="2"/>
      <c r="Q355" s="2"/>
      <c r="R355" s="11"/>
      <c r="S355" s="11"/>
      <c r="T355" s="28"/>
    </row>
    <row r="356" spans="1:20" x14ac:dyDescent="0.25">
      <c r="A356" s="7"/>
      <c r="B356" s="11"/>
      <c r="C356" s="2"/>
      <c r="D356" s="11"/>
      <c r="E356" s="11"/>
      <c r="F356" s="2"/>
      <c r="G356" s="11"/>
      <c r="H356" s="2"/>
      <c r="I356" s="2"/>
      <c r="J356" s="2"/>
      <c r="K356" s="2"/>
      <c r="L356" s="2"/>
      <c r="M356" s="2"/>
      <c r="N356" s="2"/>
      <c r="O356" s="2"/>
      <c r="P356" s="2"/>
      <c r="Q356" s="2"/>
      <c r="R356" s="11"/>
      <c r="S356" s="11"/>
      <c r="T356" s="28"/>
    </row>
    <row r="357" spans="1:20" x14ac:dyDescent="0.25">
      <c r="A357" s="60"/>
      <c r="B357" s="62"/>
      <c r="C357" s="61"/>
      <c r="D357" s="62"/>
      <c r="E357" s="62"/>
      <c r="F357" s="61"/>
      <c r="G357" s="62"/>
      <c r="H357" s="61">
        <f>SUM(H346:H355)</f>
        <v>0</v>
      </c>
      <c r="I357" s="61">
        <f t="shared" ref="I357:O357" si="15">SUM(I346:I355)</f>
        <v>10</v>
      </c>
      <c r="J357" s="61">
        <f t="shared" si="15"/>
        <v>0</v>
      </c>
      <c r="K357" s="61">
        <f t="shared" si="15"/>
        <v>0</v>
      </c>
      <c r="L357" s="61">
        <f t="shared" si="15"/>
        <v>0</v>
      </c>
      <c r="M357" s="61">
        <f t="shared" si="15"/>
        <v>0</v>
      </c>
      <c r="N357" s="61">
        <f t="shared" si="15"/>
        <v>0</v>
      </c>
      <c r="O357" s="61">
        <f t="shared" si="15"/>
        <v>0</v>
      </c>
      <c r="P357" s="61"/>
      <c r="Q357" s="61"/>
      <c r="R357" s="62"/>
      <c r="S357" s="61"/>
      <c r="T357" s="64"/>
    </row>
    <row r="358" spans="1:20" x14ac:dyDescent="0.25">
      <c r="A358" s="16"/>
      <c r="B358" s="17"/>
      <c r="C358" s="5"/>
      <c r="D358" s="17"/>
      <c r="E358" s="17"/>
      <c r="F358" s="5"/>
      <c r="G358" s="17"/>
      <c r="H358" s="5"/>
      <c r="I358" s="5"/>
      <c r="J358" s="5"/>
      <c r="K358" s="5"/>
      <c r="L358" s="5"/>
      <c r="M358" s="5"/>
      <c r="N358" s="5"/>
      <c r="O358" s="5"/>
      <c r="P358" s="5"/>
      <c r="Q358" s="5"/>
      <c r="R358" s="17"/>
      <c r="S358" s="17"/>
      <c r="T358" s="38"/>
    </row>
    <row r="359" spans="1:20" x14ac:dyDescent="0.25">
      <c r="A359" s="7"/>
      <c r="B359" s="11"/>
      <c r="C359" s="2"/>
      <c r="D359" s="11"/>
      <c r="E359" s="11"/>
      <c r="F359" s="2"/>
      <c r="G359" s="11"/>
      <c r="H359" s="2"/>
      <c r="I359" s="2"/>
      <c r="J359" s="2"/>
      <c r="K359" s="2"/>
      <c r="L359" s="2"/>
      <c r="M359" s="2"/>
      <c r="N359" s="2"/>
      <c r="O359" s="2"/>
      <c r="P359" s="2"/>
      <c r="Q359" s="2"/>
      <c r="R359" s="11"/>
      <c r="S359" s="11"/>
      <c r="T359" s="28"/>
    </row>
    <row r="360" spans="1:20" x14ac:dyDescent="0.25">
      <c r="A360" s="7"/>
      <c r="B360" s="11"/>
      <c r="C360" s="2" t="s">
        <v>17</v>
      </c>
      <c r="D360" s="11" t="s">
        <v>194</v>
      </c>
      <c r="E360" s="11" t="s">
        <v>39</v>
      </c>
      <c r="F360" s="2" t="s">
        <v>0</v>
      </c>
      <c r="G360" s="11" t="s">
        <v>496</v>
      </c>
      <c r="H360" s="2">
        <v>1</v>
      </c>
      <c r="I360" s="2">
        <v>0</v>
      </c>
      <c r="J360" s="2">
        <v>0</v>
      </c>
      <c r="K360" s="2">
        <v>0</v>
      </c>
      <c r="L360" s="2">
        <v>0</v>
      </c>
      <c r="M360" s="2">
        <v>0</v>
      </c>
      <c r="N360" s="2">
        <v>1</v>
      </c>
      <c r="O360" s="2"/>
      <c r="P360" s="2"/>
      <c r="Q360" s="2"/>
      <c r="R360" s="11"/>
      <c r="S360" s="11"/>
      <c r="T360" s="28"/>
    </row>
    <row r="361" spans="1:20" x14ac:dyDescent="0.25">
      <c r="A361" s="7"/>
      <c r="B361" s="11"/>
      <c r="C361" s="2"/>
      <c r="D361" s="11"/>
      <c r="E361" s="11"/>
      <c r="F361" s="2" t="s">
        <v>2</v>
      </c>
      <c r="G361" s="11" t="s">
        <v>497</v>
      </c>
      <c r="H361" s="2">
        <v>0</v>
      </c>
      <c r="I361" s="2">
        <v>1</v>
      </c>
      <c r="J361" s="2">
        <v>0</v>
      </c>
      <c r="K361" s="2">
        <v>0</v>
      </c>
      <c r="L361" s="2">
        <v>0</v>
      </c>
      <c r="M361" s="2">
        <v>0</v>
      </c>
      <c r="N361" s="2">
        <v>0</v>
      </c>
      <c r="O361" s="2"/>
      <c r="P361" s="2"/>
      <c r="Q361" s="2"/>
      <c r="R361" s="11"/>
      <c r="S361" s="11"/>
      <c r="T361" s="28"/>
    </row>
    <row r="362" spans="1:20" x14ac:dyDescent="0.25">
      <c r="A362" s="7"/>
      <c r="B362" s="11"/>
      <c r="C362" s="2"/>
      <c r="D362" s="11"/>
      <c r="E362" s="11"/>
      <c r="F362" s="2" t="s">
        <v>3</v>
      </c>
      <c r="G362" s="11" t="s">
        <v>498</v>
      </c>
      <c r="H362" s="2">
        <v>1</v>
      </c>
      <c r="I362" s="2">
        <v>0</v>
      </c>
      <c r="J362" s="2">
        <v>0</v>
      </c>
      <c r="K362" s="2">
        <v>0</v>
      </c>
      <c r="L362" s="2">
        <v>0</v>
      </c>
      <c r="M362" s="2">
        <v>0</v>
      </c>
      <c r="N362" s="2">
        <v>1</v>
      </c>
      <c r="O362" s="2"/>
      <c r="P362" s="2"/>
      <c r="Q362" s="2"/>
      <c r="R362" s="11"/>
      <c r="S362" s="11"/>
      <c r="T362" s="28"/>
    </row>
    <row r="363" spans="1:20" x14ac:dyDescent="0.25">
      <c r="A363" s="7"/>
      <c r="B363" s="11"/>
      <c r="C363" s="2"/>
      <c r="D363" s="11"/>
      <c r="E363" s="11"/>
      <c r="F363" s="2" t="s">
        <v>4</v>
      </c>
      <c r="G363" s="11" t="s">
        <v>499</v>
      </c>
      <c r="H363" s="2">
        <v>0</v>
      </c>
      <c r="I363" s="2">
        <v>1</v>
      </c>
      <c r="J363" s="2">
        <v>0</v>
      </c>
      <c r="K363" s="2">
        <v>0</v>
      </c>
      <c r="L363" s="2">
        <v>0</v>
      </c>
      <c r="M363" s="2">
        <v>0</v>
      </c>
      <c r="N363" s="2">
        <v>0</v>
      </c>
      <c r="O363" s="2"/>
      <c r="P363" s="2"/>
      <c r="Q363" s="2"/>
      <c r="R363" s="11"/>
      <c r="S363" s="11"/>
      <c r="T363" s="28"/>
    </row>
    <row r="364" spans="1:20" x14ac:dyDescent="0.25">
      <c r="A364" s="7"/>
      <c r="B364" s="11"/>
      <c r="C364" s="2"/>
      <c r="D364" s="11"/>
      <c r="E364" s="11"/>
      <c r="F364" s="2" t="s">
        <v>5</v>
      </c>
      <c r="G364" s="11" t="s">
        <v>500</v>
      </c>
      <c r="H364" s="2">
        <v>0</v>
      </c>
      <c r="I364" s="2">
        <v>1</v>
      </c>
      <c r="J364" s="2">
        <v>0</v>
      </c>
      <c r="K364" s="2">
        <v>0</v>
      </c>
      <c r="L364" s="2">
        <v>0</v>
      </c>
      <c r="M364" s="2">
        <v>0</v>
      </c>
      <c r="N364" s="2">
        <v>0</v>
      </c>
      <c r="O364" s="2"/>
      <c r="P364" s="2"/>
      <c r="Q364" s="2"/>
      <c r="R364" s="11"/>
      <c r="S364" s="11"/>
      <c r="T364" s="28"/>
    </row>
    <row r="365" spans="1:20" x14ac:dyDescent="0.25">
      <c r="A365" s="7"/>
      <c r="B365" s="11"/>
      <c r="C365" s="2"/>
      <c r="D365" s="11"/>
      <c r="E365" s="11"/>
      <c r="F365" s="2" t="s">
        <v>6</v>
      </c>
      <c r="G365" s="11" t="s">
        <v>501</v>
      </c>
      <c r="H365" s="2">
        <v>0</v>
      </c>
      <c r="I365" s="2">
        <v>1</v>
      </c>
      <c r="J365" s="2">
        <v>0</v>
      </c>
      <c r="K365" s="2">
        <v>0</v>
      </c>
      <c r="L365" s="2">
        <v>0</v>
      </c>
      <c r="M365" s="2">
        <v>0</v>
      </c>
      <c r="N365" s="2">
        <v>0</v>
      </c>
      <c r="O365" s="2"/>
      <c r="P365" s="2"/>
      <c r="Q365" s="2"/>
      <c r="R365" s="11"/>
      <c r="S365" s="11"/>
      <c r="T365" s="28"/>
    </row>
    <row r="366" spans="1:20" x14ac:dyDescent="0.25">
      <c r="A366" s="7"/>
      <c r="B366" s="11"/>
      <c r="C366" s="2"/>
      <c r="D366" s="11"/>
      <c r="E366" s="11"/>
      <c r="F366" s="2" t="s">
        <v>7</v>
      </c>
      <c r="G366" s="11" t="s">
        <v>502</v>
      </c>
      <c r="H366" s="2">
        <v>0</v>
      </c>
      <c r="I366" s="2">
        <v>1</v>
      </c>
      <c r="J366" s="2">
        <v>0</v>
      </c>
      <c r="K366" s="2">
        <v>0</v>
      </c>
      <c r="L366" s="2">
        <v>0</v>
      </c>
      <c r="M366" s="2">
        <v>0</v>
      </c>
      <c r="N366" s="2">
        <v>0</v>
      </c>
      <c r="O366" s="2"/>
      <c r="P366" s="2"/>
      <c r="Q366" s="2"/>
      <c r="R366" s="11"/>
      <c r="S366" s="11"/>
      <c r="T366" s="28"/>
    </row>
    <row r="367" spans="1:20" x14ac:dyDescent="0.25">
      <c r="A367" s="7"/>
      <c r="B367" s="11"/>
      <c r="C367" s="2"/>
      <c r="D367" s="11"/>
      <c r="E367" s="11"/>
      <c r="F367" s="2" t="s">
        <v>8</v>
      </c>
      <c r="G367" s="11" t="s">
        <v>503</v>
      </c>
      <c r="H367" s="2">
        <v>1</v>
      </c>
      <c r="I367" s="2">
        <v>0</v>
      </c>
      <c r="J367" s="2">
        <v>0</v>
      </c>
      <c r="K367" s="2">
        <v>0</v>
      </c>
      <c r="L367" s="2">
        <v>0</v>
      </c>
      <c r="M367" s="2">
        <v>0</v>
      </c>
      <c r="N367" s="2">
        <v>1</v>
      </c>
      <c r="O367" s="2"/>
      <c r="P367" s="2"/>
      <c r="Q367" s="2"/>
      <c r="R367" s="11"/>
      <c r="S367" s="11"/>
      <c r="T367" s="28"/>
    </row>
    <row r="368" spans="1:20" x14ac:dyDescent="0.25">
      <c r="A368" s="7"/>
      <c r="B368" s="11"/>
      <c r="C368" s="2"/>
      <c r="D368" s="11"/>
      <c r="E368" s="11"/>
      <c r="F368" s="2" t="s">
        <v>9</v>
      </c>
      <c r="G368" s="11" t="s">
        <v>504</v>
      </c>
      <c r="H368" s="2">
        <v>0</v>
      </c>
      <c r="I368" s="2">
        <v>1</v>
      </c>
      <c r="J368" s="2">
        <v>0</v>
      </c>
      <c r="K368" s="2">
        <v>0</v>
      </c>
      <c r="L368" s="2">
        <v>0</v>
      </c>
      <c r="M368" s="2">
        <v>0</v>
      </c>
      <c r="N368" s="2">
        <v>0</v>
      </c>
      <c r="O368" s="2"/>
      <c r="P368" s="2"/>
      <c r="Q368" s="2"/>
      <c r="R368" s="11"/>
      <c r="S368" s="11"/>
      <c r="T368" s="28"/>
    </row>
    <row r="369" spans="1:20" x14ac:dyDescent="0.25">
      <c r="A369" s="7"/>
      <c r="B369" s="11"/>
      <c r="C369" s="2"/>
      <c r="D369" s="11"/>
      <c r="E369" s="11"/>
      <c r="F369" s="2"/>
      <c r="G369" s="11"/>
      <c r="H369" s="2"/>
      <c r="I369" s="2"/>
      <c r="J369" s="2"/>
      <c r="K369" s="2"/>
      <c r="L369" s="2"/>
      <c r="M369" s="2"/>
      <c r="N369" s="2"/>
      <c r="O369" s="2"/>
      <c r="P369" s="2"/>
      <c r="Q369" s="2"/>
      <c r="R369" s="11"/>
      <c r="S369" s="11"/>
      <c r="T369" s="28"/>
    </row>
    <row r="370" spans="1:20" x14ac:dyDescent="0.25">
      <c r="A370" s="60"/>
      <c r="B370" s="62"/>
      <c r="C370" s="61"/>
      <c r="D370" s="62"/>
      <c r="E370" s="62"/>
      <c r="F370" s="61"/>
      <c r="G370" s="62"/>
      <c r="H370" s="61">
        <f>SUM(H360:H368)</f>
        <v>3</v>
      </c>
      <c r="I370" s="61">
        <f t="shared" ref="I370:O370" si="16">SUM(I360:I368)</f>
        <v>6</v>
      </c>
      <c r="J370" s="61">
        <f t="shared" si="16"/>
        <v>0</v>
      </c>
      <c r="K370" s="61">
        <f t="shared" si="16"/>
        <v>0</v>
      </c>
      <c r="L370" s="61">
        <f t="shared" si="16"/>
        <v>0</v>
      </c>
      <c r="M370" s="61">
        <f t="shared" si="16"/>
        <v>0</v>
      </c>
      <c r="N370" s="61">
        <f t="shared" si="16"/>
        <v>3</v>
      </c>
      <c r="O370" s="61">
        <f t="shared" si="16"/>
        <v>0</v>
      </c>
      <c r="P370" s="61"/>
      <c r="Q370" s="61"/>
      <c r="R370" s="62"/>
      <c r="S370" s="61"/>
      <c r="T370" s="64"/>
    </row>
    <row r="371" spans="1:20" x14ac:dyDescent="0.25">
      <c r="A371" s="7"/>
      <c r="B371" s="11"/>
      <c r="C371" s="2"/>
      <c r="D371" s="11"/>
      <c r="E371" s="11"/>
      <c r="F371" s="2"/>
      <c r="G371" s="11"/>
      <c r="H371" s="2"/>
      <c r="I371" s="2"/>
      <c r="J371" s="2"/>
      <c r="K371" s="2"/>
      <c r="L371" s="2"/>
      <c r="M371" s="2"/>
      <c r="N371" s="2"/>
      <c r="O371" s="2"/>
      <c r="P371" s="2"/>
      <c r="Q371" s="2"/>
      <c r="R371" s="11"/>
      <c r="S371" s="11"/>
      <c r="T371" s="28"/>
    </row>
    <row r="372" spans="1:20" x14ac:dyDescent="0.25">
      <c r="A372" s="19"/>
      <c r="B372" s="20"/>
      <c r="C372" s="4"/>
      <c r="D372" s="20"/>
      <c r="E372" s="20"/>
      <c r="F372" s="20"/>
      <c r="G372" s="20"/>
      <c r="H372" s="4"/>
      <c r="I372" s="4"/>
      <c r="J372" s="4"/>
      <c r="K372" s="4"/>
      <c r="L372" s="4"/>
      <c r="M372" s="4"/>
      <c r="N372" s="4"/>
      <c r="O372" s="4"/>
      <c r="P372" s="4"/>
      <c r="Q372" s="4"/>
      <c r="R372" s="20"/>
      <c r="S372" s="20"/>
      <c r="T372" s="39"/>
    </row>
    <row r="373" spans="1:20" x14ac:dyDescent="0.25">
      <c r="A373" s="7"/>
      <c r="B373" s="11"/>
      <c r="C373" s="2" t="s">
        <v>18</v>
      </c>
      <c r="D373" s="11" t="s">
        <v>195</v>
      </c>
      <c r="E373" s="11" t="s">
        <v>39</v>
      </c>
      <c r="F373" s="2" t="s">
        <v>0</v>
      </c>
      <c r="G373" s="11" t="s">
        <v>505</v>
      </c>
      <c r="H373" s="67">
        <v>1</v>
      </c>
      <c r="I373" s="67">
        <v>0</v>
      </c>
      <c r="J373" s="67">
        <v>0</v>
      </c>
      <c r="K373" s="67">
        <v>0</v>
      </c>
      <c r="L373" s="67">
        <v>1</v>
      </c>
      <c r="M373" s="67">
        <v>0</v>
      </c>
      <c r="N373" s="67">
        <v>0</v>
      </c>
      <c r="O373" s="67">
        <v>0</v>
      </c>
      <c r="P373" s="67">
        <v>0</v>
      </c>
      <c r="Q373" s="67"/>
      <c r="R373" s="11" t="s">
        <v>7121</v>
      </c>
      <c r="S373" s="299" t="s">
        <v>7122</v>
      </c>
      <c r="T373" s="28"/>
    </row>
    <row r="374" spans="1:20" x14ac:dyDescent="0.25">
      <c r="A374" s="7"/>
      <c r="B374" s="11"/>
      <c r="C374" s="2"/>
      <c r="D374" s="11"/>
      <c r="E374" s="11"/>
      <c r="F374" s="2" t="s">
        <v>2</v>
      </c>
      <c r="G374" s="11" t="s">
        <v>506</v>
      </c>
      <c r="H374" s="67">
        <v>1</v>
      </c>
      <c r="I374" s="67">
        <v>0</v>
      </c>
      <c r="J374" s="67">
        <v>0</v>
      </c>
      <c r="K374" s="67">
        <v>0</v>
      </c>
      <c r="L374" s="67">
        <v>1</v>
      </c>
      <c r="M374" s="67">
        <v>0</v>
      </c>
      <c r="N374" s="67">
        <v>0</v>
      </c>
      <c r="O374" s="67">
        <v>0</v>
      </c>
      <c r="P374" s="67">
        <v>0</v>
      </c>
      <c r="Q374" s="67"/>
      <c r="R374" s="11"/>
      <c r="S374" s="299"/>
      <c r="T374" s="28"/>
    </row>
    <row r="375" spans="1:20" x14ac:dyDescent="0.25">
      <c r="A375" s="7"/>
      <c r="B375" s="11"/>
      <c r="C375" s="2"/>
      <c r="D375" s="11"/>
      <c r="E375" s="11"/>
      <c r="F375" s="2" t="s">
        <v>3</v>
      </c>
      <c r="G375" s="11" t="s">
        <v>507</v>
      </c>
      <c r="H375" s="67">
        <v>1</v>
      </c>
      <c r="I375" s="67">
        <v>0</v>
      </c>
      <c r="J375" s="67">
        <v>0</v>
      </c>
      <c r="K375" s="67">
        <v>0</v>
      </c>
      <c r="L375" s="67">
        <v>1</v>
      </c>
      <c r="M375" s="67">
        <v>0</v>
      </c>
      <c r="N375" s="67">
        <v>0</v>
      </c>
      <c r="O375" s="67">
        <v>0</v>
      </c>
      <c r="P375" s="67">
        <v>0</v>
      </c>
      <c r="Q375" s="67"/>
      <c r="R375" s="11"/>
      <c r="S375" s="299"/>
      <c r="T375" s="28"/>
    </row>
    <row r="376" spans="1:20" x14ac:dyDescent="0.25">
      <c r="A376" s="7"/>
      <c r="B376" s="11"/>
      <c r="C376" s="2"/>
      <c r="D376" s="11"/>
      <c r="E376" s="11"/>
      <c r="F376" s="2" t="s">
        <v>4</v>
      </c>
      <c r="G376" s="11" t="s">
        <v>508</v>
      </c>
      <c r="H376" s="67">
        <v>1</v>
      </c>
      <c r="I376" s="67">
        <v>0</v>
      </c>
      <c r="J376" s="67">
        <v>0</v>
      </c>
      <c r="K376" s="67">
        <v>0</v>
      </c>
      <c r="L376" s="67">
        <v>1</v>
      </c>
      <c r="M376" s="67">
        <v>0</v>
      </c>
      <c r="N376" s="67">
        <v>0</v>
      </c>
      <c r="O376" s="67">
        <v>0</v>
      </c>
      <c r="P376" s="67">
        <v>0</v>
      </c>
      <c r="Q376" s="67"/>
      <c r="R376" s="11"/>
      <c r="S376" s="299"/>
      <c r="T376" s="28"/>
    </row>
    <row r="377" spans="1:20" ht="15" customHeight="1" x14ac:dyDescent="0.25">
      <c r="A377" s="7"/>
      <c r="B377" s="11"/>
      <c r="C377" s="2"/>
      <c r="D377" s="11"/>
      <c r="E377" s="11"/>
      <c r="F377" s="2" t="s">
        <v>5</v>
      </c>
      <c r="G377" s="11" t="s">
        <v>509</v>
      </c>
      <c r="H377" s="67">
        <v>1</v>
      </c>
      <c r="I377" s="67">
        <v>0</v>
      </c>
      <c r="J377" s="67">
        <v>0</v>
      </c>
      <c r="K377" s="67">
        <v>0</v>
      </c>
      <c r="L377" s="67">
        <v>1</v>
      </c>
      <c r="M377" s="67">
        <v>0</v>
      </c>
      <c r="N377" s="67">
        <v>0</v>
      </c>
      <c r="O377" s="67">
        <v>0</v>
      </c>
      <c r="P377" s="67">
        <v>0</v>
      </c>
      <c r="Q377" s="67"/>
      <c r="R377" s="11"/>
      <c r="S377" s="299" t="s">
        <v>7123</v>
      </c>
      <c r="T377" s="28"/>
    </row>
    <row r="378" spans="1:20" x14ac:dyDescent="0.25">
      <c r="A378" s="7"/>
      <c r="B378" s="11"/>
      <c r="C378" s="2"/>
      <c r="D378" s="11"/>
      <c r="E378" s="11"/>
      <c r="F378" s="2" t="s">
        <v>6</v>
      </c>
      <c r="G378" s="11" t="s">
        <v>510</v>
      </c>
      <c r="H378" s="67">
        <v>1</v>
      </c>
      <c r="I378" s="67">
        <v>0</v>
      </c>
      <c r="J378" s="67">
        <v>0</v>
      </c>
      <c r="K378" s="67">
        <v>0</v>
      </c>
      <c r="L378" s="67">
        <v>1</v>
      </c>
      <c r="M378" s="67">
        <v>0</v>
      </c>
      <c r="N378" s="67">
        <v>0</v>
      </c>
      <c r="O378" s="67">
        <v>0</v>
      </c>
      <c r="P378" s="67">
        <v>0</v>
      </c>
      <c r="Q378" s="67"/>
      <c r="R378" s="11"/>
      <c r="S378" s="299"/>
      <c r="T378" s="28"/>
    </row>
    <row r="379" spans="1:20" x14ac:dyDescent="0.25">
      <c r="A379" s="7"/>
      <c r="B379" s="11"/>
      <c r="C379" s="2"/>
      <c r="D379" s="11"/>
      <c r="E379" s="11"/>
      <c r="F379" s="2" t="s">
        <v>7</v>
      </c>
      <c r="G379" s="11" t="s">
        <v>511</v>
      </c>
      <c r="H379" s="67">
        <v>1</v>
      </c>
      <c r="I379" s="67">
        <v>0</v>
      </c>
      <c r="J379" s="67">
        <v>0</v>
      </c>
      <c r="K379" s="67">
        <v>0</v>
      </c>
      <c r="L379" s="67">
        <v>1</v>
      </c>
      <c r="M379" s="67">
        <v>0</v>
      </c>
      <c r="N379" s="67">
        <v>0</v>
      </c>
      <c r="O379" s="67">
        <v>0</v>
      </c>
      <c r="P379" s="67">
        <v>0</v>
      </c>
      <c r="Q379" s="67"/>
      <c r="R379" s="11"/>
      <c r="S379" s="299"/>
      <c r="T379" s="28"/>
    </row>
    <row r="380" spans="1:20" x14ac:dyDescent="0.25">
      <c r="A380" s="7"/>
      <c r="B380" s="11"/>
      <c r="C380" s="2"/>
      <c r="D380" s="11"/>
      <c r="E380" s="11"/>
      <c r="F380" s="2" t="s">
        <v>8</v>
      </c>
      <c r="G380" s="11" t="s">
        <v>512</v>
      </c>
      <c r="H380" s="67">
        <v>1</v>
      </c>
      <c r="I380" s="67">
        <v>0</v>
      </c>
      <c r="J380" s="67">
        <v>0</v>
      </c>
      <c r="K380" s="67">
        <v>0</v>
      </c>
      <c r="L380" s="67">
        <v>1</v>
      </c>
      <c r="M380" s="67">
        <v>0</v>
      </c>
      <c r="N380" s="67">
        <v>0</v>
      </c>
      <c r="O380" s="67">
        <v>0</v>
      </c>
      <c r="P380" s="67">
        <v>0</v>
      </c>
      <c r="Q380" s="67"/>
      <c r="R380" s="11"/>
      <c r="S380" s="299"/>
      <c r="T380" s="28"/>
    </row>
    <row r="381" spans="1:20" x14ac:dyDescent="0.25">
      <c r="A381" s="7"/>
      <c r="B381" s="11"/>
      <c r="C381" s="2"/>
      <c r="D381" s="11"/>
      <c r="E381" s="11"/>
      <c r="F381" s="2" t="s">
        <v>9</v>
      </c>
      <c r="G381" s="11" t="s">
        <v>513</v>
      </c>
      <c r="H381" s="67">
        <v>1</v>
      </c>
      <c r="I381" s="67">
        <v>0</v>
      </c>
      <c r="J381" s="67">
        <v>0</v>
      </c>
      <c r="K381" s="67">
        <v>0</v>
      </c>
      <c r="L381" s="67">
        <v>1</v>
      </c>
      <c r="M381" s="67">
        <v>0</v>
      </c>
      <c r="N381" s="67">
        <v>0</v>
      </c>
      <c r="O381" s="67">
        <v>0</v>
      </c>
      <c r="P381" s="67">
        <v>0</v>
      </c>
      <c r="Q381" s="67"/>
      <c r="R381" s="11"/>
      <c r="S381" s="299" t="s">
        <v>7124</v>
      </c>
      <c r="T381" s="28"/>
    </row>
    <row r="382" spans="1:20" x14ac:dyDescent="0.25">
      <c r="A382" s="7"/>
      <c r="B382" s="11"/>
      <c r="C382" s="2"/>
      <c r="D382" s="11"/>
      <c r="E382" s="11"/>
      <c r="F382" s="2" t="s">
        <v>10</v>
      </c>
      <c r="G382" s="11" t="s">
        <v>514</v>
      </c>
      <c r="H382" s="67">
        <v>1</v>
      </c>
      <c r="I382" s="67">
        <v>0</v>
      </c>
      <c r="J382" s="67">
        <v>0</v>
      </c>
      <c r="K382" s="67">
        <v>0</v>
      </c>
      <c r="L382" s="67">
        <v>1</v>
      </c>
      <c r="M382" s="67">
        <v>0</v>
      </c>
      <c r="N382" s="67">
        <v>0</v>
      </c>
      <c r="O382" s="67">
        <v>0</v>
      </c>
      <c r="P382" s="67">
        <v>0</v>
      </c>
      <c r="Q382" s="67"/>
      <c r="R382" s="11"/>
      <c r="S382" s="299"/>
      <c r="T382" s="28"/>
    </row>
    <row r="383" spans="1:20" x14ac:dyDescent="0.25">
      <c r="A383" s="7"/>
      <c r="B383" s="11"/>
      <c r="C383" s="2"/>
      <c r="D383" s="11"/>
      <c r="E383" s="11"/>
      <c r="F383" s="2" t="s">
        <v>11</v>
      </c>
      <c r="G383" s="11" t="s">
        <v>515</v>
      </c>
      <c r="H383" s="67">
        <v>1</v>
      </c>
      <c r="I383" s="67">
        <v>0</v>
      </c>
      <c r="J383" s="67">
        <v>0</v>
      </c>
      <c r="K383" s="67">
        <v>0</v>
      </c>
      <c r="L383" s="67">
        <v>1</v>
      </c>
      <c r="M383" s="67">
        <v>0</v>
      </c>
      <c r="N383" s="67">
        <v>0</v>
      </c>
      <c r="O383" s="67">
        <v>0</v>
      </c>
      <c r="P383" s="67">
        <v>0</v>
      </c>
      <c r="Q383" s="67"/>
      <c r="R383" s="11"/>
      <c r="S383" s="299"/>
      <c r="T383" s="28"/>
    </row>
    <row r="384" spans="1:20" ht="15" customHeight="1" x14ac:dyDescent="0.25">
      <c r="A384" s="7"/>
      <c r="B384" s="11"/>
      <c r="C384" s="2"/>
      <c r="D384" s="11"/>
      <c r="E384" s="11"/>
      <c r="F384" s="2" t="s">
        <v>12</v>
      </c>
      <c r="G384" s="11" t="s">
        <v>516</v>
      </c>
      <c r="H384" s="67">
        <v>1</v>
      </c>
      <c r="I384" s="67">
        <v>0</v>
      </c>
      <c r="J384" s="67">
        <v>0</v>
      </c>
      <c r="K384" s="67">
        <v>0</v>
      </c>
      <c r="L384" s="67">
        <v>1</v>
      </c>
      <c r="M384" s="67">
        <v>0</v>
      </c>
      <c r="N384" s="67">
        <v>0</v>
      </c>
      <c r="O384" s="67">
        <v>0</v>
      </c>
      <c r="P384" s="67">
        <v>0</v>
      </c>
      <c r="Q384" s="67"/>
      <c r="R384" s="11"/>
      <c r="S384" s="299" t="s">
        <v>7125</v>
      </c>
      <c r="T384" s="28"/>
    </row>
    <row r="385" spans="1:20" x14ac:dyDescent="0.25">
      <c r="A385" s="7"/>
      <c r="B385" s="11"/>
      <c r="C385" s="2"/>
      <c r="D385" s="11"/>
      <c r="E385" s="11"/>
      <c r="F385" s="2" t="s">
        <v>13</v>
      </c>
      <c r="G385" s="11" t="s">
        <v>208</v>
      </c>
      <c r="H385" s="67">
        <v>1</v>
      </c>
      <c r="I385" s="67">
        <v>0</v>
      </c>
      <c r="J385" s="67">
        <v>0</v>
      </c>
      <c r="K385" s="67">
        <v>0</v>
      </c>
      <c r="L385" s="67">
        <v>1</v>
      </c>
      <c r="M385" s="67">
        <v>0</v>
      </c>
      <c r="N385" s="67">
        <v>0</v>
      </c>
      <c r="O385" s="67">
        <v>0</v>
      </c>
      <c r="P385" s="67">
        <v>0</v>
      </c>
      <c r="Q385" s="67"/>
      <c r="R385" s="11"/>
      <c r="S385" s="299"/>
      <c r="T385" s="28"/>
    </row>
    <row r="386" spans="1:20" x14ac:dyDescent="0.25">
      <c r="A386" s="7"/>
      <c r="B386" s="11"/>
      <c r="C386" s="2"/>
      <c r="D386" s="11"/>
      <c r="E386" s="11"/>
      <c r="F386" s="2" t="s">
        <v>14</v>
      </c>
      <c r="G386" s="11" t="s">
        <v>517</v>
      </c>
      <c r="H386" s="67">
        <v>1</v>
      </c>
      <c r="I386" s="67">
        <v>0</v>
      </c>
      <c r="J386" s="67">
        <v>0</v>
      </c>
      <c r="K386" s="67">
        <v>0</v>
      </c>
      <c r="L386" s="67">
        <v>1</v>
      </c>
      <c r="M386" s="67">
        <v>0</v>
      </c>
      <c r="N386" s="67">
        <v>0</v>
      </c>
      <c r="O386" s="67">
        <v>0</v>
      </c>
      <c r="P386" s="67">
        <v>0</v>
      </c>
      <c r="Q386" s="67"/>
      <c r="R386" s="11"/>
      <c r="S386" s="299"/>
      <c r="T386" s="28"/>
    </row>
    <row r="387" spans="1:20" x14ac:dyDescent="0.25">
      <c r="A387" s="7"/>
      <c r="B387" s="11"/>
      <c r="C387" s="2"/>
      <c r="D387" s="11"/>
      <c r="E387" s="11"/>
      <c r="F387" s="2" t="s">
        <v>15</v>
      </c>
      <c r="G387" s="11" t="s">
        <v>518</v>
      </c>
      <c r="H387" s="67">
        <v>1</v>
      </c>
      <c r="I387" s="67">
        <v>0</v>
      </c>
      <c r="J387" s="67">
        <v>0</v>
      </c>
      <c r="K387" s="67">
        <v>0</v>
      </c>
      <c r="L387" s="67">
        <v>1</v>
      </c>
      <c r="M387" s="67">
        <v>0</v>
      </c>
      <c r="N387" s="67">
        <v>0</v>
      </c>
      <c r="O387" s="67">
        <v>0</v>
      </c>
      <c r="P387" s="67">
        <v>0</v>
      </c>
      <c r="Q387" s="67"/>
      <c r="R387" s="11"/>
      <c r="S387" s="299"/>
      <c r="T387" s="28"/>
    </row>
    <row r="388" spans="1:20" x14ac:dyDescent="0.25">
      <c r="A388" s="7"/>
      <c r="B388" s="11"/>
      <c r="C388" s="2"/>
      <c r="D388" s="11"/>
      <c r="E388" s="11"/>
      <c r="F388" s="2" t="s">
        <v>16</v>
      </c>
      <c r="G388" s="11" t="s">
        <v>519</v>
      </c>
      <c r="H388" s="67">
        <v>1</v>
      </c>
      <c r="I388" s="67">
        <v>0</v>
      </c>
      <c r="J388" s="67">
        <v>0</v>
      </c>
      <c r="K388" s="67">
        <v>0</v>
      </c>
      <c r="L388" s="67">
        <v>1</v>
      </c>
      <c r="M388" s="67">
        <v>0</v>
      </c>
      <c r="N388" s="67">
        <v>0</v>
      </c>
      <c r="O388" s="67">
        <v>0</v>
      </c>
      <c r="P388" s="67">
        <v>0</v>
      </c>
      <c r="Q388" s="67"/>
      <c r="R388" s="11"/>
      <c r="S388" s="299" t="s">
        <v>7126</v>
      </c>
      <c r="T388" s="28"/>
    </row>
    <row r="389" spans="1:20" x14ac:dyDescent="0.25">
      <c r="A389" s="7"/>
      <c r="B389" s="11"/>
      <c r="C389" s="2"/>
      <c r="D389" s="11"/>
      <c r="E389" s="11"/>
      <c r="F389" s="2" t="s">
        <v>17</v>
      </c>
      <c r="G389" s="11" t="s">
        <v>520</v>
      </c>
      <c r="H389" s="67">
        <v>1</v>
      </c>
      <c r="I389" s="67">
        <v>0</v>
      </c>
      <c r="J389" s="67">
        <v>0</v>
      </c>
      <c r="K389" s="67">
        <v>0</v>
      </c>
      <c r="L389" s="67">
        <v>1</v>
      </c>
      <c r="M389" s="67">
        <v>0</v>
      </c>
      <c r="N389" s="67">
        <v>0</v>
      </c>
      <c r="O389" s="67">
        <v>0</v>
      </c>
      <c r="P389" s="67">
        <v>0</v>
      </c>
      <c r="Q389" s="67"/>
      <c r="R389" s="11"/>
      <c r="S389" s="299"/>
      <c r="T389" s="28"/>
    </row>
    <row r="390" spans="1:20" x14ac:dyDescent="0.25">
      <c r="A390" s="7"/>
      <c r="B390" s="11"/>
      <c r="C390" s="2"/>
      <c r="D390" s="11"/>
      <c r="E390" s="11"/>
      <c r="F390" s="2"/>
      <c r="G390" s="11"/>
      <c r="H390" s="67"/>
      <c r="I390" s="67"/>
      <c r="J390" s="67"/>
      <c r="K390" s="67"/>
      <c r="L390" s="67"/>
      <c r="M390" s="67"/>
      <c r="N390" s="67"/>
      <c r="O390" s="67"/>
      <c r="P390" s="67"/>
      <c r="Q390" s="67"/>
      <c r="R390" s="11"/>
      <c r="S390" s="302"/>
      <c r="T390" s="28"/>
    </row>
    <row r="391" spans="1:20" x14ac:dyDescent="0.25">
      <c r="A391" s="60"/>
      <c r="B391" s="62"/>
      <c r="C391" s="61"/>
      <c r="D391" s="62"/>
      <c r="E391" s="62"/>
      <c r="F391" s="61"/>
      <c r="G391" s="62"/>
      <c r="H391" s="72">
        <f>SUM(H373:H389)</f>
        <v>17</v>
      </c>
      <c r="I391" s="72">
        <f t="shared" ref="I391:P391" si="17">SUM(I373:I389)</f>
        <v>0</v>
      </c>
      <c r="J391" s="72">
        <f t="shared" si="17"/>
        <v>0</v>
      </c>
      <c r="K391" s="72">
        <f t="shared" si="17"/>
        <v>0</v>
      </c>
      <c r="L391" s="72">
        <f t="shared" si="17"/>
        <v>17</v>
      </c>
      <c r="M391" s="72">
        <f t="shared" si="17"/>
        <v>0</v>
      </c>
      <c r="N391" s="72">
        <f t="shared" si="17"/>
        <v>0</v>
      </c>
      <c r="O391" s="72">
        <f t="shared" si="17"/>
        <v>0</v>
      </c>
      <c r="P391" s="72">
        <f t="shared" si="17"/>
        <v>0</v>
      </c>
      <c r="Q391" s="72"/>
      <c r="R391" s="62"/>
      <c r="S391" s="61"/>
      <c r="T391" s="64"/>
    </row>
    <row r="392" spans="1:20" x14ac:dyDescent="0.25">
      <c r="A392" s="16"/>
      <c r="B392" s="17"/>
      <c r="C392" s="5"/>
      <c r="D392" s="17"/>
      <c r="E392" s="17"/>
      <c r="F392" s="5"/>
      <c r="G392" s="17"/>
      <c r="H392" s="5"/>
      <c r="I392" s="5"/>
      <c r="J392" s="5"/>
      <c r="K392" s="5"/>
      <c r="L392" s="5"/>
      <c r="M392" s="5"/>
      <c r="N392" s="5"/>
      <c r="O392" s="5"/>
      <c r="P392" s="5"/>
      <c r="Q392" s="5"/>
      <c r="R392" s="17"/>
      <c r="S392" s="17"/>
      <c r="T392" s="38"/>
    </row>
    <row r="393" spans="1:20" x14ac:dyDescent="0.25">
      <c r="A393" s="7"/>
      <c r="B393" s="11"/>
      <c r="C393" s="2"/>
      <c r="D393" s="11"/>
      <c r="E393" s="11"/>
      <c r="F393" s="11"/>
      <c r="G393" s="11"/>
      <c r="H393" s="2"/>
      <c r="I393" s="2"/>
      <c r="J393" s="2"/>
      <c r="K393" s="2"/>
      <c r="L393" s="2"/>
      <c r="M393" s="2"/>
      <c r="N393" s="2"/>
      <c r="O393" s="2"/>
      <c r="P393" s="2"/>
      <c r="Q393" s="2"/>
      <c r="R393" s="11"/>
      <c r="S393" s="11"/>
      <c r="T393" s="28"/>
    </row>
    <row r="394" spans="1:20" x14ac:dyDescent="0.25">
      <c r="A394" s="7"/>
      <c r="B394" s="11"/>
      <c r="C394" s="2" t="s">
        <v>19</v>
      </c>
      <c r="D394" s="11" t="s">
        <v>196</v>
      </c>
      <c r="E394" s="11" t="s">
        <v>39</v>
      </c>
      <c r="F394" s="2" t="s">
        <v>0</v>
      </c>
      <c r="G394" s="11" t="s">
        <v>521</v>
      </c>
      <c r="H394" s="2">
        <v>0</v>
      </c>
      <c r="I394" s="2">
        <v>1</v>
      </c>
      <c r="J394" s="2">
        <v>0</v>
      </c>
      <c r="K394" s="2">
        <v>0</v>
      </c>
      <c r="L394" s="2">
        <v>0</v>
      </c>
      <c r="M394" s="2">
        <v>0</v>
      </c>
      <c r="N394" s="2">
        <v>0</v>
      </c>
      <c r="O394" s="2"/>
      <c r="P394" s="2"/>
      <c r="Q394" s="2"/>
      <c r="R394" s="11"/>
      <c r="S394" s="11"/>
      <c r="T394" s="28"/>
    </row>
    <row r="395" spans="1:20" x14ac:dyDescent="0.25">
      <c r="A395" s="7"/>
      <c r="B395" s="11"/>
      <c r="C395" s="2"/>
      <c r="D395" s="11"/>
      <c r="E395" s="11"/>
      <c r="F395" s="2" t="s">
        <v>2</v>
      </c>
      <c r="G395" s="11" t="s">
        <v>522</v>
      </c>
      <c r="H395" s="2">
        <v>0</v>
      </c>
      <c r="I395" s="2">
        <v>1</v>
      </c>
      <c r="J395" s="2">
        <v>0</v>
      </c>
      <c r="K395" s="2">
        <v>0</v>
      </c>
      <c r="L395" s="2">
        <v>0</v>
      </c>
      <c r="M395" s="2">
        <v>0</v>
      </c>
      <c r="N395" s="2">
        <v>0</v>
      </c>
      <c r="O395" s="2"/>
      <c r="P395" s="2"/>
      <c r="Q395" s="2"/>
      <c r="R395" s="11"/>
      <c r="S395" s="11"/>
      <c r="T395" s="28"/>
    </row>
    <row r="396" spans="1:20" x14ac:dyDescent="0.25">
      <c r="A396" s="7"/>
      <c r="B396" s="11"/>
      <c r="C396" s="2"/>
      <c r="D396" s="11"/>
      <c r="E396" s="11"/>
      <c r="F396" s="2" t="s">
        <v>3</v>
      </c>
      <c r="G396" s="11" t="s">
        <v>523</v>
      </c>
      <c r="H396" s="2">
        <v>0</v>
      </c>
      <c r="I396" s="2">
        <v>1</v>
      </c>
      <c r="J396" s="2">
        <v>0</v>
      </c>
      <c r="K396" s="2">
        <v>0</v>
      </c>
      <c r="L396" s="2">
        <v>0</v>
      </c>
      <c r="M396" s="2">
        <v>0</v>
      </c>
      <c r="N396" s="2">
        <v>0</v>
      </c>
      <c r="O396" s="2"/>
      <c r="P396" s="2"/>
      <c r="Q396" s="2"/>
      <c r="R396" s="11"/>
      <c r="S396" s="11"/>
      <c r="T396" s="28"/>
    </row>
    <row r="397" spans="1:20" x14ac:dyDescent="0.25">
      <c r="A397" s="7"/>
      <c r="B397" s="11"/>
      <c r="C397" s="2"/>
      <c r="D397" s="11"/>
      <c r="E397" s="11"/>
      <c r="F397" s="2" t="s">
        <v>4</v>
      </c>
      <c r="G397" s="11" t="s">
        <v>524</v>
      </c>
      <c r="H397" s="2">
        <v>0</v>
      </c>
      <c r="I397" s="2">
        <v>1</v>
      </c>
      <c r="J397" s="2">
        <v>0</v>
      </c>
      <c r="K397" s="2">
        <v>0</v>
      </c>
      <c r="L397" s="2">
        <v>0</v>
      </c>
      <c r="M397" s="2">
        <v>0</v>
      </c>
      <c r="N397" s="2">
        <v>0</v>
      </c>
      <c r="O397" s="2"/>
      <c r="P397" s="2"/>
      <c r="Q397" s="2"/>
      <c r="R397" s="11"/>
      <c r="S397" s="11"/>
      <c r="T397" s="28"/>
    </row>
    <row r="398" spans="1:20" x14ac:dyDescent="0.25">
      <c r="A398" s="7"/>
      <c r="B398" s="11"/>
      <c r="C398" s="2"/>
      <c r="D398" s="11"/>
      <c r="E398" s="11"/>
      <c r="F398" s="2" t="s">
        <v>5</v>
      </c>
      <c r="G398" s="11" t="s">
        <v>525</v>
      </c>
      <c r="H398" s="2">
        <v>0</v>
      </c>
      <c r="I398" s="2">
        <v>1</v>
      </c>
      <c r="J398" s="2">
        <v>0</v>
      </c>
      <c r="K398" s="2">
        <v>0</v>
      </c>
      <c r="L398" s="2">
        <v>0</v>
      </c>
      <c r="M398" s="2">
        <v>0</v>
      </c>
      <c r="N398" s="2">
        <v>0</v>
      </c>
      <c r="O398" s="2"/>
      <c r="P398" s="2"/>
      <c r="Q398" s="2"/>
      <c r="R398" s="11"/>
      <c r="S398" s="11"/>
      <c r="T398" s="28"/>
    </row>
    <row r="399" spans="1:20" x14ac:dyDescent="0.25">
      <c r="A399" s="7"/>
      <c r="B399" s="11"/>
      <c r="C399" s="2"/>
      <c r="D399" s="11"/>
      <c r="E399" s="11"/>
      <c r="F399" s="2" t="s">
        <v>6</v>
      </c>
      <c r="G399" s="11" t="s">
        <v>526</v>
      </c>
      <c r="H399" s="2">
        <v>0</v>
      </c>
      <c r="I399" s="2">
        <v>1</v>
      </c>
      <c r="J399" s="2">
        <v>0</v>
      </c>
      <c r="K399" s="2">
        <v>0</v>
      </c>
      <c r="L399" s="2">
        <v>0</v>
      </c>
      <c r="M399" s="2">
        <v>0</v>
      </c>
      <c r="N399" s="2">
        <v>0</v>
      </c>
      <c r="O399" s="2"/>
      <c r="P399" s="2"/>
      <c r="Q399" s="2"/>
      <c r="R399" s="11"/>
      <c r="S399" s="11"/>
      <c r="T399" s="28"/>
    </row>
    <row r="400" spans="1:20" x14ac:dyDescent="0.25">
      <c r="A400" s="7"/>
      <c r="B400" s="11"/>
      <c r="C400" s="2"/>
      <c r="D400" s="11"/>
      <c r="E400" s="11"/>
      <c r="F400" s="2" t="s">
        <v>7</v>
      </c>
      <c r="G400" s="11" t="s">
        <v>527</v>
      </c>
      <c r="H400" s="2">
        <v>0</v>
      </c>
      <c r="I400" s="2">
        <v>1</v>
      </c>
      <c r="J400" s="2">
        <v>0</v>
      </c>
      <c r="K400" s="2">
        <v>0</v>
      </c>
      <c r="L400" s="2">
        <v>0</v>
      </c>
      <c r="M400" s="2">
        <v>0</v>
      </c>
      <c r="N400" s="2">
        <v>0</v>
      </c>
      <c r="O400" s="2"/>
      <c r="P400" s="2"/>
      <c r="Q400" s="2"/>
      <c r="R400" s="11"/>
      <c r="S400" s="11"/>
      <c r="T400" s="28"/>
    </row>
    <row r="401" spans="1:20" x14ac:dyDescent="0.25">
      <c r="A401" s="7"/>
      <c r="B401" s="11"/>
      <c r="C401" s="2"/>
      <c r="D401" s="11"/>
      <c r="E401" s="11"/>
      <c r="F401" s="2"/>
      <c r="G401" s="11"/>
      <c r="H401" s="2"/>
      <c r="I401" s="2"/>
      <c r="J401" s="2"/>
      <c r="K401" s="2"/>
      <c r="L401" s="2"/>
      <c r="M401" s="2"/>
      <c r="N401" s="2"/>
      <c r="O401" s="2"/>
      <c r="P401" s="2"/>
      <c r="Q401" s="2"/>
      <c r="R401" s="11"/>
      <c r="S401" s="11"/>
      <c r="T401" s="28"/>
    </row>
    <row r="402" spans="1:20" x14ac:dyDescent="0.25">
      <c r="A402" s="60"/>
      <c r="B402" s="62"/>
      <c r="C402" s="61"/>
      <c r="D402" s="62"/>
      <c r="E402" s="62"/>
      <c r="F402" s="61"/>
      <c r="G402" s="62"/>
      <c r="H402" s="61">
        <f>SUM(H394:H400)</f>
        <v>0</v>
      </c>
      <c r="I402" s="61">
        <f t="shared" ref="I402:O402" si="18">SUM(I394:I400)</f>
        <v>7</v>
      </c>
      <c r="J402" s="61">
        <f t="shared" si="18"/>
        <v>0</v>
      </c>
      <c r="K402" s="61">
        <f t="shared" si="18"/>
        <v>0</v>
      </c>
      <c r="L402" s="61">
        <f t="shared" si="18"/>
        <v>0</v>
      </c>
      <c r="M402" s="61">
        <f t="shared" si="18"/>
        <v>0</v>
      </c>
      <c r="N402" s="61">
        <f t="shared" si="18"/>
        <v>0</v>
      </c>
      <c r="O402" s="61">
        <f t="shared" si="18"/>
        <v>0</v>
      </c>
      <c r="P402" s="61"/>
      <c r="Q402" s="61"/>
      <c r="R402" s="62"/>
      <c r="S402" s="61"/>
      <c r="T402" s="64"/>
    </row>
    <row r="403" spans="1:20" x14ac:dyDescent="0.25">
      <c r="A403" s="7"/>
      <c r="B403" s="11"/>
      <c r="C403" s="2"/>
      <c r="D403" s="11"/>
      <c r="E403" s="11"/>
      <c r="F403" s="2"/>
      <c r="G403" s="11"/>
      <c r="H403" s="2"/>
      <c r="I403" s="2"/>
      <c r="J403" s="2"/>
      <c r="K403" s="2"/>
      <c r="L403" s="2"/>
      <c r="M403" s="2"/>
      <c r="N403" s="2"/>
      <c r="O403" s="2"/>
      <c r="P403" s="2"/>
      <c r="Q403" s="2"/>
      <c r="R403" s="11"/>
      <c r="S403" s="11"/>
      <c r="T403" s="28"/>
    </row>
    <row r="404" spans="1:20" x14ac:dyDescent="0.25">
      <c r="A404" s="19"/>
      <c r="B404" s="20"/>
      <c r="C404" s="4"/>
      <c r="D404" s="20"/>
      <c r="E404" s="20"/>
      <c r="F404" s="20"/>
      <c r="G404" s="20"/>
      <c r="H404" s="4"/>
      <c r="I404" s="4"/>
      <c r="J404" s="4"/>
      <c r="K404" s="4"/>
      <c r="L404" s="4"/>
      <c r="M404" s="4"/>
      <c r="N404" s="4"/>
      <c r="O404" s="4"/>
      <c r="P404" s="4"/>
      <c r="Q404" s="4"/>
      <c r="R404" s="20"/>
      <c r="S404" s="20"/>
      <c r="T404" s="39"/>
    </row>
    <row r="405" spans="1:20" x14ac:dyDescent="0.25">
      <c r="A405" s="7"/>
      <c r="B405" s="11"/>
      <c r="C405" s="2" t="s">
        <v>20</v>
      </c>
      <c r="D405" s="11" t="s">
        <v>197</v>
      </c>
      <c r="E405" s="11" t="s">
        <v>39</v>
      </c>
      <c r="F405" s="2" t="s">
        <v>0</v>
      </c>
      <c r="G405" s="11" t="s">
        <v>528</v>
      </c>
      <c r="H405" s="2">
        <v>0</v>
      </c>
      <c r="I405" s="2">
        <v>1</v>
      </c>
      <c r="J405" s="2">
        <v>0</v>
      </c>
      <c r="K405" s="2">
        <v>0</v>
      </c>
      <c r="L405" s="2">
        <v>0</v>
      </c>
      <c r="M405" s="2">
        <v>0</v>
      </c>
      <c r="N405" s="2">
        <v>0</v>
      </c>
      <c r="O405" s="2"/>
      <c r="P405" s="2"/>
      <c r="Q405" s="2"/>
      <c r="R405" s="11"/>
      <c r="S405" s="11"/>
      <c r="T405" s="28"/>
    </row>
    <row r="406" spans="1:20" x14ac:dyDescent="0.25">
      <c r="A406" s="7"/>
      <c r="B406" s="11"/>
      <c r="C406" s="2"/>
      <c r="D406" s="11"/>
      <c r="E406" s="11"/>
      <c r="F406" s="2" t="s">
        <v>2</v>
      </c>
      <c r="G406" s="11" t="s">
        <v>529</v>
      </c>
      <c r="H406" s="2">
        <v>0</v>
      </c>
      <c r="I406" s="2">
        <v>1</v>
      </c>
      <c r="J406" s="2">
        <v>0</v>
      </c>
      <c r="K406" s="2">
        <v>0</v>
      </c>
      <c r="L406" s="2">
        <v>0</v>
      </c>
      <c r="M406" s="2">
        <v>0</v>
      </c>
      <c r="N406" s="2">
        <v>0</v>
      </c>
      <c r="O406" s="2"/>
      <c r="P406" s="2"/>
      <c r="Q406" s="2"/>
      <c r="R406" s="11"/>
      <c r="S406" s="11"/>
      <c r="T406" s="28"/>
    </row>
    <row r="407" spans="1:20" x14ac:dyDescent="0.25">
      <c r="A407" s="7"/>
      <c r="B407" s="11"/>
      <c r="C407" s="2"/>
      <c r="D407" s="11"/>
      <c r="E407" s="11"/>
      <c r="F407" s="2" t="s">
        <v>3</v>
      </c>
      <c r="G407" s="11" t="s">
        <v>530</v>
      </c>
      <c r="H407" s="2">
        <v>0</v>
      </c>
      <c r="I407" s="2">
        <v>1</v>
      </c>
      <c r="J407" s="2">
        <v>0</v>
      </c>
      <c r="K407" s="2">
        <v>0</v>
      </c>
      <c r="L407" s="2">
        <v>0</v>
      </c>
      <c r="M407" s="2">
        <v>0</v>
      </c>
      <c r="N407" s="2">
        <v>0</v>
      </c>
      <c r="O407" s="2"/>
      <c r="P407" s="2"/>
      <c r="Q407" s="2"/>
      <c r="R407" s="11"/>
      <c r="S407" s="11"/>
      <c r="T407" s="28"/>
    </row>
    <row r="408" spans="1:20" x14ac:dyDescent="0.25">
      <c r="A408" s="7"/>
      <c r="B408" s="11"/>
      <c r="C408" s="2"/>
      <c r="D408" s="11"/>
      <c r="E408" s="11"/>
      <c r="F408" s="2" t="s">
        <v>4</v>
      </c>
      <c r="G408" s="11" t="s">
        <v>531</v>
      </c>
      <c r="H408" s="2">
        <v>0</v>
      </c>
      <c r="I408" s="2">
        <v>1</v>
      </c>
      <c r="J408" s="2">
        <v>0</v>
      </c>
      <c r="K408" s="2">
        <v>0</v>
      </c>
      <c r="L408" s="2">
        <v>0</v>
      </c>
      <c r="M408" s="2">
        <v>0</v>
      </c>
      <c r="N408" s="2">
        <v>0</v>
      </c>
      <c r="O408" s="2"/>
      <c r="P408" s="2"/>
      <c r="Q408" s="2"/>
      <c r="R408" s="11"/>
      <c r="S408" s="11"/>
      <c r="T408" s="28"/>
    </row>
    <row r="409" spans="1:20" x14ac:dyDescent="0.25">
      <c r="A409" s="7"/>
      <c r="B409" s="11"/>
      <c r="C409" s="2"/>
      <c r="D409" s="11"/>
      <c r="E409" s="11"/>
      <c r="F409" s="2" t="s">
        <v>5</v>
      </c>
      <c r="G409" s="11" t="s">
        <v>532</v>
      </c>
      <c r="H409" s="2">
        <v>0</v>
      </c>
      <c r="I409" s="2">
        <v>1</v>
      </c>
      <c r="J409" s="2">
        <v>0</v>
      </c>
      <c r="K409" s="2">
        <v>0</v>
      </c>
      <c r="L409" s="2">
        <v>0</v>
      </c>
      <c r="M409" s="2">
        <v>0</v>
      </c>
      <c r="N409" s="2">
        <v>0</v>
      </c>
      <c r="O409" s="2"/>
      <c r="P409" s="2"/>
      <c r="Q409" s="2"/>
      <c r="R409" s="11"/>
      <c r="S409" s="11"/>
      <c r="T409" s="28"/>
    </row>
    <row r="410" spans="1:20" x14ac:dyDescent="0.25">
      <c r="A410" s="7"/>
      <c r="B410" s="11"/>
      <c r="C410" s="2"/>
      <c r="D410" s="11"/>
      <c r="E410" s="11"/>
      <c r="F410" s="2" t="s">
        <v>6</v>
      </c>
      <c r="G410" s="11" t="s">
        <v>533</v>
      </c>
      <c r="H410" s="2">
        <v>0</v>
      </c>
      <c r="I410" s="2">
        <v>1</v>
      </c>
      <c r="J410" s="2">
        <v>0</v>
      </c>
      <c r="K410" s="2">
        <v>0</v>
      </c>
      <c r="L410" s="2">
        <v>0</v>
      </c>
      <c r="M410" s="2">
        <v>0</v>
      </c>
      <c r="N410" s="2">
        <v>0</v>
      </c>
      <c r="O410" s="2"/>
      <c r="P410" s="2"/>
      <c r="Q410" s="2"/>
      <c r="R410" s="11"/>
      <c r="S410" s="11"/>
      <c r="T410" s="28"/>
    </row>
    <row r="411" spans="1:20" x14ac:dyDescent="0.25">
      <c r="A411" s="7"/>
      <c r="B411" s="11"/>
      <c r="C411" s="2"/>
      <c r="D411" s="11"/>
      <c r="E411" s="11"/>
      <c r="F411" s="2" t="s">
        <v>7</v>
      </c>
      <c r="G411" s="11" t="s">
        <v>534</v>
      </c>
      <c r="H411" s="2">
        <v>0</v>
      </c>
      <c r="I411" s="2">
        <v>1</v>
      </c>
      <c r="J411" s="2">
        <v>0</v>
      </c>
      <c r="K411" s="2">
        <v>0</v>
      </c>
      <c r="L411" s="2">
        <v>0</v>
      </c>
      <c r="M411" s="2">
        <v>0</v>
      </c>
      <c r="N411" s="2">
        <v>0</v>
      </c>
      <c r="O411" s="2"/>
      <c r="P411" s="2"/>
      <c r="Q411" s="2"/>
      <c r="R411" s="11"/>
      <c r="S411" s="11"/>
      <c r="T411" s="28"/>
    </row>
    <row r="412" spans="1:20" x14ac:dyDescent="0.25">
      <c r="A412" s="7"/>
      <c r="B412" s="11"/>
      <c r="C412" s="2"/>
      <c r="D412" s="11"/>
      <c r="E412" s="11"/>
      <c r="F412" s="2" t="s">
        <v>8</v>
      </c>
      <c r="G412" s="11" t="s">
        <v>535</v>
      </c>
      <c r="H412" s="2">
        <v>0</v>
      </c>
      <c r="I412" s="2">
        <v>1</v>
      </c>
      <c r="J412" s="2">
        <v>0</v>
      </c>
      <c r="K412" s="2">
        <v>0</v>
      </c>
      <c r="L412" s="2">
        <v>0</v>
      </c>
      <c r="M412" s="2">
        <v>0</v>
      </c>
      <c r="N412" s="2">
        <v>0</v>
      </c>
      <c r="O412" s="2"/>
      <c r="P412" s="2"/>
      <c r="Q412" s="2"/>
      <c r="R412" s="11"/>
      <c r="S412" s="11"/>
      <c r="T412" s="28"/>
    </row>
    <row r="413" spans="1:20" x14ac:dyDescent="0.25">
      <c r="A413" s="7"/>
      <c r="B413" s="11"/>
      <c r="C413" s="2"/>
      <c r="D413" s="11"/>
      <c r="E413" s="11"/>
      <c r="F413" s="2" t="s">
        <v>9</v>
      </c>
      <c r="G413" s="11" t="s">
        <v>536</v>
      </c>
      <c r="H413" s="2">
        <v>0</v>
      </c>
      <c r="I413" s="2">
        <v>1</v>
      </c>
      <c r="J413" s="2">
        <v>0</v>
      </c>
      <c r="K413" s="2">
        <v>0</v>
      </c>
      <c r="L413" s="2">
        <v>0</v>
      </c>
      <c r="M413" s="2">
        <v>0</v>
      </c>
      <c r="N413" s="2">
        <v>0</v>
      </c>
      <c r="O413" s="2"/>
      <c r="P413" s="2"/>
      <c r="Q413" s="2"/>
      <c r="R413" s="11"/>
      <c r="S413" s="11"/>
      <c r="T413" s="28"/>
    </row>
    <row r="414" spans="1:20" x14ac:dyDescent="0.25">
      <c r="A414" s="7"/>
      <c r="B414" s="11"/>
      <c r="C414" s="2"/>
      <c r="D414" s="11"/>
      <c r="E414" s="11"/>
      <c r="F414" s="2"/>
      <c r="G414" s="11"/>
      <c r="H414" s="2"/>
      <c r="I414" s="2"/>
      <c r="J414" s="2"/>
      <c r="K414" s="2"/>
      <c r="L414" s="2"/>
      <c r="M414" s="2"/>
      <c r="N414" s="2"/>
      <c r="O414" s="2"/>
      <c r="P414" s="2"/>
      <c r="Q414" s="2"/>
      <c r="R414" s="11"/>
      <c r="S414" s="11"/>
      <c r="T414" s="28"/>
    </row>
    <row r="415" spans="1:20" x14ac:dyDescent="0.25">
      <c r="A415" s="60"/>
      <c r="B415" s="62"/>
      <c r="C415" s="61"/>
      <c r="D415" s="62"/>
      <c r="E415" s="62"/>
      <c r="F415" s="61"/>
      <c r="G415" s="62"/>
      <c r="H415" s="61">
        <f>SUM(H405:H413)</f>
        <v>0</v>
      </c>
      <c r="I415" s="61">
        <f t="shared" ref="I415:O415" si="19">SUM(I405:I413)</f>
        <v>9</v>
      </c>
      <c r="J415" s="61">
        <f t="shared" si="19"/>
        <v>0</v>
      </c>
      <c r="K415" s="61">
        <f t="shared" si="19"/>
        <v>0</v>
      </c>
      <c r="L415" s="61">
        <f t="shared" si="19"/>
        <v>0</v>
      </c>
      <c r="M415" s="61">
        <f t="shared" si="19"/>
        <v>0</v>
      </c>
      <c r="N415" s="61">
        <f t="shared" si="19"/>
        <v>0</v>
      </c>
      <c r="O415" s="61">
        <f t="shared" si="19"/>
        <v>0</v>
      </c>
      <c r="P415" s="61"/>
      <c r="Q415" s="61"/>
      <c r="R415" s="62"/>
      <c r="S415" s="61"/>
      <c r="T415" s="64"/>
    </row>
    <row r="416" spans="1:20" x14ac:dyDescent="0.25">
      <c r="A416" s="16"/>
      <c r="B416" s="17"/>
      <c r="C416" s="5"/>
      <c r="D416" s="17"/>
      <c r="E416" s="17"/>
      <c r="F416" s="5"/>
      <c r="G416" s="17"/>
      <c r="H416" s="5"/>
      <c r="I416" s="5"/>
      <c r="J416" s="5"/>
      <c r="K416" s="5"/>
      <c r="L416" s="5"/>
      <c r="M416" s="5"/>
      <c r="N416" s="5"/>
      <c r="O416" s="5"/>
      <c r="P416" s="5"/>
      <c r="Q416" s="5"/>
      <c r="R416" s="17"/>
      <c r="S416" s="17"/>
      <c r="T416" s="38"/>
    </row>
    <row r="417" spans="1:20" x14ac:dyDescent="0.25">
      <c r="A417" s="7"/>
      <c r="B417" s="11"/>
      <c r="C417" s="2"/>
      <c r="D417" s="11"/>
      <c r="E417" s="11"/>
      <c r="F417" s="11"/>
      <c r="G417" s="11"/>
      <c r="H417" s="2"/>
      <c r="I417" s="2"/>
      <c r="J417" s="2"/>
      <c r="K417" s="2"/>
      <c r="L417" s="2"/>
      <c r="M417" s="2"/>
      <c r="N417" s="2"/>
      <c r="O417" s="2"/>
      <c r="P417" s="2"/>
      <c r="Q417" s="2"/>
      <c r="R417" s="11"/>
      <c r="S417" s="11"/>
      <c r="T417" s="28"/>
    </row>
    <row r="418" spans="1:20" x14ac:dyDescent="0.25">
      <c r="A418" s="7"/>
      <c r="B418" s="11"/>
      <c r="C418" s="2" t="s">
        <v>21</v>
      </c>
      <c r="D418" s="11" t="s">
        <v>198</v>
      </c>
      <c r="E418" s="11" t="s">
        <v>39</v>
      </c>
      <c r="F418" s="2" t="s">
        <v>0</v>
      </c>
      <c r="G418" s="11" t="s">
        <v>537</v>
      </c>
      <c r="H418" s="2">
        <v>0</v>
      </c>
      <c r="I418" s="2">
        <v>0</v>
      </c>
      <c r="J418" s="2">
        <v>0</v>
      </c>
      <c r="K418" s="2">
        <v>0</v>
      </c>
      <c r="L418" s="2">
        <v>0</v>
      </c>
      <c r="M418" s="2">
        <v>0</v>
      </c>
      <c r="N418" s="2">
        <v>0</v>
      </c>
      <c r="O418" s="2"/>
      <c r="P418" s="2"/>
      <c r="Q418" s="2"/>
      <c r="R418" s="11"/>
      <c r="S418" s="11"/>
      <c r="T418" s="28"/>
    </row>
    <row r="419" spans="1:20" x14ac:dyDescent="0.25">
      <c r="A419" s="7"/>
      <c r="B419" s="11"/>
      <c r="C419" s="2"/>
      <c r="D419" s="11"/>
      <c r="E419" s="11"/>
      <c r="F419" s="2" t="s">
        <v>2</v>
      </c>
      <c r="G419" s="11" t="s">
        <v>538</v>
      </c>
      <c r="H419" s="2">
        <v>0</v>
      </c>
      <c r="I419" s="2">
        <v>0</v>
      </c>
      <c r="J419" s="2">
        <v>0</v>
      </c>
      <c r="K419" s="2">
        <v>0</v>
      </c>
      <c r="L419" s="2">
        <v>0</v>
      </c>
      <c r="M419" s="2">
        <v>0</v>
      </c>
      <c r="N419" s="2">
        <v>0</v>
      </c>
      <c r="O419" s="2"/>
      <c r="P419" s="2"/>
      <c r="Q419" s="2"/>
      <c r="R419" s="11"/>
      <c r="S419" s="11"/>
      <c r="T419" s="28"/>
    </row>
    <row r="420" spans="1:20" x14ac:dyDescent="0.25">
      <c r="A420" s="7"/>
      <c r="B420" s="11"/>
      <c r="C420" s="2"/>
      <c r="D420" s="11"/>
      <c r="E420" s="11"/>
      <c r="F420" s="2" t="s">
        <v>3</v>
      </c>
      <c r="G420" s="11" t="s">
        <v>539</v>
      </c>
      <c r="H420" s="2">
        <v>0</v>
      </c>
      <c r="I420" s="2">
        <v>0</v>
      </c>
      <c r="J420" s="2">
        <v>0</v>
      </c>
      <c r="K420" s="2">
        <v>0</v>
      </c>
      <c r="L420" s="2">
        <v>0</v>
      </c>
      <c r="M420" s="2">
        <v>0</v>
      </c>
      <c r="N420" s="2">
        <v>0</v>
      </c>
      <c r="O420" s="2"/>
      <c r="P420" s="2"/>
      <c r="Q420" s="2"/>
      <c r="R420" s="11"/>
      <c r="S420" s="11"/>
      <c r="T420" s="28"/>
    </row>
    <row r="421" spans="1:20" x14ac:dyDescent="0.25">
      <c r="A421" s="7"/>
      <c r="B421" s="11"/>
      <c r="C421" s="2"/>
      <c r="D421" s="11"/>
      <c r="E421" s="11"/>
      <c r="F421" s="2" t="s">
        <v>4</v>
      </c>
      <c r="G421" s="11" t="s">
        <v>540</v>
      </c>
      <c r="H421" s="2">
        <v>0</v>
      </c>
      <c r="I421" s="2">
        <v>0</v>
      </c>
      <c r="J421" s="2">
        <v>0</v>
      </c>
      <c r="K421" s="2">
        <v>0</v>
      </c>
      <c r="L421" s="2">
        <v>0</v>
      </c>
      <c r="M421" s="2">
        <v>0</v>
      </c>
      <c r="N421" s="2">
        <v>0</v>
      </c>
      <c r="O421" s="2"/>
      <c r="P421" s="2"/>
      <c r="Q421" s="2"/>
      <c r="R421" s="11"/>
      <c r="S421" s="11"/>
      <c r="T421" s="28"/>
    </row>
    <row r="422" spans="1:20" x14ac:dyDescent="0.25">
      <c r="A422" s="7"/>
      <c r="B422" s="11"/>
      <c r="C422" s="2"/>
      <c r="D422" s="11"/>
      <c r="E422" s="11"/>
      <c r="F422" s="2" t="s">
        <v>5</v>
      </c>
      <c r="G422" s="11" t="s">
        <v>541</v>
      </c>
      <c r="H422" s="2">
        <v>0</v>
      </c>
      <c r="I422" s="2">
        <v>0</v>
      </c>
      <c r="J422" s="2">
        <v>0</v>
      </c>
      <c r="K422" s="2">
        <v>0</v>
      </c>
      <c r="L422" s="2">
        <v>0</v>
      </c>
      <c r="M422" s="2">
        <v>0</v>
      </c>
      <c r="N422" s="2">
        <v>0</v>
      </c>
      <c r="O422" s="2"/>
      <c r="P422" s="2"/>
      <c r="Q422" s="2"/>
      <c r="R422" s="11"/>
      <c r="S422" s="11"/>
      <c r="T422" s="28"/>
    </row>
    <row r="423" spans="1:20" x14ac:dyDescent="0.25">
      <c r="A423" s="7"/>
      <c r="B423" s="11"/>
      <c r="C423" s="2"/>
      <c r="D423" s="11"/>
      <c r="E423" s="11"/>
      <c r="F423" s="2" t="s">
        <v>6</v>
      </c>
      <c r="G423" s="11" t="s">
        <v>542</v>
      </c>
      <c r="H423" s="2">
        <v>0</v>
      </c>
      <c r="I423" s="2">
        <v>0</v>
      </c>
      <c r="J423" s="2">
        <v>0</v>
      </c>
      <c r="K423" s="2">
        <v>0</v>
      </c>
      <c r="L423" s="2">
        <v>0</v>
      </c>
      <c r="M423" s="2">
        <v>0</v>
      </c>
      <c r="N423" s="2">
        <v>0</v>
      </c>
      <c r="O423" s="2"/>
      <c r="P423" s="2"/>
      <c r="Q423" s="2"/>
      <c r="R423" s="11"/>
      <c r="S423" s="11"/>
      <c r="T423" s="28"/>
    </row>
    <row r="424" spans="1:20" x14ac:dyDescent="0.25">
      <c r="A424" s="7"/>
      <c r="B424" s="11"/>
      <c r="C424" s="2"/>
      <c r="D424" s="11"/>
      <c r="E424" s="11"/>
      <c r="F424" s="2" t="s">
        <v>7</v>
      </c>
      <c r="G424" s="11" t="s">
        <v>543</v>
      </c>
      <c r="H424" s="2">
        <v>0</v>
      </c>
      <c r="I424" s="2">
        <v>0</v>
      </c>
      <c r="J424" s="2">
        <v>0</v>
      </c>
      <c r="K424" s="2">
        <v>0</v>
      </c>
      <c r="L424" s="2">
        <v>0</v>
      </c>
      <c r="M424" s="2">
        <v>0</v>
      </c>
      <c r="N424" s="2">
        <v>0</v>
      </c>
      <c r="O424" s="2"/>
      <c r="P424" s="2"/>
      <c r="Q424" s="2"/>
      <c r="R424" s="11"/>
      <c r="S424" s="11"/>
      <c r="T424" s="28"/>
    </row>
    <row r="425" spans="1:20" x14ac:dyDescent="0.25">
      <c r="A425" s="7"/>
      <c r="B425" s="11"/>
      <c r="C425" s="2"/>
      <c r="D425" s="11"/>
      <c r="E425" s="11"/>
      <c r="F425" s="2" t="s">
        <v>8</v>
      </c>
      <c r="G425" s="11" t="s">
        <v>544</v>
      </c>
      <c r="H425" s="2">
        <v>1</v>
      </c>
      <c r="I425" s="2">
        <v>0</v>
      </c>
      <c r="J425" s="2">
        <v>0</v>
      </c>
      <c r="K425" s="2">
        <v>0</v>
      </c>
      <c r="L425" s="2">
        <v>1</v>
      </c>
      <c r="M425" s="2">
        <v>0</v>
      </c>
      <c r="N425" s="2">
        <v>0</v>
      </c>
      <c r="O425" s="2"/>
      <c r="P425" s="2"/>
      <c r="Q425" s="2"/>
      <c r="R425" s="11"/>
      <c r="S425" s="11"/>
      <c r="T425" s="28"/>
    </row>
    <row r="426" spans="1:20" x14ac:dyDescent="0.25">
      <c r="A426" s="7"/>
      <c r="B426" s="11"/>
      <c r="C426" s="2"/>
      <c r="D426" s="11"/>
      <c r="E426" s="11"/>
      <c r="F426" s="2" t="s">
        <v>9</v>
      </c>
      <c r="G426" s="11" t="s">
        <v>545</v>
      </c>
      <c r="H426" s="2">
        <v>0</v>
      </c>
      <c r="I426" s="2">
        <v>0</v>
      </c>
      <c r="J426" s="2">
        <v>0</v>
      </c>
      <c r="K426" s="2">
        <v>0</v>
      </c>
      <c r="L426" s="2">
        <v>0</v>
      </c>
      <c r="M426" s="2">
        <v>0</v>
      </c>
      <c r="N426" s="2">
        <v>0</v>
      </c>
      <c r="O426" s="2"/>
      <c r="P426" s="2"/>
      <c r="Q426" s="2"/>
      <c r="R426" s="11"/>
      <c r="S426" s="11"/>
      <c r="T426" s="28"/>
    </row>
    <row r="427" spans="1:20" x14ac:dyDescent="0.25">
      <c r="A427" s="7"/>
      <c r="B427" s="11"/>
      <c r="C427" s="2"/>
      <c r="D427" s="11"/>
      <c r="E427" s="11"/>
      <c r="F427" s="2" t="s">
        <v>10</v>
      </c>
      <c r="G427" s="11" t="s">
        <v>546</v>
      </c>
      <c r="H427" s="2">
        <v>0</v>
      </c>
      <c r="I427" s="2">
        <v>0</v>
      </c>
      <c r="J427" s="2">
        <v>0</v>
      </c>
      <c r="K427" s="2">
        <v>0</v>
      </c>
      <c r="L427" s="2">
        <v>0</v>
      </c>
      <c r="M427" s="2">
        <v>0</v>
      </c>
      <c r="N427" s="2">
        <v>0</v>
      </c>
      <c r="O427" s="2"/>
      <c r="P427" s="2"/>
      <c r="Q427" s="2"/>
      <c r="R427" s="11"/>
      <c r="S427" s="11"/>
      <c r="T427" s="28"/>
    </row>
    <row r="428" spans="1:20" x14ac:dyDescent="0.25">
      <c r="A428" s="7"/>
      <c r="B428" s="11"/>
      <c r="C428" s="2"/>
      <c r="D428" s="11"/>
      <c r="E428" s="11"/>
      <c r="F428" s="2" t="s">
        <v>11</v>
      </c>
      <c r="G428" s="11" t="s">
        <v>547</v>
      </c>
      <c r="H428" s="2">
        <v>0</v>
      </c>
      <c r="I428" s="2">
        <v>0</v>
      </c>
      <c r="J428" s="2">
        <v>0</v>
      </c>
      <c r="K428" s="2">
        <v>0</v>
      </c>
      <c r="L428" s="2">
        <v>0</v>
      </c>
      <c r="M428" s="2">
        <v>0</v>
      </c>
      <c r="N428" s="2">
        <v>0</v>
      </c>
      <c r="O428" s="2"/>
      <c r="P428" s="2"/>
      <c r="Q428" s="2"/>
      <c r="R428" s="11"/>
      <c r="S428" s="11"/>
      <c r="T428" s="28"/>
    </row>
    <row r="429" spans="1:20" x14ac:dyDescent="0.25">
      <c r="A429" s="7"/>
      <c r="B429" s="11"/>
      <c r="C429" s="2"/>
      <c r="D429" s="11"/>
      <c r="E429" s="11"/>
      <c r="F429" s="2" t="s">
        <v>12</v>
      </c>
      <c r="G429" s="11" t="s">
        <v>548</v>
      </c>
      <c r="H429" s="2">
        <v>0</v>
      </c>
      <c r="I429" s="2">
        <v>0</v>
      </c>
      <c r="J429" s="2">
        <v>0</v>
      </c>
      <c r="K429" s="2">
        <v>0</v>
      </c>
      <c r="L429" s="2">
        <v>0</v>
      </c>
      <c r="M429" s="2">
        <v>0</v>
      </c>
      <c r="N429" s="2">
        <v>0</v>
      </c>
      <c r="O429" s="2"/>
      <c r="P429" s="2"/>
      <c r="Q429" s="2"/>
      <c r="R429" s="11"/>
      <c r="S429" s="11"/>
      <c r="T429" s="28"/>
    </row>
    <row r="430" spans="1:20" x14ac:dyDescent="0.25">
      <c r="A430" s="7"/>
      <c r="B430" s="11"/>
      <c r="C430" s="2"/>
      <c r="D430" s="11"/>
      <c r="E430" s="11"/>
      <c r="F430" s="2"/>
      <c r="G430" s="11"/>
      <c r="H430" s="2"/>
      <c r="I430" s="2"/>
      <c r="J430" s="2"/>
      <c r="K430" s="2"/>
      <c r="L430" s="2"/>
      <c r="M430" s="2"/>
      <c r="N430" s="2"/>
      <c r="O430" s="2"/>
      <c r="P430" s="2"/>
      <c r="Q430" s="2"/>
      <c r="R430" s="11"/>
      <c r="S430" s="11"/>
      <c r="T430" s="28"/>
    </row>
    <row r="431" spans="1:20" x14ac:dyDescent="0.25">
      <c r="A431" s="60"/>
      <c r="B431" s="62"/>
      <c r="C431" s="61"/>
      <c r="D431" s="62"/>
      <c r="E431" s="62"/>
      <c r="F431" s="61"/>
      <c r="G431" s="62"/>
      <c r="H431" s="61">
        <f>SUM(H418:H429)</f>
        <v>1</v>
      </c>
      <c r="I431" s="61">
        <f t="shared" ref="I431:O431" si="20">SUM(I418:I429)</f>
        <v>0</v>
      </c>
      <c r="J431" s="61">
        <f t="shared" si="20"/>
        <v>0</v>
      </c>
      <c r="K431" s="61">
        <f t="shared" si="20"/>
        <v>0</v>
      </c>
      <c r="L431" s="61">
        <f t="shared" si="20"/>
        <v>1</v>
      </c>
      <c r="M431" s="61">
        <f t="shared" si="20"/>
        <v>0</v>
      </c>
      <c r="N431" s="61">
        <f t="shared" si="20"/>
        <v>0</v>
      </c>
      <c r="O431" s="61">
        <f t="shared" si="20"/>
        <v>0</v>
      </c>
      <c r="P431" s="61"/>
      <c r="Q431" s="61"/>
      <c r="R431" s="62"/>
      <c r="S431" s="61"/>
      <c r="T431" s="64"/>
    </row>
    <row r="432" spans="1:20" x14ac:dyDescent="0.25">
      <c r="A432" s="7"/>
      <c r="B432" s="11"/>
      <c r="C432" s="2"/>
      <c r="D432" s="11"/>
      <c r="E432" s="11"/>
      <c r="F432" s="2"/>
      <c r="G432" s="11"/>
      <c r="H432" s="2"/>
      <c r="I432" s="2"/>
      <c r="J432" s="2"/>
      <c r="K432" s="2"/>
      <c r="L432" s="2"/>
      <c r="M432" s="2"/>
      <c r="N432" s="2"/>
      <c r="O432" s="2"/>
      <c r="P432" s="2"/>
      <c r="Q432" s="2"/>
      <c r="R432" s="11"/>
      <c r="S432" s="11"/>
      <c r="T432" s="28"/>
    </row>
    <row r="433" spans="1:20" x14ac:dyDescent="0.25">
      <c r="A433" s="19"/>
      <c r="B433" s="20"/>
      <c r="C433" s="4"/>
      <c r="D433" s="20"/>
      <c r="E433" s="20"/>
      <c r="F433" s="4"/>
      <c r="G433" s="20"/>
      <c r="H433" s="4"/>
      <c r="I433" s="4"/>
      <c r="J433" s="4"/>
      <c r="K433" s="4"/>
      <c r="L433" s="4"/>
      <c r="M433" s="4"/>
      <c r="N433" s="4"/>
      <c r="O433" s="4"/>
      <c r="P433" s="4"/>
      <c r="Q433" s="4"/>
      <c r="R433" s="20"/>
      <c r="S433" s="20"/>
      <c r="T433" s="39"/>
    </row>
    <row r="434" spans="1:20" x14ac:dyDescent="0.25">
      <c r="A434" s="7"/>
      <c r="B434" s="11"/>
      <c r="C434" s="2" t="s">
        <v>22</v>
      </c>
      <c r="D434" s="11" t="s">
        <v>199</v>
      </c>
      <c r="E434" s="11" t="s">
        <v>39</v>
      </c>
      <c r="F434" s="2" t="s">
        <v>0</v>
      </c>
      <c r="G434" s="11" t="s">
        <v>549</v>
      </c>
      <c r="H434" s="2">
        <v>0</v>
      </c>
      <c r="I434" s="2">
        <v>1</v>
      </c>
      <c r="J434" s="2">
        <v>0</v>
      </c>
      <c r="K434" s="2">
        <v>0</v>
      </c>
      <c r="L434" s="2">
        <v>0</v>
      </c>
      <c r="M434" s="2">
        <v>0</v>
      </c>
      <c r="N434" s="2">
        <v>0</v>
      </c>
      <c r="O434" s="2"/>
      <c r="P434" s="2"/>
      <c r="Q434" s="2"/>
      <c r="R434" s="11"/>
      <c r="S434" s="11" t="s">
        <v>8921</v>
      </c>
      <c r="T434" s="28"/>
    </row>
    <row r="435" spans="1:20" x14ac:dyDescent="0.25">
      <c r="A435" s="7"/>
      <c r="B435" s="11"/>
      <c r="C435" s="2"/>
      <c r="D435" s="11"/>
      <c r="E435" s="11"/>
      <c r="F435" s="2" t="s">
        <v>2</v>
      </c>
      <c r="G435" s="11" t="s">
        <v>550</v>
      </c>
      <c r="H435" s="2">
        <v>0</v>
      </c>
      <c r="I435" s="2">
        <v>1</v>
      </c>
      <c r="J435" s="2">
        <v>0</v>
      </c>
      <c r="K435" s="2">
        <v>0</v>
      </c>
      <c r="L435" s="2">
        <v>0</v>
      </c>
      <c r="M435" s="2">
        <v>0</v>
      </c>
      <c r="N435" s="2">
        <v>0</v>
      </c>
      <c r="O435" s="2"/>
      <c r="P435" s="2"/>
      <c r="Q435" s="2"/>
      <c r="R435" s="11"/>
      <c r="S435" s="11"/>
      <c r="T435" s="28"/>
    </row>
    <row r="436" spans="1:20" x14ac:dyDescent="0.25">
      <c r="A436" s="7"/>
      <c r="B436" s="11"/>
      <c r="C436" s="2"/>
      <c r="D436" s="11"/>
      <c r="E436" s="11"/>
      <c r="F436" s="2" t="s">
        <v>3</v>
      </c>
      <c r="G436" s="11" t="s">
        <v>551</v>
      </c>
      <c r="H436" s="2">
        <v>0</v>
      </c>
      <c r="I436" s="2">
        <v>1</v>
      </c>
      <c r="J436" s="2">
        <v>0</v>
      </c>
      <c r="K436" s="2">
        <v>0</v>
      </c>
      <c r="L436" s="2">
        <v>0</v>
      </c>
      <c r="M436" s="2">
        <v>0</v>
      </c>
      <c r="N436" s="2">
        <v>0</v>
      </c>
      <c r="O436" s="2"/>
      <c r="P436" s="2"/>
      <c r="Q436" s="2"/>
      <c r="R436" s="11"/>
      <c r="S436" s="11"/>
      <c r="T436" s="28"/>
    </row>
    <row r="437" spans="1:20" x14ac:dyDescent="0.25">
      <c r="A437" s="7"/>
      <c r="B437" s="11"/>
      <c r="C437" s="2"/>
      <c r="D437" s="11"/>
      <c r="E437" s="11"/>
      <c r="F437" s="2" t="s">
        <v>4</v>
      </c>
      <c r="G437" s="11" t="s">
        <v>552</v>
      </c>
      <c r="H437" s="2">
        <v>0</v>
      </c>
      <c r="I437" s="2">
        <v>1</v>
      </c>
      <c r="J437" s="2">
        <v>0</v>
      </c>
      <c r="K437" s="2">
        <v>0</v>
      </c>
      <c r="L437" s="2">
        <v>0</v>
      </c>
      <c r="M437" s="2">
        <v>0</v>
      </c>
      <c r="N437" s="2">
        <v>0</v>
      </c>
      <c r="O437" s="2"/>
      <c r="P437" s="2"/>
      <c r="Q437" s="2"/>
      <c r="R437" s="11"/>
      <c r="S437" s="11"/>
      <c r="T437" s="28"/>
    </row>
    <row r="438" spans="1:20" x14ac:dyDescent="0.25">
      <c r="A438" s="7"/>
      <c r="B438" s="11"/>
      <c r="C438" s="2"/>
      <c r="D438" s="11"/>
      <c r="E438" s="11"/>
      <c r="F438" s="2" t="s">
        <v>5</v>
      </c>
      <c r="G438" s="11" t="s">
        <v>553</v>
      </c>
      <c r="H438" s="2">
        <v>0</v>
      </c>
      <c r="I438" s="2">
        <v>1</v>
      </c>
      <c r="J438" s="2">
        <v>0</v>
      </c>
      <c r="K438" s="2">
        <v>0</v>
      </c>
      <c r="L438" s="2">
        <v>0</v>
      </c>
      <c r="M438" s="2">
        <v>0</v>
      </c>
      <c r="N438" s="2">
        <v>0</v>
      </c>
      <c r="O438" s="2"/>
      <c r="P438" s="2"/>
      <c r="Q438" s="2"/>
      <c r="R438" s="11"/>
      <c r="S438" s="11"/>
      <c r="T438" s="28"/>
    </row>
    <row r="439" spans="1:20" x14ac:dyDescent="0.25">
      <c r="A439" s="7"/>
      <c r="B439" s="11"/>
      <c r="C439" s="2"/>
      <c r="D439" s="11"/>
      <c r="E439" s="11"/>
      <c r="F439" s="2"/>
      <c r="G439" s="11"/>
      <c r="H439" s="2"/>
      <c r="I439" s="2"/>
      <c r="J439" s="2"/>
      <c r="K439" s="2"/>
      <c r="L439" s="2"/>
      <c r="M439" s="2"/>
      <c r="N439" s="2"/>
      <c r="O439" s="2"/>
      <c r="P439" s="2"/>
      <c r="Q439" s="2"/>
      <c r="R439" s="11"/>
      <c r="S439" s="11"/>
      <c r="T439" s="28"/>
    </row>
    <row r="440" spans="1:20" x14ac:dyDescent="0.25">
      <c r="A440" s="60"/>
      <c r="B440" s="62"/>
      <c r="C440" s="61"/>
      <c r="D440" s="62"/>
      <c r="E440" s="62"/>
      <c r="F440" s="61"/>
      <c r="G440" s="62"/>
      <c r="H440" s="61">
        <f>SUM(H434:H438)</f>
        <v>0</v>
      </c>
      <c r="I440" s="61">
        <f t="shared" ref="I440:O440" si="21">SUM(I434:I438)</f>
        <v>5</v>
      </c>
      <c r="J440" s="61">
        <f t="shared" si="21"/>
        <v>0</v>
      </c>
      <c r="K440" s="61">
        <f t="shared" si="21"/>
        <v>0</v>
      </c>
      <c r="L440" s="61">
        <f t="shared" si="21"/>
        <v>0</v>
      </c>
      <c r="M440" s="61">
        <f t="shared" si="21"/>
        <v>0</v>
      </c>
      <c r="N440" s="61">
        <f t="shared" si="21"/>
        <v>0</v>
      </c>
      <c r="O440" s="61">
        <f t="shared" si="21"/>
        <v>0</v>
      </c>
      <c r="P440" s="61"/>
      <c r="Q440" s="61"/>
      <c r="R440" s="62"/>
      <c r="S440" s="61"/>
      <c r="T440" s="64"/>
    </row>
    <row r="441" spans="1:20" x14ac:dyDescent="0.25">
      <c r="A441" s="16"/>
      <c r="B441" s="17"/>
      <c r="C441" s="5"/>
      <c r="D441" s="17"/>
      <c r="E441" s="17"/>
      <c r="F441" s="5"/>
      <c r="G441" s="17"/>
      <c r="H441" s="5"/>
      <c r="I441" s="5"/>
      <c r="J441" s="5"/>
      <c r="K441" s="5"/>
      <c r="L441" s="5"/>
      <c r="M441" s="5"/>
      <c r="N441" s="5"/>
      <c r="O441" s="5"/>
      <c r="P441" s="5"/>
      <c r="Q441" s="5"/>
      <c r="R441" s="17"/>
      <c r="S441" s="17"/>
      <c r="T441" s="38"/>
    </row>
    <row r="442" spans="1:20" x14ac:dyDescent="0.25">
      <c r="A442" s="7"/>
      <c r="B442" s="11"/>
      <c r="C442" s="2"/>
      <c r="D442" s="11"/>
      <c r="E442" s="11"/>
      <c r="F442" s="11"/>
      <c r="G442" s="11"/>
      <c r="H442" s="2"/>
      <c r="I442" s="2"/>
      <c r="J442" s="2"/>
      <c r="K442" s="2"/>
      <c r="L442" s="2"/>
      <c r="M442" s="2"/>
      <c r="N442" s="2"/>
      <c r="O442" s="2"/>
      <c r="P442" s="2"/>
      <c r="Q442" s="2"/>
      <c r="R442" s="11"/>
      <c r="S442" s="11"/>
      <c r="T442" s="28"/>
    </row>
    <row r="443" spans="1:20" x14ac:dyDescent="0.25">
      <c r="A443" s="7"/>
      <c r="B443" s="11"/>
      <c r="C443" s="2" t="s">
        <v>23</v>
      </c>
      <c r="D443" s="11" t="s">
        <v>200</v>
      </c>
      <c r="E443" s="11" t="s">
        <v>39</v>
      </c>
      <c r="F443" s="2" t="s">
        <v>0</v>
      </c>
      <c r="G443" s="11" t="s">
        <v>554</v>
      </c>
      <c r="H443" s="2">
        <v>0</v>
      </c>
      <c r="I443" s="2">
        <v>1</v>
      </c>
      <c r="J443" s="2">
        <v>0</v>
      </c>
      <c r="K443" s="2">
        <v>0</v>
      </c>
      <c r="L443" s="2">
        <v>0</v>
      </c>
      <c r="M443" s="2">
        <v>0</v>
      </c>
      <c r="N443" s="2">
        <v>0</v>
      </c>
      <c r="O443" s="2"/>
      <c r="P443" s="2"/>
      <c r="Q443" s="2"/>
      <c r="R443" s="11"/>
      <c r="S443" s="11"/>
      <c r="T443" s="28"/>
    </row>
    <row r="444" spans="1:20" x14ac:dyDescent="0.25">
      <c r="A444" s="7"/>
      <c r="B444" s="11"/>
      <c r="C444" s="2"/>
      <c r="D444" s="11"/>
      <c r="E444" s="11"/>
      <c r="F444" s="2" t="s">
        <v>2</v>
      </c>
      <c r="G444" s="11" t="s">
        <v>555</v>
      </c>
      <c r="H444" s="2">
        <v>0</v>
      </c>
      <c r="I444" s="2">
        <v>1</v>
      </c>
      <c r="J444" s="2">
        <v>0</v>
      </c>
      <c r="K444" s="2">
        <v>0</v>
      </c>
      <c r="L444" s="2">
        <v>0</v>
      </c>
      <c r="M444" s="2">
        <v>0</v>
      </c>
      <c r="N444" s="2">
        <v>0</v>
      </c>
      <c r="O444" s="2"/>
      <c r="P444" s="2"/>
      <c r="Q444" s="2"/>
      <c r="R444" s="11"/>
      <c r="S444" s="11"/>
      <c r="T444" s="28"/>
    </row>
    <row r="445" spans="1:20" x14ac:dyDescent="0.25">
      <c r="A445" s="7"/>
      <c r="B445" s="11"/>
      <c r="C445" s="2"/>
      <c r="D445" s="11"/>
      <c r="E445" s="11"/>
      <c r="F445" s="2" t="s">
        <v>3</v>
      </c>
      <c r="G445" s="11" t="s">
        <v>556</v>
      </c>
      <c r="H445" s="2">
        <v>0</v>
      </c>
      <c r="I445" s="2">
        <v>1</v>
      </c>
      <c r="J445" s="2">
        <v>0</v>
      </c>
      <c r="K445" s="2">
        <v>0</v>
      </c>
      <c r="L445" s="2">
        <v>0</v>
      </c>
      <c r="M445" s="2">
        <v>0</v>
      </c>
      <c r="N445" s="2">
        <v>0</v>
      </c>
      <c r="O445" s="2"/>
      <c r="P445" s="2"/>
      <c r="Q445" s="2"/>
      <c r="R445" s="11"/>
      <c r="S445" s="11"/>
      <c r="T445" s="28"/>
    </row>
    <row r="446" spans="1:20" x14ac:dyDescent="0.25">
      <c r="A446" s="7"/>
      <c r="B446" s="11"/>
      <c r="C446" s="2"/>
      <c r="D446" s="11"/>
      <c r="E446" s="11"/>
      <c r="F446" s="2" t="s">
        <v>4</v>
      </c>
      <c r="G446" s="11" t="s">
        <v>558</v>
      </c>
      <c r="H446" s="2">
        <v>0</v>
      </c>
      <c r="I446" s="2">
        <v>1</v>
      </c>
      <c r="J446" s="2">
        <v>0</v>
      </c>
      <c r="K446" s="2">
        <v>0</v>
      </c>
      <c r="L446" s="2">
        <v>0</v>
      </c>
      <c r="M446" s="2">
        <v>0</v>
      </c>
      <c r="N446" s="2">
        <v>0</v>
      </c>
      <c r="O446" s="2"/>
      <c r="P446" s="2"/>
      <c r="Q446" s="2"/>
      <c r="R446" s="11"/>
      <c r="S446" s="11"/>
      <c r="T446" s="28"/>
    </row>
    <row r="447" spans="1:20" x14ac:dyDescent="0.25">
      <c r="A447" s="7"/>
      <c r="B447" s="11"/>
      <c r="C447" s="2"/>
      <c r="D447" s="11"/>
      <c r="E447" s="11"/>
      <c r="F447" s="2" t="s">
        <v>5</v>
      </c>
      <c r="G447" s="11" t="s">
        <v>559</v>
      </c>
      <c r="H447" s="2">
        <v>0</v>
      </c>
      <c r="I447" s="2">
        <v>1</v>
      </c>
      <c r="J447" s="2">
        <v>0</v>
      </c>
      <c r="K447" s="2">
        <v>0</v>
      </c>
      <c r="L447" s="2">
        <v>0</v>
      </c>
      <c r="M447" s="2">
        <v>0</v>
      </c>
      <c r="N447" s="2">
        <v>0</v>
      </c>
      <c r="O447" s="2"/>
      <c r="P447" s="2"/>
      <c r="Q447" s="2"/>
      <c r="R447" s="11"/>
      <c r="S447" s="11"/>
      <c r="T447" s="28"/>
    </row>
    <row r="448" spans="1:20" x14ac:dyDescent="0.25">
      <c r="A448" s="7"/>
      <c r="B448" s="11"/>
      <c r="C448" s="2"/>
      <c r="D448" s="11"/>
      <c r="E448" s="11"/>
      <c r="F448" s="2" t="s">
        <v>6</v>
      </c>
      <c r="G448" s="11" t="s">
        <v>560</v>
      </c>
      <c r="H448" s="2">
        <v>0</v>
      </c>
      <c r="I448" s="2">
        <v>1</v>
      </c>
      <c r="J448" s="2">
        <v>0</v>
      </c>
      <c r="K448" s="2">
        <v>0</v>
      </c>
      <c r="L448" s="2">
        <v>0</v>
      </c>
      <c r="M448" s="2">
        <v>0</v>
      </c>
      <c r="N448" s="2">
        <v>0</v>
      </c>
      <c r="O448" s="2"/>
      <c r="P448" s="2"/>
      <c r="Q448" s="2"/>
      <c r="R448" s="11"/>
      <c r="S448" s="11"/>
      <c r="T448" s="28"/>
    </row>
    <row r="449" spans="1:20" x14ac:dyDescent="0.25">
      <c r="A449" s="7"/>
      <c r="B449" s="11"/>
      <c r="C449" s="2"/>
      <c r="D449" s="11"/>
      <c r="E449" s="11"/>
      <c r="F449" s="2" t="s">
        <v>7</v>
      </c>
      <c r="G449" s="11" t="s">
        <v>561</v>
      </c>
      <c r="H449" s="2">
        <v>1</v>
      </c>
      <c r="I449" s="2">
        <v>0</v>
      </c>
      <c r="J449" s="2">
        <v>0</v>
      </c>
      <c r="K449" s="2">
        <v>0</v>
      </c>
      <c r="L449" s="2">
        <v>0</v>
      </c>
      <c r="M449" s="2">
        <v>1</v>
      </c>
      <c r="N449" s="2">
        <v>0</v>
      </c>
      <c r="O449" s="2"/>
      <c r="P449" s="2"/>
      <c r="Q449" s="2"/>
      <c r="R449" s="11"/>
      <c r="S449" s="11"/>
      <c r="T449" s="28"/>
    </row>
    <row r="450" spans="1:20" x14ac:dyDescent="0.25">
      <c r="A450" s="7"/>
      <c r="B450" s="11"/>
      <c r="C450" s="2"/>
      <c r="D450" s="11"/>
      <c r="E450" s="11"/>
      <c r="F450" s="2" t="s">
        <v>8</v>
      </c>
      <c r="G450" s="11" t="s">
        <v>557</v>
      </c>
      <c r="H450" s="2">
        <v>0</v>
      </c>
      <c r="I450" s="2">
        <v>1</v>
      </c>
      <c r="J450" s="2">
        <v>0</v>
      </c>
      <c r="K450" s="2">
        <v>0</v>
      </c>
      <c r="L450" s="2">
        <v>0</v>
      </c>
      <c r="M450" s="2">
        <v>0</v>
      </c>
      <c r="N450" s="2">
        <v>0</v>
      </c>
      <c r="O450" s="2"/>
      <c r="P450" s="2"/>
      <c r="Q450" s="2"/>
      <c r="R450" s="11"/>
      <c r="S450" s="11"/>
      <c r="T450" s="28"/>
    </row>
    <row r="451" spans="1:20" x14ac:dyDescent="0.25">
      <c r="A451" s="7"/>
      <c r="B451" s="11"/>
      <c r="C451" s="2"/>
      <c r="D451" s="11"/>
      <c r="E451" s="11"/>
      <c r="F451" s="2"/>
      <c r="G451" s="11"/>
      <c r="H451" s="2"/>
      <c r="I451" s="2"/>
      <c r="J451" s="2"/>
      <c r="K451" s="2"/>
      <c r="L451" s="2"/>
      <c r="M451" s="2"/>
      <c r="N451" s="2"/>
      <c r="O451" s="2"/>
      <c r="P451" s="2"/>
      <c r="Q451" s="2"/>
      <c r="R451" s="11"/>
      <c r="S451" s="11"/>
      <c r="T451" s="28"/>
    </row>
    <row r="452" spans="1:20" x14ac:dyDescent="0.25">
      <c r="A452" s="60"/>
      <c r="B452" s="62"/>
      <c r="C452" s="61"/>
      <c r="D452" s="62"/>
      <c r="E452" s="62"/>
      <c r="F452" s="61"/>
      <c r="G452" s="62"/>
      <c r="H452" s="61">
        <f>SUM(H443:H450)</f>
        <v>1</v>
      </c>
      <c r="I452" s="61">
        <f t="shared" ref="I452:O452" si="22">SUM(I443:I450)</f>
        <v>7</v>
      </c>
      <c r="J452" s="61">
        <f t="shared" si="22"/>
        <v>0</v>
      </c>
      <c r="K452" s="61">
        <f t="shared" si="22"/>
        <v>0</v>
      </c>
      <c r="L452" s="61">
        <f t="shared" si="22"/>
        <v>0</v>
      </c>
      <c r="M452" s="61">
        <f t="shared" si="22"/>
        <v>1</v>
      </c>
      <c r="N452" s="61">
        <f t="shared" si="22"/>
        <v>0</v>
      </c>
      <c r="O452" s="61">
        <f t="shared" si="22"/>
        <v>0</v>
      </c>
      <c r="P452" s="61"/>
      <c r="Q452" s="61"/>
      <c r="R452" s="62"/>
      <c r="S452" s="61"/>
      <c r="T452" s="64"/>
    </row>
    <row r="453" spans="1:20" x14ac:dyDescent="0.25">
      <c r="A453" s="7"/>
      <c r="B453" s="11"/>
      <c r="C453" s="2"/>
      <c r="D453" s="11"/>
      <c r="E453" s="11"/>
      <c r="F453" s="2"/>
      <c r="G453" s="11"/>
      <c r="H453" s="2"/>
      <c r="I453" s="2"/>
      <c r="J453" s="2"/>
      <c r="K453" s="2"/>
      <c r="L453" s="2"/>
      <c r="M453" s="2"/>
      <c r="N453" s="2"/>
      <c r="O453" s="2"/>
      <c r="P453" s="2"/>
      <c r="Q453" s="2"/>
      <c r="R453" s="11"/>
      <c r="S453" s="11"/>
      <c r="T453" s="28"/>
    </row>
    <row r="454" spans="1:20" x14ac:dyDescent="0.25">
      <c r="A454" s="19"/>
      <c r="B454" s="20"/>
      <c r="C454" s="4"/>
      <c r="D454" s="20"/>
      <c r="E454" s="20"/>
      <c r="F454" s="20"/>
      <c r="G454" s="20"/>
      <c r="H454" s="4"/>
      <c r="I454" s="4"/>
      <c r="J454" s="4"/>
      <c r="K454" s="4"/>
      <c r="L454" s="4"/>
      <c r="M454" s="4"/>
      <c r="N454" s="4"/>
      <c r="O454" s="4"/>
      <c r="P454" s="4"/>
      <c r="Q454" s="4"/>
      <c r="R454" s="20"/>
      <c r="S454" s="20"/>
      <c r="T454" s="39"/>
    </row>
    <row r="455" spans="1:20" x14ac:dyDescent="0.25">
      <c r="A455" s="7"/>
      <c r="B455" s="11"/>
      <c r="C455" s="2" t="s">
        <v>24</v>
      </c>
      <c r="D455" s="11" t="s">
        <v>201</v>
      </c>
      <c r="E455" s="11" t="s">
        <v>39</v>
      </c>
      <c r="F455" s="2" t="s">
        <v>0</v>
      </c>
      <c r="G455" s="11" t="s">
        <v>562</v>
      </c>
      <c r="H455" s="2">
        <v>0</v>
      </c>
      <c r="I455" s="2">
        <v>1</v>
      </c>
      <c r="J455" s="2">
        <v>0</v>
      </c>
      <c r="K455" s="2">
        <v>0</v>
      </c>
      <c r="L455" s="2">
        <v>0</v>
      </c>
      <c r="M455" s="2">
        <v>0</v>
      </c>
      <c r="N455" s="2">
        <v>0</v>
      </c>
      <c r="O455" s="2"/>
      <c r="P455" s="2"/>
      <c r="Q455" s="2"/>
      <c r="R455" s="11"/>
      <c r="S455" s="11"/>
      <c r="T455" s="28"/>
    </row>
    <row r="456" spans="1:20" x14ac:dyDescent="0.25">
      <c r="A456" s="7"/>
      <c r="B456" s="11"/>
      <c r="C456" s="2"/>
      <c r="D456" s="11"/>
      <c r="E456" s="11"/>
      <c r="F456" s="2" t="s">
        <v>2</v>
      </c>
      <c r="G456" s="11" t="s">
        <v>563</v>
      </c>
      <c r="H456" s="2">
        <v>0</v>
      </c>
      <c r="I456" s="2">
        <v>1</v>
      </c>
      <c r="J456" s="2">
        <v>0</v>
      </c>
      <c r="K456" s="2">
        <v>0</v>
      </c>
      <c r="L456" s="2">
        <v>0</v>
      </c>
      <c r="M456" s="2">
        <v>0</v>
      </c>
      <c r="N456" s="2">
        <v>0</v>
      </c>
      <c r="O456" s="2"/>
      <c r="P456" s="2"/>
      <c r="Q456" s="2"/>
      <c r="R456" s="11"/>
      <c r="S456" s="11"/>
      <c r="T456" s="28"/>
    </row>
    <row r="457" spans="1:20" x14ac:dyDescent="0.25">
      <c r="A457" s="7"/>
      <c r="B457" s="11"/>
      <c r="C457" s="2"/>
      <c r="D457" s="11"/>
      <c r="E457" s="11"/>
      <c r="F457" s="2" t="s">
        <v>3</v>
      </c>
      <c r="G457" s="11" t="s">
        <v>564</v>
      </c>
      <c r="H457" s="2">
        <v>0</v>
      </c>
      <c r="I457" s="2">
        <v>1</v>
      </c>
      <c r="J457" s="2">
        <v>0</v>
      </c>
      <c r="K457" s="2">
        <v>0</v>
      </c>
      <c r="L457" s="2">
        <v>0</v>
      </c>
      <c r="M457" s="2">
        <v>0</v>
      </c>
      <c r="N457" s="2">
        <v>0</v>
      </c>
      <c r="O457" s="2"/>
      <c r="P457" s="2"/>
      <c r="Q457" s="2"/>
      <c r="R457" s="11"/>
      <c r="S457" s="11"/>
      <c r="T457" s="28"/>
    </row>
    <row r="458" spans="1:20" x14ac:dyDescent="0.25">
      <c r="A458" s="7"/>
      <c r="B458" s="11"/>
      <c r="C458" s="2"/>
      <c r="D458" s="11"/>
      <c r="E458" s="11"/>
      <c r="F458" s="2" t="s">
        <v>4</v>
      </c>
      <c r="G458" s="11" t="s">
        <v>565</v>
      </c>
      <c r="H458" s="2">
        <v>0</v>
      </c>
      <c r="I458" s="2">
        <v>1</v>
      </c>
      <c r="J458" s="2">
        <v>0</v>
      </c>
      <c r="K458" s="2">
        <v>0</v>
      </c>
      <c r="L458" s="2">
        <v>0</v>
      </c>
      <c r="M458" s="2">
        <v>0</v>
      </c>
      <c r="N458" s="2">
        <v>0</v>
      </c>
      <c r="O458" s="2"/>
      <c r="P458" s="2"/>
      <c r="Q458" s="2"/>
      <c r="R458" s="11"/>
      <c r="S458" s="11"/>
      <c r="T458" s="28"/>
    </row>
    <row r="459" spans="1:20" x14ac:dyDescent="0.25">
      <c r="A459" s="7"/>
      <c r="B459" s="11"/>
      <c r="C459" s="2"/>
      <c r="D459" s="11"/>
      <c r="E459" s="11"/>
      <c r="F459" s="2" t="s">
        <v>5</v>
      </c>
      <c r="G459" s="11" t="s">
        <v>566</v>
      </c>
      <c r="H459" s="2">
        <v>0</v>
      </c>
      <c r="I459" s="2">
        <v>1</v>
      </c>
      <c r="J459" s="2">
        <v>0</v>
      </c>
      <c r="K459" s="2">
        <v>0</v>
      </c>
      <c r="L459" s="2">
        <v>0</v>
      </c>
      <c r="M459" s="2">
        <v>0</v>
      </c>
      <c r="N459" s="2">
        <v>0</v>
      </c>
      <c r="O459" s="2"/>
      <c r="P459" s="2"/>
      <c r="Q459" s="2"/>
      <c r="R459" s="11"/>
      <c r="S459" s="11"/>
      <c r="T459" s="28"/>
    </row>
    <row r="460" spans="1:20" x14ac:dyDescent="0.25">
      <c r="A460" s="7"/>
      <c r="B460" s="11"/>
      <c r="C460" s="2"/>
      <c r="D460" s="11"/>
      <c r="E460" s="11"/>
      <c r="F460" s="2" t="s">
        <v>6</v>
      </c>
      <c r="G460" s="11" t="s">
        <v>567</v>
      </c>
      <c r="H460" s="2">
        <v>0</v>
      </c>
      <c r="I460" s="2">
        <v>1</v>
      </c>
      <c r="J460" s="2">
        <v>0</v>
      </c>
      <c r="K460" s="2">
        <v>0</v>
      </c>
      <c r="L460" s="2">
        <v>0</v>
      </c>
      <c r="M460" s="2">
        <v>0</v>
      </c>
      <c r="N460" s="2">
        <v>0</v>
      </c>
      <c r="O460" s="2"/>
      <c r="P460" s="2"/>
      <c r="Q460" s="2"/>
      <c r="R460" s="11"/>
      <c r="S460" s="11"/>
      <c r="T460" s="28"/>
    </row>
    <row r="461" spans="1:20" x14ac:dyDescent="0.25">
      <c r="A461" s="7"/>
      <c r="B461" s="11"/>
      <c r="C461" s="2"/>
      <c r="D461" s="11"/>
      <c r="E461" s="11"/>
      <c r="F461" s="2" t="s">
        <v>7</v>
      </c>
      <c r="G461" s="11" t="s">
        <v>568</v>
      </c>
      <c r="H461" s="2">
        <v>0</v>
      </c>
      <c r="I461" s="2">
        <v>1</v>
      </c>
      <c r="J461" s="2">
        <v>0</v>
      </c>
      <c r="K461" s="2">
        <v>0</v>
      </c>
      <c r="L461" s="2">
        <v>0</v>
      </c>
      <c r="M461" s="2">
        <v>0</v>
      </c>
      <c r="N461" s="2">
        <v>0</v>
      </c>
      <c r="O461" s="2"/>
      <c r="P461" s="2"/>
      <c r="Q461" s="2"/>
      <c r="R461" s="11"/>
      <c r="S461" s="11"/>
      <c r="T461" s="28"/>
    </row>
    <row r="462" spans="1:20" x14ac:dyDescent="0.25">
      <c r="A462" s="7"/>
      <c r="B462" s="11"/>
      <c r="C462" s="2"/>
      <c r="D462" s="11"/>
      <c r="E462" s="11"/>
      <c r="F462" s="2" t="s">
        <v>8</v>
      </c>
      <c r="G462" s="11" t="s">
        <v>569</v>
      </c>
      <c r="H462" s="2">
        <v>0</v>
      </c>
      <c r="I462" s="2">
        <v>1</v>
      </c>
      <c r="J462" s="2">
        <v>0</v>
      </c>
      <c r="K462" s="2">
        <v>0</v>
      </c>
      <c r="L462" s="2">
        <v>0</v>
      </c>
      <c r="M462" s="2">
        <v>0</v>
      </c>
      <c r="N462" s="2">
        <v>0</v>
      </c>
      <c r="O462" s="2"/>
      <c r="P462" s="2"/>
      <c r="Q462" s="2"/>
      <c r="R462" s="11"/>
      <c r="S462" s="11"/>
      <c r="T462" s="28"/>
    </row>
    <row r="463" spans="1:20" x14ac:dyDescent="0.25">
      <c r="A463" s="7"/>
      <c r="B463" s="11"/>
      <c r="C463" s="2"/>
      <c r="D463" s="11"/>
      <c r="E463" s="11"/>
      <c r="F463" s="2" t="s">
        <v>9</v>
      </c>
      <c r="G463" s="11" t="s">
        <v>570</v>
      </c>
      <c r="H463" s="2">
        <v>0</v>
      </c>
      <c r="I463" s="2">
        <v>1</v>
      </c>
      <c r="J463" s="2">
        <v>0</v>
      </c>
      <c r="K463" s="2">
        <v>0</v>
      </c>
      <c r="L463" s="2">
        <v>0</v>
      </c>
      <c r="M463" s="2">
        <v>0</v>
      </c>
      <c r="N463" s="2">
        <v>0</v>
      </c>
      <c r="O463" s="2"/>
      <c r="P463" s="2"/>
      <c r="Q463" s="2"/>
      <c r="R463" s="11"/>
      <c r="S463" s="11"/>
      <c r="T463" s="28"/>
    </row>
    <row r="464" spans="1:20" x14ac:dyDescent="0.25">
      <c r="A464" s="7"/>
      <c r="B464" s="11"/>
      <c r="C464" s="2"/>
      <c r="D464" s="11"/>
      <c r="E464" s="11"/>
      <c r="F464" s="2" t="s">
        <v>10</v>
      </c>
      <c r="G464" s="11" t="s">
        <v>571</v>
      </c>
      <c r="H464" s="2">
        <v>0</v>
      </c>
      <c r="I464" s="2">
        <v>1</v>
      </c>
      <c r="J464" s="2">
        <v>0</v>
      </c>
      <c r="K464" s="2">
        <v>0</v>
      </c>
      <c r="L464" s="2">
        <v>0</v>
      </c>
      <c r="M464" s="2">
        <v>0</v>
      </c>
      <c r="N464" s="2">
        <v>0</v>
      </c>
      <c r="O464" s="2"/>
      <c r="P464" s="2"/>
      <c r="Q464" s="2"/>
      <c r="R464" s="11"/>
      <c r="S464" s="11"/>
      <c r="T464" s="28"/>
    </row>
    <row r="465" spans="1:20" x14ac:dyDescent="0.25">
      <c r="A465" s="7"/>
      <c r="B465" s="11"/>
      <c r="C465" s="2"/>
      <c r="D465" s="11"/>
      <c r="E465" s="11"/>
      <c r="F465" s="2" t="s">
        <v>11</v>
      </c>
      <c r="G465" s="11" t="s">
        <v>572</v>
      </c>
      <c r="H465" s="2">
        <v>0</v>
      </c>
      <c r="I465" s="2">
        <v>1</v>
      </c>
      <c r="J465" s="2">
        <v>0</v>
      </c>
      <c r="K465" s="2">
        <v>0</v>
      </c>
      <c r="L465" s="2">
        <v>0</v>
      </c>
      <c r="M465" s="2">
        <v>0</v>
      </c>
      <c r="N465" s="2">
        <v>0</v>
      </c>
      <c r="O465" s="2"/>
      <c r="P465" s="2"/>
      <c r="Q465" s="2"/>
      <c r="R465" s="11"/>
      <c r="S465" s="11"/>
      <c r="T465" s="28"/>
    </row>
    <row r="466" spans="1:20" x14ac:dyDescent="0.25">
      <c r="A466" s="7"/>
      <c r="B466" s="11"/>
      <c r="C466" s="2"/>
      <c r="D466" s="11"/>
      <c r="E466" s="11"/>
      <c r="F466" s="2"/>
      <c r="G466" s="11"/>
      <c r="H466" s="2"/>
      <c r="I466" s="2"/>
      <c r="J466" s="2"/>
      <c r="K466" s="2"/>
      <c r="L466" s="2"/>
      <c r="M466" s="2"/>
      <c r="N466" s="2"/>
      <c r="O466" s="2"/>
      <c r="P466" s="2"/>
      <c r="Q466" s="2"/>
      <c r="R466" s="11"/>
      <c r="S466" s="11"/>
      <c r="T466" s="28"/>
    </row>
    <row r="467" spans="1:20" x14ac:dyDescent="0.25">
      <c r="A467" s="60"/>
      <c r="B467" s="62"/>
      <c r="C467" s="61"/>
      <c r="D467" s="62"/>
      <c r="E467" s="62"/>
      <c r="F467" s="61"/>
      <c r="G467" s="62"/>
      <c r="H467" s="61">
        <f>SUM(H455:H465)</f>
        <v>0</v>
      </c>
      <c r="I467" s="61">
        <f t="shared" ref="I467:O467" si="23">SUM(I455:I465)</f>
        <v>11</v>
      </c>
      <c r="J467" s="61">
        <f t="shared" si="23"/>
        <v>0</v>
      </c>
      <c r="K467" s="61">
        <f t="shared" si="23"/>
        <v>0</v>
      </c>
      <c r="L467" s="61">
        <f t="shared" si="23"/>
        <v>0</v>
      </c>
      <c r="M467" s="61">
        <f t="shared" si="23"/>
        <v>0</v>
      </c>
      <c r="N467" s="61">
        <f t="shared" si="23"/>
        <v>0</v>
      </c>
      <c r="O467" s="61">
        <f t="shared" si="23"/>
        <v>0</v>
      </c>
      <c r="P467" s="61"/>
      <c r="Q467" s="61"/>
      <c r="R467" s="62"/>
      <c r="S467" s="61"/>
      <c r="T467" s="64"/>
    </row>
    <row r="468" spans="1:20" x14ac:dyDescent="0.25">
      <c r="A468" s="16"/>
      <c r="B468" s="17"/>
      <c r="C468" s="5"/>
      <c r="D468" s="17"/>
      <c r="E468" s="17"/>
      <c r="F468" s="5"/>
      <c r="G468" s="17"/>
      <c r="H468" s="5"/>
      <c r="I468" s="5"/>
      <c r="J468" s="5"/>
      <c r="K468" s="5"/>
      <c r="L468" s="5"/>
      <c r="M468" s="5"/>
      <c r="N468" s="5"/>
      <c r="O468" s="5"/>
      <c r="P468" s="5"/>
      <c r="Q468" s="5"/>
      <c r="R468" s="17"/>
      <c r="S468" s="17"/>
      <c r="T468" s="38"/>
    </row>
    <row r="469" spans="1:20" x14ac:dyDescent="0.25">
      <c r="A469" s="7"/>
      <c r="B469" s="11"/>
      <c r="C469" s="2"/>
      <c r="D469" s="11"/>
      <c r="E469" s="11"/>
      <c r="F469" s="11"/>
      <c r="G469" s="11"/>
      <c r="H469" s="2"/>
      <c r="I469" s="2"/>
      <c r="J469" s="2"/>
      <c r="K469" s="2"/>
      <c r="L469" s="2"/>
      <c r="M469" s="2"/>
      <c r="N469" s="2"/>
      <c r="O469" s="2"/>
      <c r="P469" s="2"/>
      <c r="Q469" s="2"/>
      <c r="R469" s="11"/>
      <c r="S469" s="11"/>
      <c r="T469" s="28"/>
    </row>
    <row r="470" spans="1:20" x14ac:dyDescent="0.25">
      <c r="A470" s="7"/>
      <c r="B470" s="11"/>
      <c r="C470" s="2" t="s">
        <v>25</v>
      </c>
      <c r="D470" s="11" t="s">
        <v>202</v>
      </c>
      <c r="E470" s="11" t="s">
        <v>39</v>
      </c>
      <c r="F470" s="2" t="s">
        <v>0</v>
      </c>
      <c r="G470" s="11" t="s">
        <v>573</v>
      </c>
      <c r="H470" s="2">
        <v>0</v>
      </c>
      <c r="I470" s="2">
        <v>1</v>
      </c>
      <c r="J470" s="2">
        <v>0</v>
      </c>
      <c r="K470" s="2">
        <v>0</v>
      </c>
      <c r="L470" s="2">
        <v>0</v>
      </c>
      <c r="M470" s="2">
        <v>0</v>
      </c>
      <c r="N470" s="2">
        <v>0</v>
      </c>
      <c r="O470" s="2"/>
      <c r="P470" s="2"/>
      <c r="Q470" s="2"/>
      <c r="R470" s="11"/>
      <c r="S470" s="11" t="s">
        <v>8848</v>
      </c>
      <c r="T470" s="28"/>
    </row>
    <row r="471" spans="1:20" x14ac:dyDescent="0.25">
      <c r="A471" s="7"/>
      <c r="B471" s="11"/>
      <c r="C471" s="2"/>
      <c r="D471" s="11"/>
      <c r="E471" s="11"/>
      <c r="F471" s="2" t="s">
        <v>2</v>
      </c>
      <c r="G471" s="11" t="s">
        <v>574</v>
      </c>
      <c r="H471" s="2">
        <v>1</v>
      </c>
      <c r="I471" s="2">
        <v>0</v>
      </c>
      <c r="J471" s="2">
        <v>0</v>
      </c>
      <c r="K471" s="2">
        <v>0</v>
      </c>
      <c r="L471" s="2">
        <v>0</v>
      </c>
      <c r="M471" s="2">
        <v>0</v>
      </c>
      <c r="N471" s="2">
        <v>1</v>
      </c>
      <c r="O471" s="2"/>
      <c r="P471" s="2"/>
      <c r="Q471" s="2"/>
      <c r="R471" s="11"/>
      <c r="S471" s="11"/>
      <c r="T471" s="28"/>
    </row>
    <row r="472" spans="1:20" x14ac:dyDescent="0.25">
      <c r="A472" s="7"/>
      <c r="B472" s="11"/>
      <c r="C472" s="2"/>
      <c r="D472" s="11"/>
      <c r="E472" s="11"/>
      <c r="F472" s="2" t="s">
        <v>3</v>
      </c>
      <c r="G472" s="11" t="s">
        <v>575</v>
      </c>
      <c r="H472" s="2">
        <v>0</v>
      </c>
      <c r="I472" s="2">
        <v>1</v>
      </c>
      <c r="J472" s="2">
        <v>0</v>
      </c>
      <c r="K472" s="2">
        <v>0</v>
      </c>
      <c r="L472" s="2">
        <v>0</v>
      </c>
      <c r="M472" s="2">
        <v>0</v>
      </c>
      <c r="N472" s="2">
        <v>0</v>
      </c>
      <c r="O472" s="2"/>
      <c r="P472" s="2"/>
      <c r="Q472" s="2"/>
      <c r="R472" s="11"/>
      <c r="S472" s="11"/>
      <c r="T472" s="28"/>
    </row>
    <row r="473" spans="1:20" x14ac:dyDescent="0.25">
      <c r="A473" s="7"/>
      <c r="B473" s="11"/>
      <c r="C473" s="2"/>
      <c r="D473" s="11"/>
      <c r="E473" s="11"/>
      <c r="F473" s="2" t="s">
        <v>4</v>
      </c>
      <c r="G473" s="11" t="s">
        <v>576</v>
      </c>
      <c r="H473" s="2">
        <v>0</v>
      </c>
      <c r="I473" s="2">
        <v>1</v>
      </c>
      <c r="J473" s="2">
        <v>0</v>
      </c>
      <c r="K473" s="2">
        <v>0</v>
      </c>
      <c r="L473" s="2">
        <v>0</v>
      </c>
      <c r="M473" s="2">
        <v>0</v>
      </c>
      <c r="N473" s="2">
        <v>0</v>
      </c>
      <c r="O473" s="2"/>
      <c r="P473" s="2"/>
      <c r="Q473" s="2"/>
      <c r="R473" s="11"/>
      <c r="S473" s="11"/>
      <c r="T473" s="28"/>
    </row>
    <row r="474" spans="1:20" x14ac:dyDescent="0.25">
      <c r="A474" s="7"/>
      <c r="B474" s="11"/>
      <c r="C474" s="2"/>
      <c r="D474" s="11"/>
      <c r="E474" s="11"/>
      <c r="F474" s="2" t="s">
        <v>5</v>
      </c>
      <c r="G474" s="11" t="s">
        <v>577</v>
      </c>
      <c r="H474" s="2">
        <v>0</v>
      </c>
      <c r="I474" s="2">
        <v>1</v>
      </c>
      <c r="J474" s="2">
        <v>0</v>
      </c>
      <c r="K474" s="2">
        <v>0</v>
      </c>
      <c r="L474" s="2">
        <v>0</v>
      </c>
      <c r="M474" s="2">
        <v>0</v>
      </c>
      <c r="N474" s="2">
        <v>0</v>
      </c>
      <c r="O474" s="2"/>
      <c r="P474" s="2"/>
      <c r="Q474" s="2"/>
      <c r="R474" s="11"/>
      <c r="S474" s="11"/>
      <c r="T474" s="28"/>
    </row>
    <row r="475" spans="1:20" x14ac:dyDescent="0.25">
      <c r="A475" s="7"/>
      <c r="B475" s="11"/>
      <c r="C475" s="2"/>
      <c r="D475" s="11"/>
      <c r="E475" s="11"/>
      <c r="F475" s="2" t="s">
        <v>6</v>
      </c>
      <c r="G475" s="11" t="s">
        <v>578</v>
      </c>
      <c r="H475" s="2">
        <v>0</v>
      </c>
      <c r="I475" s="2">
        <v>1</v>
      </c>
      <c r="J475" s="2">
        <v>0</v>
      </c>
      <c r="K475" s="2">
        <v>0</v>
      </c>
      <c r="L475" s="2">
        <v>0</v>
      </c>
      <c r="M475" s="2">
        <v>0</v>
      </c>
      <c r="N475" s="2">
        <v>0</v>
      </c>
      <c r="O475" s="2"/>
      <c r="P475" s="2"/>
      <c r="Q475" s="2"/>
      <c r="R475" s="11"/>
      <c r="S475" s="11"/>
      <c r="T475" s="28"/>
    </row>
    <row r="476" spans="1:20" x14ac:dyDescent="0.25">
      <c r="A476" s="7"/>
      <c r="B476" s="11"/>
      <c r="C476" s="2"/>
      <c r="D476" s="11"/>
      <c r="E476" s="11"/>
      <c r="F476" s="2" t="s">
        <v>7</v>
      </c>
      <c r="G476" s="11" t="s">
        <v>579</v>
      </c>
      <c r="H476" s="2">
        <v>0</v>
      </c>
      <c r="I476" s="2">
        <v>1</v>
      </c>
      <c r="J476" s="2">
        <v>0</v>
      </c>
      <c r="K476" s="2">
        <v>0</v>
      </c>
      <c r="L476" s="2">
        <v>0</v>
      </c>
      <c r="M476" s="2">
        <v>0</v>
      </c>
      <c r="N476" s="2">
        <v>0</v>
      </c>
      <c r="O476" s="2"/>
      <c r="P476" s="2"/>
      <c r="Q476" s="2"/>
      <c r="R476" s="11"/>
      <c r="S476" s="11"/>
      <c r="T476" s="28"/>
    </row>
    <row r="477" spans="1:20" x14ac:dyDescent="0.25">
      <c r="A477" s="7"/>
      <c r="B477" s="11"/>
      <c r="C477" s="2"/>
      <c r="D477" s="11"/>
      <c r="E477" s="11"/>
      <c r="F477" s="2" t="s">
        <v>8</v>
      </c>
      <c r="G477" s="11" t="s">
        <v>580</v>
      </c>
      <c r="H477" s="2">
        <v>0</v>
      </c>
      <c r="I477" s="2">
        <v>1</v>
      </c>
      <c r="J477" s="2">
        <v>0</v>
      </c>
      <c r="K477" s="2">
        <v>0</v>
      </c>
      <c r="L477" s="2">
        <v>0</v>
      </c>
      <c r="M477" s="2">
        <v>0</v>
      </c>
      <c r="N477" s="2">
        <v>0</v>
      </c>
      <c r="O477" s="2"/>
      <c r="P477" s="2"/>
      <c r="Q477" s="2"/>
      <c r="R477" s="11"/>
      <c r="S477" s="11"/>
      <c r="T477" s="28"/>
    </row>
    <row r="478" spans="1:20" x14ac:dyDescent="0.25">
      <c r="A478" s="7"/>
      <c r="B478" s="11"/>
      <c r="C478" s="2"/>
      <c r="D478" s="11"/>
      <c r="E478" s="11"/>
      <c r="F478" s="2"/>
      <c r="G478" s="11"/>
      <c r="H478" s="2"/>
      <c r="I478" s="2"/>
      <c r="J478" s="2"/>
      <c r="K478" s="2"/>
      <c r="L478" s="2"/>
      <c r="M478" s="2"/>
      <c r="N478" s="2"/>
      <c r="O478" s="2"/>
      <c r="P478" s="2"/>
      <c r="Q478" s="2"/>
      <c r="R478" s="11"/>
      <c r="S478" s="11"/>
      <c r="T478" s="28"/>
    </row>
    <row r="479" spans="1:20" x14ac:dyDescent="0.25">
      <c r="A479" s="60"/>
      <c r="B479" s="62"/>
      <c r="C479" s="61"/>
      <c r="D479" s="62"/>
      <c r="E479" s="62"/>
      <c r="F479" s="61"/>
      <c r="G479" s="62"/>
      <c r="H479" s="61">
        <f>SUM(H470:H477)</f>
        <v>1</v>
      </c>
      <c r="I479" s="61">
        <f t="shared" ref="I479:O479" si="24">SUM(I470:I477)</f>
        <v>7</v>
      </c>
      <c r="J479" s="61">
        <f t="shared" si="24"/>
        <v>0</v>
      </c>
      <c r="K479" s="61">
        <f t="shared" si="24"/>
        <v>0</v>
      </c>
      <c r="L479" s="61">
        <f t="shared" si="24"/>
        <v>0</v>
      </c>
      <c r="M479" s="61">
        <f t="shared" si="24"/>
        <v>0</v>
      </c>
      <c r="N479" s="61">
        <f t="shared" si="24"/>
        <v>1</v>
      </c>
      <c r="O479" s="61">
        <f t="shared" si="24"/>
        <v>0</v>
      </c>
      <c r="P479" s="61"/>
      <c r="Q479" s="61"/>
      <c r="R479" s="62"/>
      <c r="S479" s="61"/>
      <c r="T479" s="64"/>
    </row>
    <row r="480" spans="1:20" x14ac:dyDescent="0.25">
      <c r="A480" s="7"/>
      <c r="B480" s="11"/>
      <c r="C480" s="2"/>
      <c r="D480" s="11"/>
      <c r="E480" s="11"/>
      <c r="F480" s="2"/>
      <c r="G480" s="11"/>
      <c r="H480" s="2"/>
      <c r="I480" s="2"/>
      <c r="J480" s="2"/>
      <c r="K480" s="2"/>
      <c r="L480" s="2"/>
      <c r="M480" s="2"/>
      <c r="N480" s="2"/>
      <c r="O480" s="2"/>
      <c r="P480" s="2"/>
      <c r="Q480" s="2"/>
      <c r="R480" s="11"/>
      <c r="S480" s="11"/>
      <c r="T480" s="28"/>
    </row>
    <row r="481" spans="1:20" x14ac:dyDescent="0.25">
      <c r="A481" s="19"/>
      <c r="B481" s="20"/>
      <c r="C481" s="4"/>
      <c r="D481" s="20"/>
      <c r="E481" s="20"/>
      <c r="F481" s="20"/>
      <c r="G481" s="20"/>
      <c r="H481" s="4"/>
      <c r="I481" s="4"/>
      <c r="J481" s="4"/>
      <c r="K481" s="4"/>
      <c r="L481" s="4"/>
      <c r="M481" s="4"/>
      <c r="N481" s="4"/>
      <c r="O481" s="4"/>
      <c r="P481" s="4"/>
      <c r="Q481" s="4"/>
      <c r="R481" s="20"/>
      <c r="S481" s="20"/>
      <c r="T481" s="39"/>
    </row>
    <row r="482" spans="1:20" x14ac:dyDescent="0.25">
      <c r="A482" s="7"/>
      <c r="B482" s="11"/>
      <c r="C482" s="2" t="s">
        <v>26</v>
      </c>
      <c r="D482" s="11" t="s">
        <v>39</v>
      </c>
      <c r="E482" s="11" t="s">
        <v>203</v>
      </c>
      <c r="F482" s="2" t="s">
        <v>0</v>
      </c>
      <c r="G482" s="11" t="s">
        <v>581</v>
      </c>
      <c r="H482" s="2">
        <v>0</v>
      </c>
      <c r="I482" s="2">
        <v>1</v>
      </c>
      <c r="J482" s="2">
        <v>0</v>
      </c>
      <c r="K482" s="2">
        <v>0</v>
      </c>
      <c r="L482" s="2">
        <v>0</v>
      </c>
      <c r="M482" s="2">
        <v>0</v>
      </c>
      <c r="N482" s="2">
        <v>0</v>
      </c>
      <c r="O482" s="2"/>
      <c r="P482" s="2"/>
      <c r="Q482" s="2"/>
      <c r="R482" s="11"/>
      <c r="S482" s="11"/>
      <c r="T482" s="28"/>
    </row>
    <row r="483" spans="1:20" x14ac:dyDescent="0.25">
      <c r="A483" s="7"/>
      <c r="B483" s="11"/>
      <c r="C483" s="2"/>
      <c r="D483" s="11"/>
      <c r="E483" s="11"/>
      <c r="F483" s="2" t="s">
        <v>2</v>
      </c>
      <c r="G483" s="11" t="s">
        <v>582</v>
      </c>
      <c r="H483" s="2">
        <v>0</v>
      </c>
      <c r="I483" s="2">
        <v>1</v>
      </c>
      <c r="J483" s="2">
        <v>0</v>
      </c>
      <c r="K483" s="2">
        <v>0</v>
      </c>
      <c r="L483" s="2">
        <v>0</v>
      </c>
      <c r="M483" s="2">
        <v>0</v>
      </c>
      <c r="N483" s="2">
        <v>0</v>
      </c>
      <c r="O483" s="2"/>
      <c r="P483" s="2"/>
      <c r="Q483" s="2"/>
      <c r="R483" s="11"/>
      <c r="S483" s="11"/>
      <c r="T483" s="28"/>
    </row>
    <row r="484" spans="1:20" x14ac:dyDescent="0.25">
      <c r="A484" s="7"/>
      <c r="B484" s="11"/>
      <c r="C484" s="2"/>
      <c r="D484" s="11"/>
      <c r="E484" s="11"/>
      <c r="F484" s="2" t="s">
        <v>3</v>
      </c>
      <c r="G484" s="11" t="s">
        <v>583</v>
      </c>
      <c r="H484" s="2">
        <v>0</v>
      </c>
      <c r="I484" s="2">
        <v>1</v>
      </c>
      <c r="J484" s="2">
        <v>0</v>
      </c>
      <c r="K484" s="2">
        <v>0</v>
      </c>
      <c r="L484" s="2">
        <v>0</v>
      </c>
      <c r="M484" s="2">
        <v>0</v>
      </c>
      <c r="N484" s="2">
        <v>0</v>
      </c>
      <c r="O484" s="2"/>
      <c r="P484" s="2"/>
      <c r="Q484" s="2"/>
      <c r="R484" s="11"/>
      <c r="S484" s="11"/>
      <c r="T484" s="28"/>
    </row>
    <row r="485" spans="1:20" x14ac:dyDescent="0.25">
      <c r="A485" s="7"/>
      <c r="B485" s="11"/>
      <c r="C485" s="2"/>
      <c r="D485" s="11"/>
      <c r="E485" s="11"/>
      <c r="F485" s="2" t="s">
        <v>4</v>
      </c>
      <c r="G485" s="11" t="s">
        <v>584</v>
      </c>
      <c r="H485" s="2">
        <v>0</v>
      </c>
      <c r="I485" s="2">
        <v>1</v>
      </c>
      <c r="J485" s="2">
        <v>0</v>
      </c>
      <c r="K485" s="2">
        <v>0</v>
      </c>
      <c r="L485" s="2">
        <v>0</v>
      </c>
      <c r="M485" s="2">
        <v>0</v>
      </c>
      <c r="N485" s="2">
        <v>0</v>
      </c>
      <c r="O485" s="2"/>
      <c r="P485" s="2"/>
      <c r="Q485" s="2"/>
      <c r="R485" s="11"/>
      <c r="S485" s="11"/>
      <c r="T485" s="28"/>
    </row>
    <row r="486" spans="1:20" x14ac:dyDescent="0.25">
      <c r="A486" s="7"/>
      <c r="B486" s="11"/>
      <c r="C486" s="2"/>
      <c r="D486" s="11"/>
      <c r="E486" s="11"/>
      <c r="F486" s="2" t="s">
        <v>5</v>
      </c>
      <c r="G486" s="11" t="s">
        <v>585</v>
      </c>
      <c r="H486" s="2">
        <v>0</v>
      </c>
      <c r="I486" s="2">
        <v>1</v>
      </c>
      <c r="J486" s="2">
        <v>0</v>
      </c>
      <c r="K486" s="2">
        <v>0</v>
      </c>
      <c r="L486" s="2">
        <v>0</v>
      </c>
      <c r="M486" s="2">
        <v>0</v>
      </c>
      <c r="N486" s="2">
        <v>0</v>
      </c>
      <c r="O486" s="2"/>
      <c r="P486" s="2"/>
      <c r="Q486" s="2"/>
      <c r="R486" s="11"/>
      <c r="S486" s="11"/>
      <c r="T486" s="28"/>
    </row>
    <row r="487" spans="1:20" x14ac:dyDescent="0.25">
      <c r="A487" s="7"/>
      <c r="B487" s="11"/>
      <c r="C487" s="2"/>
      <c r="D487" s="11"/>
      <c r="E487" s="11"/>
      <c r="F487" s="2" t="s">
        <v>6</v>
      </c>
      <c r="G487" s="11" t="s">
        <v>586</v>
      </c>
      <c r="H487" s="2">
        <v>0</v>
      </c>
      <c r="I487" s="2">
        <v>1</v>
      </c>
      <c r="J487" s="2">
        <v>0</v>
      </c>
      <c r="K487" s="2">
        <v>0</v>
      </c>
      <c r="L487" s="2">
        <v>0</v>
      </c>
      <c r="M487" s="2">
        <v>0</v>
      </c>
      <c r="N487" s="2">
        <v>0</v>
      </c>
      <c r="O487" s="2"/>
      <c r="P487" s="2"/>
      <c r="Q487" s="2"/>
      <c r="R487" s="11"/>
      <c r="S487" s="11"/>
      <c r="T487" s="28"/>
    </row>
    <row r="488" spans="1:20" x14ac:dyDescent="0.25">
      <c r="A488" s="7"/>
      <c r="B488" s="11"/>
      <c r="C488" s="2"/>
      <c r="D488" s="11"/>
      <c r="E488" s="11"/>
      <c r="F488" s="2" t="s">
        <v>7</v>
      </c>
      <c r="G488" s="11" t="s">
        <v>587</v>
      </c>
      <c r="H488" s="2">
        <v>0</v>
      </c>
      <c r="I488" s="2">
        <v>1</v>
      </c>
      <c r="J488" s="2">
        <v>0</v>
      </c>
      <c r="K488" s="2">
        <v>0</v>
      </c>
      <c r="L488" s="2">
        <v>0</v>
      </c>
      <c r="M488" s="2">
        <v>0</v>
      </c>
      <c r="N488" s="2">
        <v>0</v>
      </c>
      <c r="O488" s="2"/>
      <c r="P488" s="2"/>
      <c r="Q488" s="2"/>
      <c r="R488" s="11"/>
      <c r="S488" s="11"/>
      <c r="T488" s="28"/>
    </row>
    <row r="489" spans="1:20" x14ac:dyDescent="0.25">
      <c r="A489" s="7"/>
      <c r="B489" s="11"/>
      <c r="C489" s="2"/>
      <c r="D489" s="11"/>
      <c r="E489" s="11"/>
      <c r="F489" s="2" t="s">
        <v>8</v>
      </c>
      <c r="G489" s="11" t="s">
        <v>588</v>
      </c>
      <c r="H489" s="2">
        <v>0</v>
      </c>
      <c r="I489" s="2">
        <v>1</v>
      </c>
      <c r="J489" s="2">
        <v>0</v>
      </c>
      <c r="K489" s="2">
        <v>0</v>
      </c>
      <c r="L489" s="2">
        <v>0</v>
      </c>
      <c r="M489" s="2">
        <v>0</v>
      </c>
      <c r="N489" s="2">
        <v>0</v>
      </c>
      <c r="O489" s="2"/>
      <c r="P489" s="2"/>
      <c r="Q489" s="2"/>
      <c r="R489" s="11"/>
      <c r="S489" s="11"/>
      <c r="T489" s="28"/>
    </row>
    <row r="490" spans="1:20" x14ac:dyDescent="0.25">
      <c r="A490" s="7"/>
      <c r="B490" s="11"/>
      <c r="C490" s="2"/>
      <c r="D490" s="11"/>
      <c r="E490" s="11"/>
      <c r="F490" s="2" t="s">
        <v>9</v>
      </c>
      <c r="G490" s="11" t="s">
        <v>589</v>
      </c>
      <c r="H490" s="2">
        <v>0</v>
      </c>
      <c r="I490" s="2">
        <v>1</v>
      </c>
      <c r="J490" s="2">
        <v>0</v>
      </c>
      <c r="K490" s="2">
        <v>0</v>
      </c>
      <c r="L490" s="2">
        <v>0</v>
      </c>
      <c r="M490" s="2">
        <v>0</v>
      </c>
      <c r="N490" s="2">
        <v>0</v>
      </c>
      <c r="O490" s="2"/>
      <c r="P490" s="2"/>
      <c r="Q490" s="2"/>
      <c r="R490" s="11"/>
      <c r="S490" s="11"/>
      <c r="T490" s="28"/>
    </row>
    <row r="491" spans="1:20" x14ac:dyDescent="0.25">
      <c r="A491" s="7"/>
      <c r="B491" s="11"/>
      <c r="C491" s="2"/>
      <c r="D491" s="11"/>
      <c r="E491" s="11"/>
      <c r="F491" s="2" t="s">
        <v>10</v>
      </c>
      <c r="G491" s="11" t="s">
        <v>590</v>
      </c>
      <c r="H491" s="2">
        <v>0</v>
      </c>
      <c r="I491" s="2">
        <v>1</v>
      </c>
      <c r="J491" s="2">
        <v>0</v>
      </c>
      <c r="K491" s="2">
        <v>0</v>
      </c>
      <c r="L491" s="2">
        <v>0</v>
      </c>
      <c r="M491" s="2">
        <v>0</v>
      </c>
      <c r="N491" s="2">
        <v>0</v>
      </c>
      <c r="O491" s="2"/>
      <c r="P491" s="2"/>
      <c r="Q491" s="2"/>
      <c r="R491" s="11"/>
      <c r="S491" s="11"/>
      <c r="T491" s="28"/>
    </row>
    <row r="492" spans="1:20" x14ac:dyDescent="0.25">
      <c r="A492" s="7"/>
      <c r="B492" s="11"/>
      <c r="C492" s="2"/>
      <c r="D492" s="11"/>
      <c r="E492" s="11"/>
      <c r="F492" s="2" t="s">
        <v>11</v>
      </c>
      <c r="G492" s="11" t="s">
        <v>591</v>
      </c>
      <c r="H492" s="2">
        <v>0</v>
      </c>
      <c r="I492" s="2">
        <v>1</v>
      </c>
      <c r="J492" s="2">
        <v>0</v>
      </c>
      <c r="K492" s="2">
        <v>0</v>
      </c>
      <c r="L492" s="2">
        <v>0</v>
      </c>
      <c r="M492" s="2">
        <v>0</v>
      </c>
      <c r="N492" s="2">
        <v>0</v>
      </c>
      <c r="O492" s="2"/>
      <c r="P492" s="2"/>
      <c r="Q492" s="2"/>
      <c r="R492" s="11"/>
      <c r="S492" s="11"/>
      <c r="T492" s="28"/>
    </row>
    <row r="493" spans="1:20" x14ac:dyDescent="0.25">
      <c r="A493" s="7"/>
      <c r="B493" s="11"/>
      <c r="C493" s="2"/>
      <c r="D493" s="11"/>
      <c r="E493" s="11"/>
      <c r="F493" s="2" t="s">
        <v>12</v>
      </c>
      <c r="G493" s="11" t="s">
        <v>592</v>
      </c>
      <c r="H493" s="2">
        <v>0</v>
      </c>
      <c r="I493" s="2">
        <v>1</v>
      </c>
      <c r="J493" s="2">
        <v>0</v>
      </c>
      <c r="K493" s="2">
        <v>0</v>
      </c>
      <c r="L493" s="2">
        <v>0</v>
      </c>
      <c r="M493" s="2">
        <v>0</v>
      </c>
      <c r="N493" s="2">
        <v>0</v>
      </c>
      <c r="O493" s="2"/>
      <c r="P493" s="2"/>
      <c r="Q493" s="2"/>
      <c r="R493" s="11"/>
      <c r="S493" s="11"/>
      <c r="T493" s="28"/>
    </row>
    <row r="494" spans="1:20" x14ac:dyDescent="0.25">
      <c r="A494" s="7"/>
      <c r="B494" s="11"/>
      <c r="C494" s="2"/>
      <c r="D494" s="11"/>
      <c r="E494" s="11"/>
      <c r="F494" s="2" t="s">
        <v>13</v>
      </c>
      <c r="G494" s="11" t="s">
        <v>593</v>
      </c>
      <c r="H494" s="2">
        <v>0</v>
      </c>
      <c r="I494" s="2">
        <v>1</v>
      </c>
      <c r="J494" s="2">
        <v>0</v>
      </c>
      <c r="K494" s="2">
        <v>0</v>
      </c>
      <c r="L494" s="2">
        <v>0</v>
      </c>
      <c r="M494" s="2">
        <v>0</v>
      </c>
      <c r="N494" s="2">
        <v>0</v>
      </c>
      <c r="O494" s="2"/>
      <c r="P494" s="2"/>
      <c r="Q494" s="2"/>
      <c r="R494" s="11"/>
      <c r="S494" s="11"/>
      <c r="T494" s="28"/>
    </row>
    <row r="495" spans="1:20" x14ac:dyDescent="0.25">
      <c r="A495" s="7"/>
      <c r="B495" s="11"/>
      <c r="C495" s="2"/>
      <c r="D495" s="11"/>
      <c r="E495" s="11"/>
      <c r="F495" s="2" t="s">
        <v>14</v>
      </c>
      <c r="G495" s="11" t="s">
        <v>594</v>
      </c>
      <c r="H495" s="2">
        <v>0</v>
      </c>
      <c r="I495" s="2">
        <v>1</v>
      </c>
      <c r="J495" s="2">
        <v>0</v>
      </c>
      <c r="K495" s="2">
        <v>0</v>
      </c>
      <c r="L495" s="2">
        <v>0</v>
      </c>
      <c r="M495" s="2">
        <v>0</v>
      </c>
      <c r="N495" s="2">
        <v>0</v>
      </c>
      <c r="O495" s="2"/>
      <c r="P495" s="2"/>
      <c r="Q495" s="2"/>
      <c r="R495" s="11"/>
      <c r="S495" s="11"/>
      <c r="T495" s="28"/>
    </row>
    <row r="496" spans="1:20" x14ac:dyDescent="0.25">
      <c r="A496" s="7"/>
      <c r="B496" s="11"/>
      <c r="C496" s="2"/>
      <c r="D496" s="11"/>
      <c r="E496" s="11"/>
      <c r="F496" s="2" t="s">
        <v>15</v>
      </c>
      <c r="G496" s="11" t="s">
        <v>595</v>
      </c>
      <c r="H496" s="2">
        <v>0</v>
      </c>
      <c r="I496" s="2">
        <v>1</v>
      </c>
      <c r="J496" s="2">
        <v>0</v>
      </c>
      <c r="K496" s="2">
        <v>0</v>
      </c>
      <c r="L496" s="2">
        <v>0</v>
      </c>
      <c r="M496" s="2">
        <v>0</v>
      </c>
      <c r="N496" s="2">
        <v>0</v>
      </c>
      <c r="O496" s="2"/>
      <c r="P496" s="2"/>
      <c r="Q496" s="2"/>
      <c r="R496" s="11"/>
      <c r="S496" s="11"/>
      <c r="T496" s="28"/>
    </row>
    <row r="497" spans="1:20" x14ac:dyDescent="0.25">
      <c r="A497" s="7"/>
      <c r="B497" s="11"/>
      <c r="C497" s="2"/>
      <c r="D497" s="11"/>
      <c r="E497" s="11"/>
      <c r="F497" s="2" t="s">
        <v>16</v>
      </c>
      <c r="G497" s="11" t="s">
        <v>596</v>
      </c>
      <c r="H497" s="2">
        <v>0</v>
      </c>
      <c r="I497" s="2">
        <v>1</v>
      </c>
      <c r="J497" s="2">
        <v>0</v>
      </c>
      <c r="K497" s="2">
        <v>0</v>
      </c>
      <c r="L497" s="2">
        <v>0</v>
      </c>
      <c r="M497" s="2">
        <v>0</v>
      </c>
      <c r="N497" s="2">
        <v>0</v>
      </c>
      <c r="O497" s="2"/>
      <c r="P497" s="2"/>
      <c r="Q497" s="2"/>
      <c r="R497" s="11"/>
      <c r="S497" s="11"/>
      <c r="T497" s="28"/>
    </row>
    <row r="498" spans="1:20" x14ac:dyDescent="0.25">
      <c r="A498" s="7"/>
      <c r="B498" s="11"/>
      <c r="C498" s="2"/>
      <c r="D498" s="11"/>
      <c r="E498" s="11"/>
      <c r="F498" s="2" t="s">
        <v>17</v>
      </c>
      <c r="G498" s="11" t="s">
        <v>597</v>
      </c>
      <c r="H498" s="2">
        <v>0</v>
      </c>
      <c r="I498" s="2">
        <v>1</v>
      </c>
      <c r="J498" s="2">
        <v>0</v>
      </c>
      <c r="K498" s="2">
        <v>0</v>
      </c>
      <c r="L498" s="2">
        <v>0</v>
      </c>
      <c r="M498" s="2">
        <v>0</v>
      </c>
      <c r="N498" s="2">
        <v>0</v>
      </c>
      <c r="O498" s="2"/>
      <c r="P498" s="2"/>
      <c r="Q498" s="2"/>
      <c r="R498" s="11"/>
      <c r="S498" s="11"/>
      <c r="T498" s="28"/>
    </row>
    <row r="499" spans="1:20" x14ac:dyDescent="0.25">
      <c r="A499" s="7"/>
      <c r="B499" s="11"/>
      <c r="C499" s="2"/>
      <c r="D499" s="11"/>
      <c r="E499" s="11"/>
      <c r="F499" s="2" t="s">
        <v>18</v>
      </c>
      <c r="G499" s="11" t="s">
        <v>598</v>
      </c>
      <c r="H499" s="2">
        <v>0</v>
      </c>
      <c r="I499" s="2">
        <v>1</v>
      </c>
      <c r="J499" s="2">
        <v>0</v>
      </c>
      <c r="K499" s="2">
        <v>0</v>
      </c>
      <c r="L499" s="2">
        <v>0</v>
      </c>
      <c r="M499" s="2">
        <v>0</v>
      </c>
      <c r="N499" s="2">
        <v>0</v>
      </c>
      <c r="O499" s="2"/>
      <c r="P499" s="2"/>
      <c r="Q499" s="2"/>
      <c r="R499" s="11"/>
      <c r="S499" s="11"/>
      <c r="T499" s="28"/>
    </row>
    <row r="500" spans="1:20" x14ac:dyDescent="0.25">
      <c r="A500" s="7"/>
      <c r="B500" s="11"/>
      <c r="C500" s="2"/>
      <c r="D500" s="11"/>
      <c r="E500" s="11"/>
      <c r="F500" s="2" t="s">
        <v>19</v>
      </c>
      <c r="G500" s="11" t="s">
        <v>599</v>
      </c>
      <c r="H500" s="2">
        <v>0</v>
      </c>
      <c r="I500" s="2">
        <v>1</v>
      </c>
      <c r="J500" s="2">
        <v>0</v>
      </c>
      <c r="K500" s="2">
        <v>0</v>
      </c>
      <c r="L500" s="2">
        <v>0</v>
      </c>
      <c r="M500" s="2">
        <v>0</v>
      </c>
      <c r="N500" s="2">
        <v>0</v>
      </c>
      <c r="O500" s="2"/>
      <c r="P500" s="2"/>
      <c r="Q500" s="2"/>
      <c r="R500" s="11"/>
      <c r="S500" s="11"/>
      <c r="T500" s="28"/>
    </row>
    <row r="501" spans="1:20" x14ac:dyDescent="0.25">
      <c r="A501" s="7"/>
      <c r="B501" s="11"/>
      <c r="C501" s="2"/>
      <c r="D501" s="11"/>
      <c r="E501" s="11"/>
      <c r="F501" s="2" t="s">
        <v>20</v>
      </c>
      <c r="G501" s="11" t="s">
        <v>600</v>
      </c>
      <c r="H501" s="2">
        <v>0</v>
      </c>
      <c r="I501" s="2">
        <v>1</v>
      </c>
      <c r="J501" s="2">
        <v>0</v>
      </c>
      <c r="K501" s="2">
        <v>0</v>
      </c>
      <c r="L501" s="2">
        <v>0</v>
      </c>
      <c r="M501" s="2">
        <v>0</v>
      </c>
      <c r="N501" s="2">
        <v>0</v>
      </c>
      <c r="O501" s="2"/>
      <c r="P501" s="2"/>
      <c r="Q501" s="2"/>
      <c r="R501" s="11"/>
      <c r="S501" s="11"/>
      <c r="T501" s="28"/>
    </row>
    <row r="502" spans="1:20" x14ac:dyDescent="0.25">
      <c r="A502" s="7"/>
      <c r="B502" s="11"/>
      <c r="C502" s="2"/>
      <c r="D502" s="11"/>
      <c r="E502" s="11"/>
      <c r="F502" s="2" t="s">
        <v>21</v>
      </c>
      <c r="G502" s="11" t="s">
        <v>601</v>
      </c>
      <c r="H502" s="2">
        <v>0</v>
      </c>
      <c r="I502" s="2">
        <v>1</v>
      </c>
      <c r="J502" s="2">
        <v>0</v>
      </c>
      <c r="K502" s="2">
        <v>0</v>
      </c>
      <c r="L502" s="2">
        <v>0</v>
      </c>
      <c r="M502" s="2">
        <v>0</v>
      </c>
      <c r="N502" s="2">
        <v>0</v>
      </c>
      <c r="O502" s="2"/>
      <c r="P502" s="2"/>
      <c r="Q502" s="2"/>
      <c r="R502" s="11"/>
      <c r="S502" s="11"/>
      <c r="T502" s="28"/>
    </row>
    <row r="503" spans="1:20" x14ac:dyDescent="0.25">
      <c r="A503" s="7"/>
      <c r="B503" s="11"/>
      <c r="C503" s="2"/>
      <c r="D503" s="11"/>
      <c r="E503" s="11"/>
      <c r="F503" s="2"/>
      <c r="G503" s="11"/>
      <c r="H503" s="2"/>
      <c r="I503" s="2"/>
      <c r="J503" s="2"/>
      <c r="K503" s="2"/>
      <c r="L503" s="2"/>
      <c r="M503" s="2"/>
      <c r="N503" s="2"/>
      <c r="O503" s="2"/>
      <c r="P503" s="2"/>
      <c r="Q503" s="2"/>
      <c r="R503" s="11"/>
      <c r="S503" s="11"/>
      <c r="T503" s="28"/>
    </row>
    <row r="504" spans="1:20" x14ac:dyDescent="0.25">
      <c r="A504" s="60"/>
      <c r="B504" s="62"/>
      <c r="C504" s="61"/>
      <c r="D504" s="62"/>
      <c r="E504" s="62"/>
      <c r="F504" s="61"/>
      <c r="G504" s="62"/>
      <c r="H504" s="61">
        <f>SUM(H482:H502)</f>
        <v>0</v>
      </c>
      <c r="I504" s="61">
        <f t="shared" ref="I504:O504" si="25">SUM(I482:I502)</f>
        <v>21</v>
      </c>
      <c r="J504" s="61">
        <f t="shared" si="25"/>
        <v>0</v>
      </c>
      <c r="K504" s="61">
        <f t="shared" si="25"/>
        <v>0</v>
      </c>
      <c r="L504" s="61">
        <f t="shared" si="25"/>
        <v>0</v>
      </c>
      <c r="M504" s="61">
        <f t="shared" si="25"/>
        <v>0</v>
      </c>
      <c r="N504" s="61">
        <f t="shared" si="25"/>
        <v>0</v>
      </c>
      <c r="O504" s="61">
        <f t="shared" si="25"/>
        <v>0</v>
      </c>
      <c r="P504" s="61"/>
      <c r="Q504" s="61"/>
      <c r="R504" s="62"/>
      <c r="S504" s="61"/>
      <c r="T504" s="64"/>
    </row>
    <row r="505" spans="1:20" x14ac:dyDescent="0.25">
      <c r="A505" s="16"/>
      <c r="B505" s="17"/>
      <c r="C505" s="5"/>
      <c r="D505" s="17"/>
      <c r="E505" s="17"/>
      <c r="F505" s="5"/>
      <c r="G505" s="17"/>
      <c r="H505" s="5"/>
      <c r="I505" s="5"/>
      <c r="J505" s="5"/>
      <c r="K505" s="5"/>
      <c r="L505" s="5"/>
      <c r="M505" s="5"/>
      <c r="N505" s="5"/>
      <c r="O505" s="5"/>
      <c r="P505" s="5"/>
      <c r="Q505" s="5"/>
      <c r="R505" s="17"/>
      <c r="S505" s="17"/>
      <c r="T505" s="38"/>
    </row>
    <row r="506" spans="1:20" x14ac:dyDescent="0.25">
      <c r="A506" s="7"/>
      <c r="B506" s="11"/>
      <c r="C506" s="2"/>
      <c r="D506" s="11"/>
      <c r="E506" s="11"/>
      <c r="F506" s="11"/>
      <c r="G506" s="11"/>
      <c r="H506" s="2"/>
      <c r="I506" s="2"/>
      <c r="J506" s="2"/>
      <c r="K506" s="2"/>
      <c r="L506" s="2"/>
      <c r="M506" s="2"/>
      <c r="N506" s="2"/>
      <c r="O506" s="2"/>
      <c r="P506" s="2"/>
      <c r="Q506" s="2"/>
      <c r="R506" s="11"/>
      <c r="S506" s="11"/>
      <c r="T506" s="28"/>
    </row>
    <row r="507" spans="1:20" x14ac:dyDescent="0.25">
      <c r="A507" s="7"/>
      <c r="B507" s="11"/>
      <c r="C507" s="2" t="s">
        <v>27</v>
      </c>
      <c r="D507" s="11" t="s">
        <v>39</v>
      </c>
      <c r="E507" s="11" t="s">
        <v>204</v>
      </c>
      <c r="F507" s="2" t="s">
        <v>0</v>
      </c>
      <c r="G507" s="11" t="s">
        <v>602</v>
      </c>
      <c r="H507" s="2">
        <v>0</v>
      </c>
      <c r="I507" s="2">
        <v>1</v>
      </c>
      <c r="J507" s="2">
        <v>0</v>
      </c>
      <c r="K507" s="2">
        <v>0</v>
      </c>
      <c r="L507" s="2">
        <v>0</v>
      </c>
      <c r="M507" s="2">
        <v>0</v>
      </c>
      <c r="N507" s="2">
        <v>0</v>
      </c>
      <c r="O507" s="2"/>
      <c r="P507" s="2"/>
      <c r="Q507" s="2"/>
      <c r="R507" s="11"/>
      <c r="S507" s="11"/>
      <c r="T507" s="28"/>
    </row>
    <row r="508" spans="1:20" x14ac:dyDescent="0.25">
      <c r="A508" s="7"/>
      <c r="B508" s="11"/>
      <c r="C508" s="2"/>
      <c r="D508" s="11"/>
      <c r="E508" s="11"/>
      <c r="F508" s="2" t="s">
        <v>2</v>
      </c>
      <c r="G508" s="11" t="s">
        <v>603</v>
      </c>
      <c r="H508" s="2">
        <v>0</v>
      </c>
      <c r="I508" s="2">
        <v>1</v>
      </c>
      <c r="J508" s="2">
        <v>0</v>
      </c>
      <c r="K508" s="2">
        <v>0</v>
      </c>
      <c r="L508" s="2">
        <v>0</v>
      </c>
      <c r="M508" s="2">
        <v>0</v>
      </c>
      <c r="N508" s="2">
        <v>0</v>
      </c>
      <c r="O508" s="2"/>
      <c r="P508" s="2"/>
      <c r="Q508" s="2"/>
      <c r="R508" s="11"/>
      <c r="S508" s="11"/>
      <c r="T508" s="28"/>
    </row>
    <row r="509" spans="1:20" x14ac:dyDescent="0.25">
      <c r="A509" s="7"/>
      <c r="B509" s="11"/>
      <c r="C509" s="2"/>
      <c r="D509" s="11"/>
      <c r="E509" s="11"/>
      <c r="F509" s="2" t="s">
        <v>3</v>
      </c>
      <c r="G509" s="11" t="s">
        <v>604</v>
      </c>
      <c r="H509" s="2">
        <v>0</v>
      </c>
      <c r="I509" s="2">
        <v>1</v>
      </c>
      <c r="J509" s="2">
        <v>0</v>
      </c>
      <c r="K509" s="2">
        <v>0</v>
      </c>
      <c r="L509" s="2">
        <v>0</v>
      </c>
      <c r="M509" s="2">
        <v>0</v>
      </c>
      <c r="N509" s="2">
        <v>0</v>
      </c>
      <c r="O509" s="2"/>
      <c r="P509" s="2"/>
      <c r="Q509" s="2"/>
      <c r="R509" s="11"/>
      <c r="S509" s="11"/>
      <c r="T509" s="28"/>
    </row>
    <row r="510" spans="1:20" x14ac:dyDescent="0.25">
      <c r="A510" s="7"/>
      <c r="B510" s="11"/>
      <c r="C510" s="2"/>
      <c r="D510" s="11"/>
      <c r="E510" s="11"/>
      <c r="F510" s="2" t="s">
        <v>4</v>
      </c>
      <c r="G510" s="11" t="s">
        <v>605</v>
      </c>
      <c r="H510" s="2">
        <v>0</v>
      </c>
      <c r="I510" s="2">
        <v>1</v>
      </c>
      <c r="J510" s="2">
        <v>0</v>
      </c>
      <c r="K510" s="2">
        <v>0</v>
      </c>
      <c r="L510" s="2">
        <v>0</v>
      </c>
      <c r="M510" s="2">
        <v>0</v>
      </c>
      <c r="N510" s="2">
        <v>0</v>
      </c>
      <c r="O510" s="2"/>
      <c r="P510" s="2"/>
      <c r="Q510" s="2"/>
      <c r="R510" s="11"/>
      <c r="S510" s="11"/>
      <c r="T510" s="28"/>
    </row>
    <row r="511" spans="1:20" x14ac:dyDescent="0.25">
      <c r="A511" s="7"/>
      <c r="B511" s="11"/>
      <c r="C511" s="2"/>
      <c r="D511" s="11"/>
      <c r="E511" s="11"/>
      <c r="F511" s="2" t="s">
        <v>5</v>
      </c>
      <c r="G511" s="11" t="s">
        <v>606</v>
      </c>
      <c r="H511" s="2">
        <v>0</v>
      </c>
      <c r="I511" s="2">
        <v>1</v>
      </c>
      <c r="J511" s="2">
        <v>0</v>
      </c>
      <c r="K511" s="2">
        <v>0</v>
      </c>
      <c r="L511" s="2">
        <v>0</v>
      </c>
      <c r="M511" s="2">
        <v>0</v>
      </c>
      <c r="N511" s="2">
        <v>0</v>
      </c>
      <c r="O511" s="2"/>
      <c r="P511" s="2"/>
      <c r="Q511" s="2"/>
      <c r="R511" s="11"/>
      <c r="S511" s="11"/>
      <c r="T511" s="28"/>
    </row>
    <row r="512" spans="1:20" x14ac:dyDescent="0.25">
      <c r="A512" s="7"/>
      <c r="B512" s="11"/>
      <c r="C512" s="2"/>
      <c r="D512" s="11"/>
      <c r="E512" s="11"/>
      <c r="F512" s="2" t="s">
        <v>6</v>
      </c>
      <c r="G512" s="11" t="s">
        <v>607</v>
      </c>
      <c r="H512" s="2">
        <v>0</v>
      </c>
      <c r="I512" s="2">
        <v>1</v>
      </c>
      <c r="J512" s="2">
        <v>0</v>
      </c>
      <c r="K512" s="2">
        <v>0</v>
      </c>
      <c r="L512" s="2">
        <v>0</v>
      </c>
      <c r="M512" s="2">
        <v>0</v>
      </c>
      <c r="N512" s="2">
        <v>0</v>
      </c>
      <c r="O512" s="2"/>
      <c r="P512" s="2"/>
      <c r="Q512" s="2"/>
      <c r="R512" s="11"/>
      <c r="S512" s="11"/>
      <c r="T512" s="28"/>
    </row>
    <row r="513" spans="1:20" x14ac:dyDescent="0.25">
      <c r="A513" s="7"/>
      <c r="B513" s="11"/>
      <c r="C513" s="2"/>
      <c r="D513" s="11"/>
      <c r="E513" s="11"/>
      <c r="F513" s="2" t="s">
        <v>7</v>
      </c>
      <c r="G513" s="11" t="s">
        <v>608</v>
      </c>
      <c r="H513" s="2">
        <v>0</v>
      </c>
      <c r="I513" s="2">
        <v>1</v>
      </c>
      <c r="J513" s="2">
        <v>0</v>
      </c>
      <c r="K513" s="2">
        <v>0</v>
      </c>
      <c r="L513" s="2">
        <v>0</v>
      </c>
      <c r="M513" s="2">
        <v>0</v>
      </c>
      <c r="N513" s="2">
        <v>0</v>
      </c>
      <c r="O513" s="2"/>
      <c r="P513" s="2"/>
      <c r="Q513" s="2"/>
      <c r="R513" s="11"/>
      <c r="S513" s="11"/>
      <c r="T513" s="28"/>
    </row>
    <row r="514" spans="1:20" x14ac:dyDescent="0.25">
      <c r="A514" s="7"/>
      <c r="B514" s="11"/>
      <c r="C514" s="2"/>
      <c r="D514" s="11"/>
      <c r="E514" s="11"/>
      <c r="F514" s="2" t="s">
        <v>8</v>
      </c>
      <c r="G514" s="11" t="s">
        <v>609</v>
      </c>
      <c r="H514" s="2">
        <v>0</v>
      </c>
      <c r="I514" s="2">
        <v>1</v>
      </c>
      <c r="J514" s="2">
        <v>0</v>
      </c>
      <c r="K514" s="2">
        <v>0</v>
      </c>
      <c r="L514" s="2">
        <v>0</v>
      </c>
      <c r="M514" s="2">
        <v>0</v>
      </c>
      <c r="N514" s="2">
        <v>0</v>
      </c>
      <c r="O514" s="2"/>
      <c r="P514" s="2"/>
      <c r="Q514" s="2"/>
      <c r="R514" s="11"/>
      <c r="S514" s="11"/>
      <c r="T514" s="28"/>
    </row>
    <row r="515" spans="1:20" x14ac:dyDescent="0.25">
      <c r="A515" s="7"/>
      <c r="B515" s="11"/>
      <c r="C515" s="2"/>
      <c r="D515" s="11"/>
      <c r="E515" s="11"/>
      <c r="F515" s="2"/>
      <c r="G515" s="11"/>
      <c r="H515" s="2"/>
      <c r="I515" s="2"/>
      <c r="J515" s="2"/>
      <c r="K515" s="2"/>
      <c r="L515" s="2"/>
      <c r="M515" s="2"/>
      <c r="N515" s="2"/>
      <c r="O515" s="2"/>
      <c r="P515" s="2"/>
      <c r="Q515" s="2"/>
      <c r="R515" s="11"/>
      <c r="S515" s="11"/>
      <c r="T515" s="28"/>
    </row>
    <row r="516" spans="1:20" x14ac:dyDescent="0.25">
      <c r="A516" s="60"/>
      <c r="B516" s="62"/>
      <c r="C516" s="61"/>
      <c r="D516" s="62"/>
      <c r="E516" s="62"/>
      <c r="F516" s="61"/>
      <c r="G516" s="62"/>
      <c r="H516" s="61">
        <f>SUM(H507:H514)</f>
        <v>0</v>
      </c>
      <c r="I516" s="61">
        <f t="shared" ref="I516:O516" si="26">SUM(I507:I514)</f>
        <v>8</v>
      </c>
      <c r="J516" s="61">
        <f t="shared" si="26"/>
        <v>0</v>
      </c>
      <c r="K516" s="61">
        <f t="shared" si="26"/>
        <v>0</v>
      </c>
      <c r="L516" s="61">
        <f t="shared" si="26"/>
        <v>0</v>
      </c>
      <c r="M516" s="61">
        <f t="shared" si="26"/>
        <v>0</v>
      </c>
      <c r="N516" s="61">
        <f t="shared" si="26"/>
        <v>0</v>
      </c>
      <c r="O516" s="61">
        <f t="shared" si="26"/>
        <v>0</v>
      </c>
      <c r="P516" s="61"/>
      <c r="Q516" s="61"/>
      <c r="R516" s="62"/>
      <c r="S516" s="61"/>
      <c r="T516" s="64"/>
    </row>
    <row r="517" spans="1:20" x14ac:dyDescent="0.25">
      <c r="A517" s="7"/>
      <c r="B517" s="11"/>
      <c r="C517" s="2"/>
      <c r="D517" s="11"/>
      <c r="E517" s="11"/>
      <c r="F517" s="2"/>
      <c r="G517" s="11"/>
      <c r="H517" s="2"/>
      <c r="I517" s="2"/>
      <c r="J517" s="2"/>
      <c r="K517" s="2"/>
      <c r="L517" s="2"/>
      <c r="M517" s="2"/>
      <c r="N517" s="2"/>
      <c r="O517" s="2"/>
      <c r="P517" s="2"/>
      <c r="Q517" s="2"/>
      <c r="R517" s="11"/>
      <c r="S517" s="11"/>
      <c r="T517" s="28"/>
    </row>
    <row r="518" spans="1:20" x14ac:dyDescent="0.25">
      <c r="A518" s="19"/>
      <c r="B518" s="20"/>
      <c r="C518" s="4"/>
      <c r="D518" s="20"/>
      <c r="E518" s="20"/>
      <c r="F518" s="20"/>
      <c r="G518" s="20"/>
      <c r="H518" s="4"/>
      <c r="I518" s="4"/>
      <c r="J518" s="4"/>
      <c r="K518" s="4"/>
      <c r="L518" s="4"/>
      <c r="M518" s="4"/>
      <c r="N518" s="4"/>
      <c r="O518" s="4"/>
      <c r="P518" s="4"/>
      <c r="Q518" s="4"/>
      <c r="R518" s="20"/>
      <c r="S518" s="20"/>
      <c r="T518" s="39"/>
    </row>
    <row r="519" spans="1:20" x14ac:dyDescent="0.25">
      <c r="A519" s="7"/>
      <c r="B519" s="11"/>
      <c r="C519" s="2" t="s">
        <v>28</v>
      </c>
      <c r="D519" s="11" t="s">
        <v>39</v>
      </c>
      <c r="E519" s="11" t="s">
        <v>205</v>
      </c>
      <c r="F519" s="2" t="s">
        <v>0</v>
      </c>
      <c r="G519" s="11" t="s">
        <v>610</v>
      </c>
      <c r="H519" s="67">
        <v>1</v>
      </c>
      <c r="I519" s="2">
        <v>0</v>
      </c>
      <c r="J519" s="2">
        <v>0</v>
      </c>
      <c r="K519" s="2">
        <v>0</v>
      </c>
      <c r="L519" s="2">
        <v>0</v>
      </c>
      <c r="M519" s="2">
        <v>0</v>
      </c>
      <c r="N519" s="2">
        <v>0</v>
      </c>
      <c r="O519" s="2"/>
      <c r="P519" s="2"/>
      <c r="Q519" s="2"/>
      <c r="R519" s="11"/>
      <c r="S519" s="120" t="s">
        <v>8820</v>
      </c>
      <c r="T519" s="28"/>
    </row>
    <row r="520" spans="1:20" x14ac:dyDescent="0.25">
      <c r="A520" s="7"/>
      <c r="B520" s="11"/>
      <c r="C520" s="2"/>
      <c r="D520" s="11"/>
      <c r="E520" s="11"/>
      <c r="F520" s="2" t="s">
        <v>2</v>
      </c>
      <c r="G520" s="11" t="s">
        <v>611</v>
      </c>
      <c r="H520" s="2">
        <v>0</v>
      </c>
      <c r="I520" s="2">
        <v>1</v>
      </c>
      <c r="J520" s="2">
        <v>0</v>
      </c>
      <c r="K520" s="2">
        <v>0</v>
      </c>
      <c r="L520" s="2">
        <v>0</v>
      </c>
      <c r="M520" s="2">
        <v>0</v>
      </c>
      <c r="N520" s="2">
        <v>0</v>
      </c>
      <c r="O520" s="2"/>
      <c r="P520" s="2"/>
      <c r="Q520" s="2"/>
      <c r="R520" s="11"/>
      <c r="S520" s="11"/>
      <c r="T520" s="28"/>
    </row>
    <row r="521" spans="1:20" x14ac:dyDescent="0.25">
      <c r="A521" s="7"/>
      <c r="B521" s="11"/>
      <c r="C521" s="2"/>
      <c r="D521" s="11"/>
      <c r="E521" s="11"/>
      <c r="F521" s="2" t="s">
        <v>3</v>
      </c>
      <c r="G521" s="11" t="s">
        <v>612</v>
      </c>
      <c r="H521" s="2">
        <v>0</v>
      </c>
      <c r="I521" s="2">
        <v>1</v>
      </c>
      <c r="J521" s="2">
        <v>0</v>
      </c>
      <c r="K521" s="2">
        <v>0</v>
      </c>
      <c r="L521" s="2">
        <v>0</v>
      </c>
      <c r="M521" s="2">
        <v>0</v>
      </c>
      <c r="N521" s="2">
        <v>0</v>
      </c>
      <c r="O521" s="2"/>
      <c r="P521" s="2"/>
      <c r="Q521" s="2"/>
      <c r="R521" s="11"/>
      <c r="S521" s="11"/>
      <c r="T521" s="28"/>
    </row>
    <row r="522" spans="1:20" x14ac:dyDescent="0.25">
      <c r="A522" s="7"/>
      <c r="B522" s="11"/>
      <c r="C522" s="2"/>
      <c r="D522" s="11"/>
      <c r="E522" s="11"/>
      <c r="F522" s="2" t="s">
        <v>4</v>
      </c>
      <c r="G522" s="11" t="s">
        <v>613</v>
      </c>
      <c r="H522" s="2">
        <v>0</v>
      </c>
      <c r="I522" s="2">
        <v>1</v>
      </c>
      <c r="J522" s="2">
        <v>0</v>
      </c>
      <c r="K522" s="2">
        <v>0</v>
      </c>
      <c r="L522" s="2">
        <v>0</v>
      </c>
      <c r="M522" s="2">
        <v>0</v>
      </c>
      <c r="N522" s="2">
        <v>0</v>
      </c>
      <c r="O522" s="2"/>
      <c r="P522" s="2"/>
      <c r="Q522" s="2"/>
      <c r="R522" s="11"/>
      <c r="S522" s="11"/>
      <c r="T522" s="28"/>
    </row>
    <row r="523" spans="1:20" x14ac:dyDescent="0.25">
      <c r="A523" s="7"/>
      <c r="B523" s="11"/>
      <c r="C523" s="2"/>
      <c r="D523" s="11"/>
      <c r="E523" s="11"/>
      <c r="F523" s="2"/>
      <c r="G523" s="11"/>
      <c r="H523" s="2"/>
      <c r="I523" s="2"/>
      <c r="J523" s="2"/>
      <c r="K523" s="2"/>
      <c r="L523" s="2"/>
      <c r="M523" s="2"/>
      <c r="N523" s="2"/>
      <c r="O523" s="2"/>
      <c r="P523" s="2"/>
      <c r="Q523" s="2"/>
      <c r="R523" s="11"/>
      <c r="S523" s="11"/>
      <c r="T523" s="28"/>
    </row>
    <row r="524" spans="1:20" x14ac:dyDescent="0.25">
      <c r="A524" s="60"/>
      <c r="B524" s="62"/>
      <c r="C524" s="61"/>
      <c r="D524" s="62"/>
      <c r="E524" s="62"/>
      <c r="F524" s="61"/>
      <c r="G524" s="62"/>
      <c r="H524" s="61">
        <f>SUM(H519:H522)</f>
        <v>1</v>
      </c>
      <c r="I524" s="61">
        <f t="shared" ref="I524:O524" si="27">SUM(I519:I522)</f>
        <v>3</v>
      </c>
      <c r="J524" s="61">
        <f t="shared" si="27"/>
        <v>0</v>
      </c>
      <c r="K524" s="61">
        <f t="shared" si="27"/>
        <v>0</v>
      </c>
      <c r="L524" s="61">
        <f t="shared" si="27"/>
        <v>0</v>
      </c>
      <c r="M524" s="61">
        <f t="shared" si="27"/>
        <v>0</v>
      </c>
      <c r="N524" s="61">
        <f t="shared" si="27"/>
        <v>0</v>
      </c>
      <c r="O524" s="61">
        <f t="shared" si="27"/>
        <v>0</v>
      </c>
      <c r="P524" s="61"/>
      <c r="Q524" s="61"/>
      <c r="R524" s="62"/>
      <c r="S524" s="61"/>
      <c r="T524" s="64"/>
    </row>
    <row r="525" spans="1:20" x14ac:dyDescent="0.25">
      <c r="A525" s="16"/>
      <c r="B525" s="17"/>
      <c r="C525" s="5"/>
      <c r="D525" s="17"/>
      <c r="E525" s="17"/>
      <c r="F525" s="5"/>
      <c r="G525" s="17"/>
      <c r="H525" s="5"/>
      <c r="I525" s="5"/>
      <c r="J525" s="5"/>
      <c r="K525" s="5"/>
      <c r="L525" s="5"/>
      <c r="M525" s="5"/>
      <c r="N525" s="5"/>
      <c r="O525" s="5"/>
      <c r="P525" s="5"/>
      <c r="Q525" s="5"/>
      <c r="R525" s="17"/>
      <c r="S525" s="17"/>
      <c r="T525" s="38"/>
    </row>
    <row r="526" spans="1:20" x14ac:dyDescent="0.25">
      <c r="A526" s="7"/>
      <c r="B526" s="11"/>
      <c r="C526" s="2"/>
      <c r="D526" s="11"/>
      <c r="E526" s="11"/>
      <c r="F526" s="11"/>
      <c r="G526" s="11"/>
      <c r="H526" s="2"/>
      <c r="I526" s="2"/>
      <c r="J526" s="2"/>
      <c r="K526" s="2"/>
      <c r="L526" s="2"/>
      <c r="M526" s="2"/>
      <c r="N526" s="2"/>
      <c r="O526" s="2"/>
      <c r="P526" s="2"/>
      <c r="Q526" s="2"/>
      <c r="R526" s="11"/>
      <c r="S526" s="11"/>
      <c r="T526" s="28"/>
    </row>
    <row r="527" spans="1:20" x14ac:dyDescent="0.25">
      <c r="A527" s="7"/>
      <c r="B527" s="11"/>
      <c r="C527" s="2" t="s">
        <v>29</v>
      </c>
      <c r="D527" s="11" t="s">
        <v>39</v>
      </c>
      <c r="E527" s="11" t="s">
        <v>206</v>
      </c>
      <c r="F527" s="2" t="s">
        <v>0</v>
      </c>
      <c r="G527" s="11" t="s">
        <v>614</v>
      </c>
      <c r="H527" s="2">
        <v>0</v>
      </c>
      <c r="I527" s="2">
        <v>1</v>
      </c>
      <c r="J527" s="2">
        <v>0</v>
      </c>
      <c r="K527" s="2">
        <v>0</v>
      </c>
      <c r="L527" s="2">
        <v>0</v>
      </c>
      <c r="M527" s="2">
        <v>0</v>
      </c>
      <c r="N527" s="2">
        <v>0</v>
      </c>
      <c r="O527" s="2"/>
      <c r="P527" s="2"/>
      <c r="Q527" s="2"/>
      <c r="R527" s="11"/>
      <c r="S527" s="301" t="s">
        <v>8817</v>
      </c>
      <c r="T527" s="28"/>
    </row>
    <row r="528" spans="1:20" x14ac:dyDescent="0.25">
      <c r="A528" s="7"/>
      <c r="B528" s="11"/>
      <c r="C528" s="2"/>
      <c r="D528" s="11"/>
      <c r="E528" s="11"/>
      <c r="F528" s="2" t="s">
        <v>2</v>
      </c>
      <c r="G528" s="11" t="s">
        <v>615</v>
      </c>
      <c r="H528" s="2">
        <v>0</v>
      </c>
      <c r="I528" s="2">
        <v>1</v>
      </c>
      <c r="J528" s="2">
        <v>0</v>
      </c>
      <c r="K528" s="2">
        <v>0</v>
      </c>
      <c r="L528" s="2">
        <v>0</v>
      </c>
      <c r="M528" s="2">
        <v>0</v>
      </c>
      <c r="N528" s="2">
        <v>0</v>
      </c>
      <c r="O528" s="2"/>
      <c r="P528" s="2"/>
      <c r="Q528" s="2"/>
      <c r="R528" s="11"/>
      <c r="S528" s="301"/>
      <c r="T528" s="28"/>
    </row>
    <row r="529" spans="1:20" x14ac:dyDescent="0.25">
      <c r="A529" s="7"/>
      <c r="B529" s="11"/>
      <c r="C529" s="2"/>
      <c r="D529" s="11"/>
      <c r="E529" s="11"/>
      <c r="F529" s="2" t="s">
        <v>3</v>
      </c>
      <c r="G529" s="11" t="s">
        <v>616</v>
      </c>
      <c r="H529" s="2">
        <v>0</v>
      </c>
      <c r="I529" s="2">
        <v>1</v>
      </c>
      <c r="J529" s="2">
        <v>0</v>
      </c>
      <c r="K529" s="2">
        <v>0</v>
      </c>
      <c r="L529" s="2">
        <v>0</v>
      </c>
      <c r="M529" s="2">
        <v>0</v>
      </c>
      <c r="N529" s="2">
        <v>0</v>
      </c>
      <c r="O529" s="2"/>
      <c r="P529" s="2"/>
      <c r="Q529" s="2"/>
      <c r="R529" s="11"/>
      <c r="S529" s="11"/>
      <c r="T529" s="28"/>
    </row>
    <row r="530" spans="1:20" x14ac:dyDescent="0.25">
      <c r="A530" s="7"/>
      <c r="B530" s="11"/>
      <c r="C530" s="2"/>
      <c r="D530" s="11"/>
      <c r="E530" s="11"/>
      <c r="F530" s="2" t="s">
        <v>4</v>
      </c>
      <c r="G530" s="11" t="s">
        <v>617</v>
      </c>
      <c r="H530" s="2">
        <v>0</v>
      </c>
      <c r="I530" s="2">
        <v>1</v>
      </c>
      <c r="J530" s="2">
        <v>0</v>
      </c>
      <c r="K530" s="2">
        <v>0</v>
      </c>
      <c r="L530" s="2">
        <v>0</v>
      </c>
      <c r="M530" s="2">
        <v>0</v>
      </c>
      <c r="N530" s="2">
        <v>0</v>
      </c>
      <c r="O530" s="2"/>
      <c r="P530" s="2"/>
      <c r="Q530" s="2"/>
      <c r="R530" s="11"/>
      <c r="S530" s="11"/>
      <c r="T530" s="28"/>
    </row>
    <row r="531" spans="1:20" x14ac:dyDescent="0.25">
      <c r="A531" s="7"/>
      <c r="B531" s="11"/>
      <c r="C531" s="2"/>
      <c r="D531" s="11"/>
      <c r="E531" s="11"/>
      <c r="F531" s="2" t="s">
        <v>5</v>
      </c>
      <c r="G531" s="11" t="s">
        <v>618</v>
      </c>
      <c r="H531" s="67">
        <v>1</v>
      </c>
      <c r="I531" s="2">
        <v>0</v>
      </c>
      <c r="J531" s="2">
        <v>0</v>
      </c>
      <c r="K531" s="2">
        <v>0</v>
      </c>
      <c r="L531" s="2">
        <v>0</v>
      </c>
      <c r="M531" s="2">
        <v>0</v>
      </c>
      <c r="N531" s="2">
        <v>0</v>
      </c>
      <c r="O531" s="2"/>
      <c r="P531" s="2"/>
      <c r="Q531" s="2"/>
      <c r="R531" s="11"/>
      <c r="S531" s="11"/>
      <c r="T531" s="28"/>
    </row>
    <row r="532" spans="1:20" x14ac:dyDescent="0.25">
      <c r="A532" s="7"/>
      <c r="B532" s="11"/>
      <c r="C532" s="2"/>
      <c r="D532" s="11"/>
      <c r="E532" s="11"/>
      <c r="F532" s="2" t="s">
        <v>6</v>
      </c>
      <c r="G532" s="11" t="s">
        <v>619</v>
      </c>
      <c r="H532" s="2">
        <v>0</v>
      </c>
      <c r="I532" s="2">
        <v>1</v>
      </c>
      <c r="J532" s="2">
        <v>0</v>
      </c>
      <c r="K532" s="2">
        <v>0</v>
      </c>
      <c r="L532" s="2">
        <v>0</v>
      </c>
      <c r="M532" s="2">
        <v>0</v>
      </c>
      <c r="N532" s="2">
        <v>0</v>
      </c>
      <c r="O532" s="2"/>
      <c r="P532" s="2"/>
      <c r="Q532" s="2"/>
      <c r="R532" s="11"/>
      <c r="S532" s="11"/>
      <c r="T532" s="28"/>
    </row>
    <row r="533" spans="1:20" x14ac:dyDescent="0.25">
      <c r="A533" s="7"/>
      <c r="B533" s="11"/>
      <c r="C533" s="2"/>
      <c r="D533" s="11"/>
      <c r="E533" s="11"/>
      <c r="F533" s="2"/>
      <c r="G533" s="11"/>
      <c r="H533" s="2"/>
      <c r="I533" s="2"/>
      <c r="J533" s="2"/>
      <c r="K533" s="2"/>
      <c r="L533" s="2"/>
      <c r="M533" s="2"/>
      <c r="N533" s="2"/>
      <c r="O533" s="2"/>
      <c r="P533" s="2"/>
      <c r="Q533" s="2"/>
      <c r="R533" s="11"/>
      <c r="S533" s="11"/>
      <c r="T533" s="28"/>
    </row>
    <row r="534" spans="1:20" x14ac:dyDescent="0.25">
      <c r="A534" s="60"/>
      <c r="B534" s="62"/>
      <c r="C534" s="61"/>
      <c r="D534" s="62"/>
      <c r="E534" s="62"/>
      <c r="F534" s="61"/>
      <c r="G534" s="62"/>
      <c r="H534" s="61">
        <f>SUM(H527:H532)</f>
        <v>1</v>
      </c>
      <c r="I534" s="61">
        <f t="shared" ref="I534:O534" si="28">SUM(I527:I532)</f>
        <v>5</v>
      </c>
      <c r="J534" s="61">
        <f t="shared" si="28"/>
        <v>0</v>
      </c>
      <c r="K534" s="61">
        <f t="shared" si="28"/>
        <v>0</v>
      </c>
      <c r="L534" s="61">
        <f t="shared" si="28"/>
        <v>0</v>
      </c>
      <c r="M534" s="61">
        <f t="shared" si="28"/>
        <v>0</v>
      </c>
      <c r="N534" s="61">
        <f t="shared" si="28"/>
        <v>0</v>
      </c>
      <c r="O534" s="61">
        <f t="shared" si="28"/>
        <v>0</v>
      </c>
      <c r="P534" s="61"/>
      <c r="Q534" s="61"/>
      <c r="R534" s="62"/>
      <c r="S534" s="61"/>
      <c r="T534" s="64"/>
    </row>
    <row r="535" spans="1:20" x14ac:dyDescent="0.25">
      <c r="A535" s="7"/>
      <c r="B535" s="11"/>
      <c r="C535" s="2"/>
      <c r="D535" s="11"/>
      <c r="E535" s="11"/>
      <c r="F535" s="2"/>
      <c r="G535" s="11"/>
      <c r="H535" s="2"/>
      <c r="I535" s="2"/>
      <c r="J535" s="2"/>
      <c r="K535" s="2"/>
      <c r="L535" s="2"/>
      <c r="M535" s="2"/>
      <c r="N535" s="2"/>
      <c r="O535" s="2"/>
      <c r="P535" s="2"/>
      <c r="Q535" s="2"/>
      <c r="R535" s="11"/>
      <c r="S535" s="11"/>
      <c r="T535" s="28"/>
    </row>
    <row r="536" spans="1:20" x14ac:dyDescent="0.25">
      <c r="A536" s="19"/>
      <c r="B536" s="20"/>
      <c r="C536" s="4"/>
      <c r="D536" s="20"/>
      <c r="E536" s="20"/>
      <c r="F536" s="20"/>
      <c r="G536" s="20"/>
      <c r="H536" s="4"/>
      <c r="I536" s="4"/>
      <c r="J536" s="4"/>
      <c r="K536" s="4"/>
      <c r="L536" s="4"/>
      <c r="M536" s="4"/>
      <c r="N536" s="4"/>
      <c r="O536" s="4"/>
      <c r="P536" s="4"/>
      <c r="Q536" s="4"/>
      <c r="R536" s="20"/>
      <c r="S536" s="20"/>
      <c r="T536" s="39"/>
    </row>
    <row r="537" spans="1:20" x14ac:dyDescent="0.25">
      <c r="A537" s="7"/>
      <c r="B537" s="11"/>
      <c r="C537" s="2" t="s">
        <v>30</v>
      </c>
      <c r="D537" s="11" t="s">
        <v>39</v>
      </c>
      <c r="E537" s="11" t="s">
        <v>207</v>
      </c>
      <c r="F537" s="2" t="s">
        <v>0</v>
      </c>
      <c r="G537" s="11" t="s">
        <v>620</v>
      </c>
      <c r="H537" s="2">
        <v>0</v>
      </c>
      <c r="I537" s="2">
        <v>1</v>
      </c>
      <c r="J537" s="2">
        <v>0</v>
      </c>
      <c r="K537" s="2">
        <v>0</v>
      </c>
      <c r="L537" s="2">
        <v>0</v>
      </c>
      <c r="M537" s="2">
        <v>0</v>
      </c>
      <c r="N537" s="2">
        <v>0</v>
      </c>
      <c r="O537" s="2"/>
      <c r="P537" s="2"/>
      <c r="Q537" s="2"/>
      <c r="R537" s="11"/>
      <c r="S537" s="11"/>
      <c r="T537" s="28"/>
    </row>
    <row r="538" spans="1:20" x14ac:dyDescent="0.25">
      <c r="A538" s="7"/>
      <c r="B538" s="11"/>
      <c r="C538" s="2"/>
      <c r="D538" s="11"/>
      <c r="E538" s="11"/>
      <c r="F538" s="2" t="s">
        <v>2</v>
      </c>
      <c r="G538" s="11" t="s">
        <v>621</v>
      </c>
      <c r="H538" s="2">
        <v>0</v>
      </c>
      <c r="I538" s="2">
        <v>1</v>
      </c>
      <c r="J538" s="2">
        <v>0</v>
      </c>
      <c r="K538" s="2">
        <v>0</v>
      </c>
      <c r="L538" s="2">
        <v>0</v>
      </c>
      <c r="M538" s="2">
        <v>0</v>
      </c>
      <c r="N538" s="2">
        <v>0</v>
      </c>
      <c r="O538" s="2"/>
      <c r="P538" s="2"/>
      <c r="Q538" s="2"/>
      <c r="R538" s="11"/>
      <c r="S538" s="11"/>
      <c r="T538" s="28"/>
    </row>
    <row r="539" spans="1:20" x14ac:dyDescent="0.25">
      <c r="A539" s="7"/>
      <c r="B539" s="11"/>
      <c r="C539" s="2"/>
      <c r="D539" s="11"/>
      <c r="E539" s="11"/>
      <c r="F539" s="2" t="s">
        <v>3</v>
      </c>
      <c r="G539" s="11" t="s">
        <v>622</v>
      </c>
      <c r="H539" s="2">
        <v>0</v>
      </c>
      <c r="I539" s="2">
        <v>1</v>
      </c>
      <c r="J539" s="2">
        <v>0</v>
      </c>
      <c r="K539" s="2">
        <v>0</v>
      </c>
      <c r="L539" s="2">
        <v>0</v>
      </c>
      <c r="M539" s="2">
        <v>0</v>
      </c>
      <c r="N539" s="2">
        <v>0</v>
      </c>
      <c r="O539" s="2"/>
      <c r="P539" s="2"/>
      <c r="Q539" s="2"/>
      <c r="R539" s="11"/>
      <c r="S539" s="11"/>
      <c r="T539" s="28"/>
    </row>
    <row r="540" spans="1:20" x14ac:dyDescent="0.25">
      <c r="A540" s="7"/>
      <c r="B540" s="11"/>
      <c r="C540" s="2"/>
      <c r="D540" s="11"/>
      <c r="E540" s="11"/>
      <c r="F540" s="2" t="s">
        <v>4</v>
      </c>
      <c r="G540" s="11" t="s">
        <v>623</v>
      </c>
      <c r="H540" s="2">
        <v>0</v>
      </c>
      <c r="I540" s="2">
        <v>1</v>
      </c>
      <c r="J540" s="2">
        <v>0</v>
      </c>
      <c r="K540" s="2">
        <v>0</v>
      </c>
      <c r="L540" s="2">
        <v>0</v>
      </c>
      <c r="M540" s="2">
        <v>0</v>
      </c>
      <c r="N540" s="2">
        <v>0</v>
      </c>
      <c r="O540" s="2"/>
      <c r="P540" s="2"/>
      <c r="Q540" s="2"/>
      <c r="R540" s="11"/>
      <c r="S540" s="11"/>
      <c r="T540" s="28"/>
    </row>
    <row r="541" spans="1:20" x14ac:dyDescent="0.25">
      <c r="A541" s="7"/>
      <c r="B541" s="11"/>
      <c r="C541" s="2"/>
      <c r="D541" s="11"/>
      <c r="E541" s="11"/>
      <c r="F541" s="2" t="s">
        <v>5</v>
      </c>
      <c r="G541" s="11" t="s">
        <v>624</v>
      </c>
      <c r="H541" s="2">
        <v>0</v>
      </c>
      <c r="I541" s="2">
        <v>1</v>
      </c>
      <c r="J541" s="2">
        <v>0</v>
      </c>
      <c r="K541" s="2">
        <v>0</v>
      </c>
      <c r="L541" s="2">
        <v>0</v>
      </c>
      <c r="M541" s="2">
        <v>0</v>
      </c>
      <c r="N541" s="2">
        <v>0</v>
      </c>
      <c r="O541" s="2"/>
      <c r="P541" s="2"/>
      <c r="Q541" s="2"/>
      <c r="R541" s="11"/>
      <c r="S541" s="11"/>
      <c r="T541" s="28"/>
    </row>
    <row r="542" spans="1:20" x14ac:dyDescent="0.25">
      <c r="A542" s="7"/>
      <c r="B542" s="11"/>
      <c r="C542" s="2"/>
      <c r="D542" s="11"/>
      <c r="E542" s="11"/>
      <c r="F542" s="2"/>
      <c r="G542" s="11"/>
      <c r="H542" s="2"/>
      <c r="I542" s="2"/>
      <c r="J542" s="2"/>
      <c r="K542" s="2"/>
      <c r="L542" s="2"/>
      <c r="M542" s="2"/>
      <c r="N542" s="2"/>
      <c r="O542" s="2"/>
      <c r="P542" s="2"/>
      <c r="Q542" s="2"/>
      <c r="R542" s="11"/>
      <c r="S542" s="11"/>
      <c r="T542" s="28"/>
    </row>
    <row r="543" spans="1:20" x14ac:dyDescent="0.25">
      <c r="A543" s="60"/>
      <c r="B543" s="62"/>
      <c r="C543" s="61"/>
      <c r="D543" s="62"/>
      <c r="E543" s="62"/>
      <c r="F543" s="61"/>
      <c r="G543" s="62"/>
      <c r="H543" s="61">
        <f>SUM(H537:H541)</f>
        <v>0</v>
      </c>
      <c r="I543" s="61">
        <f t="shared" ref="I543:O543" si="29">SUM(I537:I541)</f>
        <v>5</v>
      </c>
      <c r="J543" s="61">
        <f t="shared" si="29"/>
        <v>0</v>
      </c>
      <c r="K543" s="61">
        <f t="shared" si="29"/>
        <v>0</v>
      </c>
      <c r="L543" s="61">
        <f t="shared" si="29"/>
        <v>0</v>
      </c>
      <c r="M543" s="61">
        <f t="shared" si="29"/>
        <v>0</v>
      </c>
      <c r="N543" s="61">
        <f t="shared" si="29"/>
        <v>0</v>
      </c>
      <c r="O543" s="61">
        <f t="shared" si="29"/>
        <v>0</v>
      </c>
      <c r="P543" s="61"/>
      <c r="Q543" s="61"/>
      <c r="R543" s="62"/>
      <c r="S543" s="61"/>
      <c r="T543" s="64"/>
    </row>
    <row r="544" spans="1:20" x14ac:dyDescent="0.25">
      <c r="A544" s="16"/>
      <c r="B544" s="17"/>
      <c r="C544" s="5"/>
      <c r="D544" s="17"/>
      <c r="E544" s="17"/>
      <c r="F544" s="5"/>
      <c r="G544" s="17"/>
      <c r="H544" s="5"/>
      <c r="I544" s="5"/>
      <c r="J544" s="5"/>
      <c r="K544" s="5"/>
      <c r="L544" s="5"/>
      <c r="M544" s="5"/>
      <c r="N544" s="5"/>
      <c r="O544" s="5"/>
      <c r="P544" s="5"/>
      <c r="Q544" s="5"/>
      <c r="R544" s="17"/>
      <c r="S544" s="17"/>
      <c r="T544" s="38"/>
    </row>
    <row r="545" spans="1:20" x14ac:dyDescent="0.25">
      <c r="A545" s="7"/>
      <c r="B545" s="11"/>
      <c r="C545" s="2"/>
      <c r="D545" s="11"/>
      <c r="E545" s="11"/>
      <c r="F545" s="11"/>
      <c r="G545" s="11"/>
      <c r="H545" s="2"/>
      <c r="I545" s="2"/>
      <c r="J545" s="2"/>
      <c r="K545" s="2"/>
      <c r="L545" s="2"/>
      <c r="M545" s="2"/>
      <c r="N545" s="2"/>
      <c r="O545" s="2"/>
      <c r="P545" s="2"/>
      <c r="Q545" s="2"/>
      <c r="R545" s="11"/>
      <c r="S545" s="11"/>
      <c r="T545" s="28"/>
    </row>
    <row r="546" spans="1:20" x14ac:dyDescent="0.25">
      <c r="A546" s="7"/>
      <c r="B546" s="11"/>
      <c r="C546" s="2" t="s">
        <v>31</v>
      </c>
      <c r="D546" s="11" t="s">
        <v>39</v>
      </c>
      <c r="E546" s="11" t="s">
        <v>208</v>
      </c>
      <c r="F546" s="2" t="s">
        <v>0</v>
      </c>
      <c r="G546" s="11" t="s">
        <v>625</v>
      </c>
      <c r="H546" s="2">
        <v>1</v>
      </c>
      <c r="I546" s="2"/>
      <c r="J546" s="2">
        <v>0</v>
      </c>
      <c r="K546" s="2">
        <v>0</v>
      </c>
      <c r="L546" s="2">
        <v>0</v>
      </c>
      <c r="M546" s="2">
        <v>0</v>
      </c>
      <c r="N546" s="2">
        <v>0</v>
      </c>
      <c r="O546" s="2"/>
      <c r="P546" s="2">
        <v>1</v>
      </c>
      <c r="Q546" s="2"/>
      <c r="R546" s="11"/>
      <c r="S546" s="11" t="s">
        <v>8850</v>
      </c>
      <c r="T546" s="28"/>
    </row>
    <row r="547" spans="1:20" x14ac:dyDescent="0.25">
      <c r="A547" s="7"/>
      <c r="B547" s="11"/>
      <c r="C547" s="2"/>
      <c r="D547" s="11"/>
      <c r="E547" s="11"/>
      <c r="F547" s="2" t="s">
        <v>2</v>
      </c>
      <c r="G547" s="11" t="s">
        <v>626</v>
      </c>
      <c r="H547" s="2">
        <v>1</v>
      </c>
      <c r="I547" s="2">
        <v>0</v>
      </c>
      <c r="J547" s="2">
        <v>0</v>
      </c>
      <c r="K547" s="2">
        <v>0</v>
      </c>
      <c r="L547" s="2">
        <v>0</v>
      </c>
      <c r="M547" s="2">
        <v>0</v>
      </c>
      <c r="N547" s="2">
        <v>0</v>
      </c>
      <c r="O547" s="2"/>
      <c r="P547" s="2">
        <v>1</v>
      </c>
      <c r="Q547" s="2"/>
      <c r="R547" s="11"/>
      <c r="S547" s="11" t="s">
        <v>8851</v>
      </c>
      <c r="T547" s="28"/>
    </row>
    <row r="548" spans="1:20" x14ac:dyDescent="0.25">
      <c r="A548" s="7"/>
      <c r="B548" s="11"/>
      <c r="C548" s="2"/>
      <c r="D548" s="11"/>
      <c r="E548" s="11"/>
      <c r="F548" s="2" t="s">
        <v>3</v>
      </c>
      <c r="G548" s="11" t="s">
        <v>627</v>
      </c>
      <c r="H548" s="2">
        <v>1</v>
      </c>
      <c r="I548" s="2"/>
      <c r="J548" s="2">
        <v>0</v>
      </c>
      <c r="K548" s="2">
        <v>0</v>
      </c>
      <c r="L548" s="2">
        <v>0</v>
      </c>
      <c r="M548" s="2">
        <v>0</v>
      </c>
      <c r="N548" s="2">
        <v>0</v>
      </c>
      <c r="O548" s="2"/>
      <c r="P548" s="2">
        <v>1</v>
      </c>
      <c r="Q548" s="2"/>
      <c r="R548" s="11"/>
      <c r="S548" s="11"/>
      <c r="T548" s="28"/>
    </row>
    <row r="549" spans="1:20" x14ac:dyDescent="0.25">
      <c r="A549" s="7"/>
      <c r="B549" s="11"/>
      <c r="C549" s="2"/>
      <c r="D549" s="11"/>
      <c r="E549" s="11"/>
      <c r="F549" s="2" t="s">
        <v>4</v>
      </c>
      <c r="G549" s="11" t="s">
        <v>628</v>
      </c>
      <c r="H549" s="2">
        <v>1</v>
      </c>
      <c r="I549" s="2"/>
      <c r="J549" s="2">
        <v>0</v>
      </c>
      <c r="K549" s="2">
        <v>0</v>
      </c>
      <c r="L549" s="2">
        <v>0</v>
      </c>
      <c r="M549" s="2">
        <v>0</v>
      </c>
      <c r="N549" s="2">
        <v>0</v>
      </c>
      <c r="O549" s="2"/>
      <c r="P549" s="2">
        <v>1</v>
      </c>
      <c r="Q549" s="2"/>
      <c r="R549" s="11"/>
      <c r="S549" s="11"/>
      <c r="T549" s="28"/>
    </row>
    <row r="550" spans="1:20" x14ac:dyDescent="0.25">
      <c r="A550" s="7"/>
      <c r="B550" s="11"/>
      <c r="C550" s="2"/>
      <c r="D550" s="11"/>
      <c r="E550" s="11"/>
      <c r="F550" s="2" t="s">
        <v>5</v>
      </c>
      <c r="G550" s="11" t="s">
        <v>629</v>
      </c>
      <c r="H550" s="2">
        <v>1</v>
      </c>
      <c r="I550" s="2"/>
      <c r="J550" s="2">
        <v>0</v>
      </c>
      <c r="K550" s="2">
        <v>0</v>
      </c>
      <c r="L550" s="2">
        <v>0</v>
      </c>
      <c r="M550" s="2">
        <v>0</v>
      </c>
      <c r="N550" s="2">
        <v>0</v>
      </c>
      <c r="O550" s="2"/>
      <c r="P550" s="2">
        <v>1</v>
      </c>
      <c r="Q550" s="2"/>
      <c r="R550" s="11"/>
      <c r="S550" s="11"/>
      <c r="T550" s="28"/>
    </row>
    <row r="551" spans="1:20" x14ac:dyDescent="0.25">
      <c r="A551" s="7"/>
      <c r="B551" s="11"/>
      <c r="C551" s="2"/>
      <c r="D551" s="11"/>
      <c r="E551" s="11"/>
      <c r="F551" s="2"/>
      <c r="G551" s="11"/>
      <c r="H551" s="2"/>
      <c r="I551" s="2"/>
      <c r="J551" s="2"/>
      <c r="K551" s="2"/>
      <c r="L551" s="2"/>
      <c r="M551" s="2"/>
      <c r="N551" s="2"/>
      <c r="O551" s="2"/>
      <c r="P551" s="2"/>
      <c r="Q551" s="2"/>
      <c r="R551" s="11"/>
      <c r="S551" s="11"/>
      <c r="T551" s="28"/>
    </row>
    <row r="552" spans="1:20" x14ac:dyDescent="0.25">
      <c r="A552" s="60"/>
      <c r="B552" s="62"/>
      <c r="C552" s="61"/>
      <c r="D552" s="62"/>
      <c r="E552" s="62"/>
      <c r="F552" s="61"/>
      <c r="G552" s="62"/>
      <c r="H552" s="61">
        <f>SUM(H546:H550)</f>
        <v>5</v>
      </c>
      <c r="I552" s="61">
        <f t="shared" ref="I552:O552" si="30">SUM(I546:I550)</f>
        <v>0</v>
      </c>
      <c r="J552" s="61">
        <f t="shared" si="30"/>
        <v>0</v>
      </c>
      <c r="K552" s="61">
        <f t="shared" si="30"/>
        <v>0</v>
      </c>
      <c r="L552" s="61">
        <f t="shared" si="30"/>
        <v>0</v>
      </c>
      <c r="M552" s="61">
        <f t="shared" si="30"/>
        <v>0</v>
      </c>
      <c r="N552" s="61">
        <f t="shared" si="30"/>
        <v>0</v>
      </c>
      <c r="O552" s="61">
        <f t="shared" si="30"/>
        <v>0</v>
      </c>
      <c r="P552" s="61"/>
      <c r="Q552" s="61"/>
      <c r="R552" s="62"/>
      <c r="S552" s="61"/>
      <c r="T552" s="64"/>
    </row>
    <row r="553" spans="1:20" x14ac:dyDescent="0.25">
      <c r="A553" s="7"/>
      <c r="B553" s="11"/>
      <c r="C553" s="2"/>
      <c r="D553" s="11"/>
      <c r="E553" s="11"/>
      <c r="F553" s="2"/>
      <c r="G553" s="11"/>
      <c r="H553" s="2"/>
      <c r="I553" s="2"/>
      <c r="J553" s="2"/>
      <c r="K553" s="2"/>
      <c r="L553" s="2"/>
      <c r="M553" s="2"/>
      <c r="N553" s="2"/>
      <c r="O553" s="2"/>
      <c r="P553" s="2"/>
      <c r="Q553" s="2"/>
      <c r="R553" s="11"/>
      <c r="S553" s="11"/>
      <c r="T553" s="28"/>
    </row>
    <row r="554" spans="1:20" x14ac:dyDescent="0.25">
      <c r="A554" s="19"/>
      <c r="B554" s="20"/>
      <c r="C554" s="4"/>
      <c r="D554" s="20"/>
      <c r="E554" s="20"/>
      <c r="F554" s="20"/>
      <c r="G554" s="20"/>
      <c r="H554" s="4"/>
      <c r="I554" s="4"/>
      <c r="J554" s="4"/>
      <c r="K554" s="4"/>
      <c r="L554" s="4"/>
      <c r="M554" s="4"/>
      <c r="N554" s="4"/>
      <c r="O554" s="4"/>
      <c r="P554" s="4"/>
      <c r="Q554" s="4"/>
      <c r="R554" s="20"/>
      <c r="S554" s="20"/>
      <c r="T554" s="39"/>
    </row>
    <row r="555" spans="1:20" ht="15" customHeight="1" x14ac:dyDescent="0.25">
      <c r="A555" s="7"/>
      <c r="B555" s="11"/>
      <c r="C555" s="2" t="s">
        <v>32</v>
      </c>
      <c r="D555" s="11" t="s">
        <v>39</v>
      </c>
      <c r="E555" s="11" t="s">
        <v>209</v>
      </c>
      <c r="F555" s="2" t="s">
        <v>0</v>
      </c>
      <c r="G555" s="11" t="s">
        <v>630</v>
      </c>
      <c r="H555" s="67">
        <v>1</v>
      </c>
      <c r="I555" s="67">
        <v>0</v>
      </c>
      <c r="J555" s="67">
        <v>0</v>
      </c>
      <c r="K555" s="67">
        <v>0</v>
      </c>
      <c r="L555" s="67">
        <v>0</v>
      </c>
      <c r="M555" s="67">
        <v>0</v>
      </c>
      <c r="N555" s="67">
        <v>1</v>
      </c>
      <c r="O555" s="67">
        <v>0</v>
      </c>
      <c r="P555" s="67"/>
      <c r="Q555" s="67"/>
      <c r="R555" s="299" t="s">
        <v>7817</v>
      </c>
      <c r="S555" s="299" t="s">
        <v>7812</v>
      </c>
      <c r="T555" s="28"/>
    </row>
    <row r="556" spans="1:20" x14ac:dyDescent="0.25">
      <c r="A556" s="7"/>
      <c r="B556" s="11"/>
      <c r="C556" s="2"/>
      <c r="D556" s="11"/>
      <c r="E556" s="11"/>
      <c r="F556" s="2" t="s">
        <v>2</v>
      </c>
      <c r="G556" s="11" t="s">
        <v>631</v>
      </c>
      <c r="H556" s="67">
        <v>1</v>
      </c>
      <c r="I556" s="67">
        <v>0</v>
      </c>
      <c r="J556" s="67">
        <v>0</v>
      </c>
      <c r="K556" s="67">
        <v>0</v>
      </c>
      <c r="L556" s="67">
        <v>0</v>
      </c>
      <c r="M556" s="67">
        <v>0</v>
      </c>
      <c r="N556" s="67">
        <v>1</v>
      </c>
      <c r="O556" s="67">
        <v>0</v>
      </c>
      <c r="P556" s="67"/>
      <c r="Q556" s="67"/>
      <c r="R556" s="299"/>
      <c r="S556" s="299"/>
      <c r="T556" s="28"/>
    </row>
    <row r="557" spans="1:20" x14ac:dyDescent="0.25">
      <c r="A557" s="7"/>
      <c r="B557" s="11"/>
      <c r="C557" s="2"/>
      <c r="D557" s="11"/>
      <c r="E557" s="11"/>
      <c r="F557" s="2" t="s">
        <v>3</v>
      </c>
      <c r="G557" s="11" t="s">
        <v>632</v>
      </c>
      <c r="H557" s="67">
        <v>1</v>
      </c>
      <c r="I557" s="67">
        <v>0</v>
      </c>
      <c r="J557" s="67">
        <v>0</v>
      </c>
      <c r="K557" s="67">
        <v>0</v>
      </c>
      <c r="L557" s="67">
        <v>0</v>
      </c>
      <c r="M557" s="67">
        <v>0</v>
      </c>
      <c r="N557" s="67">
        <v>1</v>
      </c>
      <c r="O557" s="67">
        <v>0</v>
      </c>
      <c r="P557" s="67"/>
      <c r="Q557" s="67"/>
      <c r="R557" s="11"/>
      <c r="S557" s="299"/>
      <c r="T557" s="28"/>
    </row>
    <row r="558" spans="1:20" x14ac:dyDescent="0.25">
      <c r="A558" s="7"/>
      <c r="B558" s="11"/>
      <c r="C558" s="2"/>
      <c r="D558" s="11"/>
      <c r="E558" s="11"/>
      <c r="F558" s="2" t="s">
        <v>4</v>
      </c>
      <c r="G558" s="11" t="s">
        <v>633</v>
      </c>
      <c r="H558" s="67">
        <v>1</v>
      </c>
      <c r="I558" s="67">
        <v>0</v>
      </c>
      <c r="J558" s="67">
        <v>0</v>
      </c>
      <c r="K558" s="67">
        <v>0</v>
      </c>
      <c r="L558" s="67">
        <v>0</v>
      </c>
      <c r="M558" s="67">
        <v>0</v>
      </c>
      <c r="N558" s="67">
        <v>1</v>
      </c>
      <c r="O558" s="67">
        <v>0</v>
      </c>
      <c r="P558" s="67"/>
      <c r="Q558" s="67"/>
      <c r="R558" s="11"/>
      <c r="S558" s="299"/>
      <c r="T558" s="28"/>
    </row>
    <row r="559" spans="1:20" x14ac:dyDescent="0.25">
      <c r="A559" s="7"/>
      <c r="B559" s="11"/>
      <c r="C559" s="2"/>
      <c r="D559" s="11"/>
      <c r="E559" s="11"/>
      <c r="F559" s="2" t="s">
        <v>5</v>
      </c>
      <c r="G559" s="11" t="s">
        <v>634</v>
      </c>
      <c r="H559" s="67">
        <v>1</v>
      </c>
      <c r="I559" s="67">
        <v>0</v>
      </c>
      <c r="J559" s="67">
        <v>0</v>
      </c>
      <c r="K559" s="67">
        <v>0</v>
      </c>
      <c r="L559" s="67">
        <v>0</v>
      </c>
      <c r="M559" s="67">
        <v>0</v>
      </c>
      <c r="N559" s="67">
        <v>1</v>
      </c>
      <c r="O559" s="67">
        <v>0</v>
      </c>
      <c r="P559" s="67"/>
      <c r="Q559" s="67"/>
      <c r="R559" s="11"/>
      <c r="S559" s="299"/>
      <c r="T559" s="28"/>
    </row>
    <row r="560" spans="1:20" ht="15" customHeight="1" x14ac:dyDescent="0.25">
      <c r="A560" s="7"/>
      <c r="B560" s="11"/>
      <c r="C560" s="2"/>
      <c r="D560" s="11"/>
      <c r="E560" s="11"/>
      <c r="F560" s="2" t="s">
        <v>6</v>
      </c>
      <c r="G560" s="11" t="s">
        <v>635</v>
      </c>
      <c r="H560" s="67">
        <v>1</v>
      </c>
      <c r="I560" s="67">
        <v>0</v>
      </c>
      <c r="J560" s="67">
        <v>0</v>
      </c>
      <c r="K560" s="67">
        <v>0</v>
      </c>
      <c r="L560" s="67">
        <v>0</v>
      </c>
      <c r="M560" s="67">
        <v>0</v>
      </c>
      <c r="N560" s="67">
        <v>1</v>
      </c>
      <c r="O560" s="67">
        <v>0</v>
      </c>
      <c r="P560" s="67"/>
      <c r="Q560" s="67"/>
      <c r="R560" s="11"/>
      <c r="S560" s="299" t="s">
        <v>7813</v>
      </c>
      <c r="T560" s="28"/>
    </row>
    <row r="561" spans="1:20" x14ac:dyDescent="0.25">
      <c r="A561" s="7"/>
      <c r="B561" s="11"/>
      <c r="C561" s="2"/>
      <c r="D561" s="11"/>
      <c r="E561" s="11"/>
      <c r="F561" s="2"/>
      <c r="G561" s="11"/>
      <c r="H561" s="67"/>
      <c r="I561" s="67"/>
      <c r="J561" s="67"/>
      <c r="K561" s="67"/>
      <c r="L561" s="67"/>
      <c r="M561" s="67"/>
      <c r="N561" s="67"/>
      <c r="O561" s="67"/>
      <c r="P561" s="67"/>
      <c r="Q561" s="67"/>
      <c r="R561" s="11"/>
      <c r="S561" s="299"/>
      <c r="T561" s="28"/>
    </row>
    <row r="562" spans="1:20" x14ac:dyDescent="0.25">
      <c r="A562" s="60"/>
      <c r="B562" s="62"/>
      <c r="C562" s="61"/>
      <c r="D562" s="62"/>
      <c r="E562" s="62"/>
      <c r="F562" s="61"/>
      <c r="G562" s="62"/>
      <c r="H562" s="72">
        <f>SUM(H555:H560)</f>
        <v>6</v>
      </c>
      <c r="I562" s="72">
        <f t="shared" ref="I562:O562" si="31">SUM(I555:I560)</f>
        <v>0</v>
      </c>
      <c r="J562" s="72">
        <f t="shared" si="31"/>
        <v>0</v>
      </c>
      <c r="K562" s="72">
        <f t="shared" si="31"/>
        <v>0</v>
      </c>
      <c r="L562" s="72">
        <f t="shared" si="31"/>
        <v>0</v>
      </c>
      <c r="M562" s="72">
        <f t="shared" si="31"/>
        <v>0</v>
      </c>
      <c r="N562" s="72">
        <f t="shared" si="31"/>
        <v>6</v>
      </c>
      <c r="O562" s="72">
        <f t="shared" si="31"/>
        <v>0</v>
      </c>
      <c r="P562" s="72"/>
      <c r="Q562" s="72"/>
      <c r="R562" s="62"/>
      <c r="S562" s="299"/>
      <c r="T562" s="64"/>
    </row>
    <row r="563" spans="1:20" ht="15" customHeight="1" x14ac:dyDescent="0.25">
      <c r="A563" s="7"/>
      <c r="B563" s="11"/>
      <c r="C563" s="2"/>
      <c r="D563" s="11"/>
      <c r="E563" s="11"/>
      <c r="F563" s="2"/>
      <c r="G563" s="11"/>
      <c r="H563" s="2"/>
      <c r="I563" s="2"/>
      <c r="J563" s="2"/>
      <c r="K563" s="2"/>
      <c r="L563" s="2"/>
      <c r="M563" s="2"/>
      <c r="N563" s="2"/>
      <c r="O563" s="2"/>
      <c r="P563" s="2"/>
      <c r="Q563" s="2"/>
      <c r="R563" s="11"/>
      <c r="S563" s="299" t="s">
        <v>7814</v>
      </c>
      <c r="T563" s="8"/>
    </row>
    <row r="564" spans="1:20" x14ac:dyDescent="0.25">
      <c r="A564" s="7"/>
      <c r="B564" s="11"/>
      <c r="C564" s="2"/>
      <c r="D564" s="11"/>
      <c r="E564" s="11"/>
      <c r="F564" s="2"/>
      <c r="G564" s="11"/>
      <c r="H564" s="2"/>
      <c r="I564" s="2"/>
      <c r="J564" s="2"/>
      <c r="K564" s="2"/>
      <c r="L564" s="2"/>
      <c r="M564" s="2"/>
      <c r="N564" s="2"/>
      <c r="O564" s="2"/>
      <c r="P564" s="2"/>
      <c r="Q564" s="2"/>
      <c r="R564" s="11"/>
      <c r="S564" s="299"/>
      <c r="T564" s="8"/>
    </row>
    <row r="565" spans="1:20" x14ac:dyDescent="0.25">
      <c r="A565" s="7"/>
      <c r="B565" s="11"/>
      <c r="C565" s="2"/>
      <c r="D565" s="11"/>
      <c r="E565" s="11"/>
      <c r="F565" s="2"/>
      <c r="G565" s="11"/>
      <c r="H565" s="2"/>
      <c r="I565" s="2"/>
      <c r="J565" s="2"/>
      <c r="K565" s="2"/>
      <c r="L565" s="2"/>
      <c r="M565" s="2"/>
      <c r="N565" s="2"/>
      <c r="O565" s="2"/>
      <c r="P565" s="2"/>
      <c r="Q565" s="2"/>
      <c r="R565" s="11"/>
      <c r="S565" s="299"/>
      <c r="T565" s="8"/>
    </row>
    <row r="566" spans="1:20" x14ac:dyDescent="0.25">
      <c r="A566" s="7"/>
      <c r="B566" s="11"/>
      <c r="C566" s="2"/>
      <c r="D566" s="11"/>
      <c r="E566" s="11"/>
      <c r="F566" s="2"/>
      <c r="G566" s="11"/>
      <c r="H566" s="2"/>
      <c r="I566" s="2"/>
      <c r="J566" s="2"/>
      <c r="K566" s="2"/>
      <c r="L566" s="2"/>
      <c r="M566" s="2"/>
      <c r="N566" s="2"/>
      <c r="O566" s="2"/>
      <c r="P566" s="2"/>
      <c r="Q566" s="2"/>
      <c r="R566" s="11"/>
      <c r="S566" s="299"/>
      <c r="T566" s="8"/>
    </row>
    <row r="567" spans="1:20" x14ac:dyDescent="0.25">
      <c r="A567" s="7"/>
      <c r="B567" s="11"/>
      <c r="C567" s="2"/>
      <c r="D567" s="11"/>
      <c r="E567" s="11"/>
      <c r="F567" s="2"/>
      <c r="G567" s="11"/>
      <c r="H567" s="2"/>
      <c r="I567" s="2"/>
      <c r="J567" s="2"/>
      <c r="K567" s="2"/>
      <c r="L567" s="2"/>
      <c r="M567" s="2"/>
      <c r="N567" s="2"/>
      <c r="O567" s="2"/>
      <c r="P567" s="2"/>
      <c r="Q567" s="2"/>
      <c r="R567" s="11"/>
      <c r="S567" s="299" t="s">
        <v>7815</v>
      </c>
      <c r="T567" s="8"/>
    </row>
    <row r="568" spans="1:20" x14ac:dyDescent="0.25">
      <c r="A568" s="7"/>
      <c r="B568" s="11"/>
      <c r="C568" s="2"/>
      <c r="D568" s="11"/>
      <c r="E568" s="11"/>
      <c r="F568" s="2"/>
      <c r="G568" s="11"/>
      <c r="H568" s="2"/>
      <c r="I568" s="2"/>
      <c r="J568" s="2"/>
      <c r="K568" s="2"/>
      <c r="L568" s="2"/>
      <c r="M568" s="2"/>
      <c r="N568" s="2"/>
      <c r="O568" s="2"/>
      <c r="P568" s="2"/>
      <c r="Q568" s="2"/>
      <c r="R568" s="11"/>
      <c r="S568" s="299"/>
      <c r="T568" s="8"/>
    </row>
    <row r="569" spans="1:20" x14ac:dyDescent="0.25">
      <c r="A569" s="7"/>
      <c r="B569" s="11"/>
      <c r="C569" s="2"/>
      <c r="D569" s="11"/>
      <c r="E569" s="11"/>
      <c r="F569" s="2"/>
      <c r="G569" s="11"/>
      <c r="H569" s="2"/>
      <c r="I569" s="2"/>
      <c r="J569" s="2"/>
      <c r="K569" s="2"/>
      <c r="L569" s="2"/>
      <c r="M569" s="2"/>
      <c r="N569" s="2"/>
      <c r="O569" s="2"/>
      <c r="P569" s="2"/>
      <c r="Q569" s="2"/>
      <c r="R569" s="11"/>
      <c r="S569" s="299"/>
      <c r="T569" s="8"/>
    </row>
    <row r="570" spans="1:20" ht="15" customHeight="1" x14ac:dyDescent="0.25">
      <c r="A570" s="7"/>
      <c r="B570" s="11"/>
      <c r="C570" s="2"/>
      <c r="D570" s="11"/>
      <c r="E570" s="11"/>
      <c r="F570" s="2"/>
      <c r="G570" s="11"/>
      <c r="H570" s="2"/>
      <c r="I570" s="2"/>
      <c r="J570" s="2"/>
      <c r="K570" s="2"/>
      <c r="L570" s="2"/>
      <c r="M570" s="2"/>
      <c r="N570" s="2"/>
      <c r="O570" s="2"/>
      <c r="P570" s="2"/>
      <c r="Q570" s="2"/>
      <c r="R570" s="11"/>
      <c r="S570" s="299" t="s">
        <v>7816</v>
      </c>
      <c r="T570" s="8"/>
    </row>
    <row r="571" spans="1:20" x14ac:dyDescent="0.25">
      <c r="A571" s="7"/>
      <c r="B571" s="11"/>
      <c r="C571" s="2"/>
      <c r="D571" s="11"/>
      <c r="E571" s="11"/>
      <c r="F571" s="2"/>
      <c r="G571" s="11"/>
      <c r="H571" s="2"/>
      <c r="I571" s="2"/>
      <c r="J571" s="2"/>
      <c r="K571" s="2"/>
      <c r="L571" s="2"/>
      <c r="M571" s="2"/>
      <c r="N571" s="2"/>
      <c r="O571" s="2"/>
      <c r="P571" s="2"/>
      <c r="Q571" s="2"/>
      <c r="R571" s="11"/>
      <c r="S571" s="299"/>
      <c r="T571" s="8"/>
    </row>
    <row r="572" spans="1:20" x14ac:dyDescent="0.25">
      <c r="A572" s="7"/>
      <c r="B572" s="11"/>
      <c r="C572" s="2"/>
      <c r="D572" s="11"/>
      <c r="E572" s="11"/>
      <c r="F572" s="2"/>
      <c r="G572" s="11"/>
      <c r="H572" s="2"/>
      <c r="I572" s="2"/>
      <c r="J572" s="2"/>
      <c r="K572" s="2"/>
      <c r="L572" s="2"/>
      <c r="M572" s="2"/>
      <c r="N572" s="2"/>
      <c r="O572" s="2"/>
      <c r="P572" s="2"/>
      <c r="Q572" s="2"/>
      <c r="R572" s="11"/>
      <c r="S572" s="299"/>
      <c r="T572" s="8"/>
    </row>
    <row r="573" spans="1:20" ht="45" x14ac:dyDescent="0.25">
      <c r="A573" s="7"/>
      <c r="B573" s="11"/>
      <c r="C573" s="2"/>
      <c r="D573" s="11"/>
      <c r="E573" s="11"/>
      <c r="F573" s="2"/>
      <c r="G573" s="11"/>
      <c r="H573" s="2"/>
      <c r="I573" s="2"/>
      <c r="J573" s="2"/>
      <c r="K573" s="2"/>
      <c r="L573" s="2"/>
      <c r="M573" s="2"/>
      <c r="N573" s="2"/>
      <c r="O573" s="2"/>
      <c r="P573" s="2"/>
      <c r="Q573" s="2"/>
      <c r="R573" s="11"/>
      <c r="S573" s="73" t="s">
        <v>8849</v>
      </c>
      <c r="T573" s="8"/>
    </row>
    <row r="574" spans="1:20" x14ac:dyDescent="0.25">
      <c r="A574" s="7"/>
      <c r="B574" s="11"/>
      <c r="C574" s="2"/>
      <c r="D574" s="11"/>
      <c r="E574" s="11"/>
      <c r="F574" s="2"/>
      <c r="G574" s="11"/>
      <c r="H574" s="2"/>
      <c r="I574" s="2"/>
      <c r="J574" s="2"/>
      <c r="K574" s="2"/>
      <c r="L574" s="2"/>
      <c r="M574" s="2"/>
      <c r="N574" s="2"/>
      <c r="O574" s="2"/>
      <c r="P574" s="2"/>
      <c r="Q574" s="2"/>
      <c r="R574" s="11"/>
      <c r="S574" s="2"/>
      <c r="T574" s="8"/>
    </row>
    <row r="575" spans="1:20" x14ac:dyDescent="0.25">
      <c r="A575" s="16"/>
      <c r="B575" s="17"/>
      <c r="C575" s="5"/>
      <c r="D575" s="17"/>
      <c r="E575" s="17"/>
      <c r="F575" s="5"/>
      <c r="G575" s="17"/>
      <c r="H575" s="5"/>
      <c r="I575" s="5"/>
      <c r="J575" s="5"/>
      <c r="K575" s="5"/>
      <c r="L575" s="5"/>
      <c r="M575" s="5"/>
      <c r="N575" s="5"/>
      <c r="O575" s="5"/>
      <c r="P575" s="5"/>
      <c r="Q575" s="5"/>
      <c r="R575" s="17"/>
      <c r="S575" s="17"/>
      <c r="T575" s="38"/>
    </row>
    <row r="576" spans="1:20" x14ac:dyDescent="0.25">
      <c r="A576" s="7"/>
      <c r="B576" s="11"/>
      <c r="C576" s="2"/>
      <c r="D576" s="11"/>
      <c r="E576" s="11"/>
      <c r="F576" s="11"/>
      <c r="G576" s="11"/>
      <c r="H576" s="2"/>
      <c r="I576" s="2"/>
      <c r="J576" s="2"/>
      <c r="K576" s="2"/>
      <c r="L576" s="2"/>
      <c r="M576" s="2"/>
      <c r="N576" s="2"/>
      <c r="O576" s="2"/>
      <c r="P576" s="2"/>
      <c r="Q576" s="2"/>
      <c r="R576" s="11"/>
      <c r="S576" s="11"/>
      <c r="T576" s="28"/>
    </row>
    <row r="577" spans="1:20" x14ac:dyDescent="0.25">
      <c r="A577" s="7"/>
      <c r="B577" s="11"/>
      <c r="C577" s="2" t="s">
        <v>33</v>
      </c>
      <c r="D577" s="11" t="s">
        <v>39</v>
      </c>
      <c r="E577" s="11" t="s">
        <v>210</v>
      </c>
      <c r="F577" s="2" t="s">
        <v>0</v>
      </c>
      <c r="G577" s="11" t="s">
        <v>210</v>
      </c>
      <c r="H577" s="2">
        <v>0</v>
      </c>
      <c r="I577" s="2">
        <v>1</v>
      </c>
      <c r="J577" s="2">
        <v>0</v>
      </c>
      <c r="K577" s="2">
        <v>0</v>
      </c>
      <c r="L577" s="2">
        <v>0</v>
      </c>
      <c r="M577" s="2">
        <v>0</v>
      </c>
      <c r="N577" s="2">
        <v>0</v>
      </c>
      <c r="O577" s="2"/>
      <c r="P577" s="2"/>
      <c r="Q577" s="2"/>
      <c r="R577" s="11"/>
      <c r="S577" s="11"/>
      <c r="T577" s="28"/>
    </row>
    <row r="578" spans="1:20" x14ac:dyDescent="0.25">
      <c r="A578" s="7"/>
      <c r="B578" s="11"/>
      <c r="C578" s="11"/>
      <c r="D578" s="11"/>
      <c r="E578" s="11"/>
      <c r="F578" s="2" t="s">
        <v>2</v>
      </c>
      <c r="G578" s="11" t="s">
        <v>636</v>
      </c>
      <c r="H578" s="2">
        <v>0</v>
      </c>
      <c r="I578" s="2">
        <v>1</v>
      </c>
      <c r="J578" s="2">
        <v>0</v>
      </c>
      <c r="K578" s="2">
        <v>0</v>
      </c>
      <c r="L578" s="2">
        <v>0</v>
      </c>
      <c r="M578" s="2">
        <v>0</v>
      </c>
      <c r="N578" s="2">
        <v>0</v>
      </c>
      <c r="O578" s="2"/>
      <c r="P578" s="2"/>
      <c r="Q578" s="2"/>
      <c r="R578" s="11"/>
      <c r="S578" s="11"/>
      <c r="T578" s="28"/>
    </row>
    <row r="579" spans="1:20" x14ac:dyDescent="0.25">
      <c r="A579" s="7"/>
      <c r="B579" s="11"/>
      <c r="C579" s="11"/>
      <c r="D579" s="11"/>
      <c r="E579" s="11"/>
      <c r="F579" s="2" t="s">
        <v>3</v>
      </c>
      <c r="G579" s="11" t="s">
        <v>637</v>
      </c>
      <c r="H579" s="2">
        <v>0</v>
      </c>
      <c r="I579" s="2">
        <v>1</v>
      </c>
      <c r="J579" s="2">
        <v>0</v>
      </c>
      <c r="K579" s="2">
        <v>0</v>
      </c>
      <c r="L579" s="2">
        <v>0</v>
      </c>
      <c r="M579" s="2">
        <v>0</v>
      </c>
      <c r="N579" s="2">
        <v>0</v>
      </c>
      <c r="O579" s="2"/>
      <c r="P579" s="2"/>
      <c r="Q579" s="2"/>
      <c r="R579" s="11"/>
      <c r="S579" s="11"/>
      <c r="T579" s="28"/>
    </row>
    <row r="580" spans="1:20" x14ac:dyDescent="0.25">
      <c r="A580" s="7"/>
      <c r="B580" s="11"/>
      <c r="C580" s="11"/>
      <c r="D580" s="11"/>
      <c r="E580" s="11"/>
      <c r="F580" s="2" t="s">
        <v>4</v>
      </c>
      <c r="G580" s="11" t="s">
        <v>638</v>
      </c>
      <c r="H580" s="2">
        <v>0</v>
      </c>
      <c r="I580" s="2">
        <v>1</v>
      </c>
      <c r="J580" s="2">
        <v>0</v>
      </c>
      <c r="K580" s="2">
        <v>0</v>
      </c>
      <c r="L580" s="2">
        <v>0</v>
      </c>
      <c r="M580" s="2">
        <v>0</v>
      </c>
      <c r="N580" s="2">
        <v>0</v>
      </c>
      <c r="O580" s="2"/>
      <c r="P580" s="2"/>
      <c r="Q580" s="2"/>
      <c r="R580" s="11"/>
      <c r="S580" s="11"/>
      <c r="T580" s="28"/>
    </row>
    <row r="581" spans="1:20" x14ac:dyDescent="0.25">
      <c r="A581" s="7"/>
      <c r="B581" s="11"/>
      <c r="C581" s="11"/>
      <c r="D581" s="11"/>
      <c r="E581" s="11"/>
      <c r="F581" s="2" t="s">
        <v>5</v>
      </c>
      <c r="G581" s="11" t="s">
        <v>639</v>
      </c>
      <c r="H581" s="2">
        <v>0</v>
      </c>
      <c r="I581" s="2">
        <v>1</v>
      </c>
      <c r="J581" s="2">
        <v>0</v>
      </c>
      <c r="K581" s="2">
        <v>0</v>
      </c>
      <c r="L581" s="2">
        <v>0</v>
      </c>
      <c r="M581" s="2">
        <v>0</v>
      </c>
      <c r="N581" s="2">
        <v>0</v>
      </c>
      <c r="O581" s="2"/>
      <c r="P581" s="2"/>
      <c r="Q581" s="2"/>
      <c r="R581" s="11"/>
      <c r="S581" s="11"/>
      <c r="T581" s="28"/>
    </row>
    <row r="582" spans="1:20" x14ac:dyDescent="0.25">
      <c r="A582" s="7"/>
      <c r="B582" s="11"/>
      <c r="C582" s="11"/>
      <c r="D582" s="11"/>
      <c r="E582" s="11"/>
      <c r="F582" s="2" t="s">
        <v>6</v>
      </c>
      <c r="G582" s="11" t="s">
        <v>640</v>
      </c>
      <c r="H582" s="2">
        <v>0</v>
      </c>
      <c r="I582" s="2">
        <v>1</v>
      </c>
      <c r="J582" s="2">
        <v>0</v>
      </c>
      <c r="K582" s="2">
        <v>0</v>
      </c>
      <c r="L582" s="2">
        <v>0</v>
      </c>
      <c r="M582" s="2">
        <v>0</v>
      </c>
      <c r="N582" s="2">
        <v>0</v>
      </c>
      <c r="O582" s="2"/>
      <c r="P582" s="2"/>
      <c r="Q582" s="2"/>
      <c r="R582" s="11"/>
      <c r="S582" s="11"/>
      <c r="T582" s="28"/>
    </row>
    <row r="583" spans="1:20" x14ac:dyDescent="0.25">
      <c r="A583" s="7"/>
      <c r="B583" s="11"/>
      <c r="C583" s="11"/>
      <c r="D583" s="11"/>
      <c r="E583" s="11"/>
      <c r="F583" s="2"/>
      <c r="G583" s="11"/>
      <c r="H583" s="2"/>
      <c r="I583" s="2"/>
      <c r="J583" s="2"/>
      <c r="K583" s="2"/>
      <c r="L583" s="2"/>
      <c r="M583" s="2"/>
      <c r="N583" s="2"/>
      <c r="O583" s="2"/>
      <c r="P583" s="2"/>
      <c r="Q583" s="2"/>
      <c r="R583" s="11"/>
      <c r="S583" s="11"/>
      <c r="T583" s="28"/>
    </row>
    <row r="584" spans="1:20" x14ac:dyDescent="0.25">
      <c r="A584" s="60"/>
      <c r="B584" s="62"/>
      <c r="C584" s="61"/>
      <c r="D584" s="62"/>
      <c r="E584" s="62"/>
      <c r="F584" s="61"/>
      <c r="G584" s="62"/>
      <c r="H584" s="61">
        <f>SUM(H577:H582)</f>
        <v>0</v>
      </c>
      <c r="I584" s="61">
        <f t="shared" ref="I584:O584" si="32">SUM(I577:I582)</f>
        <v>6</v>
      </c>
      <c r="J584" s="61">
        <f t="shared" si="32"/>
        <v>0</v>
      </c>
      <c r="K584" s="61">
        <f t="shared" si="32"/>
        <v>0</v>
      </c>
      <c r="L584" s="61">
        <f t="shared" si="32"/>
        <v>0</v>
      </c>
      <c r="M584" s="61">
        <f t="shared" si="32"/>
        <v>0</v>
      </c>
      <c r="N584" s="61">
        <f t="shared" si="32"/>
        <v>0</v>
      </c>
      <c r="O584" s="61">
        <f t="shared" si="32"/>
        <v>0</v>
      </c>
      <c r="P584" s="61"/>
      <c r="Q584" s="61"/>
      <c r="R584" s="62"/>
      <c r="S584" s="61"/>
      <c r="T584" s="64"/>
    </row>
    <row r="585" spans="1:20" x14ac:dyDescent="0.25">
      <c r="A585" s="16"/>
      <c r="B585" s="17"/>
      <c r="C585" s="17"/>
      <c r="D585" s="17"/>
      <c r="E585" s="17"/>
      <c r="F585" s="5"/>
      <c r="G585" s="17"/>
      <c r="H585" s="5"/>
      <c r="I585" s="5"/>
      <c r="J585" s="5"/>
      <c r="K585" s="5"/>
      <c r="L585" s="5"/>
      <c r="M585" s="5"/>
      <c r="N585" s="5"/>
      <c r="O585" s="5"/>
      <c r="P585" s="5"/>
      <c r="Q585" s="5"/>
      <c r="R585" s="17"/>
      <c r="S585" s="17"/>
      <c r="T585" s="38"/>
    </row>
    <row r="586" spans="1:20" x14ac:dyDescent="0.25">
      <c r="A586" s="7"/>
      <c r="B586" s="11"/>
      <c r="C586" s="11"/>
      <c r="D586" s="11"/>
      <c r="E586" s="11"/>
      <c r="F586" s="2"/>
      <c r="G586" s="11"/>
      <c r="H586" s="2"/>
      <c r="I586" s="2"/>
      <c r="J586" s="2"/>
      <c r="K586" s="2"/>
      <c r="L586" s="2"/>
      <c r="M586" s="2"/>
      <c r="N586" s="2"/>
      <c r="O586" s="2"/>
      <c r="P586" s="2"/>
      <c r="Q586" s="2"/>
      <c r="R586" s="11"/>
      <c r="S586" s="11"/>
      <c r="T586" s="28"/>
    </row>
    <row r="587" spans="1:20" x14ac:dyDescent="0.25">
      <c r="A587" s="7"/>
      <c r="B587" s="11"/>
      <c r="C587" s="11"/>
      <c r="D587" s="11"/>
      <c r="E587" s="11"/>
      <c r="F587" s="11"/>
      <c r="G587" s="11" t="s">
        <v>36</v>
      </c>
      <c r="H587" s="2">
        <f>H28+H47+H65+H79+H106+H127+H153+H188+H217+H230+H249+H269+H296+H331+H343+H357+H370+H391+H402+H415+H431+H440+H452+H467+H479+H504+H516+H524+H534+H543+H552+H562+H584</f>
        <v>95</v>
      </c>
      <c r="I587" s="2">
        <f t="shared" ref="I587:N587" si="33">I28+I47+I65+I79+I106+I127+I153+I188+I217+I230+I249+I269+I296+I331+I343+I357+I370+I391+I402+I415+I431+I440+I452+I467+I479+I504+I516+I524+I534+I543+I552+I562+I584</f>
        <v>330</v>
      </c>
      <c r="J587" s="2">
        <f t="shared" si="33"/>
        <v>0</v>
      </c>
      <c r="K587" s="2">
        <f t="shared" si="33"/>
        <v>0</v>
      </c>
      <c r="L587" s="2">
        <f t="shared" si="33"/>
        <v>18</v>
      </c>
      <c r="M587" s="2">
        <f t="shared" si="33"/>
        <v>1</v>
      </c>
      <c r="N587" s="2">
        <f t="shared" si="33"/>
        <v>11</v>
      </c>
      <c r="O587" s="2">
        <f>O28+O47+O65+O79+O106+O127+O153+O188+O217+O230+O249+O269+O296+O331+O343+O357+O370+O391+O402+O415+O431+O440+O452+O467+O479+O504+O516+O524+O534+O543+O552+O562+O584</f>
        <v>33</v>
      </c>
      <c r="P587" s="2">
        <f>P28+P47+P65+P79+P106+P127+P153+P188+P217+P230+P249+P269+P296+P331+P343+P357+P370+P391+P402+P415+P431+P440+P452+P467+P479+P504+P516+P524+P534+P543+P552+P562+P584</f>
        <v>0</v>
      </c>
      <c r="Q587" s="2"/>
      <c r="R587" s="11"/>
      <c r="S587" s="11"/>
      <c r="T587" s="28"/>
    </row>
    <row r="588" spans="1:20" ht="15.75" thickBot="1" x14ac:dyDescent="0.3">
      <c r="A588" s="9"/>
      <c r="B588" s="32"/>
      <c r="C588" s="32"/>
      <c r="D588" s="32"/>
      <c r="E588" s="32"/>
      <c r="F588" s="32"/>
      <c r="G588" s="32"/>
      <c r="H588" s="3"/>
      <c r="I588" s="3"/>
      <c r="J588" s="3"/>
      <c r="K588" s="3"/>
      <c r="L588" s="3"/>
      <c r="M588" s="3"/>
      <c r="N588" s="3"/>
      <c r="O588" s="3"/>
      <c r="P588" s="3"/>
      <c r="Q588" s="3"/>
      <c r="R588" s="32"/>
      <c r="S588" s="32"/>
      <c r="T588" s="29"/>
    </row>
    <row r="589" spans="1:20" ht="15.75" thickTop="1" x14ac:dyDescent="0.25"/>
    <row r="590" spans="1:20" x14ac:dyDescent="0.25">
      <c r="I590" s="71">
        <f>I587+H587</f>
        <v>425</v>
      </c>
      <c r="N590" s="71">
        <f>SUM(J587:N587)</f>
        <v>30</v>
      </c>
    </row>
  </sheetData>
  <mergeCells count="31">
    <mergeCell ref="S527:S528"/>
    <mergeCell ref="S191:S194"/>
    <mergeCell ref="S195:S197"/>
    <mergeCell ref="S198:S200"/>
    <mergeCell ref="S201:S203"/>
    <mergeCell ref="S388:S390"/>
    <mergeCell ref="S373:S376"/>
    <mergeCell ref="S377:S380"/>
    <mergeCell ref="S381:S383"/>
    <mergeCell ref="S384:S387"/>
    <mergeCell ref="A1:T1"/>
    <mergeCell ref="R3:R4"/>
    <mergeCell ref="S3:S4"/>
    <mergeCell ref="T3:T4"/>
    <mergeCell ref="J5:O5"/>
    <mergeCell ref="A3:A4"/>
    <mergeCell ref="B3:B4"/>
    <mergeCell ref="C3:C4"/>
    <mergeCell ref="D3:D4"/>
    <mergeCell ref="E3:E4"/>
    <mergeCell ref="F3:F4"/>
    <mergeCell ref="G3:G4"/>
    <mergeCell ref="H3:H4"/>
    <mergeCell ref="I3:I4"/>
    <mergeCell ref="J3:O3"/>
    <mergeCell ref="R555:R556"/>
    <mergeCell ref="S563:S566"/>
    <mergeCell ref="S567:S569"/>
    <mergeCell ref="S570:S572"/>
    <mergeCell ref="S555:S559"/>
    <mergeCell ref="S560:S562"/>
  </mergeCells>
  <pageMargins left="0.47244094488188981" right="0.24" top="0.74803149606299213" bottom="0.74803149606299213" header="0.31496062992125984" footer="0.31496062992125984"/>
  <pageSetup paperSize="258" scale="6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6"/>
  <sheetViews>
    <sheetView topLeftCell="C2" workbookViewId="0">
      <pane ySplit="1530" topLeftCell="A53" activePane="bottomLeft"/>
      <selection activeCell="Q5" sqref="Q5"/>
      <selection pane="bottomLeft" activeCell="S60" sqref="S60"/>
    </sheetView>
  </sheetViews>
  <sheetFormatPr defaultRowHeight="15" x14ac:dyDescent="0.25"/>
  <cols>
    <col min="1" max="1" width="4.42578125" bestFit="1" customWidth="1"/>
    <col min="2" max="2" width="9.5703125" bestFit="1" customWidth="1"/>
    <col min="3" max="3" width="4.42578125" bestFit="1" customWidth="1"/>
    <col min="4" max="4" width="16.28515625" bestFit="1" customWidth="1"/>
    <col min="5" max="5" width="15" bestFit="1" customWidth="1"/>
    <col min="6" max="6" width="4.42578125" bestFit="1" customWidth="1"/>
    <col min="7" max="7" width="23.85546875" bestFit="1" customWidth="1"/>
    <col min="8" max="9" width="6.7109375" customWidth="1"/>
    <col min="10" max="17" width="4.7109375" customWidth="1"/>
    <col min="18" max="19" width="42.85546875" customWidth="1"/>
    <col min="20" max="20" width="30.5703125" customWidth="1"/>
  </cols>
  <sheetData>
    <row r="1" spans="1:22" x14ac:dyDescent="0.25">
      <c r="A1" s="300" t="s">
        <v>50</v>
      </c>
      <c r="B1" s="300"/>
      <c r="C1" s="300"/>
      <c r="D1" s="300"/>
      <c r="E1" s="300"/>
      <c r="F1" s="300"/>
      <c r="G1" s="300"/>
      <c r="H1" s="300"/>
      <c r="I1" s="300"/>
      <c r="J1" s="300"/>
      <c r="K1" s="300"/>
      <c r="L1" s="300"/>
      <c r="M1" s="300"/>
      <c r="N1" s="300"/>
      <c r="O1" s="300"/>
      <c r="P1" s="300"/>
      <c r="Q1" s="300"/>
      <c r="R1" s="300"/>
      <c r="S1" s="300"/>
      <c r="T1" s="300"/>
    </row>
    <row r="2" spans="1:22" ht="15.75" thickBot="1" x14ac:dyDescent="0.3">
      <c r="S2" s="1"/>
      <c r="T2" s="1"/>
      <c r="U2" s="1"/>
      <c r="V2" s="1"/>
    </row>
    <row r="3" spans="1:22"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7"/>
      <c r="P3" s="128"/>
      <c r="Q3" s="128"/>
      <c r="R3" s="293" t="s">
        <v>42</v>
      </c>
      <c r="S3" s="297" t="s">
        <v>4380</v>
      </c>
      <c r="T3" s="281" t="s">
        <v>5692</v>
      </c>
      <c r="U3" s="1"/>
      <c r="V3" s="1"/>
    </row>
    <row r="4" spans="1:22" x14ac:dyDescent="0.25">
      <c r="A4" s="292"/>
      <c r="B4" s="294"/>
      <c r="C4" s="294"/>
      <c r="D4" s="294"/>
      <c r="E4" s="294"/>
      <c r="F4" s="294"/>
      <c r="G4" s="294"/>
      <c r="H4" s="294"/>
      <c r="I4" s="296"/>
      <c r="J4" s="47">
        <v>2010</v>
      </c>
      <c r="K4" s="47">
        <v>2011</v>
      </c>
      <c r="L4" s="47">
        <v>2012</v>
      </c>
      <c r="M4" s="47">
        <v>2013</v>
      </c>
      <c r="N4" s="47">
        <v>2014</v>
      </c>
      <c r="O4" s="47">
        <v>2015</v>
      </c>
      <c r="P4" s="129">
        <v>2016</v>
      </c>
      <c r="Q4" s="129">
        <v>2017</v>
      </c>
      <c r="R4" s="294"/>
      <c r="S4" s="298"/>
      <c r="T4" s="282"/>
      <c r="U4" s="1"/>
      <c r="V4" s="1"/>
    </row>
    <row r="5" spans="1:22" x14ac:dyDescent="0.25">
      <c r="A5" s="22">
        <v>1</v>
      </c>
      <c r="B5" s="23">
        <v>2</v>
      </c>
      <c r="C5" s="23">
        <v>3</v>
      </c>
      <c r="D5" s="23">
        <v>4</v>
      </c>
      <c r="E5" s="23">
        <v>5</v>
      </c>
      <c r="F5" s="23">
        <v>6</v>
      </c>
      <c r="G5" s="23">
        <v>7</v>
      </c>
      <c r="H5" s="23">
        <v>8</v>
      </c>
      <c r="I5" s="23">
        <v>9</v>
      </c>
      <c r="J5" s="288">
        <v>10</v>
      </c>
      <c r="K5" s="289"/>
      <c r="L5" s="289"/>
      <c r="M5" s="289"/>
      <c r="N5" s="289"/>
      <c r="O5" s="290"/>
      <c r="P5" s="127">
        <v>11</v>
      </c>
      <c r="Q5" s="127">
        <v>11</v>
      </c>
      <c r="R5" s="23">
        <v>12</v>
      </c>
      <c r="S5" s="24">
        <v>13</v>
      </c>
      <c r="T5" s="25">
        <v>14</v>
      </c>
      <c r="U5" s="1"/>
      <c r="V5" s="1"/>
    </row>
    <row r="6" spans="1:22" x14ac:dyDescent="0.25">
      <c r="A6" s="7"/>
      <c r="B6" s="11"/>
      <c r="C6" s="11"/>
      <c r="D6" s="11"/>
      <c r="E6" s="11"/>
      <c r="F6" s="11"/>
      <c r="G6" s="11"/>
      <c r="H6" s="11"/>
      <c r="I6" s="11"/>
      <c r="J6" s="11"/>
      <c r="K6" s="11"/>
      <c r="L6" s="11"/>
      <c r="M6" s="11"/>
      <c r="N6" s="11"/>
      <c r="O6" s="11"/>
      <c r="P6" s="11"/>
      <c r="Q6" s="11"/>
      <c r="R6" s="11"/>
      <c r="S6" s="2"/>
      <c r="T6" s="8"/>
      <c r="U6" s="1"/>
      <c r="V6" s="1"/>
    </row>
    <row r="7" spans="1:22" x14ac:dyDescent="0.25">
      <c r="A7" s="7" t="s">
        <v>3</v>
      </c>
      <c r="B7" s="11" t="s">
        <v>641</v>
      </c>
      <c r="C7" s="11" t="s">
        <v>0</v>
      </c>
      <c r="D7" s="11" t="s">
        <v>642</v>
      </c>
      <c r="E7" s="11" t="s">
        <v>39</v>
      </c>
      <c r="F7" s="11" t="s">
        <v>0</v>
      </c>
      <c r="G7" s="11" t="s">
        <v>660</v>
      </c>
      <c r="H7" s="2">
        <v>0</v>
      </c>
      <c r="I7" s="2">
        <v>1</v>
      </c>
      <c r="J7" s="2">
        <v>0</v>
      </c>
      <c r="K7" s="2">
        <v>0</v>
      </c>
      <c r="L7" s="2">
        <v>0</v>
      </c>
      <c r="M7" s="2">
        <v>0</v>
      </c>
      <c r="N7" s="2">
        <v>0</v>
      </c>
      <c r="O7" s="2"/>
      <c r="P7" s="2"/>
      <c r="Q7" s="2"/>
      <c r="R7" s="11"/>
      <c r="S7" s="2"/>
      <c r="T7" s="8"/>
      <c r="U7" s="1"/>
      <c r="V7" s="1"/>
    </row>
    <row r="8" spans="1:22" x14ac:dyDescent="0.25">
      <c r="A8" s="7"/>
      <c r="B8" s="11"/>
      <c r="C8" s="11"/>
      <c r="D8" s="11"/>
      <c r="E8" s="11"/>
      <c r="F8" s="11" t="s">
        <v>2</v>
      </c>
      <c r="G8" s="11" t="s">
        <v>661</v>
      </c>
      <c r="H8" s="2">
        <v>0</v>
      </c>
      <c r="I8" s="2">
        <v>1</v>
      </c>
      <c r="J8" s="2">
        <v>0</v>
      </c>
      <c r="K8" s="2">
        <v>0</v>
      </c>
      <c r="L8" s="2">
        <v>0</v>
      </c>
      <c r="M8" s="2">
        <v>0</v>
      </c>
      <c r="N8" s="2">
        <v>0</v>
      </c>
      <c r="O8" s="2"/>
      <c r="P8" s="2"/>
      <c r="Q8" s="2"/>
      <c r="R8" s="11"/>
      <c r="S8" s="2"/>
      <c r="T8" s="8"/>
      <c r="U8" s="1"/>
      <c r="V8" s="1"/>
    </row>
    <row r="9" spans="1:22" x14ac:dyDescent="0.25">
      <c r="A9" s="7"/>
      <c r="B9" s="11"/>
      <c r="C9" s="11"/>
      <c r="D9" s="11"/>
      <c r="E9" s="11"/>
      <c r="F9" s="11" t="s">
        <v>3</v>
      </c>
      <c r="G9" s="11" t="s">
        <v>662</v>
      </c>
      <c r="H9" s="2">
        <v>0</v>
      </c>
      <c r="I9" s="2">
        <v>1</v>
      </c>
      <c r="J9" s="2">
        <v>0</v>
      </c>
      <c r="K9" s="2">
        <v>0</v>
      </c>
      <c r="L9" s="2">
        <v>0</v>
      </c>
      <c r="M9" s="2">
        <v>0</v>
      </c>
      <c r="N9" s="2">
        <v>0</v>
      </c>
      <c r="O9" s="2"/>
      <c r="P9" s="2"/>
      <c r="Q9" s="2"/>
      <c r="R9" s="11"/>
      <c r="S9" s="2"/>
      <c r="T9" s="8"/>
      <c r="U9" s="1"/>
      <c r="V9" s="1"/>
    </row>
    <row r="10" spans="1:22" x14ac:dyDescent="0.25">
      <c r="A10" s="7"/>
      <c r="B10" s="11"/>
      <c r="C10" s="11"/>
      <c r="D10" s="11"/>
      <c r="E10" s="11"/>
      <c r="F10" s="11" t="s">
        <v>4</v>
      </c>
      <c r="G10" s="11" t="s">
        <v>663</v>
      </c>
      <c r="H10" s="2">
        <v>0</v>
      </c>
      <c r="I10" s="2">
        <v>1</v>
      </c>
      <c r="J10" s="2">
        <v>0</v>
      </c>
      <c r="K10" s="2">
        <v>0</v>
      </c>
      <c r="L10" s="2">
        <v>0</v>
      </c>
      <c r="M10" s="2">
        <v>0</v>
      </c>
      <c r="N10" s="2">
        <v>0</v>
      </c>
      <c r="O10" s="2"/>
      <c r="P10" s="2"/>
      <c r="Q10" s="2"/>
      <c r="R10" s="11"/>
      <c r="S10" s="2"/>
      <c r="T10" s="8"/>
      <c r="U10" s="1"/>
      <c r="V10" s="1"/>
    </row>
    <row r="11" spans="1:22" x14ac:dyDescent="0.25">
      <c r="A11" s="7"/>
      <c r="B11" s="11"/>
      <c r="C11" s="11"/>
      <c r="D11" s="11"/>
      <c r="E11" s="11"/>
      <c r="F11" s="11" t="s">
        <v>5</v>
      </c>
      <c r="G11" s="11" t="s">
        <v>664</v>
      </c>
      <c r="H11" s="2">
        <v>0</v>
      </c>
      <c r="I11" s="2">
        <v>1</v>
      </c>
      <c r="J11" s="2">
        <v>0</v>
      </c>
      <c r="K11" s="2">
        <v>0</v>
      </c>
      <c r="L11" s="2">
        <v>0</v>
      </c>
      <c r="M11" s="2">
        <v>0</v>
      </c>
      <c r="N11" s="2">
        <v>0</v>
      </c>
      <c r="O11" s="2"/>
      <c r="P11" s="2"/>
      <c r="Q11" s="2"/>
      <c r="R11" s="11"/>
      <c r="S11" s="2"/>
      <c r="T11" s="8"/>
      <c r="U11" s="1"/>
      <c r="V11" s="1"/>
    </row>
    <row r="12" spans="1:22" x14ac:dyDescent="0.25">
      <c r="A12" s="7"/>
      <c r="B12" s="11"/>
      <c r="C12" s="11"/>
      <c r="D12" s="11"/>
      <c r="E12" s="11"/>
      <c r="F12" s="11" t="s">
        <v>6</v>
      </c>
      <c r="G12" s="11" t="s">
        <v>665</v>
      </c>
      <c r="H12" s="2">
        <v>0</v>
      </c>
      <c r="I12" s="2">
        <v>1</v>
      </c>
      <c r="J12" s="2">
        <v>0</v>
      </c>
      <c r="K12" s="2">
        <v>0</v>
      </c>
      <c r="L12" s="2">
        <v>0</v>
      </c>
      <c r="M12" s="2">
        <v>0</v>
      </c>
      <c r="N12" s="2">
        <v>0</v>
      </c>
      <c r="O12" s="2"/>
      <c r="P12" s="2"/>
      <c r="Q12" s="2"/>
      <c r="R12" s="11"/>
      <c r="S12" s="2"/>
      <c r="T12" s="8"/>
      <c r="U12" s="1"/>
      <c r="V12" s="1"/>
    </row>
    <row r="13" spans="1:22" x14ac:dyDescent="0.25">
      <c r="A13" s="7"/>
      <c r="B13" s="11"/>
      <c r="C13" s="11"/>
      <c r="D13" s="11"/>
      <c r="E13" s="11"/>
      <c r="F13" s="11" t="s">
        <v>7</v>
      </c>
      <c r="G13" s="11" t="s">
        <v>666</v>
      </c>
      <c r="H13" s="2">
        <v>0</v>
      </c>
      <c r="I13" s="2">
        <v>1</v>
      </c>
      <c r="J13" s="2">
        <v>0</v>
      </c>
      <c r="K13" s="2">
        <v>0</v>
      </c>
      <c r="L13" s="2">
        <v>0</v>
      </c>
      <c r="M13" s="2">
        <v>0</v>
      </c>
      <c r="N13" s="2">
        <v>0</v>
      </c>
      <c r="O13" s="2"/>
      <c r="P13" s="2"/>
      <c r="Q13" s="2"/>
      <c r="R13" s="11"/>
      <c r="S13" s="2"/>
      <c r="T13" s="8"/>
      <c r="U13" s="1"/>
      <c r="V13" s="1"/>
    </row>
    <row r="14" spans="1:22" x14ac:dyDescent="0.25">
      <c r="A14" s="7"/>
      <c r="B14" s="11"/>
      <c r="C14" s="11"/>
      <c r="D14" s="11"/>
      <c r="E14" s="11"/>
      <c r="F14" s="11" t="s">
        <v>8</v>
      </c>
      <c r="G14" s="11" t="s">
        <v>667</v>
      </c>
      <c r="H14" s="2">
        <v>0</v>
      </c>
      <c r="I14" s="2">
        <v>1</v>
      </c>
      <c r="J14" s="2">
        <v>0</v>
      </c>
      <c r="K14" s="2">
        <v>0</v>
      </c>
      <c r="L14" s="2">
        <v>0</v>
      </c>
      <c r="M14" s="2">
        <v>0</v>
      </c>
      <c r="N14" s="2">
        <v>0</v>
      </c>
      <c r="O14" s="2"/>
      <c r="P14" s="2"/>
      <c r="Q14" s="2"/>
      <c r="R14" s="11"/>
      <c r="S14" s="2"/>
      <c r="T14" s="8"/>
      <c r="U14" s="1"/>
      <c r="V14" s="1"/>
    </row>
    <row r="15" spans="1:22" x14ac:dyDescent="0.25">
      <c r="A15" s="7"/>
      <c r="B15" s="11"/>
      <c r="C15" s="11"/>
      <c r="D15" s="11"/>
      <c r="E15" s="11"/>
      <c r="F15" s="11" t="s">
        <v>9</v>
      </c>
      <c r="G15" s="11" t="s">
        <v>668</v>
      </c>
      <c r="H15" s="2">
        <v>0</v>
      </c>
      <c r="I15" s="2">
        <v>1</v>
      </c>
      <c r="J15" s="2">
        <v>0</v>
      </c>
      <c r="K15" s="2">
        <v>0</v>
      </c>
      <c r="L15" s="2">
        <v>0</v>
      </c>
      <c r="M15" s="2">
        <v>0</v>
      </c>
      <c r="N15" s="2">
        <v>0</v>
      </c>
      <c r="O15" s="2"/>
      <c r="P15" s="2"/>
      <c r="Q15" s="2"/>
      <c r="R15" s="11"/>
      <c r="S15" s="2"/>
      <c r="T15" s="8"/>
      <c r="U15" s="1"/>
      <c r="V15" s="1"/>
    </row>
    <row r="16" spans="1:22" x14ac:dyDescent="0.25">
      <c r="A16" s="7"/>
      <c r="B16" s="11"/>
      <c r="C16" s="11"/>
      <c r="D16" s="11"/>
      <c r="E16" s="11"/>
      <c r="F16" s="11" t="s">
        <v>10</v>
      </c>
      <c r="G16" s="11" t="s">
        <v>669</v>
      </c>
      <c r="H16" s="2">
        <v>0</v>
      </c>
      <c r="I16" s="2">
        <v>1</v>
      </c>
      <c r="J16" s="2">
        <v>0</v>
      </c>
      <c r="K16" s="2">
        <v>0</v>
      </c>
      <c r="L16" s="2">
        <v>0</v>
      </c>
      <c r="M16" s="2">
        <v>0</v>
      </c>
      <c r="N16" s="2">
        <v>0</v>
      </c>
      <c r="O16" s="2"/>
      <c r="P16" s="2"/>
      <c r="Q16" s="2"/>
      <c r="R16" s="11"/>
      <c r="S16" s="2"/>
      <c r="T16" s="8"/>
      <c r="U16" s="1"/>
      <c r="V16" s="1"/>
    </row>
    <row r="17" spans="1:22" x14ac:dyDescent="0.25">
      <c r="A17" s="7"/>
      <c r="B17" s="11"/>
      <c r="C17" s="11"/>
      <c r="D17" s="11"/>
      <c r="E17" s="11"/>
      <c r="F17" s="11" t="s">
        <v>11</v>
      </c>
      <c r="G17" s="11" t="s">
        <v>670</v>
      </c>
      <c r="H17" s="2">
        <v>0</v>
      </c>
      <c r="I17" s="2">
        <v>1</v>
      </c>
      <c r="J17" s="2">
        <v>0</v>
      </c>
      <c r="K17" s="2">
        <v>0</v>
      </c>
      <c r="L17" s="2">
        <v>0</v>
      </c>
      <c r="M17" s="2">
        <v>0</v>
      </c>
      <c r="N17" s="2">
        <v>0</v>
      </c>
      <c r="O17" s="2"/>
      <c r="P17" s="2"/>
      <c r="Q17" s="2"/>
      <c r="R17" s="11"/>
      <c r="S17" s="2"/>
      <c r="T17" s="8"/>
      <c r="U17" s="1"/>
      <c r="V17" s="1"/>
    </row>
    <row r="18" spans="1:22" x14ac:dyDescent="0.25">
      <c r="A18" s="7"/>
      <c r="B18" s="11"/>
      <c r="C18" s="11"/>
      <c r="D18" s="11"/>
      <c r="E18" s="11"/>
      <c r="F18" s="11" t="s">
        <v>12</v>
      </c>
      <c r="G18" s="11" t="s">
        <v>671</v>
      </c>
      <c r="H18" s="2">
        <v>0</v>
      </c>
      <c r="I18" s="2">
        <v>1</v>
      </c>
      <c r="J18" s="2">
        <v>0</v>
      </c>
      <c r="K18" s="2">
        <v>0</v>
      </c>
      <c r="L18" s="2">
        <v>0</v>
      </c>
      <c r="M18" s="2">
        <v>0</v>
      </c>
      <c r="N18" s="2">
        <v>0</v>
      </c>
      <c r="O18" s="2"/>
      <c r="P18" s="2"/>
      <c r="Q18" s="2"/>
      <c r="R18" s="11"/>
      <c r="S18" s="2"/>
      <c r="T18" s="8"/>
      <c r="U18" s="1"/>
      <c r="V18" s="1"/>
    </row>
    <row r="19" spans="1:22" x14ac:dyDescent="0.25">
      <c r="A19" s="7"/>
      <c r="B19" s="11"/>
      <c r="C19" s="11"/>
      <c r="D19" s="11"/>
      <c r="E19" s="11"/>
      <c r="F19" s="11" t="s">
        <v>13</v>
      </c>
      <c r="G19" s="11" t="s">
        <v>672</v>
      </c>
      <c r="H19" s="2">
        <v>0</v>
      </c>
      <c r="I19" s="2">
        <v>1</v>
      </c>
      <c r="J19" s="2">
        <v>0</v>
      </c>
      <c r="K19" s="2">
        <v>0</v>
      </c>
      <c r="L19" s="2">
        <v>0</v>
      </c>
      <c r="M19" s="2">
        <v>0</v>
      </c>
      <c r="N19" s="2">
        <v>0</v>
      </c>
      <c r="O19" s="2"/>
      <c r="P19" s="2"/>
      <c r="Q19" s="2"/>
      <c r="R19" s="11"/>
      <c r="S19" s="2"/>
      <c r="T19" s="8"/>
      <c r="U19" s="1"/>
      <c r="V19" s="1"/>
    </row>
    <row r="20" spans="1:22" x14ac:dyDescent="0.25">
      <c r="A20" s="7"/>
      <c r="B20" s="11"/>
      <c r="C20" s="11"/>
      <c r="D20" s="11"/>
      <c r="E20" s="11"/>
      <c r="F20" s="11" t="s">
        <v>14</v>
      </c>
      <c r="G20" s="11" t="s">
        <v>673</v>
      </c>
      <c r="H20" s="2">
        <v>0</v>
      </c>
      <c r="I20" s="2">
        <v>1</v>
      </c>
      <c r="J20" s="2">
        <v>0</v>
      </c>
      <c r="K20" s="2">
        <v>0</v>
      </c>
      <c r="L20" s="2">
        <v>0</v>
      </c>
      <c r="M20" s="2">
        <v>0</v>
      </c>
      <c r="N20" s="2">
        <v>0</v>
      </c>
      <c r="O20" s="2"/>
      <c r="P20" s="2"/>
      <c r="Q20" s="2"/>
      <c r="R20" s="11"/>
      <c r="S20" s="2"/>
      <c r="T20" s="8"/>
      <c r="U20" s="1"/>
      <c r="V20" s="1"/>
    </row>
    <row r="21" spans="1:22" x14ac:dyDescent="0.25">
      <c r="A21" s="7"/>
      <c r="B21" s="11"/>
      <c r="C21" s="11"/>
      <c r="D21" s="11"/>
      <c r="E21" s="11"/>
      <c r="F21" s="11" t="s">
        <v>15</v>
      </c>
      <c r="G21" s="11" t="s">
        <v>674</v>
      </c>
      <c r="H21" s="2">
        <v>0</v>
      </c>
      <c r="I21" s="2">
        <v>1</v>
      </c>
      <c r="J21" s="2">
        <v>0</v>
      </c>
      <c r="K21" s="2">
        <v>0</v>
      </c>
      <c r="L21" s="2">
        <v>0</v>
      </c>
      <c r="M21" s="2">
        <v>0</v>
      </c>
      <c r="N21" s="2">
        <v>0</v>
      </c>
      <c r="O21" s="2"/>
      <c r="P21" s="2"/>
      <c r="Q21" s="2"/>
      <c r="R21" s="11"/>
      <c r="S21" s="2"/>
      <c r="T21" s="8"/>
      <c r="U21" s="1"/>
      <c r="V21" s="1"/>
    </row>
    <row r="22" spans="1:22" x14ac:dyDescent="0.25">
      <c r="A22" s="7"/>
      <c r="B22" s="11"/>
      <c r="C22" s="11"/>
      <c r="D22" s="11"/>
      <c r="E22" s="11"/>
      <c r="F22" s="11"/>
      <c r="G22" s="11"/>
      <c r="H22" s="2"/>
      <c r="I22" s="2"/>
      <c r="J22" s="2"/>
      <c r="K22" s="2"/>
      <c r="L22" s="2"/>
      <c r="M22" s="2"/>
      <c r="N22" s="2"/>
      <c r="O22" s="2"/>
      <c r="P22" s="2"/>
      <c r="Q22" s="2"/>
      <c r="R22" s="11"/>
      <c r="S22" s="2"/>
      <c r="T22" s="8"/>
      <c r="U22" s="1"/>
      <c r="V22" s="1"/>
    </row>
    <row r="23" spans="1:22" x14ac:dyDescent="0.25">
      <c r="A23" s="60"/>
      <c r="B23" s="62"/>
      <c r="C23" s="62"/>
      <c r="D23" s="62"/>
      <c r="E23" s="62"/>
      <c r="F23" s="62"/>
      <c r="G23" s="62"/>
      <c r="H23" s="61">
        <f>SUM(H7:H21)</f>
        <v>0</v>
      </c>
      <c r="I23" s="61">
        <f t="shared" ref="I23:O23" si="0">SUM(I7:I21)</f>
        <v>15</v>
      </c>
      <c r="J23" s="61">
        <f t="shared" si="0"/>
        <v>0</v>
      </c>
      <c r="K23" s="61">
        <f t="shared" si="0"/>
        <v>0</v>
      </c>
      <c r="L23" s="61">
        <f t="shared" si="0"/>
        <v>0</v>
      </c>
      <c r="M23" s="61">
        <f t="shared" si="0"/>
        <v>0</v>
      </c>
      <c r="N23" s="61">
        <f t="shared" si="0"/>
        <v>0</v>
      </c>
      <c r="O23" s="61">
        <f t="shared" si="0"/>
        <v>0</v>
      </c>
      <c r="P23" s="61"/>
      <c r="Q23" s="61"/>
      <c r="R23" s="62"/>
      <c r="S23" s="61"/>
      <c r="T23" s="64"/>
      <c r="U23" s="1"/>
      <c r="V23" s="1"/>
    </row>
    <row r="24" spans="1:22" x14ac:dyDescent="0.25">
      <c r="A24" s="74"/>
      <c r="B24" s="75"/>
      <c r="C24" s="75"/>
      <c r="D24" s="75"/>
      <c r="E24" s="75"/>
      <c r="F24" s="75"/>
      <c r="G24" s="75"/>
      <c r="H24" s="76"/>
      <c r="I24" s="76"/>
      <c r="J24" s="76"/>
      <c r="K24" s="76"/>
      <c r="L24" s="76"/>
      <c r="M24" s="76"/>
      <c r="N24" s="76"/>
      <c r="O24" s="76"/>
      <c r="P24" s="76"/>
      <c r="Q24" s="76"/>
      <c r="R24" s="75"/>
      <c r="S24" s="76"/>
      <c r="T24" s="77"/>
      <c r="U24" s="1"/>
      <c r="V24" s="1"/>
    </row>
    <row r="25" spans="1:22" x14ac:dyDescent="0.25">
      <c r="A25" s="7"/>
      <c r="B25" s="11"/>
      <c r="C25" s="11"/>
      <c r="D25" s="11"/>
      <c r="E25" s="11"/>
      <c r="F25" s="11"/>
      <c r="G25" s="11"/>
      <c r="H25" s="2"/>
      <c r="I25" s="2"/>
      <c r="J25" s="2"/>
      <c r="K25" s="2"/>
      <c r="L25" s="2"/>
      <c r="M25" s="2"/>
      <c r="N25" s="2"/>
      <c r="O25" s="2"/>
      <c r="P25" s="2"/>
      <c r="Q25" s="2"/>
      <c r="R25" s="11"/>
      <c r="S25" s="2"/>
      <c r="T25" s="8"/>
      <c r="U25" s="1"/>
      <c r="V25" s="1"/>
    </row>
    <row r="26" spans="1:22" x14ac:dyDescent="0.25">
      <c r="A26" s="7"/>
      <c r="B26" s="11"/>
      <c r="C26" s="11" t="s">
        <v>2</v>
      </c>
      <c r="D26" s="11" t="s">
        <v>643</v>
      </c>
      <c r="E26" s="11" t="s">
        <v>39</v>
      </c>
      <c r="F26" s="11" t="s">
        <v>0</v>
      </c>
      <c r="G26" s="11" t="s">
        <v>505</v>
      </c>
      <c r="H26" s="2">
        <v>0</v>
      </c>
      <c r="I26" s="2">
        <v>1</v>
      </c>
      <c r="J26" s="2">
        <v>0</v>
      </c>
      <c r="K26" s="2">
        <v>0</v>
      </c>
      <c r="L26" s="2">
        <v>0</v>
      </c>
      <c r="M26" s="2">
        <v>0</v>
      </c>
      <c r="N26" s="2">
        <v>0</v>
      </c>
      <c r="O26" s="2"/>
      <c r="P26" s="2"/>
      <c r="Q26" s="2"/>
      <c r="R26" s="11"/>
      <c r="S26" s="2"/>
      <c r="T26" s="8"/>
      <c r="U26" s="1"/>
      <c r="V26" s="1"/>
    </row>
    <row r="27" spans="1:22" x14ac:dyDescent="0.25">
      <c r="A27" s="7"/>
      <c r="B27" s="11"/>
      <c r="C27" s="11"/>
      <c r="D27" s="11"/>
      <c r="E27" s="11"/>
      <c r="F27" s="11" t="s">
        <v>2</v>
      </c>
      <c r="G27" s="11" t="s">
        <v>675</v>
      </c>
      <c r="H27" s="2">
        <v>0</v>
      </c>
      <c r="I27" s="2">
        <v>1</v>
      </c>
      <c r="J27" s="2">
        <v>0</v>
      </c>
      <c r="K27" s="2">
        <v>0</v>
      </c>
      <c r="L27" s="2">
        <v>0</v>
      </c>
      <c r="M27" s="2">
        <v>0</v>
      </c>
      <c r="N27" s="2">
        <v>0</v>
      </c>
      <c r="O27" s="2"/>
      <c r="P27" s="2"/>
      <c r="Q27" s="2"/>
      <c r="R27" s="11"/>
      <c r="S27" s="2"/>
      <c r="T27" s="8"/>
      <c r="U27" s="1"/>
      <c r="V27" s="1"/>
    </row>
    <row r="28" spans="1:22" x14ac:dyDescent="0.25">
      <c r="A28" s="7"/>
      <c r="B28" s="11"/>
      <c r="C28" s="11"/>
      <c r="D28" s="11"/>
      <c r="E28" s="11"/>
      <c r="F28" s="11" t="s">
        <v>3</v>
      </c>
      <c r="G28" s="11" t="s">
        <v>676</v>
      </c>
      <c r="H28" s="2">
        <v>0</v>
      </c>
      <c r="I28" s="2">
        <v>1</v>
      </c>
      <c r="J28" s="2">
        <v>0</v>
      </c>
      <c r="K28" s="2">
        <v>0</v>
      </c>
      <c r="L28" s="2">
        <v>0</v>
      </c>
      <c r="M28" s="2">
        <v>0</v>
      </c>
      <c r="N28" s="2">
        <v>0</v>
      </c>
      <c r="O28" s="2"/>
      <c r="P28" s="2"/>
      <c r="Q28" s="2"/>
      <c r="R28" s="11"/>
      <c r="S28" s="2"/>
      <c r="T28" s="8"/>
      <c r="U28" s="1"/>
      <c r="V28" s="1"/>
    </row>
    <row r="29" spans="1:22" x14ac:dyDescent="0.25">
      <c r="A29" s="7"/>
      <c r="B29" s="11"/>
      <c r="C29" s="11"/>
      <c r="D29" s="11"/>
      <c r="E29" s="11"/>
      <c r="F29" s="11" t="s">
        <v>4</v>
      </c>
      <c r="G29" s="11" t="s">
        <v>677</v>
      </c>
      <c r="H29" s="2">
        <v>0</v>
      </c>
      <c r="I29" s="2">
        <v>1</v>
      </c>
      <c r="J29" s="2">
        <v>0</v>
      </c>
      <c r="K29" s="2">
        <v>0</v>
      </c>
      <c r="L29" s="2">
        <v>0</v>
      </c>
      <c r="M29" s="2">
        <v>0</v>
      </c>
      <c r="N29" s="2">
        <v>0</v>
      </c>
      <c r="O29" s="2"/>
      <c r="P29" s="2"/>
      <c r="Q29" s="2"/>
      <c r="R29" s="11"/>
      <c r="S29" s="2"/>
      <c r="T29" s="8"/>
      <c r="U29" s="1"/>
      <c r="V29" s="1"/>
    </row>
    <row r="30" spans="1:22" x14ac:dyDescent="0.25">
      <c r="A30" s="7"/>
      <c r="B30" s="11"/>
      <c r="C30" s="11"/>
      <c r="D30" s="11"/>
      <c r="E30" s="11"/>
      <c r="F30" s="11" t="s">
        <v>5</v>
      </c>
      <c r="G30" s="11" t="s">
        <v>678</v>
      </c>
      <c r="H30" s="2">
        <v>0</v>
      </c>
      <c r="I30" s="2">
        <v>1</v>
      </c>
      <c r="J30" s="2">
        <v>0</v>
      </c>
      <c r="K30" s="2">
        <v>0</v>
      </c>
      <c r="L30" s="2">
        <v>0</v>
      </c>
      <c r="M30" s="2">
        <v>0</v>
      </c>
      <c r="N30" s="2">
        <v>0</v>
      </c>
      <c r="O30" s="2"/>
      <c r="P30" s="2"/>
      <c r="Q30" s="2"/>
      <c r="R30" s="11"/>
      <c r="S30" s="2"/>
      <c r="T30" s="8"/>
      <c r="U30" s="1"/>
      <c r="V30" s="1"/>
    </row>
    <row r="31" spans="1:22" x14ac:dyDescent="0.25">
      <c r="A31" s="7"/>
      <c r="B31" s="11"/>
      <c r="C31" s="11"/>
      <c r="D31" s="11"/>
      <c r="E31" s="11"/>
      <c r="F31" s="11" t="s">
        <v>6</v>
      </c>
      <c r="G31" s="11" t="s">
        <v>679</v>
      </c>
      <c r="H31" s="2">
        <v>0</v>
      </c>
      <c r="I31" s="2">
        <v>1</v>
      </c>
      <c r="J31" s="2">
        <v>0</v>
      </c>
      <c r="K31" s="2">
        <v>0</v>
      </c>
      <c r="L31" s="2">
        <v>0</v>
      </c>
      <c r="M31" s="2">
        <v>0</v>
      </c>
      <c r="N31" s="2">
        <v>0</v>
      </c>
      <c r="O31" s="2"/>
      <c r="P31" s="2"/>
      <c r="Q31" s="2"/>
      <c r="R31" s="11"/>
      <c r="S31" s="2"/>
      <c r="T31" s="8"/>
      <c r="U31" s="1"/>
      <c r="V31" s="1"/>
    </row>
    <row r="32" spans="1:22" x14ac:dyDescent="0.25">
      <c r="A32" s="7"/>
      <c r="B32" s="11"/>
      <c r="C32" s="11"/>
      <c r="D32" s="11"/>
      <c r="E32" s="11"/>
      <c r="F32" s="11" t="s">
        <v>7</v>
      </c>
      <c r="G32" s="11" t="s">
        <v>680</v>
      </c>
      <c r="H32" s="2">
        <v>0</v>
      </c>
      <c r="I32" s="2">
        <v>1</v>
      </c>
      <c r="J32" s="2">
        <v>0</v>
      </c>
      <c r="K32" s="2">
        <v>0</v>
      </c>
      <c r="L32" s="2">
        <v>0</v>
      </c>
      <c r="M32" s="2">
        <v>0</v>
      </c>
      <c r="N32" s="2">
        <v>0</v>
      </c>
      <c r="O32" s="2"/>
      <c r="P32" s="2"/>
      <c r="Q32" s="2"/>
      <c r="R32" s="11"/>
      <c r="S32" s="2"/>
      <c r="T32" s="8"/>
      <c r="U32" s="1"/>
      <c r="V32" s="1"/>
    </row>
    <row r="33" spans="1:22" x14ac:dyDescent="0.25">
      <c r="A33" s="7"/>
      <c r="B33" s="11"/>
      <c r="C33" s="11"/>
      <c r="D33" s="11"/>
      <c r="E33" s="11"/>
      <c r="F33" s="11" t="s">
        <v>8</v>
      </c>
      <c r="G33" s="11" t="s">
        <v>681</v>
      </c>
      <c r="H33" s="2">
        <v>0</v>
      </c>
      <c r="I33" s="2">
        <v>1</v>
      </c>
      <c r="J33" s="2">
        <v>0</v>
      </c>
      <c r="K33" s="2">
        <v>0</v>
      </c>
      <c r="L33" s="2">
        <v>0</v>
      </c>
      <c r="M33" s="2">
        <v>0</v>
      </c>
      <c r="N33" s="2">
        <v>0</v>
      </c>
      <c r="O33" s="2"/>
      <c r="P33" s="2"/>
      <c r="Q33" s="2"/>
      <c r="R33" s="11"/>
      <c r="S33" s="2"/>
      <c r="T33" s="8"/>
      <c r="U33" s="1"/>
      <c r="V33" s="1"/>
    </row>
    <row r="34" spans="1:22" x14ac:dyDescent="0.25">
      <c r="A34" s="7"/>
      <c r="B34" s="11"/>
      <c r="C34" s="11"/>
      <c r="D34" s="11"/>
      <c r="E34" s="11"/>
      <c r="F34" s="11" t="s">
        <v>9</v>
      </c>
      <c r="G34" s="11" t="s">
        <v>682</v>
      </c>
      <c r="H34" s="2">
        <v>0</v>
      </c>
      <c r="I34" s="2">
        <v>1</v>
      </c>
      <c r="J34" s="2">
        <v>0</v>
      </c>
      <c r="K34" s="2">
        <v>0</v>
      </c>
      <c r="L34" s="2">
        <v>0</v>
      </c>
      <c r="M34" s="2">
        <v>0</v>
      </c>
      <c r="N34" s="2">
        <v>0</v>
      </c>
      <c r="O34" s="2"/>
      <c r="P34" s="2"/>
      <c r="Q34" s="2"/>
      <c r="R34" s="11"/>
      <c r="S34" s="2"/>
      <c r="T34" s="8"/>
      <c r="U34" s="1"/>
      <c r="V34" s="1"/>
    </row>
    <row r="35" spans="1:22" x14ac:dyDescent="0.25">
      <c r="A35" s="7"/>
      <c r="B35" s="11"/>
      <c r="C35" s="11"/>
      <c r="D35" s="11"/>
      <c r="E35" s="11"/>
      <c r="F35" s="11" t="s">
        <v>10</v>
      </c>
      <c r="G35" s="11" t="s">
        <v>683</v>
      </c>
      <c r="H35" s="2">
        <v>0</v>
      </c>
      <c r="I35" s="2">
        <v>1</v>
      </c>
      <c r="J35" s="2">
        <v>0</v>
      </c>
      <c r="K35" s="2">
        <v>0</v>
      </c>
      <c r="L35" s="2">
        <v>0</v>
      </c>
      <c r="M35" s="2">
        <v>0</v>
      </c>
      <c r="N35" s="2">
        <v>0</v>
      </c>
      <c r="O35" s="2"/>
      <c r="P35" s="2"/>
      <c r="Q35" s="2"/>
      <c r="R35" s="11"/>
      <c r="S35" s="2"/>
      <c r="T35" s="8"/>
      <c r="U35" s="1"/>
      <c r="V35" s="1"/>
    </row>
    <row r="36" spans="1:22" x14ac:dyDescent="0.25">
      <c r="A36" s="7"/>
      <c r="B36" s="11"/>
      <c r="C36" s="11"/>
      <c r="D36" s="11"/>
      <c r="E36" s="11"/>
      <c r="F36" s="11" t="s">
        <v>11</v>
      </c>
      <c r="G36" s="11" t="s">
        <v>684</v>
      </c>
      <c r="H36" s="2">
        <v>0</v>
      </c>
      <c r="I36" s="2">
        <v>1</v>
      </c>
      <c r="J36" s="2">
        <v>0</v>
      </c>
      <c r="K36" s="2">
        <v>0</v>
      </c>
      <c r="L36" s="2">
        <v>0</v>
      </c>
      <c r="M36" s="2">
        <v>0</v>
      </c>
      <c r="N36" s="2">
        <v>0</v>
      </c>
      <c r="O36" s="2"/>
      <c r="P36" s="2"/>
      <c r="Q36" s="2"/>
      <c r="R36" s="11"/>
      <c r="S36" s="2"/>
      <c r="T36" s="8"/>
      <c r="U36" s="1"/>
      <c r="V36" s="1"/>
    </row>
    <row r="37" spans="1:22" x14ac:dyDescent="0.25">
      <c r="A37" s="7"/>
      <c r="B37" s="11"/>
      <c r="C37" s="11"/>
      <c r="D37" s="11"/>
      <c r="E37" s="11"/>
      <c r="F37" s="11" t="s">
        <v>12</v>
      </c>
      <c r="G37" s="11" t="s">
        <v>685</v>
      </c>
      <c r="H37" s="2">
        <v>0</v>
      </c>
      <c r="I37" s="2">
        <v>1</v>
      </c>
      <c r="J37" s="2">
        <v>0</v>
      </c>
      <c r="K37" s="2">
        <v>0</v>
      </c>
      <c r="L37" s="2">
        <v>0</v>
      </c>
      <c r="M37" s="2">
        <v>0</v>
      </c>
      <c r="N37" s="2">
        <v>0</v>
      </c>
      <c r="O37" s="2"/>
      <c r="P37" s="2"/>
      <c r="Q37" s="2"/>
      <c r="R37" s="11"/>
      <c r="S37" s="2"/>
      <c r="T37" s="8"/>
      <c r="U37" s="1"/>
      <c r="V37" s="1"/>
    </row>
    <row r="38" spans="1:22" x14ac:dyDescent="0.25">
      <c r="A38" s="7"/>
      <c r="B38" s="11"/>
      <c r="C38" s="11"/>
      <c r="D38" s="11"/>
      <c r="E38" s="11"/>
      <c r="F38" s="11" t="s">
        <v>13</v>
      </c>
      <c r="G38" s="11" t="s">
        <v>686</v>
      </c>
      <c r="H38" s="2">
        <v>0</v>
      </c>
      <c r="I38" s="2">
        <v>1</v>
      </c>
      <c r="J38" s="2">
        <v>0</v>
      </c>
      <c r="K38" s="2">
        <v>0</v>
      </c>
      <c r="L38" s="2">
        <v>0</v>
      </c>
      <c r="M38" s="2">
        <v>0</v>
      </c>
      <c r="N38" s="2">
        <v>0</v>
      </c>
      <c r="O38" s="2"/>
      <c r="P38" s="2"/>
      <c r="Q38" s="2"/>
      <c r="R38" s="11"/>
      <c r="S38" s="2"/>
      <c r="T38" s="8"/>
      <c r="U38" s="1"/>
      <c r="V38" s="1"/>
    </row>
    <row r="39" spans="1:22" x14ac:dyDescent="0.25">
      <c r="A39" s="7"/>
      <c r="B39" s="11"/>
      <c r="C39" s="11"/>
      <c r="D39" s="11"/>
      <c r="E39" s="11"/>
      <c r="F39" s="11" t="s">
        <v>14</v>
      </c>
      <c r="G39" s="11" t="s">
        <v>687</v>
      </c>
      <c r="H39" s="2">
        <v>0</v>
      </c>
      <c r="I39" s="2">
        <v>1</v>
      </c>
      <c r="J39" s="2">
        <v>0</v>
      </c>
      <c r="K39" s="2">
        <v>0</v>
      </c>
      <c r="L39" s="2">
        <v>0</v>
      </c>
      <c r="M39" s="2">
        <v>0</v>
      </c>
      <c r="N39" s="2">
        <v>0</v>
      </c>
      <c r="O39" s="2"/>
      <c r="P39" s="2"/>
      <c r="Q39" s="2"/>
      <c r="R39" s="11"/>
      <c r="S39" s="2"/>
      <c r="T39" s="8"/>
      <c r="U39" s="1"/>
      <c r="V39" s="1"/>
    </row>
    <row r="40" spans="1:22" x14ac:dyDescent="0.25">
      <c r="A40" s="7"/>
      <c r="B40" s="11"/>
      <c r="C40" s="11"/>
      <c r="D40" s="11"/>
      <c r="E40" s="11"/>
      <c r="F40" s="11"/>
      <c r="G40" s="11"/>
      <c r="H40" s="2"/>
      <c r="I40" s="2"/>
      <c r="J40" s="2"/>
      <c r="K40" s="2"/>
      <c r="L40" s="2"/>
      <c r="M40" s="2"/>
      <c r="N40" s="2"/>
      <c r="O40" s="2"/>
      <c r="P40" s="2"/>
      <c r="Q40" s="2"/>
      <c r="R40" s="11"/>
      <c r="S40" s="2"/>
      <c r="T40" s="8"/>
      <c r="U40" s="1"/>
      <c r="V40" s="1"/>
    </row>
    <row r="41" spans="1:22" x14ac:dyDescent="0.25">
      <c r="A41" s="60"/>
      <c r="B41" s="62"/>
      <c r="C41" s="62"/>
      <c r="D41" s="62"/>
      <c r="E41" s="62"/>
      <c r="F41" s="62"/>
      <c r="G41" s="62"/>
      <c r="H41" s="61">
        <f>SUM(H26:H39)</f>
        <v>0</v>
      </c>
      <c r="I41" s="61">
        <f t="shared" ref="I41:O41" si="1">SUM(I26:I39)</f>
        <v>14</v>
      </c>
      <c r="J41" s="61">
        <f t="shared" si="1"/>
        <v>0</v>
      </c>
      <c r="K41" s="61">
        <f t="shared" si="1"/>
        <v>0</v>
      </c>
      <c r="L41" s="61">
        <f t="shared" si="1"/>
        <v>0</v>
      </c>
      <c r="M41" s="61">
        <f t="shared" si="1"/>
        <v>0</v>
      </c>
      <c r="N41" s="61">
        <f t="shared" si="1"/>
        <v>0</v>
      </c>
      <c r="O41" s="61">
        <f t="shared" si="1"/>
        <v>0</v>
      </c>
      <c r="P41" s="61"/>
      <c r="Q41" s="61"/>
      <c r="R41" s="62"/>
      <c r="S41" s="61"/>
      <c r="T41" s="64"/>
      <c r="U41" s="1"/>
      <c r="V41" s="1"/>
    </row>
    <row r="42" spans="1:22" x14ac:dyDescent="0.25">
      <c r="A42" s="74"/>
      <c r="B42" s="75"/>
      <c r="C42" s="75"/>
      <c r="D42" s="75"/>
      <c r="E42" s="75"/>
      <c r="F42" s="75"/>
      <c r="G42" s="75"/>
      <c r="H42" s="76"/>
      <c r="I42" s="76"/>
      <c r="J42" s="76"/>
      <c r="K42" s="76"/>
      <c r="L42" s="76"/>
      <c r="M42" s="76"/>
      <c r="N42" s="76"/>
      <c r="O42" s="76"/>
      <c r="P42" s="76"/>
      <c r="Q42" s="76"/>
      <c r="R42" s="75"/>
      <c r="S42" s="76"/>
      <c r="T42" s="77"/>
      <c r="U42" s="1"/>
      <c r="V42" s="1"/>
    </row>
    <row r="43" spans="1:22" x14ac:dyDescent="0.25">
      <c r="A43" s="7"/>
      <c r="B43" s="11"/>
      <c r="C43" s="11"/>
      <c r="D43" s="11"/>
      <c r="E43" s="11"/>
      <c r="F43" s="11"/>
      <c r="G43" s="11"/>
      <c r="H43" s="2"/>
      <c r="I43" s="2"/>
      <c r="J43" s="2"/>
      <c r="K43" s="2"/>
      <c r="L43" s="2"/>
      <c r="M43" s="2"/>
      <c r="N43" s="2"/>
      <c r="O43" s="2"/>
      <c r="P43" s="2"/>
      <c r="Q43" s="2"/>
      <c r="R43" s="11"/>
      <c r="S43" s="2"/>
      <c r="T43" s="8"/>
      <c r="U43" s="1"/>
      <c r="V43" s="1"/>
    </row>
    <row r="44" spans="1:22" x14ac:dyDescent="0.25">
      <c r="A44" s="7"/>
      <c r="B44" s="11"/>
      <c r="C44" s="11" t="s">
        <v>3</v>
      </c>
      <c r="D44" s="11" t="s">
        <v>644</v>
      </c>
      <c r="E44" s="11" t="s">
        <v>39</v>
      </c>
      <c r="F44" s="11" t="s">
        <v>0</v>
      </c>
      <c r="G44" s="11" t="s">
        <v>688</v>
      </c>
      <c r="H44" s="2">
        <v>1</v>
      </c>
      <c r="I44" s="2"/>
      <c r="J44" s="2">
        <v>0</v>
      </c>
      <c r="K44" s="2">
        <v>0</v>
      </c>
      <c r="L44" s="2">
        <v>0</v>
      </c>
      <c r="M44" s="2">
        <v>0</v>
      </c>
      <c r="N44" s="2">
        <v>0</v>
      </c>
      <c r="O44" s="2"/>
      <c r="P44" s="2"/>
      <c r="Q44" s="2">
        <v>1</v>
      </c>
      <c r="R44" s="11"/>
      <c r="S44" s="2" t="s">
        <v>8861</v>
      </c>
      <c r="T44" s="8"/>
      <c r="U44" s="1"/>
      <c r="V44" s="1"/>
    </row>
    <row r="45" spans="1:22" x14ac:dyDescent="0.25">
      <c r="A45" s="7"/>
      <c r="B45" s="11"/>
      <c r="C45" s="11"/>
      <c r="D45" s="11"/>
      <c r="E45" s="11"/>
      <c r="F45" s="11" t="s">
        <v>2</v>
      </c>
      <c r="G45" s="11" t="s">
        <v>644</v>
      </c>
      <c r="H45" s="2">
        <v>1</v>
      </c>
      <c r="I45" s="2"/>
      <c r="J45" s="2">
        <v>0</v>
      </c>
      <c r="K45" s="2">
        <v>0</v>
      </c>
      <c r="L45" s="2">
        <v>0</v>
      </c>
      <c r="M45" s="2">
        <v>0</v>
      </c>
      <c r="N45" s="2">
        <v>0</v>
      </c>
      <c r="O45" s="2"/>
      <c r="P45" s="2"/>
      <c r="Q45" s="2">
        <v>1</v>
      </c>
      <c r="R45" s="11"/>
      <c r="S45" s="2" t="s">
        <v>8862</v>
      </c>
      <c r="T45" s="8"/>
      <c r="U45" s="1"/>
      <c r="V45" s="1"/>
    </row>
    <row r="46" spans="1:22" x14ac:dyDescent="0.25">
      <c r="A46" s="7"/>
      <c r="B46" s="11"/>
      <c r="C46" s="11"/>
      <c r="D46" s="11"/>
      <c r="E46" s="11"/>
      <c r="F46" s="11" t="s">
        <v>3</v>
      </c>
      <c r="G46" s="11" t="s">
        <v>689</v>
      </c>
      <c r="H46" s="2">
        <v>1</v>
      </c>
      <c r="I46" s="2"/>
      <c r="J46" s="2">
        <v>0</v>
      </c>
      <c r="K46" s="2">
        <v>0</v>
      </c>
      <c r="L46" s="2">
        <v>0</v>
      </c>
      <c r="M46" s="2">
        <v>0</v>
      </c>
      <c r="N46" s="2">
        <v>0</v>
      </c>
      <c r="O46" s="2"/>
      <c r="P46" s="2"/>
      <c r="Q46" s="2">
        <v>1</v>
      </c>
      <c r="R46" s="11"/>
      <c r="S46" s="2" t="s">
        <v>8863</v>
      </c>
      <c r="T46" s="8"/>
      <c r="U46" s="1"/>
      <c r="V46" s="1"/>
    </row>
    <row r="47" spans="1:22" x14ac:dyDescent="0.25">
      <c r="A47" s="7"/>
      <c r="B47" s="11"/>
      <c r="C47" s="11"/>
      <c r="D47" s="11"/>
      <c r="E47" s="11"/>
      <c r="F47" s="11" t="s">
        <v>4</v>
      </c>
      <c r="G47" s="11" t="s">
        <v>690</v>
      </c>
      <c r="H47" s="2">
        <v>1</v>
      </c>
      <c r="I47" s="2"/>
      <c r="J47" s="2">
        <v>0</v>
      </c>
      <c r="K47" s="2">
        <v>0</v>
      </c>
      <c r="L47" s="2">
        <v>0</v>
      </c>
      <c r="M47" s="2">
        <v>0</v>
      </c>
      <c r="N47" s="2">
        <v>0</v>
      </c>
      <c r="O47" s="2"/>
      <c r="P47" s="2"/>
      <c r="Q47" s="2">
        <v>1</v>
      </c>
      <c r="R47" s="11"/>
      <c r="S47" s="2"/>
      <c r="T47" s="8"/>
      <c r="U47" s="1"/>
      <c r="V47" s="1"/>
    </row>
    <row r="48" spans="1:22" x14ac:dyDescent="0.25">
      <c r="A48" s="7"/>
      <c r="B48" s="11"/>
      <c r="C48" s="11"/>
      <c r="D48" s="11"/>
      <c r="E48" s="11"/>
      <c r="F48" s="11" t="s">
        <v>5</v>
      </c>
      <c r="G48" s="11" t="s">
        <v>691</v>
      </c>
      <c r="H48" s="2">
        <v>1</v>
      </c>
      <c r="I48" s="2"/>
      <c r="J48" s="2">
        <v>0</v>
      </c>
      <c r="K48" s="2">
        <v>0</v>
      </c>
      <c r="L48" s="2">
        <v>0</v>
      </c>
      <c r="M48" s="2">
        <v>0</v>
      </c>
      <c r="N48" s="2">
        <v>0</v>
      </c>
      <c r="O48" s="2"/>
      <c r="P48" s="2"/>
      <c r="Q48" s="2">
        <v>1</v>
      </c>
      <c r="R48" s="11"/>
      <c r="S48" s="2"/>
      <c r="T48" s="8"/>
      <c r="U48" s="1"/>
      <c r="V48" s="1"/>
    </row>
    <row r="49" spans="1:22" x14ac:dyDescent="0.25">
      <c r="A49" s="7"/>
      <c r="B49" s="11"/>
      <c r="C49" s="11"/>
      <c r="D49" s="11"/>
      <c r="E49" s="11"/>
      <c r="F49" s="11" t="s">
        <v>6</v>
      </c>
      <c r="G49" s="11" t="s">
        <v>692</v>
      </c>
      <c r="H49" s="2">
        <v>1</v>
      </c>
      <c r="I49" s="2"/>
      <c r="J49" s="2">
        <v>0</v>
      </c>
      <c r="K49" s="2">
        <v>0</v>
      </c>
      <c r="L49" s="2">
        <v>0</v>
      </c>
      <c r="M49" s="2">
        <v>0</v>
      </c>
      <c r="N49" s="2">
        <v>0</v>
      </c>
      <c r="O49" s="2"/>
      <c r="P49" s="2"/>
      <c r="Q49" s="2">
        <v>1</v>
      </c>
      <c r="R49" s="11"/>
      <c r="S49" s="2"/>
      <c r="T49" s="8"/>
      <c r="U49" s="1"/>
      <c r="V49" s="1"/>
    </row>
    <row r="50" spans="1:22" x14ac:dyDescent="0.25">
      <c r="A50" s="7"/>
      <c r="B50" s="11"/>
      <c r="C50" s="11"/>
      <c r="D50" s="11"/>
      <c r="E50" s="11"/>
      <c r="F50" s="11" t="s">
        <v>7</v>
      </c>
      <c r="G50" s="11" t="s">
        <v>693</v>
      </c>
      <c r="H50" s="2">
        <v>1</v>
      </c>
      <c r="I50" s="2"/>
      <c r="J50" s="2">
        <v>0</v>
      </c>
      <c r="K50" s="2">
        <v>0</v>
      </c>
      <c r="L50" s="2">
        <v>0</v>
      </c>
      <c r="M50" s="2">
        <v>0</v>
      </c>
      <c r="N50" s="2">
        <v>0</v>
      </c>
      <c r="O50" s="2"/>
      <c r="P50" s="2"/>
      <c r="Q50" s="2">
        <v>1</v>
      </c>
      <c r="R50" s="11"/>
      <c r="S50" s="2"/>
      <c r="T50" s="8"/>
      <c r="U50" s="1"/>
      <c r="V50" s="1"/>
    </row>
    <row r="51" spans="1:22" x14ac:dyDescent="0.25">
      <c r="A51" s="7"/>
      <c r="B51" s="11"/>
      <c r="C51" s="11"/>
      <c r="D51" s="11"/>
      <c r="E51" s="11"/>
      <c r="F51" s="11" t="s">
        <v>8</v>
      </c>
      <c r="G51" s="11" t="s">
        <v>694</v>
      </c>
      <c r="H51" s="2">
        <v>1</v>
      </c>
      <c r="I51" s="2"/>
      <c r="J51" s="2">
        <v>0</v>
      </c>
      <c r="K51" s="2">
        <v>0</v>
      </c>
      <c r="L51" s="2">
        <v>0</v>
      </c>
      <c r="M51" s="2">
        <v>0</v>
      </c>
      <c r="N51" s="2">
        <v>0</v>
      </c>
      <c r="O51" s="2"/>
      <c r="P51" s="2"/>
      <c r="Q51" s="2">
        <v>1</v>
      </c>
      <c r="R51" s="11"/>
      <c r="S51" s="2"/>
      <c r="T51" s="8"/>
      <c r="U51" s="1"/>
      <c r="V51" s="1"/>
    </row>
    <row r="52" spans="1:22" x14ac:dyDescent="0.25">
      <c r="A52" s="7"/>
      <c r="B52" s="11"/>
      <c r="C52" s="11"/>
      <c r="D52" s="11"/>
      <c r="E52" s="11"/>
      <c r="F52" s="11"/>
      <c r="G52" s="11"/>
      <c r="H52" s="2"/>
      <c r="I52" s="2"/>
      <c r="J52" s="2"/>
      <c r="K52" s="2"/>
      <c r="L52" s="2"/>
      <c r="M52" s="2"/>
      <c r="N52" s="2"/>
      <c r="O52" s="2"/>
      <c r="P52" s="2"/>
      <c r="Q52" s="2"/>
      <c r="R52" s="11"/>
      <c r="S52" s="2"/>
      <c r="T52" s="8"/>
      <c r="U52" s="1"/>
      <c r="V52" s="1"/>
    </row>
    <row r="53" spans="1:22" x14ac:dyDescent="0.25">
      <c r="A53" s="60"/>
      <c r="B53" s="62"/>
      <c r="C53" s="62"/>
      <c r="D53" s="62"/>
      <c r="E53" s="62"/>
      <c r="F53" s="62"/>
      <c r="G53" s="62"/>
      <c r="H53" s="61">
        <f>SUM(H44:H51)</f>
        <v>8</v>
      </c>
      <c r="I53" s="61">
        <f t="shared" ref="I53:O53" si="2">SUM(I44:I51)</f>
        <v>0</v>
      </c>
      <c r="J53" s="61">
        <f t="shared" si="2"/>
        <v>0</v>
      </c>
      <c r="K53" s="61">
        <f t="shared" si="2"/>
        <v>0</v>
      </c>
      <c r="L53" s="61">
        <f t="shared" si="2"/>
        <v>0</v>
      </c>
      <c r="M53" s="61">
        <f t="shared" si="2"/>
        <v>0</v>
      </c>
      <c r="N53" s="61">
        <f t="shared" si="2"/>
        <v>0</v>
      </c>
      <c r="O53" s="61">
        <f t="shared" si="2"/>
        <v>0</v>
      </c>
      <c r="P53" s="61"/>
      <c r="Q53" s="61"/>
      <c r="R53" s="62"/>
      <c r="S53" s="61"/>
      <c r="T53" s="64"/>
      <c r="U53" s="1"/>
      <c r="V53" s="1"/>
    </row>
    <row r="54" spans="1:22" x14ac:dyDescent="0.25">
      <c r="A54" s="74"/>
      <c r="B54" s="75"/>
      <c r="C54" s="75"/>
      <c r="D54" s="75"/>
      <c r="E54" s="75"/>
      <c r="F54" s="75"/>
      <c r="G54" s="75"/>
      <c r="H54" s="76"/>
      <c r="I54" s="76"/>
      <c r="J54" s="76"/>
      <c r="K54" s="76"/>
      <c r="L54" s="76"/>
      <c r="M54" s="76"/>
      <c r="N54" s="76"/>
      <c r="O54" s="76"/>
      <c r="P54" s="76"/>
      <c r="Q54" s="76"/>
      <c r="R54" s="75"/>
      <c r="S54" s="76"/>
      <c r="T54" s="77"/>
      <c r="U54" s="1"/>
      <c r="V54" s="1"/>
    </row>
    <row r="55" spans="1:22" x14ac:dyDescent="0.25">
      <c r="A55" s="7"/>
      <c r="B55" s="11"/>
      <c r="C55" s="11"/>
      <c r="D55" s="11"/>
      <c r="E55" s="11"/>
      <c r="F55" s="11"/>
      <c r="G55" s="11"/>
      <c r="H55" s="2"/>
      <c r="I55" s="2"/>
      <c r="J55" s="2"/>
      <c r="K55" s="2"/>
      <c r="L55" s="2"/>
      <c r="M55" s="2"/>
      <c r="N55" s="2"/>
      <c r="O55" s="2"/>
      <c r="P55" s="2"/>
      <c r="Q55" s="2"/>
      <c r="R55" s="11"/>
      <c r="S55" s="2"/>
      <c r="T55" s="8"/>
      <c r="U55" s="1"/>
      <c r="V55" s="1"/>
    </row>
    <row r="56" spans="1:22" x14ac:dyDescent="0.25">
      <c r="A56" s="7"/>
      <c r="B56" s="11"/>
      <c r="C56" s="11" t="s">
        <v>4</v>
      </c>
      <c r="D56" s="11" t="s">
        <v>645</v>
      </c>
      <c r="E56" s="11" t="s">
        <v>39</v>
      </c>
      <c r="F56" s="11" t="s">
        <v>0</v>
      </c>
      <c r="G56" s="11" t="s">
        <v>695</v>
      </c>
      <c r="H56" s="2">
        <v>0</v>
      </c>
      <c r="I56" s="2">
        <v>1</v>
      </c>
      <c r="J56" s="2">
        <v>0</v>
      </c>
      <c r="K56" s="2">
        <v>0</v>
      </c>
      <c r="L56" s="2">
        <v>0</v>
      </c>
      <c r="M56" s="2">
        <v>0</v>
      </c>
      <c r="N56" s="2">
        <v>0</v>
      </c>
      <c r="O56" s="2"/>
      <c r="P56" s="2"/>
      <c r="Q56" s="2"/>
      <c r="R56" s="11"/>
      <c r="S56" s="304" t="s">
        <v>8777</v>
      </c>
      <c r="T56" s="8"/>
      <c r="U56" s="1"/>
      <c r="V56" s="1"/>
    </row>
    <row r="57" spans="1:22" x14ac:dyDescent="0.25">
      <c r="A57" s="7"/>
      <c r="B57" s="11"/>
      <c r="C57" s="11"/>
      <c r="D57" s="11"/>
      <c r="E57" s="11"/>
      <c r="F57" s="11" t="s">
        <v>2</v>
      </c>
      <c r="G57" s="11" t="s">
        <v>696</v>
      </c>
      <c r="H57" s="2">
        <v>0</v>
      </c>
      <c r="I57" s="2">
        <v>1</v>
      </c>
      <c r="J57" s="2">
        <v>0</v>
      </c>
      <c r="K57" s="2">
        <v>0</v>
      </c>
      <c r="L57" s="2">
        <v>0</v>
      </c>
      <c r="M57" s="2">
        <v>0</v>
      </c>
      <c r="N57" s="2">
        <v>0</v>
      </c>
      <c r="O57" s="2"/>
      <c r="P57" s="2"/>
      <c r="Q57" s="2"/>
      <c r="R57" s="11"/>
      <c r="S57" s="304"/>
      <c r="T57" s="8"/>
      <c r="U57" s="1"/>
      <c r="V57" s="1"/>
    </row>
    <row r="58" spans="1:22" x14ac:dyDescent="0.25">
      <c r="A58" s="7"/>
      <c r="B58" s="11"/>
      <c r="C58" s="11"/>
      <c r="D58" s="11"/>
      <c r="E58" s="11"/>
      <c r="F58" s="11" t="s">
        <v>3</v>
      </c>
      <c r="G58" s="11" t="s">
        <v>697</v>
      </c>
      <c r="H58" s="2">
        <v>0</v>
      </c>
      <c r="I58" s="2">
        <v>1</v>
      </c>
      <c r="J58" s="2">
        <v>0</v>
      </c>
      <c r="K58" s="2">
        <v>0</v>
      </c>
      <c r="L58" s="2">
        <v>0</v>
      </c>
      <c r="M58" s="2">
        <v>0</v>
      </c>
      <c r="N58" s="2">
        <v>0</v>
      </c>
      <c r="O58" s="2"/>
      <c r="P58" s="2"/>
      <c r="Q58" s="2"/>
      <c r="R58" s="11"/>
      <c r="S58" s="304"/>
      <c r="T58" s="8"/>
      <c r="U58" s="1"/>
      <c r="V58" s="1"/>
    </row>
    <row r="59" spans="1:22" x14ac:dyDescent="0.25">
      <c r="A59" s="7"/>
      <c r="B59" s="11"/>
      <c r="C59" s="11"/>
      <c r="D59" s="11"/>
      <c r="E59" s="11"/>
      <c r="F59" s="11" t="s">
        <v>4</v>
      </c>
      <c r="G59" s="11" t="s">
        <v>698</v>
      </c>
      <c r="H59" s="2">
        <v>0</v>
      </c>
      <c r="I59" s="2">
        <v>1</v>
      </c>
      <c r="J59" s="2">
        <v>0</v>
      </c>
      <c r="K59" s="2">
        <v>0</v>
      </c>
      <c r="L59" s="2">
        <v>0</v>
      </c>
      <c r="M59" s="2">
        <v>0</v>
      </c>
      <c r="N59" s="2">
        <v>0</v>
      </c>
      <c r="O59" s="2"/>
      <c r="P59" s="2"/>
      <c r="Q59" s="2"/>
      <c r="R59" s="11"/>
      <c r="S59" s="2"/>
      <c r="T59" s="8"/>
      <c r="U59" s="1"/>
      <c r="V59" s="1"/>
    </row>
    <row r="60" spans="1:22" x14ac:dyDescent="0.25">
      <c r="A60" s="7"/>
      <c r="B60" s="11"/>
      <c r="C60" s="11"/>
      <c r="D60" s="11"/>
      <c r="E60" s="11"/>
      <c r="F60" s="11" t="s">
        <v>5</v>
      </c>
      <c r="G60" s="11" t="s">
        <v>699</v>
      </c>
      <c r="H60" s="2">
        <v>0</v>
      </c>
      <c r="I60" s="2">
        <v>1</v>
      </c>
      <c r="J60" s="2">
        <v>0</v>
      </c>
      <c r="K60" s="2">
        <v>0</v>
      </c>
      <c r="L60" s="2">
        <v>0</v>
      </c>
      <c r="M60" s="2">
        <v>0</v>
      </c>
      <c r="N60" s="2">
        <v>0</v>
      </c>
      <c r="O60" s="2"/>
      <c r="P60" s="2"/>
      <c r="Q60" s="2"/>
      <c r="R60" s="11"/>
      <c r="S60" s="2" t="s">
        <v>8890</v>
      </c>
      <c r="T60" s="8"/>
      <c r="U60" s="1"/>
      <c r="V60" s="1"/>
    </row>
    <row r="61" spans="1:22" x14ac:dyDescent="0.25">
      <c r="A61" s="7"/>
      <c r="B61" s="11"/>
      <c r="C61" s="11"/>
      <c r="D61" s="11"/>
      <c r="E61" s="11"/>
      <c r="F61" s="11" t="s">
        <v>6</v>
      </c>
      <c r="G61" s="11" t="s">
        <v>700</v>
      </c>
      <c r="H61" s="2">
        <v>0</v>
      </c>
      <c r="I61" s="2">
        <v>1</v>
      </c>
      <c r="J61" s="2">
        <v>0</v>
      </c>
      <c r="K61" s="2">
        <v>0</v>
      </c>
      <c r="L61" s="2">
        <v>0</v>
      </c>
      <c r="M61" s="2">
        <v>0</v>
      </c>
      <c r="N61" s="2">
        <v>0</v>
      </c>
      <c r="O61" s="2"/>
      <c r="P61" s="2"/>
      <c r="Q61" s="2"/>
      <c r="R61" s="11"/>
      <c r="S61" s="2"/>
      <c r="T61" s="8"/>
      <c r="U61" s="1"/>
      <c r="V61" s="1"/>
    </row>
    <row r="62" spans="1:22" x14ac:dyDescent="0.25">
      <c r="A62" s="7"/>
      <c r="B62" s="11"/>
      <c r="C62" s="11"/>
      <c r="D62" s="11"/>
      <c r="E62" s="11"/>
      <c r="F62" s="11" t="s">
        <v>7</v>
      </c>
      <c r="G62" s="11" t="s">
        <v>701</v>
      </c>
      <c r="H62" s="2">
        <v>0</v>
      </c>
      <c r="I62" s="2">
        <v>1</v>
      </c>
      <c r="J62" s="2">
        <v>0</v>
      </c>
      <c r="K62" s="2">
        <v>0</v>
      </c>
      <c r="L62" s="2">
        <v>0</v>
      </c>
      <c r="M62" s="2">
        <v>0</v>
      </c>
      <c r="N62" s="2">
        <v>0</v>
      </c>
      <c r="O62" s="2"/>
      <c r="P62" s="2"/>
      <c r="Q62" s="2"/>
      <c r="R62" s="11"/>
      <c r="S62" s="2"/>
      <c r="T62" s="8"/>
      <c r="U62" s="1"/>
      <c r="V62" s="1"/>
    </row>
    <row r="63" spans="1:22" x14ac:dyDescent="0.25">
      <c r="A63" s="7"/>
      <c r="B63" s="11"/>
      <c r="C63" s="11"/>
      <c r="D63" s="11"/>
      <c r="E63" s="11"/>
      <c r="F63" s="11" t="s">
        <v>8</v>
      </c>
      <c r="G63" s="11" t="s">
        <v>702</v>
      </c>
      <c r="H63" s="2">
        <v>0</v>
      </c>
      <c r="I63" s="2">
        <v>1</v>
      </c>
      <c r="J63" s="2">
        <v>0</v>
      </c>
      <c r="K63" s="2">
        <v>0</v>
      </c>
      <c r="L63" s="2">
        <v>0</v>
      </c>
      <c r="M63" s="2">
        <v>0</v>
      </c>
      <c r="N63" s="2">
        <v>0</v>
      </c>
      <c r="O63" s="2"/>
      <c r="P63" s="2"/>
      <c r="Q63" s="2"/>
      <c r="R63" s="11"/>
      <c r="S63" s="2"/>
      <c r="T63" s="8"/>
      <c r="U63" s="1"/>
      <c r="V63" s="1"/>
    </row>
    <row r="64" spans="1:22" x14ac:dyDescent="0.25">
      <c r="A64" s="7"/>
      <c r="B64" s="11"/>
      <c r="C64" s="11"/>
      <c r="D64" s="11"/>
      <c r="E64" s="11"/>
      <c r="F64" s="11" t="s">
        <v>9</v>
      </c>
      <c r="G64" s="11" t="s">
        <v>703</v>
      </c>
      <c r="H64" s="2">
        <v>0</v>
      </c>
      <c r="I64" s="2">
        <v>1</v>
      </c>
      <c r="J64" s="2">
        <v>0</v>
      </c>
      <c r="K64" s="2">
        <v>0</v>
      </c>
      <c r="L64" s="2">
        <v>0</v>
      </c>
      <c r="M64" s="2">
        <v>0</v>
      </c>
      <c r="N64" s="2">
        <v>0</v>
      </c>
      <c r="O64" s="2"/>
      <c r="P64" s="2"/>
      <c r="Q64" s="2"/>
      <c r="R64" s="11"/>
      <c r="S64" s="2"/>
      <c r="T64" s="8"/>
      <c r="U64" s="1"/>
      <c r="V64" s="1"/>
    </row>
    <row r="65" spans="1:22" x14ac:dyDescent="0.25">
      <c r="A65" s="7"/>
      <c r="B65" s="11"/>
      <c r="C65" s="11"/>
      <c r="D65" s="11"/>
      <c r="E65" s="11"/>
      <c r="F65" s="11" t="s">
        <v>10</v>
      </c>
      <c r="G65" s="11" t="s">
        <v>704</v>
      </c>
      <c r="H65" s="2">
        <v>0</v>
      </c>
      <c r="I65" s="2">
        <v>1</v>
      </c>
      <c r="J65" s="2">
        <v>0</v>
      </c>
      <c r="K65" s="2">
        <v>0</v>
      </c>
      <c r="L65" s="2">
        <v>0</v>
      </c>
      <c r="M65" s="2">
        <v>0</v>
      </c>
      <c r="N65" s="2">
        <v>0</v>
      </c>
      <c r="O65" s="2"/>
      <c r="P65" s="2"/>
      <c r="Q65" s="2"/>
      <c r="R65" s="11"/>
      <c r="S65" s="2"/>
      <c r="T65" s="8"/>
      <c r="U65" s="1"/>
      <c r="V65" s="1"/>
    </row>
    <row r="66" spans="1:22" x14ac:dyDescent="0.25">
      <c r="A66" s="7"/>
      <c r="B66" s="11"/>
      <c r="C66" s="11"/>
      <c r="D66" s="11"/>
      <c r="E66" s="11"/>
      <c r="F66" s="11" t="s">
        <v>11</v>
      </c>
      <c r="G66" s="11" t="s">
        <v>705</v>
      </c>
      <c r="H66" s="2">
        <v>0</v>
      </c>
      <c r="I66" s="2">
        <v>1</v>
      </c>
      <c r="J66" s="2">
        <v>0</v>
      </c>
      <c r="K66" s="2">
        <v>0</v>
      </c>
      <c r="L66" s="2">
        <v>0</v>
      </c>
      <c r="M66" s="2">
        <v>0</v>
      </c>
      <c r="N66" s="2">
        <v>0</v>
      </c>
      <c r="O66" s="2"/>
      <c r="P66" s="2"/>
      <c r="Q66" s="2"/>
      <c r="R66" s="11"/>
      <c r="S66" s="2"/>
      <c r="T66" s="8"/>
      <c r="U66" s="1"/>
      <c r="V66" s="1"/>
    </row>
    <row r="67" spans="1:22" x14ac:dyDescent="0.25">
      <c r="A67" s="7"/>
      <c r="B67" s="11"/>
      <c r="C67" s="11"/>
      <c r="D67" s="11"/>
      <c r="E67" s="11"/>
      <c r="F67" s="11" t="s">
        <v>12</v>
      </c>
      <c r="G67" s="11" t="s">
        <v>706</v>
      </c>
      <c r="H67" s="2">
        <v>0</v>
      </c>
      <c r="I67" s="2">
        <v>1</v>
      </c>
      <c r="J67" s="2">
        <v>0</v>
      </c>
      <c r="K67" s="2">
        <v>0</v>
      </c>
      <c r="L67" s="2">
        <v>0</v>
      </c>
      <c r="M67" s="2">
        <v>0</v>
      </c>
      <c r="N67" s="2">
        <v>0</v>
      </c>
      <c r="O67" s="2"/>
      <c r="P67" s="2"/>
      <c r="Q67" s="2"/>
      <c r="R67" s="11"/>
      <c r="S67" s="2"/>
      <c r="T67" s="8"/>
      <c r="U67" s="1"/>
      <c r="V67" s="1"/>
    </row>
    <row r="68" spans="1:22" x14ac:dyDescent="0.25">
      <c r="A68" s="7"/>
      <c r="B68" s="11"/>
      <c r="C68" s="11"/>
      <c r="D68" s="11"/>
      <c r="E68" s="11"/>
      <c r="F68" s="11" t="s">
        <v>13</v>
      </c>
      <c r="G68" s="11" t="s">
        <v>707</v>
      </c>
      <c r="H68" s="2">
        <v>0</v>
      </c>
      <c r="I68" s="2">
        <v>1</v>
      </c>
      <c r="J68" s="2">
        <v>0</v>
      </c>
      <c r="K68" s="2">
        <v>0</v>
      </c>
      <c r="L68" s="2">
        <v>0</v>
      </c>
      <c r="M68" s="2">
        <v>0</v>
      </c>
      <c r="N68" s="2">
        <v>0</v>
      </c>
      <c r="O68" s="2"/>
      <c r="P68" s="2"/>
      <c r="Q68" s="2"/>
      <c r="R68" s="11"/>
      <c r="S68" s="2"/>
      <c r="T68" s="8"/>
      <c r="U68" s="1"/>
      <c r="V68" s="1"/>
    </row>
    <row r="69" spans="1:22" x14ac:dyDescent="0.25">
      <c r="A69" s="7"/>
      <c r="B69" s="11"/>
      <c r="C69" s="11"/>
      <c r="D69" s="11"/>
      <c r="E69" s="11"/>
      <c r="F69" s="11" t="s">
        <v>14</v>
      </c>
      <c r="G69" s="11" t="s">
        <v>708</v>
      </c>
      <c r="H69" s="2">
        <v>0</v>
      </c>
      <c r="I69" s="2">
        <v>1</v>
      </c>
      <c r="J69" s="2">
        <v>0</v>
      </c>
      <c r="K69" s="2">
        <v>0</v>
      </c>
      <c r="L69" s="2">
        <v>0</v>
      </c>
      <c r="M69" s="2">
        <v>0</v>
      </c>
      <c r="N69" s="2">
        <v>0</v>
      </c>
      <c r="O69" s="2"/>
      <c r="P69" s="2"/>
      <c r="Q69" s="2"/>
      <c r="R69" s="11"/>
      <c r="S69" s="2"/>
      <c r="T69" s="8"/>
      <c r="U69" s="1"/>
      <c r="V69" s="1"/>
    </row>
    <row r="70" spans="1:22" x14ac:dyDescent="0.25">
      <c r="A70" s="7"/>
      <c r="B70" s="11"/>
      <c r="C70" s="11"/>
      <c r="D70" s="11"/>
      <c r="E70" s="11"/>
      <c r="F70" s="11"/>
      <c r="G70" s="11"/>
      <c r="H70" s="2"/>
      <c r="I70" s="2"/>
      <c r="J70" s="2"/>
      <c r="K70" s="2"/>
      <c r="L70" s="2"/>
      <c r="M70" s="2"/>
      <c r="N70" s="2"/>
      <c r="O70" s="2"/>
      <c r="P70" s="2"/>
      <c r="Q70" s="2"/>
      <c r="R70" s="11"/>
      <c r="S70" s="2"/>
      <c r="T70" s="8"/>
      <c r="U70" s="1"/>
      <c r="V70" s="1"/>
    </row>
    <row r="71" spans="1:22" x14ac:dyDescent="0.25">
      <c r="A71" s="60"/>
      <c r="B71" s="62"/>
      <c r="C71" s="62"/>
      <c r="D71" s="62"/>
      <c r="E71" s="62"/>
      <c r="F71" s="62"/>
      <c r="G71" s="62"/>
      <c r="H71" s="61">
        <f>SUM(H56:H69)</f>
        <v>0</v>
      </c>
      <c r="I71" s="61">
        <f t="shared" ref="I71:O71" si="3">SUM(I56:I69)</f>
        <v>14</v>
      </c>
      <c r="J71" s="61">
        <f t="shared" si="3"/>
        <v>0</v>
      </c>
      <c r="K71" s="61">
        <f t="shared" si="3"/>
        <v>0</v>
      </c>
      <c r="L71" s="61">
        <f t="shared" si="3"/>
        <v>0</v>
      </c>
      <c r="M71" s="61">
        <f t="shared" si="3"/>
        <v>0</v>
      </c>
      <c r="N71" s="61">
        <f t="shared" si="3"/>
        <v>0</v>
      </c>
      <c r="O71" s="61">
        <f t="shared" si="3"/>
        <v>0</v>
      </c>
      <c r="P71" s="61"/>
      <c r="Q71" s="61"/>
      <c r="R71" s="62"/>
      <c r="S71" s="61"/>
      <c r="T71" s="64"/>
      <c r="U71" s="1"/>
      <c r="V71" s="1"/>
    </row>
    <row r="72" spans="1:22" x14ac:dyDescent="0.25">
      <c r="A72" s="74"/>
      <c r="B72" s="75"/>
      <c r="C72" s="75"/>
      <c r="D72" s="75"/>
      <c r="E72" s="75"/>
      <c r="F72" s="75"/>
      <c r="G72" s="75"/>
      <c r="H72" s="76"/>
      <c r="I72" s="76"/>
      <c r="J72" s="76"/>
      <c r="K72" s="76"/>
      <c r="L72" s="76"/>
      <c r="M72" s="76"/>
      <c r="N72" s="76"/>
      <c r="O72" s="76"/>
      <c r="P72" s="76"/>
      <c r="Q72" s="76"/>
      <c r="R72" s="75"/>
      <c r="S72" s="76"/>
      <c r="T72" s="77"/>
      <c r="U72" s="1"/>
      <c r="V72" s="1"/>
    </row>
    <row r="73" spans="1:22" x14ac:dyDescent="0.25">
      <c r="A73" s="7"/>
      <c r="B73" s="11"/>
      <c r="C73" s="11"/>
      <c r="D73" s="11"/>
      <c r="E73" s="11"/>
      <c r="F73" s="11"/>
      <c r="G73" s="11"/>
      <c r="H73" s="2"/>
      <c r="I73" s="2"/>
      <c r="J73" s="2"/>
      <c r="K73" s="2"/>
      <c r="L73" s="2"/>
      <c r="M73" s="2"/>
      <c r="N73" s="2"/>
      <c r="O73" s="2"/>
      <c r="P73" s="2"/>
      <c r="Q73" s="2"/>
      <c r="R73" s="11"/>
      <c r="S73" s="2"/>
      <c r="T73" s="8"/>
      <c r="U73" s="1"/>
      <c r="V73" s="1"/>
    </row>
    <row r="74" spans="1:22" x14ac:dyDescent="0.25">
      <c r="A74" s="7"/>
      <c r="B74" s="11"/>
      <c r="C74" s="11" t="s">
        <v>5</v>
      </c>
      <c r="D74" s="11" t="s">
        <v>646</v>
      </c>
      <c r="E74" s="11" t="s">
        <v>39</v>
      </c>
      <c r="F74" s="11" t="s">
        <v>0</v>
      </c>
      <c r="G74" s="11" t="s">
        <v>709</v>
      </c>
      <c r="H74" s="67">
        <v>1</v>
      </c>
      <c r="I74" s="67">
        <v>0</v>
      </c>
      <c r="J74" s="67">
        <v>0</v>
      </c>
      <c r="K74" s="67">
        <v>0</v>
      </c>
      <c r="L74" s="67">
        <v>0</v>
      </c>
      <c r="M74" s="67">
        <v>0</v>
      </c>
      <c r="N74" s="67">
        <v>1</v>
      </c>
      <c r="O74" s="67">
        <v>1</v>
      </c>
      <c r="P74" s="67"/>
      <c r="Q74" s="67"/>
      <c r="R74" s="11" t="s">
        <v>7802</v>
      </c>
      <c r="S74" s="274" t="s">
        <v>7800</v>
      </c>
      <c r="T74" s="280" t="s">
        <v>7801</v>
      </c>
      <c r="U74" s="1"/>
      <c r="V74" s="1"/>
    </row>
    <row r="75" spans="1:22" x14ac:dyDescent="0.25">
      <c r="A75" s="7"/>
      <c r="B75" s="11"/>
      <c r="C75" s="11"/>
      <c r="D75" s="11"/>
      <c r="E75" s="11"/>
      <c r="F75" s="11" t="s">
        <v>2</v>
      </c>
      <c r="G75" s="11" t="s">
        <v>710</v>
      </c>
      <c r="H75" s="67">
        <v>1</v>
      </c>
      <c r="I75" s="67">
        <v>0</v>
      </c>
      <c r="J75" s="67">
        <v>0</v>
      </c>
      <c r="K75" s="67">
        <v>0</v>
      </c>
      <c r="L75" s="67">
        <v>0</v>
      </c>
      <c r="M75" s="67">
        <v>0</v>
      </c>
      <c r="N75" s="67">
        <v>1</v>
      </c>
      <c r="O75" s="67">
        <v>1</v>
      </c>
      <c r="P75" s="67"/>
      <c r="Q75" s="67"/>
      <c r="R75" s="11"/>
      <c r="S75" s="274"/>
      <c r="T75" s="280"/>
      <c r="U75" s="1"/>
      <c r="V75" s="1"/>
    </row>
    <row r="76" spans="1:22" x14ac:dyDescent="0.25">
      <c r="A76" s="7"/>
      <c r="B76" s="11"/>
      <c r="C76" s="11"/>
      <c r="D76" s="11"/>
      <c r="E76" s="11"/>
      <c r="F76" s="11" t="s">
        <v>3</v>
      </c>
      <c r="G76" s="11" t="s">
        <v>711</v>
      </c>
      <c r="H76" s="67">
        <v>1</v>
      </c>
      <c r="I76" s="67">
        <v>0</v>
      </c>
      <c r="J76" s="67">
        <v>0</v>
      </c>
      <c r="K76" s="67">
        <v>0</v>
      </c>
      <c r="L76" s="67">
        <v>0</v>
      </c>
      <c r="M76" s="67">
        <v>0</v>
      </c>
      <c r="N76" s="67">
        <v>1</v>
      </c>
      <c r="O76" s="67">
        <v>1</v>
      </c>
      <c r="P76" s="67"/>
      <c r="Q76" s="67"/>
      <c r="R76" s="11"/>
      <c r="S76" s="274"/>
      <c r="T76" s="8"/>
      <c r="U76" s="1"/>
      <c r="V76" s="1"/>
    </row>
    <row r="77" spans="1:22" x14ac:dyDescent="0.25">
      <c r="A77" s="7"/>
      <c r="B77" s="11"/>
      <c r="C77" s="11"/>
      <c r="D77" s="11"/>
      <c r="E77" s="11"/>
      <c r="F77" s="11" t="s">
        <v>4</v>
      </c>
      <c r="G77" s="11" t="s">
        <v>712</v>
      </c>
      <c r="H77" s="67">
        <v>1</v>
      </c>
      <c r="I77" s="67">
        <v>0</v>
      </c>
      <c r="J77" s="67">
        <v>0</v>
      </c>
      <c r="K77" s="67">
        <v>0</v>
      </c>
      <c r="L77" s="67">
        <v>0</v>
      </c>
      <c r="M77" s="67">
        <v>0</v>
      </c>
      <c r="N77" s="67">
        <v>1</v>
      </c>
      <c r="O77" s="67">
        <v>1</v>
      </c>
      <c r="P77" s="67"/>
      <c r="Q77" s="67"/>
      <c r="R77" s="11"/>
      <c r="S77" s="2"/>
      <c r="T77" s="8"/>
      <c r="U77" s="1"/>
      <c r="V77" s="1"/>
    </row>
    <row r="78" spans="1:22" x14ac:dyDescent="0.25">
      <c r="A78" s="7"/>
      <c r="B78" s="11"/>
      <c r="C78" s="11"/>
      <c r="D78" s="11"/>
      <c r="E78" s="11"/>
      <c r="F78" s="11" t="s">
        <v>5</v>
      </c>
      <c r="G78" s="11" t="s">
        <v>713</v>
      </c>
      <c r="H78" s="67">
        <v>1</v>
      </c>
      <c r="I78" s="67">
        <v>0</v>
      </c>
      <c r="J78" s="67">
        <v>0</v>
      </c>
      <c r="K78" s="67">
        <v>0</v>
      </c>
      <c r="L78" s="67">
        <v>0</v>
      </c>
      <c r="M78" s="67">
        <v>0</v>
      </c>
      <c r="N78" s="67">
        <v>1</v>
      </c>
      <c r="O78" s="67">
        <v>1</v>
      </c>
      <c r="P78" s="67"/>
      <c r="Q78" s="67"/>
      <c r="R78" s="11"/>
      <c r="S78" s="2" t="s">
        <v>8846</v>
      </c>
      <c r="T78" s="8"/>
      <c r="U78" s="1"/>
      <c r="V78" s="1"/>
    </row>
    <row r="79" spans="1:22" x14ac:dyDescent="0.25">
      <c r="A79" s="7"/>
      <c r="B79" s="11"/>
      <c r="C79" s="11"/>
      <c r="D79" s="11"/>
      <c r="E79" s="11"/>
      <c r="F79" s="11" t="s">
        <v>6</v>
      </c>
      <c r="G79" s="11" t="s">
        <v>714</v>
      </c>
      <c r="H79" s="67">
        <v>1</v>
      </c>
      <c r="I79" s="67">
        <v>0</v>
      </c>
      <c r="J79" s="67">
        <v>0</v>
      </c>
      <c r="K79" s="67">
        <v>0</v>
      </c>
      <c r="L79" s="67">
        <v>0</v>
      </c>
      <c r="M79" s="67">
        <v>0</v>
      </c>
      <c r="N79" s="67">
        <v>1</v>
      </c>
      <c r="O79" s="67">
        <v>1</v>
      </c>
      <c r="P79" s="67"/>
      <c r="Q79" s="67"/>
      <c r="R79" s="11"/>
      <c r="S79" s="2"/>
      <c r="T79" s="8"/>
      <c r="U79" s="1"/>
      <c r="V79" s="1"/>
    </row>
    <row r="80" spans="1:22" x14ac:dyDescent="0.25">
      <c r="A80" s="7"/>
      <c r="B80" s="11"/>
      <c r="C80" s="11"/>
      <c r="D80" s="11"/>
      <c r="E80" s="11"/>
      <c r="F80" s="11" t="s">
        <v>7</v>
      </c>
      <c r="G80" s="11" t="s">
        <v>715</v>
      </c>
      <c r="H80" s="67">
        <v>1</v>
      </c>
      <c r="I80" s="67">
        <v>0</v>
      </c>
      <c r="J80" s="67">
        <v>0</v>
      </c>
      <c r="K80" s="67">
        <v>0</v>
      </c>
      <c r="L80" s="67">
        <v>0</v>
      </c>
      <c r="M80" s="67">
        <v>0</v>
      </c>
      <c r="N80" s="67">
        <v>1</v>
      </c>
      <c r="O80" s="67">
        <v>1</v>
      </c>
      <c r="P80" s="67"/>
      <c r="Q80" s="67"/>
      <c r="R80" s="11"/>
      <c r="S80" s="2"/>
      <c r="T80" s="8"/>
      <c r="U80" s="1"/>
      <c r="V80" s="1"/>
    </row>
    <row r="81" spans="1:22" x14ac:dyDescent="0.25">
      <c r="A81" s="7"/>
      <c r="B81" s="11"/>
      <c r="C81" s="11"/>
      <c r="D81" s="11"/>
      <c r="E81" s="11"/>
      <c r="F81" s="11" t="s">
        <v>8</v>
      </c>
      <c r="G81" s="11" t="s">
        <v>716</v>
      </c>
      <c r="H81" s="67">
        <v>1</v>
      </c>
      <c r="I81" s="67">
        <v>0</v>
      </c>
      <c r="J81" s="67">
        <v>0</v>
      </c>
      <c r="K81" s="67">
        <v>0</v>
      </c>
      <c r="L81" s="67">
        <v>0</v>
      </c>
      <c r="M81" s="67">
        <v>0</v>
      </c>
      <c r="N81" s="67">
        <v>1</v>
      </c>
      <c r="O81" s="67">
        <v>1</v>
      </c>
      <c r="P81" s="67"/>
      <c r="Q81" s="67"/>
      <c r="R81" s="11"/>
      <c r="S81" s="2"/>
      <c r="T81" s="8"/>
      <c r="U81" s="1"/>
      <c r="V81" s="1"/>
    </row>
    <row r="82" spans="1:22" x14ac:dyDescent="0.25">
      <c r="A82" s="7"/>
      <c r="B82" s="11"/>
      <c r="C82" s="11"/>
      <c r="D82" s="11"/>
      <c r="E82" s="11"/>
      <c r="F82" s="11" t="s">
        <v>9</v>
      </c>
      <c r="G82" s="11" t="s">
        <v>717</v>
      </c>
      <c r="H82" s="67">
        <v>1</v>
      </c>
      <c r="I82" s="67">
        <v>0</v>
      </c>
      <c r="J82" s="67">
        <v>0</v>
      </c>
      <c r="K82" s="67">
        <v>0</v>
      </c>
      <c r="L82" s="67">
        <v>0</v>
      </c>
      <c r="M82" s="67">
        <v>0</v>
      </c>
      <c r="N82" s="67">
        <v>1</v>
      </c>
      <c r="O82" s="67">
        <v>1</v>
      </c>
      <c r="P82" s="67"/>
      <c r="Q82" s="67"/>
      <c r="R82" s="11"/>
      <c r="S82" s="2"/>
      <c r="T82" s="8"/>
      <c r="U82" s="1"/>
      <c r="V82" s="1"/>
    </row>
    <row r="83" spans="1:22" x14ac:dyDescent="0.25">
      <c r="A83" s="7"/>
      <c r="B83" s="11"/>
      <c r="C83" s="11"/>
      <c r="D83" s="11"/>
      <c r="E83" s="11"/>
      <c r="F83" s="11" t="s">
        <v>10</v>
      </c>
      <c r="G83" s="11" t="s">
        <v>718</v>
      </c>
      <c r="H83" s="67">
        <v>1</v>
      </c>
      <c r="I83" s="67">
        <v>0</v>
      </c>
      <c r="J83" s="67">
        <v>0</v>
      </c>
      <c r="K83" s="67">
        <v>0</v>
      </c>
      <c r="L83" s="67">
        <v>0</v>
      </c>
      <c r="M83" s="67">
        <v>0</v>
      </c>
      <c r="N83" s="67">
        <v>1</v>
      </c>
      <c r="O83" s="67">
        <v>1</v>
      </c>
      <c r="P83" s="67"/>
      <c r="Q83" s="67"/>
      <c r="R83" s="11"/>
      <c r="S83" s="2"/>
      <c r="T83" s="8"/>
      <c r="U83" s="1"/>
      <c r="V83" s="1"/>
    </row>
    <row r="84" spans="1:22" x14ac:dyDescent="0.25">
      <c r="A84" s="7"/>
      <c r="B84" s="11"/>
      <c r="C84" s="11"/>
      <c r="D84" s="11"/>
      <c r="E84" s="11"/>
      <c r="F84" s="11" t="s">
        <v>11</v>
      </c>
      <c r="G84" s="11" t="s">
        <v>719</v>
      </c>
      <c r="H84" s="67">
        <v>1</v>
      </c>
      <c r="I84" s="67">
        <v>0</v>
      </c>
      <c r="J84" s="67">
        <v>0</v>
      </c>
      <c r="K84" s="67">
        <v>0</v>
      </c>
      <c r="L84" s="67">
        <v>0</v>
      </c>
      <c r="M84" s="67">
        <v>0</v>
      </c>
      <c r="N84" s="67">
        <v>1</v>
      </c>
      <c r="O84" s="67">
        <v>1</v>
      </c>
      <c r="P84" s="67"/>
      <c r="Q84" s="67"/>
      <c r="R84" s="11"/>
      <c r="S84" s="2"/>
      <c r="T84" s="8"/>
      <c r="U84" s="1"/>
      <c r="V84" s="1"/>
    </row>
    <row r="85" spans="1:22" x14ac:dyDescent="0.25">
      <c r="A85" s="7"/>
      <c r="B85" s="11"/>
      <c r="C85" s="11"/>
      <c r="D85" s="11"/>
      <c r="E85" s="11"/>
      <c r="F85" s="11" t="s">
        <v>12</v>
      </c>
      <c r="G85" s="11" t="s">
        <v>720</v>
      </c>
      <c r="H85" s="67">
        <v>1</v>
      </c>
      <c r="I85" s="67">
        <v>0</v>
      </c>
      <c r="J85" s="67">
        <v>0</v>
      </c>
      <c r="K85" s="67">
        <v>0</v>
      </c>
      <c r="L85" s="67">
        <v>0</v>
      </c>
      <c r="M85" s="67">
        <v>0</v>
      </c>
      <c r="N85" s="67">
        <v>1</v>
      </c>
      <c r="O85" s="67">
        <v>1</v>
      </c>
      <c r="P85" s="67"/>
      <c r="Q85" s="67"/>
      <c r="R85" s="11"/>
      <c r="S85" s="2"/>
      <c r="T85" s="8"/>
      <c r="U85" s="1"/>
      <c r="V85" s="1"/>
    </row>
    <row r="86" spans="1:22" x14ac:dyDescent="0.25">
      <c r="A86" s="7"/>
      <c r="B86" s="11"/>
      <c r="C86" s="11"/>
      <c r="D86" s="11"/>
      <c r="E86" s="11"/>
      <c r="F86" s="11" t="s">
        <v>13</v>
      </c>
      <c r="G86" s="11" t="s">
        <v>721</v>
      </c>
      <c r="H86" s="67">
        <v>1</v>
      </c>
      <c r="I86" s="67">
        <v>0</v>
      </c>
      <c r="J86" s="67">
        <v>0</v>
      </c>
      <c r="K86" s="67">
        <v>0</v>
      </c>
      <c r="L86" s="67">
        <v>0</v>
      </c>
      <c r="M86" s="67">
        <v>0</v>
      </c>
      <c r="N86" s="67">
        <v>1</v>
      </c>
      <c r="O86" s="67">
        <v>1</v>
      </c>
      <c r="P86" s="67"/>
      <c r="Q86" s="67"/>
      <c r="R86" s="11"/>
      <c r="S86" s="2"/>
      <c r="T86" s="8"/>
      <c r="U86" s="1"/>
      <c r="V86" s="1"/>
    </row>
    <row r="87" spans="1:22" x14ac:dyDescent="0.25">
      <c r="A87" s="7"/>
      <c r="B87" s="11"/>
      <c r="C87" s="11"/>
      <c r="D87" s="11"/>
      <c r="E87" s="11"/>
      <c r="F87" s="11" t="s">
        <v>14</v>
      </c>
      <c r="G87" s="11" t="s">
        <v>722</v>
      </c>
      <c r="H87" s="67">
        <v>1</v>
      </c>
      <c r="I87" s="67">
        <v>0</v>
      </c>
      <c r="J87" s="67">
        <v>0</v>
      </c>
      <c r="K87" s="67">
        <v>0</v>
      </c>
      <c r="L87" s="67">
        <v>0</v>
      </c>
      <c r="M87" s="67">
        <v>0</v>
      </c>
      <c r="N87" s="67">
        <v>1</v>
      </c>
      <c r="O87" s="67">
        <v>1</v>
      </c>
      <c r="P87" s="67"/>
      <c r="Q87" s="67"/>
      <c r="R87" s="11"/>
      <c r="S87" s="2"/>
      <c r="T87" s="8"/>
      <c r="U87" s="1"/>
      <c r="V87" s="1"/>
    </row>
    <row r="88" spans="1:22" x14ac:dyDescent="0.25">
      <c r="A88" s="7"/>
      <c r="B88" s="11"/>
      <c r="C88" s="11"/>
      <c r="D88" s="11"/>
      <c r="E88" s="11"/>
      <c r="F88" s="11" t="s">
        <v>15</v>
      </c>
      <c r="G88" s="11" t="s">
        <v>723</v>
      </c>
      <c r="H88" s="67">
        <v>1</v>
      </c>
      <c r="I88" s="67">
        <v>0</v>
      </c>
      <c r="J88" s="67">
        <v>0</v>
      </c>
      <c r="K88" s="67">
        <v>0</v>
      </c>
      <c r="L88" s="67">
        <v>0</v>
      </c>
      <c r="M88" s="67">
        <v>0</v>
      </c>
      <c r="N88" s="67">
        <v>1</v>
      </c>
      <c r="O88" s="67">
        <v>1</v>
      </c>
      <c r="P88" s="67"/>
      <c r="Q88" s="67"/>
      <c r="R88" s="11"/>
      <c r="S88" s="2"/>
      <c r="T88" s="8"/>
      <c r="U88" s="1"/>
      <c r="V88" s="1"/>
    </row>
    <row r="89" spans="1:22" x14ac:dyDescent="0.25">
      <c r="A89" s="7"/>
      <c r="B89" s="11"/>
      <c r="C89" s="11"/>
      <c r="D89" s="11"/>
      <c r="E89" s="11"/>
      <c r="F89" s="11" t="s">
        <v>16</v>
      </c>
      <c r="G89" s="11" t="s">
        <v>724</v>
      </c>
      <c r="H89" s="67">
        <v>1</v>
      </c>
      <c r="I89" s="67">
        <v>0</v>
      </c>
      <c r="J89" s="67">
        <v>0</v>
      </c>
      <c r="K89" s="67">
        <v>0</v>
      </c>
      <c r="L89" s="67">
        <v>0</v>
      </c>
      <c r="M89" s="67">
        <v>0</v>
      </c>
      <c r="N89" s="67">
        <v>1</v>
      </c>
      <c r="O89" s="67">
        <v>1</v>
      </c>
      <c r="P89" s="67"/>
      <c r="Q89" s="67"/>
      <c r="R89" s="11"/>
      <c r="S89" s="2"/>
      <c r="T89" s="8"/>
      <c r="U89" s="1"/>
      <c r="V89" s="1"/>
    </row>
    <row r="90" spans="1:22" x14ac:dyDescent="0.25">
      <c r="A90" s="7"/>
      <c r="B90" s="11"/>
      <c r="C90" s="11"/>
      <c r="D90" s="11"/>
      <c r="E90" s="11"/>
      <c r="F90" s="11" t="s">
        <v>17</v>
      </c>
      <c r="G90" s="11" t="s">
        <v>725</v>
      </c>
      <c r="H90" s="67">
        <v>1</v>
      </c>
      <c r="I90" s="67">
        <v>0</v>
      </c>
      <c r="J90" s="67">
        <v>0</v>
      </c>
      <c r="K90" s="67">
        <v>0</v>
      </c>
      <c r="L90" s="67">
        <v>0</v>
      </c>
      <c r="M90" s="67">
        <v>0</v>
      </c>
      <c r="N90" s="67">
        <v>1</v>
      </c>
      <c r="O90" s="67">
        <v>1</v>
      </c>
      <c r="P90" s="67"/>
      <c r="Q90" s="67"/>
      <c r="R90" s="11"/>
      <c r="S90" s="2"/>
      <c r="T90" s="8"/>
      <c r="U90" s="1"/>
      <c r="V90" s="1"/>
    </row>
    <row r="91" spans="1:22" x14ac:dyDescent="0.25">
      <c r="A91" s="7"/>
      <c r="B91" s="11"/>
      <c r="C91" s="11"/>
      <c r="D91" s="11"/>
      <c r="E91" s="11"/>
      <c r="F91" s="11"/>
      <c r="G91" s="11"/>
      <c r="H91" s="67"/>
      <c r="I91" s="67"/>
      <c r="J91" s="67"/>
      <c r="K91" s="67"/>
      <c r="L91" s="67"/>
      <c r="M91" s="67"/>
      <c r="N91" s="67"/>
      <c r="O91" s="67"/>
      <c r="P91" s="67"/>
      <c r="Q91" s="67"/>
      <c r="R91" s="11"/>
      <c r="S91" s="2"/>
      <c r="T91" s="8"/>
      <c r="U91" s="1"/>
      <c r="V91" s="1"/>
    </row>
    <row r="92" spans="1:22" x14ac:dyDescent="0.25">
      <c r="A92" s="60"/>
      <c r="B92" s="62"/>
      <c r="C92" s="62"/>
      <c r="D92" s="62"/>
      <c r="E92" s="62"/>
      <c r="F92" s="62"/>
      <c r="G92" s="62"/>
      <c r="H92" s="72">
        <f>SUM(H74:H90)</f>
        <v>17</v>
      </c>
      <c r="I92" s="72">
        <f t="shared" ref="I92:O92" si="4">SUM(I74:I90)</f>
        <v>0</v>
      </c>
      <c r="J92" s="72">
        <f t="shared" si="4"/>
        <v>0</v>
      </c>
      <c r="K92" s="72">
        <f t="shared" si="4"/>
        <v>0</v>
      </c>
      <c r="L92" s="72">
        <f t="shared" si="4"/>
        <v>0</v>
      </c>
      <c r="M92" s="72">
        <f t="shared" si="4"/>
        <v>0</v>
      </c>
      <c r="N92" s="72">
        <f t="shared" si="4"/>
        <v>17</v>
      </c>
      <c r="O92" s="72">
        <f t="shared" si="4"/>
        <v>17</v>
      </c>
      <c r="P92" s="72"/>
      <c r="Q92" s="72"/>
      <c r="R92" s="62"/>
      <c r="S92" s="61"/>
      <c r="T92" s="64"/>
      <c r="U92" s="1"/>
      <c r="V92" s="1"/>
    </row>
    <row r="93" spans="1:22" x14ac:dyDescent="0.25">
      <c r="A93" s="74"/>
      <c r="B93" s="75"/>
      <c r="C93" s="75"/>
      <c r="D93" s="75"/>
      <c r="E93" s="75"/>
      <c r="F93" s="75"/>
      <c r="G93" s="75"/>
      <c r="H93" s="76"/>
      <c r="I93" s="76"/>
      <c r="J93" s="76"/>
      <c r="K93" s="76"/>
      <c r="L93" s="76"/>
      <c r="M93" s="76"/>
      <c r="N93" s="76"/>
      <c r="O93" s="76"/>
      <c r="P93" s="76"/>
      <c r="Q93" s="76"/>
      <c r="R93" s="75"/>
      <c r="S93" s="76"/>
      <c r="T93" s="77"/>
      <c r="U93" s="1"/>
      <c r="V93" s="1"/>
    </row>
    <row r="94" spans="1:22" x14ac:dyDescent="0.25">
      <c r="A94" s="7"/>
      <c r="B94" s="11"/>
      <c r="C94" s="11"/>
      <c r="D94" s="11"/>
      <c r="E94" s="11"/>
      <c r="F94" s="11"/>
      <c r="G94" s="11"/>
      <c r="H94" s="2"/>
      <c r="I94" s="2"/>
      <c r="J94" s="2"/>
      <c r="K94" s="2"/>
      <c r="L94" s="2"/>
      <c r="M94" s="2"/>
      <c r="N94" s="2"/>
      <c r="O94" s="2"/>
      <c r="P94" s="2"/>
      <c r="Q94" s="2"/>
      <c r="R94" s="11"/>
      <c r="S94" s="2"/>
      <c r="T94" s="8"/>
      <c r="U94" s="1"/>
      <c r="V94" s="1"/>
    </row>
    <row r="95" spans="1:22" ht="44.45" customHeight="1" x14ac:dyDescent="0.25">
      <c r="A95" s="7"/>
      <c r="B95" s="11"/>
      <c r="C95" s="11" t="s">
        <v>6</v>
      </c>
      <c r="D95" s="11" t="s">
        <v>647</v>
      </c>
      <c r="E95" s="11" t="s">
        <v>39</v>
      </c>
      <c r="F95" s="11" t="s">
        <v>0</v>
      </c>
      <c r="G95" s="11" t="s">
        <v>726</v>
      </c>
      <c r="H95" s="2">
        <v>0</v>
      </c>
      <c r="I95" s="2">
        <v>1</v>
      </c>
      <c r="J95" s="2">
        <v>0</v>
      </c>
      <c r="K95" s="2">
        <v>0</v>
      </c>
      <c r="L95" s="2">
        <v>0</v>
      </c>
      <c r="M95" s="2">
        <v>0</v>
      </c>
      <c r="N95" s="2">
        <v>0</v>
      </c>
      <c r="O95" s="2"/>
      <c r="P95" s="2"/>
      <c r="Q95" s="2"/>
      <c r="R95" s="11"/>
      <c r="S95" s="305" t="s">
        <v>8809</v>
      </c>
      <c r="T95" s="8"/>
      <c r="U95" s="1"/>
      <c r="V95" s="1"/>
    </row>
    <row r="96" spans="1:22" x14ac:dyDescent="0.25">
      <c r="A96" s="7"/>
      <c r="B96" s="11"/>
      <c r="C96" s="11"/>
      <c r="D96" s="11"/>
      <c r="E96" s="11"/>
      <c r="F96" s="11" t="s">
        <v>2</v>
      </c>
      <c r="G96" s="11" t="s">
        <v>727</v>
      </c>
      <c r="H96" s="2">
        <v>0</v>
      </c>
      <c r="I96" s="2">
        <v>1</v>
      </c>
      <c r="J96" s="2">
        <v>0</v>
      </c>
      <c r="K96" s="2">
        <v>0</v>
      </c>
      <c r="L96" s="2">
        <v>0</v>
      </c>
      <c r="M96" s="2">
        <v>0</v>
      </c>
      <c r="N96" s="2">
        <v>0</v>
      </c>
      <c r="O96" s="2"/>
      <c r="P96" s="2"/>
      <c r="Q96" s="2"/>
      <c r="R96" s="11"/>
      <c r="S96" s="305"/>
      <c r="T96" s="8"/>
      <c r="U96" s="1"/>
      <c r="V96" s="1"/>
    </row>
    <row r="97" spans="1:22" x14ac:dyDescent="0.25">
      <c r="A97" s="7"/>
      <c r="B97" s="11"/>
      <c r="C97" s="11"/>
      <c r="D97" s="11"/>
      <c r="E97" s="11"/>
      <c r="F97" s="11" t="s">
        <v>3</v>
      </c>
      <c r="G97" s="11" t="s">
        <v>728</v>
      </c>
      <c r="H97" s="2">
        <v>0</v>
      </c>
      <c r="I97" s="2">
        <v>1</v>
      </c>
      <c r="J97" s="2">
        <v>0</v>
      </c>
      <c r="K97" s="2">
        <v>0</v>
      </c>
      <c r="L97" s="2">
        <v>0</v>
      </c>
      <c r="M97" s="2">
        <v>0</v>
      </c>
      <c r="N97" s="2">
        <v>0</v>
      </c>
      <c r="O97" s="2"/>
      <c r="P97" s="2"/>
      <c r="Q97" s="2"/>
      <c r="R97" s="11"/>
      <c r="S97" s="305"/>
      <c r="T97" s="8"/>
      <c r="U97" s="1"/>
      <c r="V97" s="1"/>
    </row>
    <row r="98" spans="1:22" x14ac:dyDescent="0.25">
      <c r="A98" s="7"/>
      <c r="B98" s="11"/>
      <c r="C98" s="11"/>
      <c r="D98" s="11"/>
      <c r="E98" s="11"/>
      <c r="F98" s="11" t="s">
        <v>4</v>
      </c>
      <c r="G98" s="11" t="s">
        <v>729</v>
      </c>
      <c r="H98" s="2">
        <v>0</v>
      </c>
      <c r="I98" s="2">
        <v>1</v>
      </c>
      <c r="J98" s="2">
        <v>0</v>
      </c>
      <c r="K98" s="2">
        <v>0</v>
      </c>
      <c r="L98" s="2">
        <v>0</v>
      </c>
      <c r="M98" s="2">
        <v>0</v>
      </c>
      <c r="N98" s="2">
        <v>0</v>
      </c>
      <c r="O98" s="2"/>
      <c r="P98" s="2"/>
      <c r="Q98" s="2"/>
      <c r="R98" s="11"/>
      <c r="S98" s="305"/>
      <c r="T98" s="8"/>
      <c r="U98" s="1"/>
      <c r="V98" s="1"/>
    </row>
    <row r="99" spans="1:22" x14ac:dyDescent="0.25">
      <c r="A99" s="7"/>
      <c r="B99" s="11"/>
      <c r="C99" s="11"/>
      <c r="D99" s="11"/>
      <c r="E99" s="11"/>
      <c r="F99" s="11" t="s">
        <v>5</v>
      </c>
      <c r="G99" s="11" t="s">
        <v>730</v>
      </c>
      <c r="H99" s="2">
        <v>0</v>
      </c>
      <c r="I99" s="2">
        <v>1</v>
      </c>
      <c r="J99" s="2">
        <v>0</v>
      </c>
      <c r="K99" s="2">
        <v>0</v>
      </c>
      <c r="L99" s="2">
        <v>0</v>
      </c>
      <c r="M99" s="2">
        <v>0</v>
      </c>
      <c r="N99" s="2">
        <v>0</v>
      </c>
      <c r="O99" s="2"/>
      <c r="P99" s="2"/>
      <c r="Q99" s="2"/>
      <c r="R99" s="11"/>
      <c r="S99" s="2"/>
      <c r="T99" s="8"/>
      <c r="U99" s="1"/>
      <c r="V99" s="1"/>
    </row>
    <row r="100" spans="1:22" x14ac:dyDescent="0.25">
      <c r="A100" s="7"/>
      <c r="B100" s="11"/>
      <c r="C100" s="11"/>
      <c r="D100" s="11"/>
      <c r="E100" s="11"/>
      <c r="F100" s="11" t="s">
        <v>6</v>
      </c>
      <c r="G100" s="11" t="s">
        <v>731</v>
      </c>
      <c r="H100" s="2">
        <v>0</v>
      </c>
      <c r="I100" s="2">
        <v>1</v>
      </c>
      <c r="J100" s="2">
        <v>0</v>
      </c>
      <c r="K100" s="2">
        <v>0</v>
      </c>
      <c r="L100" s="2">
        <v>0</v>
      </c>
      <c r="M100" s="2">
        <v>0</v>
      </c>
      <c r="N100" s="2">
        <v>0</v>
      </c>
      <c r="O100" s="2"/>
      <c r="P100" s="2"/>
      <c r="Q100" s="2"/>
      <c r="R100" s="11"/>
      <c r="S100" s="2"/>
      <c r="T100" s="8"/>
      <c r="U100" s="1"/>
      <c r="V100" s="1"/>
    </row>
    <row r="101" spans="1:22" x14ac:dyDescent="0.25">
      <c r="A101" s="7"/>
      <c r="B101" s="11"/>
      <c r="C101" s="11"/>
      <c r="D101" s="11"/>
      <c r="E101" s="11"/>
      <c r="F101" s="11" t="s">
        <v>7</v>
      </c>
      <c r="G101" s="11" t="s">
        <v>732</v>
      </c>
      <c r="H101" s="2">
        <v>0</v>
      </c>
      <c r="I101" s="2">
        <v>1</v>
      </c>
      <c r="J101" s="2">
        <v>0</v>
      </c>
      <c r="K101" s="2">
        <v>0</v>
      </c>
      <c r="L101" s="2">
        <v>0</v>
      </c>
      <c r="M101" s="2">
        <v>0</v>
      </c>
      <c r="N101" s="2">
        <v>0</v>
      </c>
      <c r="O101" s="2"/>
      <c r="P101" s="2"/>
      <c r="Q101" s="2"/>
      <c r="R101" s="11"/>
      <c r="S101" s="2"/>
      <c r="T101" s="8"/>
      <c r="U101" s="1"/>
      <c r="V101" s="1"/>
    </row>
    <row r="102" spans="1:22" x14ac:dyDescent="0.25">
      <c r="A102" s="7"/>
      <c r="B102" s="11"/>
      <c r="C102" s="11"/>
      <c r="D102" s="11"/>
      <c r="E102" s="11"/>
      <c r="F102" s="11" t="s">
        <v>8</v>
      </c>
      <c r="G102" s="11" t="s">
        <v>733</v>
      </c>
      <c r="H102" s="2">
        <v>0</v>
      </c>
      <c r="I102" s="2">
        <v>1</v>
      </c>
      <c r="J102" s="2">
        <v>0</v>
      </c>
      <c r="K102" s="2">
        <v>0</v>
      </c>
      <c r="L102" s="2">
        <v>0</v>
      </c>
      <c r="M102" s="2">
        <v>0</v>
      </c>
      <c r="N102" s="2">
        <v>0</v>
      </c>
      <c r="O102" s="2"/>
      <c r="P102" s="2"/>
      <c r="Q102" s="2"/>
      <c r="R102" s="11"/>
      <c r="S102" s="2"/>
      <c r="T102" s="8"/>
      <c r="U102" s="1"/>
      <c r="V102" s="1"/>
    </row>
    <row r="103" spans="1:22" x14ac:dyDescent="0.25">
      <c r="A103" s="7"/>
      <c r="B103" s="11"/>
      <c r="C103" s="11"/>
      <c r="D103" s="11"/>
      <c r="E103" s="11"/>
      <c r="F103" s="11" t="s">
        <v>9</v>
      </c>
      <c r="G103" s="11" t="s">
        <v>734</v>
      </c>
      <c r="H103" s="2">
        <v>0</v>
      </c>
      <c r="I103" s="2">
        <v>1</v>
      </c>
      <c r="J103" s="2">
        <v>0</v>
      </c>
      <c r="K103" s="2">
        <v>0</v>
      </c>
      <c r="L103" s="2">
        <v>0</v>
      </c>
      <c r="M103" s="2">
        <v>0</v>
      </c>
      <c r="N103" s="2">
        <v>0</v>
      </c>
      <c r="O103" s="2"/>
      <c r="P103" s="2"/>
      <c r="Q103" s="2"/>
      <c r="R103" s="11"/>
      <c r="S103" s="2"/>
      <c r="T103" s="8"/>
      <c r="U103" s="1"/>
      <c r="V103" s="1"/>
    </row>
    <row r="104" spans="1:22" x14ac:dyDescent="0.25">
      <c r="A104" s="7"/>
      <c r="B104" s="11"/>
      <c r="C104" s="11"/>
      <c r="D104" s="11"/>
      <c r="E104" s="11"/>
      <c r="F104" s="11" t="s">
        <v>10</v>
      </c>
      <c r="G104" s="11" t="s">
        <v>735</v>
      </c>
      <c r="H104" s="2">
        <v>0</v>
      </c>
      <c r="I104" s="2">
        <v>1</v>
      </c>
      <c r="J104" s="2">
        <v>0</v>
      </c>
      <c r="K104" s="2">
        <v>0</v>
      </c>
      <c r="L104" s="2">
        <v>0</v>
      </c>
      <c r="M104" s="2">
        <v>0</v>
      </c>
      <c r="N104" s="2">
        <v>0</v>
      </c>
      <c r="O104" s="2"/>
      <c r="P104" s="2"/>
      <c r="Q104" s="2"/>
      <c r="R104" s="11"/>
      <c r="S104" s="2"/>
      <c r="T104" s="8"/>
      <c r="U104" s="1"/>
      <c r="V104" s="1"/>
    </row>
    <row r="105" spans="1:22" x14ac:dyDescent="0.25">
      <c r="A105" s="7"/>
      <c r="B105" s="11"/>
      <c r="C105" s="11"/>
      <c r="D105" s="11"/>
      <c r="E105" s="11"/>
      <c r="F105" s="11" t="s">
        <v>11</v>
      </c>
      <c r="G105" s="11" t="s">
        <v>736</v>
      </c>
      <c r="H105" s="2">
        <v>0</v>
      </c>
      <c r="I105" s="2">
        <v>1</v>
      </c>
      <c r="J105" s="2">
        <v>0</v>
      </c>
      <c r="K105" s="2">
        <v>0</v>
      </c>
      <c r="L105" s="2">
        <v>0</v>
      </c>
      <c r="M105" s="2">
        <v>0</v>
      </c>
      <c r="N105" s="2">
        <v>0</v>
      </c>
      <c r="O105" s="2"/>
      <c r="P105" s="2"/>
      <c r="Q105" s="2"/>
      <c r="R105" s="11"/>
      <c r="S105" s="2"/>
      <c r="T105" s="8"/>
      <c r="U105" s="1"/>
      <c r="V105" s="1"/>
    </row>
    <row r="106" spans="1:22" x14ac:dyDescent="0.25">
      <c r="A106" s="7"/>
      <c r="B106" s="11"/>
      <c r="C106" s="11"/>
      <c r="D106" s="11"/>
      <c r="E106" s="11"/>
      <c r="F106" s="11" t="s">
        <v>12</v>
      </c>
      <c r="G106" s="11" t="s">
        <v>737</v>
      </c>
      <c r="H106" s="2">
        <v>0</v>
      </c>
      <c r="I106" s="2">
        <v>1</v>
      </c>
      <c r="J106" s="2">
        <v>0</v>
      </c>
      <c r="K106" s="2">
        <v>0</v>
      </c>
      <c r="L106" s="2">
        <v>0</v>
      </c>
      <c r="M106" s="2">
        <v>0</v>
      </c>
      <c r="N106" s="2">
        <v>0</v>
      </c>
      <c r="O106" s="2"/>
      <c r="P106" s="2"/>
      <c r="Q106" s="2"/>
      <c r="R106" s="11"/>
      <c r="S106" s="2"/>
      <c r="T106" s="8"/>
      <c r="U106" s="1"/>
      <c r="V106" s="1"/>
    </row>
    <row r="107" spans="1:22" x14ac:dyDescent="0.25">
      <c r="A107" s="7"/>
      <c r="B107" s="11"/>
      <c r="C107" s="11"/>
      <c r="D107" s="11"/>
      <c r="E107" s="11"/>
      <c r="F107" s="11" t="s">
        <v>13</v>
      </c>
      <c r="G107" s="11" t="s">
        <v>738</v>
      </c>
      <c r="H107" s="2">
        <v>0</v>
      </c>
      <c r="I107" s="2">
        <v>1</v>
      </c>
      <c r="J107" s="2">
        <v>0</v>
      </c>
      <c r="K107" s="2">
        <v>0</v>
      </c>
      <c r="L107" s="2">
        <v>0</v>
      </c>
      <c r="M107" s="2">
        <v>0</v>
      </c>
      <c r="N107" s="2">
        <v>0</v>
      </c>
      <c r="O107" s="2"/>
      <c r="P107" s="2"/>
      <c r="Q107" s="2"/>
      <c r="R107" s="11"/>
      <c r="S107" s="2"/>
      <c r="T107" s="8"/>
      <c r="U107" s="1"/>
      <c r="V107" s="1"/>
    </row>
    <row r="108" spans="1:22" x14ac:dyDescent="0.25">
      <c r="A108" s="7"/>
      <c r="B108" s="11"/>
      <c r="C108" s="11"/>
      <c r="D108" s="11"/>
      <c r="E108" s="11"/>
      <c r="F108" s="11" t="s">
        <v>14</v>
      </c>
      <c r="G108" s="11" t="s">
        <v>739</v>
      </c>
      <c r="H108" s="2">
        <v>0</v>
      </c>
      <c r="I108" s="2">
        <v>1</v>
      </c>
      <c r="J108" s="2">
        <v>0</v>
      </c>
      <c r="K108" s="2">
        <v>0</v>
      </c>
      <c r="L108" s="2">
        <v>0</v>
      </c>
      <c r="M108" s="2">
        <v>0</v>
      </c>
      <c r="N108" s="2">
        <v>0</v>
      </c>
      <c r="O108" s="2"/>
      <c r="P108" s="2"/>
      <c r="Q108" s="2"/>
      <c r="R108" s="11"/>
      <c r="S108" s="2"/>
      <c r="T108" s="8"/>
      <c r="U108" s="1"/>
      <c r="V108" s="1"/>
    </row>
    <row r="109" spans="1:22" x14ac:dyDescent="0.25">
      <c r="A109" s="7"/>
      <c r="B109" s="11"/>
      <c r="C109" s="11"/>
      <c r="D109" s="11"/>
      <c r="E109" s="11"/>
      <c r="F109" s="11" t="s">
        <v>15</v>
      </c>
      <c r="G109" s="11" t="s">
        <v>740</v>
      </c>
      <c r="H109" s="2">
        <v>0</v>
      </c>
      <c r="I109" s="2">
        <v>1</v>
      </c>
      <c r="J109" s="2">
        <v>0</v>
      </c>
      <c r="K109" s="2">
        <v>0</v>
      </c>
      <c r="L109" s="2">
        <v>0</v>
      </c>
      <c r="M109" s="2">
        <v>0</v>
      </c>
      <c r="N109" s="2">
        <v>0</v>
      </c>
      <c r="O109" s="2"/>
      <c r="P109" s="2"/>
      <c r="Q109" s="2"/>
      <c r="R109" s="11"/>
      <c r="S109" s="2"/>
      <c r="T109" s="8"/>
      <c r="U109" s="1"/>
      <c r="V109" s="1"/>
    </row>
    <row r="110" spans="1:22" x14ac:dyDescent="0.25">
      <c r="A110" s="7"/>
      <c r="B110" s="11"/>
      <c r="C110" s="11"/>
      <c r="D110" s="11"/>
      <c r="E110" s="11"/>
      <c r="F110" s="11" t="s">
        <v>16</v>
      </c>
      <c r="G110" s="11" t="s">
        <v>741</v>
      </c>
      <c r="H110" s="2">
        <v>0</v>
      </c>
      <c r="I110" s="2">
        <v>1</v>
      </c>
      <c r="J110" s="2">
        <v>0</v>
      </c>
      <c r="K110" s="2">
        <v>0</v>
      </c>
      <c r="L110" s="2">
        <v>0</v>
      </c>
      <c r="M110" s="2">
        <v>0</v>
      </c>
      <c r="N110" s="2">
        <v>0</v>
      </c>
      <c r="O110" s="2"/>
      <c r="P110" s="2"/>
      <c r="Q110" s="2"/>
      <c r="R110" s="11"/>
      <c r="S110" s="2"/>
      <c r="T110" s="8"/>
      <c r="U110" s="1"/>
      <c r="V110" s="1"/>
    </row>
    <row r="111" spans="1:22" x14ac:dyDescent="0.25">
      <c r="A111" s="7"/>
      <c r="B111" s="11"/>
      <c r="C111" s="11"/>
      <c r="D111" s="11"/>
      <c r="E111" s="11"/>
      <c r="F111" s="11"/>
      <c r="G111" s="11"/>
      <c r="H111" s="2"/>
      <c r="I111" s="2"/>
      <c r="J111" s="2"/>
      <c r="K111" s="2"/>
      <c r="L111" s="2"/>
      <c r="M111" s="2"/>
      <c r="N111" s="2"/>
      <c r="O111" s="2"/>
      <c r="P111" s="2"/>
      <c r="Q111" s="2"/>
      <c r="R111" s="11"/>
      <c r="S111" s="2"/>
      <c r="T111" s="8"/>
      <c r="U111" s="1"/>
      <c r="V111" s="1"/>
    </row>
    <row r="112" spans="1:22" x14ac:dyDescent="0.25">
      <c r="A112" s="60"/>
      <c r="B112" s="62"/>
      <c r="C112" s="62"/>
      <c r="D112" s="62"/>
      <c r="E112" s="62"/>
      <c r="F112" s="62"/>
      <c r="G112" s="62"/>
      <c r="H112" s="61">
        <f>SUM(H95:H110)</f>
        <v>0</v>
      </c>
      <c r="I112" s="61">
        <f t="shared" ref="I112:O112" si="5">SUM(I95:I110)</f>
        <v>16</v>
      </c>
      <c r="J112" s="61">
        <f t="shared" si="5"/>
        <v>0</v>
      </c>
      <c r="K112" s="61">
        <f t="shared" si="5"/>
        <v>0</v>
      </c>
      <c r="L112" s="61">
        <f t="shared" si="5"/>
        <v>0</v>
      </c>
      <c r="M112" s="61">
        <f t="shared" si="5"/>
        <v>0</v>
      </c>
      <c r="N112" s="61">
        <f t="shared" si="5"/>
        <v>0</v>
      </c>
      <c r="O112" s="61">
        <f t="shared" si="5"/>
        <v>0</v>
      </c>
      <c r="P112" s="61"/>
      <c r="Q112" s="61"/>
      <c r="R112" s="62"/>
      <c r="S112" s="61"/>
      <c r="T112" s="64"/>
      <c r="U112" s="1"/>
      <c r="V112" s="1"/>
    </row>
    <row r="113" spans="1:22" x14ac:dyDescent="0.25">
      <c r="A113" s="74"/>
      <c r="B113" s="75"/>
      <c r="C113" s="75"/>
      <c r="D113" s="75"/>
      <c r="E113" s="75"/>
      <c r="F113" s="75"/>
      <c r="G113" s="75"/>
      <c r="H113" s="76"/>
      <c r="I113" s="76"/>
      <c r="J113" s="76"/>
      <c r="K113" s="76"/>
      <c r="L113" s="76"/>
      <c r="M113" s="76"/>
      <c r="N113" s="76"/>
      <c r="O113" s="76"/>
      <c r="P113" s="76"/>
      <c r="Q113" s="76"/>
      <c r="R113" s="75"/>
      <c r="S113" s="76"/>
      <c r="T113" s="77"/>
      <c r="U113" s="1"/>
      <c r="V113" s="1"/>
    </row>
    <row r="114" spans="1:22" x14ac:dyDescent="0.25">
      <c r="A114" s="7"/>
      <c r="B114" s="11"/>
      <c r="C114" s="11"/>
      <c r="D114" s="11"/>
      <c r="E114" s="11"/>
      <c r="F114" s="11"/>
      <c r="G114" s="11"/>
      <c r="H114" s="2"/>
      <c r="I114" s="2"/>
      <c r="J114" s="2"/>
      <c r="K114" s="2"/>
      <c r="L114" s="2"/>
      <c r="M114" s="2"/>
      <c r="N114" s="2"/>
      <c r="O114" s="2"/>
      <c r="P114" s="2"/>
      <c r="Q114" s="2"/>
      <c r="R114" s="11"/>
      <c r="S114" s="2"/>
      <c r="T114" s="8"/>
      <c r="U114" s="1"/>
      <c r="V114" s="1"/>
    </row>
    <row r="115" spans="1:22" ht="15.75" customHeight="1" x14ac:dyDescent="0.25">
      <c r="A115" s="7"/>
      <c r="B115" s="11"/>
      <c r="C115" s="11" t="s">
        <v>7</v>
      </c>
      <c r="D115" s="11" t="s">
        <v>648</v>
      </c>
      <c r="E115" s="11" t="s">
        <v>39</v>
      </c>
      <c r="F115" s="11" t="s">
        <v>0</v>
      </c>
      <c r="G115" s="11" t="s">
        <v>742</v>
      </c>
      <c r="H115" s="2">
        <v>0</v>
      </c>
      <c r="I115" s="2">
        <v>1</v>
      </c>
      <c r="J115" s="2">
        <v>0</v>
      </c>
      <c r="K115" s="2">
        <v>0</v>
      </c>
      <c r="L115" s="2">
        <v>0</v>
      </c>
      <c r="M115" s="2">
        <v>0</v>
      </c>
      <c r="N115" s="2">
        <v>0</v>
      </c>
      <c r="O115" s="2"/>
      <c r="P115" s="2"/>
      <c r="Q115" s="2"/>
      <c r="R115" s="11" t="s">
        <v>7133</v>
      </c>
      <c r="S115" s="303" t="s">
        <v>7127</v>
      </c>
      <c r="T115" s="8" t="s">
        <v>7140</v>
      </c>
      <c r="U115" s="1"/>
      <c r="V115" s="1"/>
    </row>
    <row r="116" spans="1:22" x14ac:dyDescent="0.25">
      <c r="A116" s="7"/>
      <c r="B116" s="11"/>
      <c r="C116" s="11"/>
      <c r="D116" s="11"/>
      <c r="E116" s="11"/>
      <c r="F116" s="11" t="s">
        <v>2</v>
      </c>
      <c r="G116" s="11" t="s">
        <v>743</v>
      </c>
      <c r="H116" s="2">
        <v>0</v>
      </c>
      <c r="I116" s="2">
        <v>1</v>
      </c>
      <c r="J116" s="2">
        <v>0</v>
      </c>
      <c r="K116" s="2">
        <v>0</v>
      </c>
      <c r="L116" s="2">
        <v>0</v>
      </c>
      <c r="M116" s="2">
        <v>0</v>
      </c>
      <c r="N116" s="2">
        <v>0</v>
      </c>
      <c r="O116" s="2"/>
      <c r="P116" s="2"/>
      <c r="Q116" s="2"/>
      <c r="R116" s="11" t="s">
        <v>7134</v>
      </c>
      <c r="S116" s="303"/>
      <c r="T116" s="8"/>
      <c r="U116" s="1"/>
      <c r="V116" s="1"/>
    </row>
    <row r="117" spans="1:22" ht="15.75" customHeight="1" x14ac:dyDescent="0.25">
      <c r="A117" s="7"/>
      <c r="B117" s="11"/>
      <c r="C117" s="11"/>
      <c r="D117" s="11"/>
      <c r="E117" s="11"/>
      <c r="F117" s="11" t="s">
        <v>3</v>
      </c>
      <c r="G117" s="11" t="s">
        <v>658</v>
      </c>
      <c r="H117" s="2">
        <v>0</v>
      </c>
      <c r="I117" s="2">
        <v>1</v>
      </c>
      <c r="J117" s="2">
        <v>0</v>
      </c>
      <c r="K117" s="2">
        <v>0</v>
      </c>
      <c r="L117" s="2">
        <v>0</v>
      </c>
      <c r="M117" s="2">
        <v>0</v>
      </c>
      <c r="N117" s="2">
        <v>0</v>
      </c>
      <c r="O117" s="2"/>
      <c r="P117" s="2"/>
      <c r="Q117" s="2"/>
      <c r="R117" s="11" t="s">
        <v>7135</v>
      </c>
      <c r="S117" s="303"/>
      <c r="T117" s="8"/>
      <c r="U117" s="1"/>
      <c r="V117" s="1"/>
    </row>
    <row r="118" spans="1:22" ht="15.75" customHeight="1" x14ac:dyDescent="0.25">
      <c r="A118" s="7"/>
      <c r="B118" s="11"/>
      <c r="C118" s="11"/>
      <c r="D118" s="11"/>
      <c r="E118" s="11"/>
      <c r="F118" s="11" t="s">
        <v>4</v>
      </c>
      <c r="G118" s="11" t="s">
        <v>744</v>
      </c>
      <c r="H118" s="2">
        <v>0</v>
      </c>
      <c r="I118" s="2">
        <v>1</v>
      </c>
      <c r="J118" s="2">
        <v>0</v>
      </c>
      <c r="K118" s="2">
        <v>0</v>
      </c>
      <c r="L118" s="2">
        <v>0</v>
      </c>
      <c r="M118" s="2">
        <v>0</v>
      </c>
      <c r="N118" s="2">
        <v>0</v>
      </c>
      <c r="O118" s="2"/>
      <c r="P118" s="2"/>
      <c r="Q118" s="2"/>
      <c r="R118" s="11" t="s">
        <v>7136</v>
      </c>
      <c r="S118" s="303" t="s">
        <v>7128</v>
      </c>
      <c r="T118" s="8"/>
      <c r="U118" s="1"/>
      <c r="V118" s="1"/>
    </row>
    <row r="119" spans="1:22" ht="15.75" customHeight="1" x14ac:dyDescent="0.25">
      <c r="A119" s="7"/>
      <c r="B119" s="11"/>
      <c r="C119" s="11"/>
      <c r="D119" s="11"/>
      <c r="E119" s="11"/>
      <c r="F119" s="11" t="s">
        <v>5</v>
      </c>
      <c r="G119" s="11" t="s">
        <v>745</v>
      </c>
      <c r="H119" s="67">
        <v>1</v>
      </c>
      <c r="I119" s="67">
        <v>0</v>
      </c>
      <c r="J119" s="67">
        <v>0</v>
      </c>
      <c r="K119" s="67">
        <v>0</v>
      </c>
      <c r="L119" s="67">
        <v>0</v>
      </c>
      <c r="M119" s="67">
        <v>1</v>
      </c>
      <c r="N119" s="67">
        <v>0</v>
      </c>
      <c r="O119" s="67">
        <v>1</v>
      </c>
      <c r="P119" s="67"/>
      <c r="Q119" s="67"/>
      <c r="R119" s="11" t="s">
        <v>7137</v>
      </c>
      <c r="S119" s="303"/>
      <c r="T119" s="8"/>
      <c r="U119" s="1"/>
      <c r="V119" s="1"/>
    </row>
    <row r="120" spans="1:22" ht="15.75" customHeight="1" x14ac:dyDescent="0.25">
      <c r="A120" s="7"/>
      <c r="B120" s="11"/>
      <c r="C120" s="11"/>
      <c r="D120" s="11"/>
      <c r="E120" s="11"/>
      <c r="F120" s="11" t="s">
        <v>6</v>
      </c>
      <c r="G120" s="11" t="s">
        <v>746</v>
      </c>
      <c r="H120" s="2">
        <v>0</v>
      </c>
      <c r="I120" s="2">
        <v>1</v>
      </c>
      <c r="J120" s="2">
        <v>0</v>
      </c>
      <c r="K120" s="2">
        <v>0</v>
      </c>
      <c r="L120" s="2">
        <v>0</v>
      </c>
      <c r="M120" s="2">
        <v>0</v>
      </c>
      <c r="N120" s="2">
        <v>0</v>
      </c>
      <c r="O120" s="2"/>
      <c r="P120" s="2"/>
      <c r="Q120" s="2"/>
      <c r="R120" s="11"/>
      <c r="S120" s="303"/>
      <c r="T120" s="8"/>
      <c r="U120" s="1"/>
      <c r="V120" s="1"/>
    </row>
    <row r="121" spans="1:22" ht="15.75" customHeight="1" x14ac:dyDescent="0.25">
      <c r="A121" s="7"/>
      <c r="B121" s="11"/>
      <c r="C121" s="11"/>
      <c r="D121" s="11"/>
      <c r="E121" s="11"/>
      <c r="F121" s="11" t="s">
        <v>7</v>
      </c>
      <c r="G121" s="11" t="s">
        <v>747</v>
      </c>
      <c r="H121" s="67">
        <v>1</v>
      </c>
      <c r="I121" s="67">
        <v>0</v>
      </c>
      <c r="J121" s="67">
        <v>0</v>
      </c>
      <c r="K121" s="67">
        <v>0</v>
      </c>
      <c r="L121" s="67">
        <v>0</v>
      </c>
      <c r="M121" s="67">
        <v>1</v>
      </c>
      <c r="N121" s="67">
        <v>0</v>
      </c>
      <c r="O121" s="67">
        <v>1</v>
      </c>
      <c r="P121" s="67"/>
      <c r="Q121" s="67"/>
      <c r="R121" s="11"/>
      <c r="S121" s="303"/>
      <c r="T121" s="8"/>
      <c r="U121" s="1"/>
      <c r="V121" s="1"/>
    </row>
    <row r="122" spans="1:22" ht="15.75" customHeight="1" x14ac:dyDescent="0.25">
      <c r="A122" s="7"/>
      <c r="B122" s="11"/>
      <c r="C122" s="11"/>
      <c r="D122" s="11"/>
      <c r="E122" s="11"/>
      <c r="F122" s="11" t="s">
        <v>8</v>
      </c>
      <c r="G122" s="11" t="s">
        <v>748</v>
      </c>
      <c r="H122" s="2">
        <v>0</v>
      </c>
      <c r="I122" s="2">
        <v>1</v>
      </c>
      <c r="J122" s="2">
        <v>0</v>
      </c>
      <c r="K122" s="2">
        <v>0</v>
      </c>
      <c r="L122" s="2">
        <v>0</v>
      </c>
      <c r="M122" s="2">
        <v>0</v>
      </c>
      <c r="N122" s="2">
        <v>0</v>
      </c>
      <c r="O122" s="2"/>
      <c r="P122" s="2"/>
      <c r="Q122" s="2"/>
      <c r="R122" s="11"/>
      <c r="S122" s="303"/>
      <c r="T122" s="8"/>
      <c r="U122" s="1"/>
      <c r="V122" s="1"/>
    </row>
    <row r="123" spans="1:22" ht="15.75" customHeight="1" x14ac:dyDescent="0.25">
      <c r="A123" s="7"/>
      <c r="B123" s="11"/>
      <c r="C123" s="11"/>
      <c r="D123" s="11"/>
      <c r="E123" s="11"/>
      <c r="F123" s="11" t="s">
        <v>9</v>
      </c>
      <c r="G123" s="11" t="s">
        <v>749</v>
      </c>
      <c r="H123" s="67">
        <v>1</v>
      </c>
      <c r="I123" s="67">
        <v>0</v>
      </c>
      <c r="J123" s="67">
        <v>0</v>
      </c>
      <c r="K123" s="67">
        <v>0</v>
      </c>
      <c r="L123" s="67">
        <v>0</v>
      </c>
      <c r="M123" s="67">
        <v>1</v>
      </c>
      <c r="N123" s="67">
        <v>0</v>
      </c>
      <c r="O123" s="67">
        <v>1</v>
      </c>
      <c r="P123" s="67"/>
      <c r="Q123" s="67"/>
      <c r="R123" s="11"/>
      <c r="S123" s="303" t="s">
        <v>7129</v>
      </c>
      <c r="T123" s="8"/>
      <c r="U123" s="1"/>
      <c r="V123" s="1"/>
    </row>
    <row r="124" spans="1:22" ht="15.75" customHeight="1" x14ac:dyDescent="0.25">
      <c r="A124" s="7"/>
      <c r="B124" s="11"/>
      <c r="C124" s="11"/>
      <c r="D124" s="11"/>
      <c r="E124" s="11"/>
      <c r="F124" s="11" t="s">
        <v>10</v>
      </c>
      <c r="G124" s="11" t="s">
        <v>750</v>
      </c>
      <c r="H124" s="2">
        <v>0</v>
      </c>
      <c r="I124" s="2">
        <v>1</v>
      </c>
      <c r="J124" s="2">
        <v>0</v>
      </c>
      <c r="K124" s="2">
        <v>0</v>
      </c>
      <c r="L124" s="2">
        <v>0</v>
      </c>
      <c r="M124" s="2">
        <v>0</v>
      </c>
      <c r="N124" s="2">
        <v>0</v>
      </c>
      <c r="O124" s="2"/>
      <c r="P124" s="2"/>
      <c r="Q124" s="2"/>
      <c r="R124" s="11"/>
      <c r="S124" s="303"/>
      <c r="T124" s="8"/>
      <c r="U124" s="1"/>
      <c r="V124" s="1"/>
    </row>
    <row r="125" spans="1:22" ht="15.75" customHeight="1" x14ac:dyDescent="0.25">
      <c r="A125" s="7"/>
      <c r="B125" s="11"/>
      <c r="C125" s="11"/>
      <c r="D125" s="11"/>
      <c r="E125" s="11"/>
      <c r="F125" s="11" t="s">
        <v>11</v>
      </c>
      <c r="G125" s="11" t="s">
        <v>751</v>
      </c>
      <c r="H125" s="67">
        <v>1</v>
      </c>
      <c r="I125" s="67">
        <v>0</v>
      </c>
      <c r="J125" s="67">
        <v>0</v>
      </c>
      <c r="K125" s="67">
        <v>0</v>
      </c>
      <c r="L125" s="67">
        <v>0</v>
      </c>
      <c r="M125" s="67">
        <v>1</v>
      </c>
      <c r="N125" s="67">
        <v>0</v>
      </c>
      <c r="O125" s="67">
        <v>1</v>
      </c>
      <c r="P125" s="67"/>
      <c r="Q125" s="67"/>
      <c r="R125" s="11"/>
      <c r="S125" s="303"/>
      <c r="T125" s="8"/>
      <c r="U125" s="1"/>
      <c r="V125" s="1"/>
    </row>
    <row r="126" spans="1:22" ht="15.75" customHeight="1" x14ac:dyDescent="0.25">
      <c r="A126" s="7"/>
      <c r="B126" s="11"/>
      <c r="C126" s="11"/>
      <c r="D126" s="11"/>
      <c r="E126" s="11"/>
      <c r="F126" s="11" t="s">
        <v>12</v>
      </c>
      <c r="G126" s="11" t="s">
        <v>752</v>
      </c>
      <c r="H126" s="67">
        <v>1</v>
      </c>
      <c r="I126" s="67">
        <v>0</v>
      </c>
      <c r="J126" s="67">
        <v>0</v>
      </c>
      <c r="K126" s="67">
        <v>0</v>
      </c>
      <c r="L126" s="67">
        <v>0</v>
      </c>
      <c r="M126" s="67">
        <v>1</v>
      </c>
      <c r="N126" s="67">
        <v>0</v>
      </c>
      <c r="O126" s="67">
        <v>1</v>
      </c>
      <c r="P126" s="67"/>
      <c r="Q126" s="67"/>
      <c r="R126" s="11"/>
      <c r="S126" s="303"/>
      <c r="T126" s="8"/>
      <c r="U126" s="1"/>
      <c r="V126" s="1"/>
    </row>
    <row r="127" spans="1:22" ht="15.75" customHeight="1" x14ac:dyDescent="0.25">
      <c r="A127" s="7"/>
      <c r="B127" s="11"/>
      <c r="C127" s="11"/>
      <c r="D127" s="11"/>
      <c r="E127" s="11"/>
      <c r="F127" s="11" t="s">
        <v>13</v>
      </c>
      <c r="G127" s="11" t="s">
        <v>753</v>
      </c>
      <c r="H127" s="67">
        <v>1</v>
      </c>
      <c r="I127" s="67">
        <v>0</v>
      </c>
      <c r="J127" s="67">
        <v>0</v>
      </c>
      <c r="K127" s="67">
        <v>0</v>
      </c>
      <c r="L127" s="67">
        <v>0</v>
      </c>
      <c r="M127" s="67">
        <v>1</v>
      </c>
      <c r="N127" s="67">
        <v>0</v>
      </c>
      <c r="O127" s="67">
        <v>1</v>
      </c>
      <c r="P127" s="67"/>
      <c r="Q127" s="67"/>
      <c r="R127" s="11"/>
      <c r="S127" s="303" t="s">
        <v>7130</v>
      </c>
      <c r="T127" s="8"/>
      <c r="U127" s="1"/>
      <c r="V127" s="1"/>
    </row>
    <row r="128" spans="1:22" ht="15.75" customHeight="1" x14ac:dyDescent="0.25">
      <c r="A128" s="7"/>
      <c r="B128" s="11"/>
      <c r="C128" s="11"/>
      <c r="D128" s="11"/>
      <c r="E128" s="11"/>
      <c r="F128" s="11"/>
      <c r="G128" s="11"/>
      <c r="H128" s="2"/>
      <c r="I128" s="2"/>
      <c r="J128" s="2"/>
      <c r="K128" s="2"/>
      <c r="L128" s="2"/>
      <c r="M128" s="2"/>
      <c r="N128" s="2"/>
      <c r="O128" s="2"/>
      <c r="P128" s="2"/>
      <c r="Q128" s="2"/>
      <c r="R128" s="11"/>
      <c r="S128" s="303"/>
      <c r="T128" s="8"/>
      <c r="U128" s="1"/>
      <c r="V128" s="1"/>
    </row>
    <row r="129" spans="1:22" x14ac:dyDescent="0.25">
      <c r="A129" s="60"/>
      <c r="B129" s="62"/>
      <c r="C129" s="62"/>
      <c r="D129" s="62"/>
      <c r="E129" s="62"/>
      <c r="F129" s="62"/>
      <c r="G129" s="62"/>
      <c r="H129" s="61">
        <f>SUM(H115:H127)</f>
        <v>6</v>
      </c>
      <c r="I129" s="61">
        <f t="shared" ref="I129:O129" si="6">SUM(I115:I127)</f>
        <v>7</v>
      </c>
      <c r="J129" s="61">
        <f t="shared" si="6"/>
        <v>0</v>
      </c>
      <c r="K129" s="61">
        <f t="shared" si="6"/>
        <v>0</v>
      </c>
      <c r="L129" s="61">
        <f t="shared" si="6"/>
        <v>0</v>
      </c>
      <c r="M129" s="61">
        <f t="shared" si="6"/>
        <v>6</v>
      </c>
      <c r="N129" s="61">
        <f t="shared" si="6"/>
        <v>0</v>
      </c>
      <c r="O129" s="61">
        <f t="shared" si="6"/>
        <v>6</v>
      </c>
      <c r="P129" s="61"/>
      <c r="Q129" s="61"/>
      <c r="R129" s="62"/>
      <c r="S129" s="303"/>
      <c r="T129" s="64"/>
      <c r="U129" s="1"/>
      <c r="V129" s="1"/>
    </row>
    <row r="130" spans="1:22" x14ac:dyDescent="0.25">
      <c r="A130" s="78"/>
      <c r="B130" s="79"/>
      <c r="C130" s="79"/>
      <c r="D130" s="79"/>
      <c r="E130" s="79"/>
      <c r="F130" s="79"/>
      <c r="G130" s="79"/>
      <c r="H130" s="80"/>
      <c r="I130" s="80"/>
      <c r="J130" s="80"/>
      <c r="K130" s="80"/>
      <c r="L130" s="80"/>
      <c r="M130" s="80"/>
      <c r="N130" s="80"/>
      <c r="O130" s="80"/>
      <c r="P130" s="80"/>
      <c r="Q130" s="80"/>
      <c r="R130" s="79"/>
      <c r="S130" s="303"/>
      <c r="T130" s="81"/>
      <c r="U130" s="1"/>
      <c r="V130" s="1"/>
    </row>
    <row r="131" spans="1:22" ht="15.75" customHeight="1" x14ac:dyDescent="0.25">
      <c r="A131" s="7"/>
      <c r="B131" s="11"/>
      <c r="C131" s="11"/>
      <c r="D131" s="11"/>
      <c r="E131" s="11"/>
      <c r="F131" s="11"/>
      <c r="G131" s="11"/>
      <c r="H131" s="2"/>
      <c r="I131" s="2"/>
      <c r="J131" s="2"/>
      <c r="K131" s="2"/>
      <c r="L131" s="2"/>
      <c r="M131" s="2"/>
      <c r="N131" s="2"/>
      <c r="O131" s="2"/>
      <c r="P131" s="2"/>
      <c r="Q131" s="2"/>
      <c r="R131" s="11"/>
      <c r="S131" s="303" t="s">
        <v>7131</v>
      </c>
      <c r="T131" s="8"/>
      <c r="U131" s="1"/>
      <c r="V131" s="1"/>
    </row>
    <row r="132" spans="1:22" ht="15.75" customHeight="1" x14ac:dyDescent="0.25">
      <c r="A132" s="7"/>
      <c r="B132" s="11"/>
      <c r="C132" s="11"/>
      <c r="D132" s="11"/>
      <c r="E132" s="11"/>
      <c r="F132" s="11"/>
      <c r="G132" s="11"/>
      <c r="H132" s="2"/>
      <c r="I132" s="2"/>
      <c r="J132" s="2"/>
      <c r="K132" s="2"/>
      <c r="L132" s="2"/>
      <c r="M132" s="2"/>
      <c r="N132" s="2"/>
      <c r="O132" s="2"/>
      <c r="P132" s="2"/>
      <c r="Q132" s="2"/>
      <c r="R132" s="11"/>
      <c r="S132" s="303"/>
      <c r="T132" s="8"/>
      <c r="U132" s="1"/>
      <c r="V132" s="1"/>
    </row>
    <row r="133" spans="1:22" ht="15.75" customHeight="1" x14ac:dyDescent="0.25">
      <c r="A133" s="7"/>
      <c r="B133" s="11"/>
      <c r="C133" s="11"/>
      <c r="D133" s="11"/>
      <c r="E133" s="11"/>
      <c r="F133" s="11"/>
      <c r="G133" s="11"/>
      <c r="H133" s="2"/>
      <c r="I133" s="2"/>
      <c r="J133" s="2"/>
      <c r="K133" s="2"/>
      <c r="L133" s="2"/>
      <c r="M133" s="2"/>
      <c r="N133" s="2"/>
      <c r="O133" s="2"/>
      <c r="P133" s="2"/>
      <c r="Q133" s="2"/>
      <c r="R133" s="11"/>
      <c r="S133" s="303"/>
      <c r="T133" s="8"/>
      <c r="U133" s="1"/>
      <c r="V133" s="1"/>
    </row>
    <row r="134" spans="1:22" ht="15.75" customHeight="1" x14ac:dyDescent="0.25">
      <c r="A134" s="7"/>
      <c r="B134" s="11"/>
      <c r="C134" s="11"/>
      <c r="D134" s="11"/>
      <c r="E134" s="11"/>
      <c r="F134" s="11"/>
      <c r="G134" s="11"/>
      <c r="H134" s="2"/>
      <c r="I134" s="2"/>
      <c r="J134" s="2"/>
      <c r="K134" s="2"/>
      <c r="L134" s="2"/>
      <c r="M134" s="2"/>
      <c r="N134" s="2"/>
      <c r="O134" s="2"/>
      <c r="P134" s="2"/>
      <c r="Q134" s="2"/>
      <c r="R134" s="11"/>
      <c r="S134" s="303"/>
      <c r="T134" s="8"/>
      <c r="U134" s="1"/>
      <c r="V134" s="1"/>
    </row>
    <row r="135" spans="1:22" ht="15.75" customHeight="1" x14ac:dyDescent="0.25">
      <c r="A135" s="7"/>
      <c r="B135" s="11"/>
      <c r="C135" s="11"/>
      <c r="D135" s="11"/>
      <c r="E135" s="11"/>
      <c r="F135" s="11"/>
      <c r="G135" s="11"/>
      <c r="H135" s="2"/>
      <c r="I135" s="2"/>
      <c r="J135" s="2"/>
      <c r="K135" s="2"/>
      <c r="L135" s="2"/>
      <c r="M135" s="2"/>
      <c r="N135" s="2"/>
      <c r="O135" s="2"/>
      <c r="P135" s="2"/>
      <c r="Q135" s="2"/>
      <c r="R135" s="11"/>
      <c r="S135" s="303" t="s">
        <v>7132</v>
      </c>
      <c r="T135" s="8"/>
      <c r="U135" s="1"/>
      <c r="V135" s="1"/>
    </row>
    <row r="136" spans="1:22" ht="15.75" customHeight="1" x14ac:dyDescent="0.25">
      <c r="A136" s="7"/>
      <c r="B136" s="11"/>
      <c r="C136" s="11"/>
      <c r="D136" s="11"/>
      <c r="E136" s="11"/>
      <c r="F136" s="11"/>
      <c r="G136" s="11"/>
      <c r="H136" s="2"/>
      <c r="I136" s="2"/>
      <c r="J136" s="2"/>
      <c r="K136" s="2"/>
      <c r="L136" s="2"/>
      <c r="M136" s="2"/>
      <c r="N136" s="2"/>
      <c r="O136" s="2"/>
      <c r="P136" s="2"/>
      <c r="Q136" s="2"/>
      <c r="R136" s="11"/>
      <c r="S136" s="303"/>
      <c r="T136" s="8"/>
      <c r="U136" s="1"/>
      <c r="V136" s="1"/>
    </row>
    <row r="137" spans="1:22" ht="15.75" customHeight="1" x14ac:dyDescent="0.25">
      <c r="A137" s="7"/>
      <c r="B137" s="11"/>
      <c r="C137" s="11"/>
      <c r="D137" s="11"/>
      <c r="E137" s="11"/>
      <c r="F137" s="11"/>
      <c r="G137" s="11"/>
      <c r="H137" s="2"/>
      <c r="I137" s="2"/>
      <c r="J137" s="2"/>
      <c r="K137" s="2"/>
      <c r="L137" s="2"/>
      <c r="M137" s="2"/>
      <c r="N137" s="2"/>
      <c r="O137" s="2"/>
      <c r="P137" s="2"/>
      <c r="Q137" s="2"/>
      <c r="R137" s="11"/>
      <c r="S137" s="303"/>
      <c r="T137" s="8"/>
      <c r="U137" s="1"/>
      <c r="V137" s="1"/>
    </row>
    <row r="138" spans="1:22" ht="15.75" customHeight="1" x14ac:dyDescent="0.25">
      <c r="A138" s="7"/>
      <c r="B138" s="11"/>
      <c r="C138" s="11"/>
      <c r="D138" s="11"/>
      <c r="E138" s="11"/>
      <c r="F138" s="11"/>
      <c r="G138" s="11"/>
      <c r="H138" s="2"/>
      <c r="I138" s="2"/>
      <c r="J138" s="2"/>
      <c r="K138" s="2"/>
      <c r="L138" s="2"/>
      <c r="M138" s="2"/>
      <c r="N138" s="2"/>
      <c r="O138" s="2"/>
      <c r="P138" s="2"/>
      <c r="Q138" s="2"/>
      <c r="R138" s="11"/>
      <c r="S138" s="303"/>
      <c r="T138" s="8"/>
      <c r="U138" s="1"/>
      <c r="V138" s="1"/>
    </row>
    <row r="139" spans="1:22" ht="15.75" customHeight="1" x14ac:dyDescent="0.25">
      <c r="A139" s="7"/>
      <c r="B139" s="11"/>
      <c r="C139" s="11"/>
      <c r="D139" s="11"/>
      <c r="E139" s="11"/>
      <c r="F139" s="11"/>
      <c r="G139" s="11"/>
      <c r="H139" s="2"/>
      <c r="I139" s="2"/>
      <c r="J139" s="2"/>
      <c r="K139" s="2"/>
      <c r="L139" s="2"/>
      <c r="M139" s="2"/>
      <c r="N139" s="2"/>
      <c r="O139" s="2"/>
      <c r="P139" s="2"/>
      <c r="Q139" s="2"/>
      <c r="R139" s="11"/>
      <c r="S139" s="303"/>
      <c r="T139" s="8"/>
      <c r="U139" s="1"/>
      <c r="V139" s="1"/>
    </row>
    <row r="140" spans="1:22" ht="15.75" customHeight="1" x14ac:dyDescent="0.25">
      <c r="A140" s="7"/>
      <c r="B140" s="11"/>
      <c r="C140" s="11"/>
      <c r="D140" s="11"/>
      <c r="E140" s="11"/>
      <c r="F140" s="11"/>
      <c r="G140" s="11"/>
      <c r="H140" s="2"/>
      <c r="I140" s="2"/>
      <c r="J140" s="2"/>
      <c r="K140" s="2"/>
      <c r="L140" s="2"/>
      <c r="M140" s="2"/>
      <c r="N140" s="2"/>
      <c r="O140" s="2"/>
      <c r="P140" s="2"/>
      <c r="Q140" s="2"/>
      <c r="R140" s="11"/>
      <c r="S140" s="303"/>
      <c r="T140" s="8"/>
      <c r="U140" s="1"/>
      <c r="V140" s="1"/>
    </row>
    <row r="141" spans="1:22" ht="15" customHeight="1" x14ac:dyDescent="0.25">
      <c r="A141" s="16"/>
      <c r="B141" s="17"/>
      <c r="C141" s="17"/>
      <c r="D141" s="17"/>
      <c r="E141" s="17"/>
      <c r="F141" s="17"/>
      <c r="G141" s="17"/>
      <c r="H141" s="5"/>
      <c r="I141" s="5"/>
      <c r="J141" s="5"/>
      <c r="K141" s="5"/>
      <c r="L141" s="5"/>
      <c r="M141" s="5"/>
      <c r="N141" s="5"/>
      <c r="O141" s="5"/>
      <c r="P141" s="5"/>
      <c r="Q141" s="5"/>
      <c r="R141" s="17"/>
      <c r="S141" s="82"/>
      <c r="T141" s="18"/>
      <c r="U141" s="1"/>
      <c r="V141" s="1"/>
    </row>
    <row r="142" spans="1:22" x14ac:dyDescent="0.25">
      <c r="A142" s="7"/>
      <c r="B142" s="11"/>
      <c r="C142" s="11"/>
      <c r="D142" s="11"/>
      <c r="E142" s="11"/>
      <c r="F142" s="11"/>
      <c r="G142" s="11"/>
      <c r="H142" s="2"/>
      <c r="I142" s="2"/>
      <c r="J142" s="2"/>
      <c r="K142" s="2"/>
      <c r="L142" s="2"/>
      <c r="M142" s="2"/>
      <c r="N142" s="2"/>
      <c r="O142" s="2"/>
      <c r="P142" s="2"/>
      <c r="Q142" s="2"/>
      <c r="R142" s="11"/>
      <c r="S142" s="2"/>
      <c r="T142" s="8"/>
      <c r="U142" s="1"/>
      <c r="V142" s="1"/>
    </row>
    <row r="143" spans="1:22" ht="15" customHeight="1" x14ac:dyDescent="0.25">
      <c r="A143" s="7"/>
      <c r="B143" s="11"/>
      <c r="C143" s="11" t="s">
        <v>8</v>
      </c>
      <c r="D143" s="11" t="s">
        <v>649</v>
      </c>
      <c r="E143" s="11" t="s">
        <v>39</v>
      </c>
      <c r="F143" s="11" t="s">
        <v>0</v>
      </c>
      <c r="G143" s="11" t="s">
        <v>754</v>
      </c>
      <c r="H143" s="67">
        <v>1</v>
      </c>
      <c r="I143" s="67">
        <v>0</v>
      </c>
      <c r="J143" s="67">
        <v>0</v>
      </c>
      <c r="K143" s="67">
        <v>0</v>
      </c>
      <c r="L143" s="67">
        <v>0</v>
      </c>
      <c r="M143" s="67">
        <v>0</v>
      </c>
      <c r="N143" s="67">
        <v>1</v>
      </c>
      <c r="O143" s="67">
        <v>1</v>
      </c>
      <c r="P143" s="67"/>
      <c r="Q143" s="67"/>
      <c r="R143" s="11" t="s">
        <v>7138</v>
      </c>
      <c r="S143" s="274" t="s">
        <v>7139</v>
      </c>
      <c r="T143" s="8" t="s">
        <v>7140</v>
      </c>
      <c r="U143" s="1"/>
      <c r="V143" s="1"/>
    </row>
    <row r="144" spans="1:22" x14ac:dyDescent="0.25">
      <c r="A144" s="7"/>
      <c r="B144" s="11"/>
      <c r="C144" s="11"/>
      <c r="D144" s="11"/>
      <c r="E144" s="11"/>
      <c r="F144" s="11" t="s">
        <v>2</v>
      </c>
      <c r="G144" s="11" t="s">
        <v>755</v>
      </c>
      <c r="H144" s="67">
        <v>1</v>
      </c>
      <c r="I144" s="67">
        <v>0</v>
      </c>
      <c r="J144" s="67">
        <v>0</v>
      </c>
      <c r="K144" s="67">
        <v>0</v>
      </c>
      <c r="L144" s="67">
        <v>0</v>
      </c>
      <c r="M144" s="67">
        <v>0</v>
      </c>
      <c r="N144" s="67">
        <v>1</v>
      </c>
      <c r="O144" s="67">
        <v>1</v>
      </c>
      <c r="P144" s="67"/>
      <c r="Q144" s="67"/>
      <c r="R144" s="11"/>
      <c r="S144" s="274"/>
      <c r="T144" s="8"/>
      <c r="U144" s="1"/>
      <c r="V144" s="1"/>
    </row>
    <row r="145" spans="1:22" x14ac:dyDescent="0.25">
      <c r="A145" s="7"/>
      <c r="B145" s="11"/>
      <c r="C145" s="11"/>
      <c r="D145" s="11"/>
      <c r="E145" s="11"/>
      <c r="F145" s="11" t="s">
        <v>3</v>
      </c>
      <c r="G145" s="11" t="s">
        <v>756</v>
      </c>
      <c r="H145" s="67">
        <v>1</v>
      </c>
      <c r="I145" s="67">
        <v>0</v>
      </c>
      <c r="J145" s="67">
        <v>0</v>
      </c>
      <c r="K145" s="67">
        <v>0</v>
      </c>
      <c r="L145" s="67">
        <v>0</v>
      </c>
      <c r="M145" s="67">
        <v>0</v>
      </c>
      <c r="N145" s="67">
        <v>1</v>
      </c>
      <c r="O145" s="67">
        <v>1</v>
      </c>
      <c r="P145" s="67"/>
      <c r="Q145" s="67"/>
      <c r="R145" s="11"/>
      <c r="S145" s="69"/>
      <c r="T145" s="8"/>
      <c r="U145" s="1"/>
      <c r="V145" s="1"/>
    </row>
    <row r="146" spans="1:22" x14ac:dyDescent="0.25">
      <c r="A146" s="7"/>
      <c r="B146" s="11"/>
      <c r="C146" s="11"/>
      <c r="D146" s="11"/>
      <c r="E146" s="11"/>
      <c r="F146" s="11" t="s">
        <v>4</v>
      </c>
      <c r="G146" s="11" t="s">
        <v>757</v>
      </c>
      <c r="H146" s="67">
        <v>1</v>
      </c>
      <c r="I146" s="67">
        <v>0</v>
      </c>
      <c r="J146" s="67">
        <v>0</v>
      </c>
      <c r="K146" s="67">
        <v>0</v>
      </c>
      <c r="L146" s="67">
        <v>0</v>
      </c>
      <c r="M146" s="67">
        <v>0</v>
      </c>
      <c r="N146" s="67">
        <v>1</v>
      </c>
      <c r="O146" s="67">
        <v>1</v>
      </c>
      <c r="P146" s="67"/>
      <c r="Q146" s="67"/>
      <c r="R146" s="11"/>
      <c r="S146" s="2"/>
      <c r="T146" s="8"/>
      <c r="U146" s="1"/>
      <c r="V146" s="1"/>
    </row>
    <row r="147" spans="1:22" x14ac:dyDescent="0.25">
      <c r="A147" s="7"/>
      <c r="B147" s="11"/>
      <c r="C147" s="11"/>
      <c r="D147" s="11"/>
      <c r="E147" s="11"/>
      <c r="F147" s="11" t="s">
        <v>5</v>
      </c>
      <c r="G147" s="11" t="s">
        <v>758</v>
      </c>
      <c r="H147" s="67">
        <v>1</v>
      </c>
      <c r="I147" s="67">
        <v>0</v>
      </c>
      <c r="J147" s="67">
        <v>0</v>
      </c>
      <c r="K147" s="67">
        <v>0</v>
      </c>
      <c r="L147" s="67">
        <v>0</v>
      </c>
      <c r="M147" s="67">
        <v>0</v>
      </c>
      <c r="N147" s="67">
        <v>1</v>
      </c>
      <c r="O147" s="67">
        <v>1</v>
      </c>
      <c r="P147" s="67"/>
      <c r="Q147" s="67"/>
      <c r="R147" s="11"/>
      <c r="S147" s="2"/>
      <c r="T147" s="8"/>
      <c r="U147" s="1"/>
      <c r="V147" s="1"/>
    </row>
    <row r="148" spans="1:22" x14ac:dyDescent="0.25">
      <c r="A148" s="7"/>
      <c r="B148" s="11"/>
      <c r="C148" s="11"/>
      <c r="D148" s="11"/>
      <c r="E148" s="11"/>
      <c r="F148" s="11" t="s">
        <v>6</v>
      </c>
      <c r="G148" s="11" t="s">
        <v>759</v>
      </c>
      <c r="H148" s="67">
        <v>1</v>
      </c>
      <c r="I148" s="67">
        <v>0</v>
      </c>
      <c r="J148" s="67">
        <v>0</v>
      </c>
      <c r="K148" s="67">
        <v>0</v>
      </c>
      <c r="L148" s="67">
        <v>0</v>
      </c>
      <c r="M148" s="67">
        <v>0</v>
      </c>
      <c r="N148" s="67">
        <v>1</v>
      </c>
      <c r="O148" s="67">
        <v>1</v>
      </c>
      <c r="P148" s="67"/>
      <c r="Q148" s="67"/>
      <c r="R148" s="11"/>
      <c r="S148" s="2"/>
      <c r="T148" s="8"/>
      <c r="U148" s="1"/>
      <c r="V148" s="1"/>
    </row>
    <row r="149" spans="1:22" x14ac:dyDescent="0.25">
      <c r="A149" s="7"/>
      <c r="B149" s="11"/>
      <c r="C149" s="11"/>
      <c r="D149" s="11"/>
      <c r="E149" s="11"/>
      <c r="F149" s="11" t="s">
        <v>7</v>
      </c>
      <c r="G149" s="11" t="s">
        <v>760</v>
      </c>
      <c r="H149" s="67">
        <v>1</v>
      </c>
      <c r="I149" s="67">
        <v>0</v>
      </c>
      <c r="J149" s="67">
        <v>0</v>
      </c>
      <c r="K149" s="67">
        <v>0</v>
      </c>
      <c r="L149" s="67">
        <v>0</v>
      </c>
      <c r="M149" s="67">
        <v>0</v>
      </c>
      <c r="N149" s="67">
        <v>1</v>
      </c>
      <c r="O149" s="67">
        <v>1</v>
      </c>
      <c r="P149" s="67"/>
      <c r="Q149" s="67"/>
      <c r="R149" s="11"/>
      <c r="S149" s="2"/>
      <c r="T149" s="8"/>
      <c r="U149" s="1"/>
      <c r="V149" s="1"/>
    </row>
    <row r="150" spans="1:22" x14ac:dyDescent="0.25">
      <c r="A150" s="7"/>
      <c r="B150" s="11"/>
      <c r="C150" s="11"/>
      <c r="D150" s="11"/>
      <c r="E150" s="11"/>
      <c r="F150" s="11" t="s">
        <v>8</v>
      </c>
      <c r="G150" s="11" t="s">
        <v>761</v>
      </c>
      <c r="H150" s="67">
        <v>1</v>
      </c>
      <c r="I150" s="67">
        <v>0</v>
      </c>
      <c r="J150" s="67">
        <v>0</v>
      </c>
      <c r="K150" s="67">
        <v>0</v>
      </c>
      <c r="L150" s="67">
        <v>0</v>
      </c>
      <c r="M150" s="67">
        <v>0</v>
      </c>
      <c r="N150" s="67">
        <v>1</v>
      </c>
      <c r="O150" s="67">
        <v>1</v>
      </c>
      <c r="P150" s="67"/>
      <c r="Q150" s="67"/>
      <c r="R150" s="11"/>
      <c r="S150" s="2"/>
      <c r="T150" s="8"/>
      <c r="U150" s="1"/>
      <c r="V150" s="1"/>
    </row>
    <row r="151" spans="1:22" x14ac:dyDescent="0.25">
      <c r="A151" s="7"/>
      <c r="B151" s="11"/>
      <c r="C151" s="11"/>
      <c r="D151" s="11"/>
      <c r="E151" s="11"/>
      <c r="F151" s="11" t="s">
        <v>9</v>
      </c>
      <c r="G151" s="11" t="s">
        <v>762</v>
      </c>
      <c r="H151" s="67">
        <v>1</v>
      </c>
      <c r="I151" s="67">
        <v>0</v>
      </c>
      <c r="J151" s="67">
        <v>0</v>
      </c>
      <c r="K151" s="67">
        <v>0</v>
      </c>
      <c r="L151" s="67">
        <v>0</v>
      </c>
      <c r="M151" s="67">
        <v>0</v>
      </c>
      <c r="N151" s="67">
        <v>1</v>
      </c>
      <c r="O151" s="67">
        <v>1</v>
      </c>
      <c r="P151" s="67"/>
      <c r="Q151" s="67"/>
      <c r="R151" s="11"/>
      <c r="S151" s="2"/>
      <c r="T151" s="8"/>
      <c r="U151" s="1"/>
      <c r="V151" s="1"/>
    </row>
    <row r="152" spans="1:22" x14ac:dyDescent="0.25">
      <c r="A152" s="7"/>
      <c r="B152" s="11"/>
      <c r="C152" s="11"/>
      <c r="D152" s="11"/>
      <c r="E152" s="11"/>
      <c r="F152" s="11" t="s">
        <v>10</v>
      </c>
      <c r="G152" s="11" t="s">
        <v>763</v>
      </c>
      <c r="H152" s="67">
        <v>1</v>
      </c>
      <c r="I152" s="67">
        <v>0</v>
      </c>
      <c r="J152" s="67">
        <v>0</v>
      </c>
      <c r="K152" s="67">
        <v>0</v>
      </c>
      <c r="L152" s="67">
        <v>0</v>
      </c>
      <c r="M152" s="67">
        <v>0</v>
      </c>
      <c r="N152" s="67">
        <v>1</v>
      </c>
      <c r="O152" s="67">
        <v>1</v>
      </c>
      <c r="P152" s="67"/>
      <c r="Q152" s="67"/>
      <c r="R152" s="11"/>
      <c r="S152" s="2"/>
      <c r="T152" s="8"/>
      <c r="U152" s="1"/>
      <c r="V152" s="1"/>
    </row>
    <row r="153" spans="1:22" x14ac:dyDescent="0.25">
      <c r="A153" s="7"/>
      <c r="B153" s="11"/>
      <c r="C153" s="11"/>
      <c r="D153" s="11"/>
      <c r="E153" s="11"/>
      <c r="F153" s="11" t="s">
        <v>11</v>
      </c>
      <c r="G153" s="11" t="s">
        <v>764</v>
      </c>
      <c r="H153" s="67">
        <v>1</v>
      </c>
      <c r="I153" s="67">
        <v>0</v>
      </c>
      <c r="J153" s="67">
        <v>0</v>
      </c>
      <c r="K153" s="67">
        <v>0</v>
      </c>
      <c r="L153" s="67">
        <v>0</v>
      </c>
      <c r="M153" s="67">
        <v>0</v>
      </c>
      <c r="N153" s="67">
        <v>1</v>
      </c>
      <c r="O153" s="67">
        <v>1</v>
      </c>
      <c r="P153" s="67"/>
      <c r="Q153" s="67"/>
      <c r="R153" s="11"/>
      <c r="S153" s="2"/>
      <c r="T153" s="8"/>
      <c r="U153" s="1"/>
      <c r="V153" s="1"/>
    </row>
    <row r="154" spans="1:22" x14ac:dyDescent="0.25">
      <c r="A154" s="7"/>
      <c r="B154" s="11"/>
      <c r="C154" s="11"/>
      <c r="D154" s="11"/>
      <c r="E154" s="11"/>
      <c r="F154" s="11" t="s">
        <v>12</v>
      </c>
      <c r="G154" s="11" t="s">
        <v>765</v>
      </c>
      <c r="H154" s="67">
        <v>1</v>
      </c>
      <c r="I154" s="67">
        <v>0</v>
      </c>
      <c r="J154" s="67">
        <v>0</v>
      </c>
      <c r="K154" s="67">
        <v>0</v>
      </c>
      <c r="L154" s="67">
        <v>0</v>
      </c>
      <c r="M154" s="67">
        <v>0</v>
      </c>
      <c r="N154" s="67">
        <v>1</v>
      </c>
      <c r="O154" s="67">
        <v>1</v>
      </c>
      <c r="P154" s="67"/>
      <c r="Q154" s="67"/>
      <c r="R154" s="11"/>
      <c r="S154" s="2"/>
      <c r="T154" s="8"/>
      <c r="U154" s="1"/>
      <c r="V154" s="1"/>
    </row>
    <row r="155" spans="1:22" x14ac:dyDescent="0.25">
      <c r="A155" s="7"/>
      <c r="B155" s="11"/>
      <c r="C155" s="11"/>
      <c r="D155" s="11"/>
      <c r="E155" s="11"/>
      <c r="F155" s="11"/>
      <c r="G155" s="11"/>
      <c r="H155" s="67"/>
      <c r="I155" s="67"/>
      <c r="J155" s="67"/>
      <c r="K155" s="67"/>
      <c r="L155" s="67"/>
      <c r="M155" s="67"/>
      <c r="N155" s="67"/>
      <c r="O155" s="67"/>
      <c r="P155" s="67"/>
      <c r="Q155" s="67"/>
      <c r="R155" s="11"/>
      <c r="S155" s="2"/>
      <c r="T155" s="8"/>
      <c r="U155" s="1"/>
      <c r="V155" s="1"/>
    </row>
    <row r="156" spans="1:22" x14ac:dyDescent="0.25">
      <c r="A156" s="60"/>
      <c r="B156" s="62"/>
      <c r="C156" s="62"/>
      <c r="D156" s="62"/>
      <c r="E156" s="62"/>
      <c r="F156" s="62"/>
      <c r="G156" s="62"/>
      <c r="H156" s="72">
        <f>SUM(H143:H154)</f>
        <v>12</v>
      </c>
      <c r="I156" s="72">
        <f t="shared" ref="I156:O156" si="7">SUM(I143:I154)</f>
        <v>0</v>
      </c>
      <c r="J156" s="72">
        <f t="shared" si="7"/>
        <v>0</v>
      </c>
      <c r="K156" s="72">
        <f t="shared" si="7"/>
        <v>0</v>
      </c>
      <c r="L156" s="72">
        <f t="shared" si="7"/>
        <v>0</v>
      </c>
      <c r="M156" s="72">
        <f t="shared" si="7"/>
        <v>0</v>
      </c>
      <c r="N156" s="72">
        <f t="shared" si="7"/>
        <v>12</v>
      </c>
      <c r="O156" s="72">
        <f t="shared" si="7"/>
        <v>12</v>
      </c>
      <c r="P156" s="72"/>
      <c r="Q156" s="72"/>
      <c r="R156" s="62"/>
      <c r="S156" s="61"/>
      <c r="T156" s="64"/>
      <c r="U156" s="1"/>
      <c r="V156" s="1"/>
    </row>
    <row r="157" spans="1:22" x14ac:dyDescent="0.25">
      <c r="A157" s="74"/>
      <c r="B157" s="75"/>
      <c r="C157" s="75"/>
      <c r="D157" s="75"/>
      <c r="E157" s="75"/>
      <c r="F157" s="75"/>
      <c r="G157" s="75"/>
      <c r="H157" s="76"/>
      <c r="I157" s="76"/>
      <c r="J157" s="76"/>
      <c r="K157" s="76"/>
      <c r="L157" s="76"/>
      <c r="M157" s="76"/>
      <c r="N157" s="76"/>
      <c r="O157" s="76"/>
      <c r="P157" s="76"/>
      <c r="Q157" s="76"/>
      <c r="R157" s="75"/>
      <c r="S157" s="76"/>
      <c r="T157" s="77"/>
      <c r="U157" s="1"/>
      <c r="V157" s="1"/>
    </row>
    <row r="158" spans="1:22" x14ac:dyDescent="0.25">
      <c r="A158" s="7"/>
      <c r="B158" s="11"/>
      <c r="C158" s="11"/>
      <c r="D158" s="11"/>
      <c r="E158" s="11"/>
      <c r="F158" s="11"/>
      <c r="G158" s="11"/>
      <c r="H158" s="2"/>
      <c r="I158" s="2"/>
      <c r="J158" s="2"/>
      <c r="K158" s="2"/>
      <c r="L158" s="2"/>
      <c r="M158" s="2"/>
      <c r="N158" s="2"/>
      <c r="O158" s="2"/>
      <c r="P158" s="2"/>
      <c r="Q158" s="2"/>
      <c r="R158" s="11"/>
      <c r="S158" s="2"/>
      <c r="T158" s="8"/>
      <c r="U158" s="1"/>
      <c r="V158" s="1"/>
    </row>
    <row r="159" spans="1:22" x14ac:dyDescent="0.25">
      <c r="A159" s="7"/>
      <c r="B159" s="11"/>
      <c r="C159" s="11" t="s">
        <v>9</v>
      </c>
      <c r="D159" s="11" t="s">
        <v>650</v>
      </c>
      <c r="E159" s="11" t="s">
        <v>39</v>
      </c>
      <c r="F159" s="11" t="s">
        <v>0</v>
      </c>
      <c r="G159" s="11" t="s">
        <v>766</v>
      </c>
      <c r="H159" s="2">
        <v>0</v>
      </c>
      <c r="I159" s="2">
        <v>1</v>
      </c>
      <c r="J159" s="2">
        <v>0</v>
      </c>
      <c r="K159" s="2">
        <v>0</v>
      </c>
      <c r="L159" s="2">
        <v>0</v>
      </c>
      <c r="M159" s="2">
        <v>0</v>
      </c>
      <c r="N159" s="2">
        <v>0</v>
      </c>
      <c r="O159" s="2"/>
      <c r="P159" s="2"/>
      <c r="Q159" s="2"/>
      <c r="R159" s="11"/>
      <c r="S159" s="2"/>
      <c r="T159" s="8"/>
      <c r="U159" s="1"/>
      <c r="V159" s="1"/>
    </row>
    <row r="160" spans="1:22" x14ac:dyDescent="0.25">
      <c r="A160" s="7"/>
      <c r="B160" s="11"/>
      <c r="C160" s="11"/>
      <c r="D160" s="11"/>
      <c r="E160" s="11"/>
      <c r="F160" s="11" t="s">
        <v>2</v>
      </c>
      <c r="G160" s="11" t="s">
        <v>767</v>
      </c>
      <c r="H160" s="2">
        <v>0</v>
      </c>
      <c r="I160" s="2">
        <v>1</v>
      </c>
      <c r="J160" s="2">
        <v>0</v>
      </c>
      <c r="K160" s="2">
        <v>0</v>
      </c>
      <c r="L160" s="2">
        <v>0</v>
      </c>
      <c r="M160" s="2">
        <v>0</v>
      </c>
      <c r="N160" s="2">
        <v>0</v>
      </c>
      <c r="O160" s="2"/>
      <c r="P160" s="2"/>
      <c r="Q160" s="2"/>
      <c r="R160" s="11"/>
      <c r="S160" s="2"/>
      <c r="T160" s="8"/>
      <c r="U160" s="1"/>
      <c r="V160" s="1"/>
    </row>
    <row r="161" spans="1:22" x14ac:dyDescent="0.25">
      <c r="A161" s="7"/>
      <c r="B161" s="11"/>
      <c r="C161" s="11"/>
      <c r="D161" s="11"/>
      <c r="E161" s="11"/>
      <c r="F161" s="11" t="s">
        <v>3</v>
      </c>
      <c r="G161" s="11" t="s">
        <v>768</v>
      </c>
      <c r="H161" s="2">
        <v>0</v>
      </c>
      <c r="I161" s="2">
        <v>1</v>
      </c>
      <c r="J161" s="2">
        <v>0</v>
      </c>
      <c r="K161" s="2">
        <v>0</v>
      </c>
      <c r="L161" s="2">
        <v>0</v>
      </c>
      <c r="M161" s="2">
        <v>0</v>
      </c>
      <c r="N161" s="2">
        <v>0</v>
      </c>
      <c r="O161" s="2"/>
      <c r="P161" s="2"/>
      <c r="Q161" s="2"/>
      <c r="R161" s="11"/>
      <c r="S161" s="2"/>
      <c r="T161" s="8"/>
      <c r="U161" s="1"/>
      <c r="V161" s="1"/>
    </row>
    <row r="162" spans="1:22" x14ac:dyDescent="0.25">
      <c r="A162" s="7"/>
      <c r="B162" s="11"/>
      <c r="C162" s="11"/>
      <c r="D162" s="11"/>
      <c r="E162" s="11"/>
      <c r="F162" s="11" t="s">
        <v>4</v>
      </c>
      <c r="G162" s="11" t="s">
        <v>769</v>
      </c>
      <c r="H162" s="2">
        <v>0</v>
      </c>
      <c r="I162" s="2">
        <v>1</v>
      </c>
      <c r="J162" s="2">
        <v>0</v>
      </c>
      <c r="K162" s="2">
        <v>0</v>
      </c>
      <c r="L162" s="2">
        <v>0</v>
      </c>
      <c r="M162" s="2">
        <v>0</v>
      </c>
      <c r="N162" s="2">
        <v>0</v>
      </c>
      <c r="O162" s="2"/>
      <c r="P162" s="2"/>
      <c r="Q162" s="2"/>
      <c r="R162" s="11"/>
      <c r="S162" s="2"/>
      <c r="T162" s="8"/>
      <c r="U162" s="1"/>
      <c r="V162" s="1"/>
    </row>
    <row r="163" spans="1:22" x14ac:dyDescent="0.25">
      <c r="A163" s="7"/>
      <c r="B163" s="11"/>
      <c r="C163" s="11"/>
      <c r="D163" s="11"/>
      <c r="E163" s="11"/>
      <c r="F163" s="11" t="s">
        <v>5</v>
      </c>
      <c r="G163" s="11" t="s">
        <v>770</v>
      </c>
      <c r="H163" s="2">
        <v>0</v>
      </c>
      <c r="I163" s="2">
        <v>1</v>
      </c>
      <c r="J163" s="2">
        <v>0</v>
      </c>
      <c r="K163" s="2">
        <v>0</v>
      </c>
      <c r="L163" s="2">
        <v>0</v>
      </c>
      <c r="M163" s="2">
        <v>0</v>
      </c>
      <c r="N163" s="2">
        <v>0</v>
      </c>
      <c r="O163" s="2"/>
      <c r="P163" s="2"/>
      <c r="Q163" s="2"/>
      <c r="R163" s="11"/>
      <c r="S163" s="2"/>
      <c r="T163" s="8"/>
      <c r="U163" s="1"/>
      <c r="V163" s="1"/>
    </row>
    <row r="164" spans="1:22" x14ac:dyDescent="0.25">
      <c r="A164" s="7"/>
      <c r="B164" s="11"/>
      <c r="C164" s="11"/>
      <c r="D164" s="11"/>
      <c r="E164" s="11"/>
      <c r="F164" s="11" t="s">
        <v>6</v>
      </c>
      <c r="G164" s="11" t="s">
        <v>771</v>
      </c>
      <c r="H164" s="2">
        <v>0</v>
      </c>
      <c r="I164" s="2">
        <v>1</v>
      </c>
      <c r="J164" s="2">
        <v>0</v>
      </c>
      <c r="K164" s="2">
        <v>0</v>
      </c>
      <c r="L164" s="2">
        <v>0</v>
      </c>
      <c r="M164" s="2">
        <v>0</v>
      </c>
      <c r="N164" s="2">
        <v>0</v>
      </c>
      <c r="O164" s="2"/>
      <c r="P164" s="2"/>
      <c r="Q164" s="2"/>
      <c r="R164" s="11"/>
      <c r="S164" s="2"/>
      <c r="T164" s="8"/>
      <c r="U164" s="1"/>
      <c r="V164" s="1"/>
    </row>
    <row r="165" spans="1:22" x14ac:dyDescent="0.25">
      <c r="A165" s="7"/>
      <c r="B165" s="11"/>
      <c r="C165" s="11"/>
      <c r="D165" s="11"/>
      <c r="E165" s="11"/>
      <c r="F165" s="11" t="s">
        <v>7</v>
      </c>
      <c r="G165" s="11" t="s">
        <v>772</v>
      </c>
      <c r="H165" s="2">
        <v>0</v>
      </c>
      <c r="I165" s="2">
        <v>1</v>
      </c>
      <c r="J165" s="2">
        <v>0</v>
      </c>
      <c r="K165" s="2">
        <v>0</v>
      </c>
      <c r="L165" s="2">
        <v>0</v>
      </c>
      <c r="M165" s="2">
        <v>0</v>
      </c>
      <c r="N165" s="2">
        <v>0</v>
      </c>
      <c r="O165" s="2"/>
      <c r="P165" s="2"/>
      <c r="Q165" s="2"/>
      <c r="R165" s="11"/>
      <c r="S165" s="2"/>
      <c r="T165" s="8"/>
      <c r="U165" s="1"/>
      <c r="V165" s="1"/>
    </row>
    <row r="166" spans="1:22" x14ac:dyDescent="0.25">
      <c r="A166" s="7"/>
      <c r="B166" s="11"/>
      <c r="C166" s="11"/>
      <c r="D166" s="11"/>
      <c r="E166" s="11"/>
      <c r="F166" s="11" t="s">
        <v>8</v>
      </c>
      <c r="G166" s="11" t="s">
        <v>773</v>
      </c>
      <c r="H166" s="2">
        <v>0</v>
      </c>
      <c r="I166" s="2">
        <v>1</v>
      </c>
      <c r="J166" s="2">
        <v>0</v>
      </c>
      <c r="K166" s="2">
        <v>0</v>
      </c>
      <c r="L166" s="2">
        <v>0</v>
      </c>
      <c r="M166" s="2">
        <v>0</v>
      </c>
      <c r="N166" s="2">
        <v>0</v>
      </c>
      <c r="O166" s="2"/>
      <c r="P166" s="2"/>
      <c r="Q166" s="2"/>
      <c r="R166" s="11"/>
      <c r="S166" s="2"/>
      <c r="T166" s="8"/>
      <c r="U166" s="1"/>
      <c r="V166" s="1"/>
    </row>
    <row r="167" spans="1:22" x14ac:dyDescent="0.25">
      <c r="A167" s="7"/>
      <c r="B167" s="11"/>
      <c r="C167" s="11"/>
      <c r="D167" s="11"/>
      <c r="E167" s="11"/>
      <c r="F167" s="11" t="s">
        <v>9</v>
      </c>
      <c r="G167" s="11" t="s">
        <v>774</v>
      </c>
      <c r="H167" s="2">
        <v>0</v>
      </c>
      <c r="I167" s="2">
        <v>1</v>
      </c>
      <c r="J167" s="2">
        <v>0</v>
      </c>
      <c r="K167" s="2">
        <v>0</v>
      </c>
      <c r="L167" s="2">
        <v>0</v>
      </c>
      <c r="M167" s="2">
        <v>0</v>
      </c>
      <c r="N167" s="2">
        <v>0</v>
      </c>
      <c r="O167" s="2"/>
      <c r="P167" s="2"/>
      <c r="Q167" s="2"/>
      <c r="R167" s="11"/>
      <c r="S167" s="2"/>
      <c r="T167" s="8"/>
      <c r="U167" s="1"/>
      <c r="V167" s="1"/>
    </row>
    <row r="168" spans="1:22" x14ac:dyDescent="0.25">
      <c r="A168" s="7"/>
      <c r="B168" s="11"/>
      <c r="C168" s="11"/>
      <c r="D168" s="11"/>
      <c r="E168" s="11"/>
      <c r="F168" s="11" t="s">
        <v>10</v>
      </c>
      <c r="G168" s="11" t="s">
        <v>775</v>
      </c>
      <c r="H168" s="2">
        <v>0</v>
      </c>
      <c r="I168" s="2">
        <v>1</v>
      </c>
      <c r="J168" s="2">
        <v>0</v>
      </c>
      <c r="K168" s="2">
        <v>0</v>
      </c>
      <c r="L168" s="2">
        <v>0</v>
      </c>
      <c r="M168" s="2">
        <v>0</v>
      </c>
      <c r="N168" s="2">
        <v>0</v>
      </c>
      <c r="O168" s="2"/>
      <c r="P168" s="2"/>
      <c r="Q168" s="2"/>
      <c r="R168" s="11"/>
      <c r="S168" s="2"/>
      <c r="T168" s="8"/>
      <c r="U168" s="1"/>
      <c r="V168" s="1"/>
    </row>
    <row r="169" spans="1:22" x14ac:dyDescent="0.25">
      <c r="A169" s="7"/>
      <c r="B169" s="11"/>
      <c r="C169" s="11"/>
      <c r="D169" s="11"/>
      <c r="E169" s="11"/>
      <c r="F169" s="11"/>
      <c r="G169" s="11"/>
      <c r="H169" s="2"/>
      <c r="I169" s="2"/>
      <c r="J169" s="2"/>
      <c r="K169" s="2"/>
      <c r="L169" s="2"/>
      <c r="M169" s="2"/>
      <c r="N169" s="2"/>
      <c r="O169" s="2"/>
      <c r="P169" s="2"/>
      <c r="Q169" s="2"/>
      <c r="R169" s="11"/>
      <c r="S169" s="2"/>
      <c r="T169" s="8"/>
      <c r="U169" s="1"/>
      <c r="V169" s="1"/>
    </row>
    <row r="170" spans="1:22" x14ac:dyDescent="0.25">
      <c r="A170" s="60"/>
      <c r="B170" s="62"/>
      <c r="C170" s="62"/>
      <c r="D170" s="62"/>
      <c r="E170" s="62"/>
      <c r="F170" s="62"/>
      <c r="G170" s="62"/>
      <c r="H170" s="61">
        <f>SUM(H159:H168)</f>
        <v>0</v>
      </c>
      <c r="I170" s="61">
        <f t="shared" ref="I170:O170" si="8">SUM(I159:I168)</f>
        <v>10</v>
      </c>
      <c r="J170" s="61">
        <f t="shared" si="8"/>
        <v>0</v>
      </c>
      <c r="K170" s="61">
        <f t="shared" si="8"/>
        <v>0</v>
      </c>
      <c r="L170" s="61">
        <f t="shared" si="8"/>
        <v>0</v>
      </c>
      <c r="M170" s="61">
        <f t="shared" si="8"/>
        <v>0</v>
      </c>
      <c r="N170" s="61">
        <f t="shared" si="8"/>
        <v>0</v>
      </c>
      <c r="O170" s="61">
        <f t="shared" si="8"/>
        <v>0</v>
      </c>
      <c r="P170" s="61"/>
      <c r="Q170" s="61"/>
      <c r="R170" s="62"/>
      <c r="S170" s="61"/>
      <c r="T170" s="64"/>
      <c r="U170" s="1"/>
      <c r="V170" s="1"/>
    </row>
    <row r="171" spans="1:22" x14ac:dyDescent="0.25">
      <c r="A171" s="74"/>
      <c r="B171" s="75"/>
      <c r="C171" s="75"/>
      <c r="D171" s="75"/>
      <c r="E171" s="75"/>
      <c r="F171" s="75"/>
      <c r="G171" s="75"/>
      <c r="H171" s="76"/>
      <c r="I171" s="76"/>
      <c r="J171" s="76"/>
      <c r="K171" s="76"/>
      <c r="L171" s="76"/>
      <c r="M171" s="76"/>
      <c r="N171" s="76"/>
      <c r="O171" s="76"/>
      <c r="P171" s="76"/>
      <c r="Q171" s="76"/>
      <c r="R171" s="75"/>
      <c r="S171" s="76"/>
      <c r="T171" s="77"/>
      <c r="U171" s="1"/>
      <c r="V171" s="1"/>
    </row>
    <row r="172" spans="1:22" x14ac:dyDescent="0.25">
      <c r="A172" s="7"/>
      <c r="B172" s="11"/>
      <c r="C172" s="11"/>
      <c r="D172" s="11"/>
      <c r="E172" s="11"/>
      <c r="F172" s="11"/>
      <c r="G172" s="11"/>
      <c r="H172" s="2"/>
      <c r="I172" s="2"/>
      <c r="J172" s="2"/>
      <c r="K172" s="2"/>
      <c r="L172" s="2"/>
      <c r="M172" s="2"/>
      <c r="N172" s="2"/>
      <c r="O172" s="2"/>
      <c r="P172" s="2"/>
      <c r="Q172" s="2"/>
      <c r="R172" s="11"/>
      <c r="S172" s="2"/>
      <c r="T172" s="8"/>
      <c r="U172" s="1"/>
      <c r="V172" s="1"/>
    </row>
    <row r="173" spans="1:22" x14ac:dyDescent="0.25">
      <c r="A173" s="7"/>
      <c r="B173" s="11"/>
      <c r="C173" s="11" t="s">
        <v>10</v>
      </c>
      <c r="D173" s="11" t="s">
        <v>651</v>
      </c>
      <c r="E173" s="11" t="s">
        <v>39</v>
      </c>
      <c r="F173" s="11" t="s">
        <v>0</v>
      </c>
      <c r="G173" s="11" t="s">
        <v>776</v>
      </c>
      <c r="H173" s="2">
        <v>1</v>
      </c>
      <c r="I173" s="2">
        <v>0</v>
      </c>
      <c r="J173" s="2">
        <v>0</v>
      </c>
      <c r="K173" s="2">
        <v>0</v>
      </c>
      <c r="L173" s="2">
        <v>0</v>
      </c>
      <c r="M173" s="2">
        <v>0</v>
      </c>
      <c r="N173" s="2">
        <v>0</v>
      </c>
      <c r="O173" s="2"/>
      <c r="P173" s="2"/>
      <c r="Q173" s="2"/>
      <c r="R173" s="11"/>
      <c r="S173" s="2"/>
      <c r="T173" s="8"/>
      <c r="U173" s="1"/>
      <c r="V173" s="1"/>
    </row>
    <row r="174" spans="1:22" x14ac:dyDescent="0.25">
      <c r="A174" s="7"/>
      <c r="B174" s="11"/>
      <c r="C174" s="11"/>
      <c r="D174" s="11"/>
      <c r="E174" s="11"/>
      <c r="F174" s="11" t="s">
        <v>2</v>
      </c>
      <c r="G174" s="11" t="s">
        <v>8818</v>
      </c>
      <c r="H174" s="2">
        <v>1</v>
      </c>
      <c r="I174" s="2">
        <v>0</v>
      </c>
      <c r="J174" s="2">
        <v>0</v>
      </c>
      <c r="K174" s="2">
        <v>0</v>
      </c>
      <c r="L174" s="2">
        <v>0</v>
      </c>
      <c r="M174" s="2">
        <v>0</v>
      </c>
      <c r="N174" s="2">
        <v>0</v>
      </c>
      <c r="O174" s="2"/>
      <c r="P174" s="2"/>
      <c r="Q174" s="2"/>
      <c r="R174" s="11"/>
      <c r="S174" s="2"/>
      <c r="T174" s="8"/>
      <c r="U174" s="1"/>
      <c r="V174" s="1"/>
    </row>
    <row r="175" spans="1:22" x14ac:dyDescent="0.25">
      <c r="A175" s="7"/>
      <c r="B175" s="11"/>
      <c r="C175" s="11"/>
      <c r="D175" s="11"/>
      <c r="E175" s="11"/>
      <c r="F175" s="11" t="s">
        <v>3</v>
      </c>
      <c r="G175" s="11" t="s">
        <v>777</v>
      </c>
      <c r="H175" s="2">
        <v>1</v>
      </c>
      <c r="I175" s="2">
        <v>0</v>
      </c>
      <c r="J175" s="2">
        <v>0</v>
      </c>
      <c r="K175" s="2">
        <v>0</v>
      </c>
      <c r="L175" s="2">
        <v>0</v>
      </c>
      <c r="M175" s="2">
        <v>0</v>
      </c>
      <c r="N175" s="2">
        <v>0</v>
      </c>
      <c r="O175" s="2"/>
      <c r="P175" s="2"/>
      <c r="Q175" s="2"/>
      <c r="R175" s="11"/>
      <c r="S175" s="2"/>
      <c r="T175" s="8"/>
      <c r="U175" s="1"/>
      <c r="V175" s="1"/>
    </row>
    <row r="176" spans="1:22" x14ac:dyDescent="0.25">
      <c r="A176" s="7"/>
      <c r="B176" s="11"/>
      <c r="C176" s="11"/>
      <c r="D176" s="11"/>
      <c r="E176" s="11"/>
      <c r="F176" s="11" t="s">
        <v>4</v>
      </c>
      <c r="G176" s="11" t="s">
        <v>778</v>
      </c>
      <c r="H176" s="2">
        <v>1</v>
      </c>
      <c r="I176" s="2">
        <v>0</v>
      </c>
      <c r="J176" s="2">
        <v>0</v>
      </c>
      <c r="K176" s="2">
        <v>0</v>
      </c>
      <c r="L176" s="2">
        <v>0</v>
      </c>
      <c r="M176" s="2">
        <v>0</v>
      </c>
      <c r="N176" s="2">
        <v>0</v>
      </c>
      <c r="O176" s="2"/>
      <c r="P176" s="2"/>
      <c r="Q176" s="2"/>
      <c r="R176" s="11"/>
      <c r="S176" s="2"/>
      <c r="T176" s="8"/>
      <c r="U176" s="1"/>
      <c r="V176" s="1"/>
    </row>
    <row r="177" spans="1:22" x14ac:dyDescent="0.25">
      <c r="A177" s="7"/>
      <c r="B177" s="11"/>
      <c r="C177" s="11"/>
      <c r="D177" s="11"/>
      <c r="E177" s="11"/>
      <c r="F177" s="11" t="s">
        <v>5</v>
      </c>
      <c r="G177" s="11" t="s">
        <v>779</v>
      </c>
      <c r="H177" s="2">
        <v>1</v>
      </c>
      <c r="I177" s="2">
        <v>0</v>
      </c>
      <c r="J177" s="2">
        <v>0</v>
      </c>
      <c r="K177" s="2">
        <v>0</v>
      </c>
      <c r="L177" s="2">
        <v>0</v>
      </c>
      <c r="M177" s="2">
        <v>0</v>
      </c>
      <c r="N177" s="2">
        <v>0</v>
      </c>
      <c r="O177" s="2"/>
      <c r="P177" s="2"/>
      <c r="Q177" s="2"/>
      <c r="R177" s="11"/>
      <c r="S177" s="2"/>
      <c r="T177" s="8"/>
      <c r="U177" s="1"/>
      <c r="V177" s="1"/>
    </row>
    <row r="178" spans="1:22" x14ac:dyDescent="0.25">
      <c r="A178" s="7"/>
      <c r="B178" s="11"/>
      <c r="C178" s="11"/>
      <c r="D178" s="11"/>
      <c r="E178" s="11"/>
      <c r="F178" s="11" t="s">
        <v>6</v>
      </c>
      <c r="G178" s="11" t="s">
        <v>780</v>
      </c>
      <c r="H178" s="2">
        <v>1</v>
      </c>
      <c r="I178" s="2">
        <v>0</v>
      </c>
      <c r="J178" s="2">
        <v>0</v>
      </c>
      <c r="K178" s="2">
        <v>0</v>
      </c>
      <c r="L178" s="2">
        <v>0</v>
      </c>
      <c r="M178" s="2">
        <v>0</v>
      </c>
      <c r="N178" s="2">
        <v>0</v>
      </c>
      <c r="O178" s="2"/>
      <c r="P178" s="2"/>
      <c r="Q178" s="2"/>
      <c r="R178" s="11"/>
      <c r="S178" s="2"/>
      <c r="T178" s="8"/>
      <c r="U178" s="1"/>
      <c r="V178" s="1"/>
    </row>
    <row r="179" spans="1:22" x14ac:dyDescent="0.25">
      <c r="A179" s="7"/>
      <c r="B179" s="11"/>
      <c r="C179" s="11"/>
      <c r="D179" s="11"/>
      <c r="E179" s="11"/>
      <c r="F179" s="11" t="s">
        <v>7</v>
      </c>
      <c r="G179" s="11" t="s">
        <v>781</v>
      </c>
      <c r="H179" s="2">
        <v>1</v>
      </c>
      <c r="I179" s="2">
        <v>0</v>
      </c>
      <c r="J179" s="2">
        <v>0</v>
      </c>
      <c r="K179" s="2">
        <v>0</v>
      </c>
      <c r="L179" s="2">
        <v>0</v>
      </c>
      <c r="M179" s="2">
        <v>0</v>
      </c>
      <c r="N179" s="2">
        <v>0</v>
      </c>
      <c r="O179" s="2"/>
      <c r="P179" s="2"/>
      <c r="Q179" s="2"/>
      <c r="R179" s="11"/>
      <c r="S179" s="2"/>
      <c r="T179" s="8"/>
      <c r="U179" s="1"/>
      <c r="V179" s="1"/>
    </row>
    <row r="180" spans="1:22" x14ac:dyDescent="0.25">
      <c r="A180" s="7"/>
      <c r="B180" s="11"/>
      <c r="C180" s="11"/>
      <c r="D180" s="11"/>
      <c r="E180" s="11"/>
      <c r="F180" s="11" t="s">
        <v>8</v>
      </c>
      <c r="G180" s="11" t="s">
        <v>782</v>
      </c>
      <c r="H180" s="2">
        <v>1</v>
      </c>
      <c r="I180" s="2">
        <v>0</v>
      </c>
      <c r="J180" s="2">
        <v>0</v>
      </c>
      <c r="K180" s="2">
        <v>0</v>
      </c>
      <c r="L180" s="2">
        <v>0</v>
      </c>
      <c r="M180" s="2">
        <v>0</v>
      </c>
      <c r="N180" s="2">
        <v>0</v>
      </c>
      <c r="O180" s="2"/>
      <c r="P180" s="2"/>
      <c r="Q180" s="2"/>
      <c r="R180" s="11"/>
      <c r="S180" s="2"/>
      <c r="T180" s="8"/>
      <c r="U180" s="1"/>
      <c r="V180" s="1"/>
    </row>
    <row r="181" spans="1:22" x14ac:dyDescent="0.25">
      <c r="A181" s="7"/>
      <c r="B181" s="11"/>
      <c r="C181" s="11"/>
      <c r="D181" s="11"/>
      <c r="E181" s="11"/>
      <c r="F181" s="11" t="s">
        <v>9</v>
      </c>
      <c r="G181" s="11" t="s">
        <v>783</v>
      </c>
      <c r="H181" s="2">
        <v>1</v>
      </c>
      <c r="I181" s="2">
        <v>0</v>
      </c>
      <c r="J181" s="2">
        <v>0</v>
      </c>
      <c r="K181" s="2">
        <v>0</v>
      </c>
      <c r="L181" s="2">
        <v>0</v>
      </c>
      <c r="M181" s="2">
        <v>0</v>
      </c>
      <c r="N181" s="2">
        <v>0</v>
      </c>
      <c r="O181" s="2"/>
      <c r="P181" s="2"/>
      <c r="Q181" s="2"/>
      <c r="R181" s="11"/>
      <c r="S181" s="2"/>
      <c r="T181" s="8"/>
      <c r="U181" s="1"/>
      <c r="V181" s="1"/>
    </row>
    <row r="182" spans="1:22" x14ac:dyDescent="0.25">
      <c r="A182" s="7"/>
      <c r="B182" s="11"/>
      <c r="C182" s="11"/>
      <c r="D182" s="11"/>
      <c r="E182" s="11"/>
      <c r="F182" s="11" t="s">
        <v>10</v>
      </c>
      <c r="G182" s="11" t="s">
        <v>785</v>
      </c>
      <c r="H182" s="2">
        <v>1</v>
      </c>
      <c r="I182" s="2">
        <v>0</v>
      </c>
      <c r="J182" s="2">
        <v>0</v>
      </c>
      <c r="K182" s="2">
        <v>0</v>
      </c>
      <c r="L182" s="2">
        <v>0</v>
      </c>
      <c r="M182" s="2">
        <v>0</v>
      </c>
      <c r="N182" s="2">
        <v>0</v>
      </c>
      <c r="O182" s="2"/>
      <c r="P182" s="2"/>
      <c r="Q182" s="2"/>
      <c r="R182" s="11"/>
      <c r="S182" s="2"/>
      <c r="T182" s="8"/>
      <c r="U182" s="1"/>
      <c r="V182" s="1"/>
    </row>
    <row r="183" spans="1:22" x14ac:dyDescent="0.25">
      <c r="A183" s="7"/>
      <c r="B183" s="11"/>
      <c r="C183" s="11"/>
      <c r="D183" s="11"/>
      <c r="E183" s="11"/>
      <c r="F183" s="11" t="s">
        <v>11</v>
      </c>
      <c r="G183" s="11" t="s">
        <v>784</v>
      </c>
      <c r="H183" s="2">
        <v>1</v>
      </c>
      <c r="I183" s="2">
        <v>0</v>
      </c>
      <c r="J183" s="2">
        <v>0</v>
      </c>
      <c r="K183" s="2">
        <v>0</v>
      </c>
      <c r="L183" s="2">
        <v>0</v>
      </c>
      <c r="M183" s="2">
        <v>0</v>
      </c>
      <c r="N183" s="2">
        <v>0</v>
      </c>
      <c r="O183" s="2"/>
      <c r="P183" s="2"/>
      <c r="Q183" s="2"/>
      <c r="R183" s="11"/>
      <c r="S183" s="2"/>
      <c r="T183" s="8"/>
      <c r="U183" s="1"/>
      <c r="V183" s="1"/>
    </row>
    <row r="184" spans="1:22" x14ac:dyDescent="0.25">
      <c r="A184" s="7"/>
      <c r="B184" s="11"/>
      <c r="C184" s="11"/>
      <c r="D184" s="11"/>
      <c r="E184" s="11"/>
      <c r="F184" s="11"/>
      <c r="G184" s="11"/>
      <c r="H184" s="2"/>
      <c r="I184" s="2"/>
      <c r="J184" s="2"/>
      <c r="K184" s="2"/>
      <c r="L184" s="2"/>
      <c r="M184" s="2"/>
      <c r="N184" s="2"/>
      <c r="O184" s="2"/>
      <c r="P184" s="2"/>
      <c r="Q184" s="2"/>
      <c r="R184" s="11"/>
      <c r="S184" s="2"/>
      <c r="T184" s="8"/>
      <c r="U184" s="1"/>
      <c r="V184" s="1"/>
    </row>
    <row r="185" spans="1:22" x14ac:dyDescent="0.25">
      <c r="A185" s="60"/>
      <c r="B185" s="62"/>
      <c r="C185" s="62"/>
      <c r="D185" s="62"/>
      <c r="E185" s="62"/>
      <c r="F185" s="62"/>
      <c r="G185" s="62"/>
      <c r="H185" s="61">
        <f>SUM(H173:H183)</f>
        <v>11</v>
      </c>
      <c r="I185" s="61">
        <f t="shared" ref="I185:O185" si="9">SUM(I173:I183)</f>
        <v>0</v>
      </c>
      <c r="J185" s="61">
        <f t="shared" si="9"/>
        <v>0</v>
      </c>
      <c r="K185" s="61">
        <f t="shared" si="9"/>
        <v>0</v>
      </c>
      <c r="L185" s="61">
        <f t="shared" si="9"/>
        <v>0</v>
      </c>
      <c r="M185" s="61">
        <f t="shared" si="9"/>
        <v>0</v>
      </c>
      <c r="N185" s="61">
        <f t="shared" si="9"/>
        <v>0</v>
      </c>
      <c r="O185" s="61">
        <f t="shared" si="9"/>
        <v>0</v>
      </c>
      <c r="P185" s="61"/>
      <c r="Q185" s="61"/>
      <c r="R185" s="62"/>
      <c r="S185" s="61"/>
      <c r="T185" s="64"/>
      <c r="U185" s="1"/>
      <c r="V185" s="1"/>
    </row>
    <row r="186" spans="1:22" x14ac:dyDescent="0.25">
      <c r="A186" s="74"/>
      <c r="B186" s="75"/>
      <c r="C186" s="75"/>
      <c r="D186" s="75"/>
      <c r="E186" s="75"/>
      <c r="F186" s="75"/>
      <c r="G186" s="75"/>
      <c r="H186" s="76"/>
      <c r="I186" s="76"/>
      <c r="J186" s="76"/>
      <c r="K186" s="76"/>
      <c r="L186" s="76"/>
      <c r="M186" s="76"/>
      <c r="N186" s="76"/>
      <c r="O186" s="76"/>
      <c r="P186" s="76"/>
      <c r="Q186" s="76"/>
      <c r="R186" s="75"/>
      <c r="S186" s="76"/>
      <c r="T186" s="77"/>
      <c r="U186" s="1"/>
      <c r="V186" s="1"/>
    </row>
    <row r="187" spans="1:22" x14ac:dyDescent="0.25">
      <c r="A187" s="7"/>
      <c r="B187" s="11"/>
      <c r="C187" s="11"/>
      <c r="D187" s="11"/>
      <c r="E187" s="11"/>
      <c r="F187" s="11"/>
      <c r="G187" s="11"/>
      <c r="H187" s="2"/>
      <c r="I187" s="2"/>
      <c r="J187" s="2"/>
      <c r="K187" s="2"/>
      <c r="L187" s="2"/>
      <c r="M187" s="2"/>
      <c r="N187" s="2"/>
      <c r="O187" s="2"/>
      <c r="P187" s="2"/>
      <c r="Q187" s="2"/>
      <c r="R187" s="11"/>
      <c r="S187" s="2"/>
      <c r="T187" s="8"/>
      <c r="U187" s="1"/>
      <c r="V187" s="1"/>
    </row>
    <row r="188" spans="1:22" ht="60" x14ac:dyDescent="0.25">
      <c r="A188" s="7"/>
      <c r="B188" s="11"/>
      <c r="C188" s="11" t="s">
        <v>11</v>
      </c>
      <c r="D188" s="11" t="s">
        <v>652</v>
      </c>
      <c r="E188" s="11" t="s">
        <v>39</v>
      </c>
      <c r="F188" s="11" t="s">
        <v>0</v>
      </c>
      <c r="G188" s="11" t="s">
        <v>786</v>
      </c>
      <c r="H188" s="2">
        <v>0</v>
      </c>
      <c r="I188" s="2">
        <v>1</v>
      </c>
      <c r="J188" s="2">
        <v>0</v>
      </c>
      <c r="K188" s="2">
        <v>0</v>
      </c>
      <c r="L188" s="2">
        <v>0</v>
      </c>
      <c r="M188" s="2">
        <v>0</v>
      </c>
      <c r="N188" s="2">
        <v>0</v>
      </c>
      <c r="O188" s="2"/>
      <c r="P188" s="2"/>
      <c r="Q188" s="2"/>
      <c r="R188" s="11"/>
      <c r="S188" s="69" t="s">
        <v>8813</v>
      </c>
      <c r="T188" s="8"/>
      <c r="U188" s="1"/>
      <c r="V188" s="1"/>
    </row>
    <row r="189" spans="1:22" x14ac:dyDescent="0.25">
      <c r="A189" s="7"/>
      <c r="B189" s="11"/>
      <c r="C189" s="11"/>
      <c r="D189" s="11"/>
      <c r="E189" s="11"/>
      <c r="F189" s="11" t="s">
        <v>2</v>
      </c>
      <c r="G189" s="11" t="s">
        <v>787</v>
      </c>
      <c r="H189" s="2">
        <v>0</v>
      </c>
      <c r="I189" s="2">
        <v>1</v>
      </c>
      <c r="J189" s="2">
        <v>0</v>
      </c>
      <c r="K189" s="2">
        <v>0</v>
      </c>
      <c r="L189" s="2">
        <v>0</v>
      </c>
      <c r="M189" s="2">
        <v>0</v>
      </c>
      <c r="N189" s="2">
        <v>0</v>
      </c>
      <c r="O189" s="2"/>
      <c r="P189" s="2"/>
      <c r="Q189" s="2"/>
      <c r="R189" s="11"/>
      <c r="S189" s="69"/>
      <c r="T189" s="8"/>
      <c r="U189" s="1"/>
      <c r="V189" s="1"/>
    </row>
    <row r="190" spans="1:22" x14ac:dyDescent="0.25">
      <c r="A190" s="7"/>
      <c r="B190" s="11"/>
      <c r="C190" s="11"/>
      <c r="D190" s="11"/>
      <c r="E190" s="11"/>
      <c r="F190" s="11" t="s">
        <v>3</v>
      </c>
      <c r="G190" s="11" t="s">
        <v>788</v>
      </c>
      <c r="H190" s="2">
        <v>0</v>
      </c>
      <c r="I190" s="2">
        <v>1</v>
      </c>
      <c r="J190" s="2">
        <v>0</v>
      </c>
      <c r="K190" s="2">
        <v>0</v>
      </c>
      <c r="L190" s="2">
        <v>0</v>
      </c>
      <c r="M190" s="2">
        <v>0</v>
      </c>
      <c r="N190" s="2">
        <v>0</v>
      </c>
      <c r="O190" s="2"/>
      <c r="P190" s="2"/>
      <c r="Q190" s="2"/>
      <c r="R190" s="11"/>
      <c r="S190" s="69"/>
      <c r="T190" s="8"/>
      <c r="U190" s="1"/>
      <c r="V190" s="1"/>
    </row>
    <row r="191" spans="1:22" x14ac:dyDescent="0.25">
      <c r="A191" s="7"/>
      <c r="B191" s="11"/>
      <c r="C191" s="11"/>
      <c r="D191" s="11"/>
      <c r="E191" s="11"/>
      <c r="F191" s="11" t="s">
        <v>4</v>
      </c>
      <c r="G191" s="11" t="s">
        <v>789</v>
      </c>
      <c r="H191" s="2">
        <v>0</v>
      </c>
      <c r="I191" s="2">
        <v>1</v>
      </c>
      <c r="J191" s="2">
        <v>0</v>
      </c>
      <c r="K191" s="2">
        <v>0</v>
      </c>
      <c r="L191" s="2">
        <v>0</v>
      </c>
      <c r="M191" s="2">
        <v>0</v>
      </c>
      <c r="N191" s="2">
        <v>0</v>
      </c>
      <c r="O191" s="2"/>
      <c r="P191" s="2"/>
      <c r="Q191" s="2"/>
      <c r="R191" s="11"/>
      <c r="S191" s="2"/>
      <c r="T191" s="8"/>
      <c r="U191" s="1"/>
      <c r="V191" s="1"/>
    </row>
    <row r="192" spans="1:22" x14ac:dyDescent="0.25">
      <c r="A192" s="7"/>
      <c r="B192" s="11"/>
      <c r="C192" s="11"/>
      <c r="D192" s="11"/>
      <c r="E192" s="11"/>
      <c r="F192" s="11" t="s">
        <v>5</v>
      </c>
      <c r="G192" s="11" t="s">
        <v>790</v>
      </c>
      <c r="H192" s="2">
        <v>0</v>
      </c>
      <c r="I192" s="2">
        <v>1</v>
      </c>
      <c r="J192" s="2">
        <v>0</v>
      </c>
      <c r="K192" s="2">
        <v>0</v>
      </c>
      <c r="L192" s="2">
        <v>0</v>
      </c>
      <c r="M192" s="2">
        <v>0</v>
      </c>
      <c r="N192" s="2">
        <v>0</v>
      </c>
      <c r="O192" s="2"/>
      <c r="P192" s="2"/>
      <c r="Q192" s="2"/>
      <c r="R192" s="11"/>
      <c r="S192" s="2"/>
      <c r="T192" s="8"/>
      <c r="U192" s="1"/>
      <c r="V192" s="1"/>
    </row>
    <row r="193" spans="1:22" x14ac:dyDescent="0.25">
      <c r="A193" s="7"/>
      <c r="B193" s="11"/>
      <c r="C193" s="11"/>
      <c r="D193" s="11"/>
      <c r="E193" s="11"/>
      <c r="F193" s="11" t="s">
        <v>6</v>
      </c>
      <c r="G193" s="11" t="s">
        <v>791</v>
      </c>
      <c r="H193" s="2">
        <v>0</v>
      </c>
      <c r="I193" s="2">
        <v>1</v>
      </c>
      <c r="J193" s="2">
        <v>0</v>
      </c>
      <c r="K193" s="2">
        <v>0</v>
      </c>
      <c r="L193" s="2">
        <v>0</v>
      </c>
      <c r="M193" s="2">
        <v>0</v>
      </c>
      <c r="N193" s="2">
        <v>0</v>
      </c>
      <c r="O193" s="2"/>
      <c r="P193" s="2"/>
      <c r="Q193" s="2"/>
      <c r="R193" s="11"/>
      <c r="S193" s="2"/>
      <c r="T193" s="8"/>
      <c r="U193" s="1"/>
      <c r="V193" s="1"/>
    </row>
    <row r="194" spans="1:22" x14ac:dyDescent="0.25">
      <c r="A194" s="7"/>
      <c r="B194" s="11"/>
      <c r="C194" s="11"/>
      <c r="D194" s="11"/>
      <c r="E194" s="11"/>
      <c r="F194" s="11" t="s">
        <v>7</v>
      </c>
      <c r="G194" s="11" t="s">
        <v>792</v>
      </c>
      <c r="H194" s="2">
        <v>0</v>
      </c>
      <c r="I194" s="2">
        <v>1</v>
      </c>
      <c r="J194" s="2">
        <v>0</v>
      </c>
      <c r="K194" s="2">
        <v>0</v>
      </c>
      <c r="L194" s="2">
        <v>0</v>
      </c>
      <c r="M194" s="2">
        <v>0</v>
      </c>
      <c r="N194" s="2">
        <v>0</v>
      </c>
      <c r="O194" s="2"/>
      <c r="P194" s="2"/>
      <c r="Q194" s="2"/>
      <c r="R194" s="11"/>
      <c r="S194" s="2"/>
      <c r="T194" s="8"/>
      <c r="U194" s="1"/>
      <c r="V194" s="1"/>
    </row>
    <row r="195" spans="1:22" x14ac:dyDescent="0.25">
      <c r="A195" s="7"/>
      <c r="B195" s="11"/>
      <c r="C195" s="11"/>
      <c r="D195" s="11"/>
      <c r="E195" s="11"/>
      <c r="F195" s="11"/>
      <c r="G195" s="11"/>
      <c r="H195" s="2"/>
      <c r="I195" s="2"/>
      <c r="J195" s="2"/>
      <c r="K195" s="2"/>
      <c r="L195" s="2"/>
      <c r="M195" s="2"/>
      <c r="N195" s="2"/>
      <c r="O195" s="2"/>
      <c r="P195" s="2"/>
      <c r="Q195" s="2"/>
      <c r="R195" s="11"/>
      <c r="S195" s="2"/>
      <c r="T195" s="8"/>
      <c r="U195" s="1"/>
      <c r="V195" s="1"/>
    </row>
    <row r="196" spans="1:22" x14ac:dyDescent="0.25">
      <c r="A196" s="60"/>
      <c r="B196" s="62"/>
      <c r="C196" s="62"/>
      <c r="D196" s="62"/>
      <c r="E196" s="62"/>
      <c r="F196" s="62"/>
      <c r="G196" s="62"/>
      <c r="H196" s="61">
        <f>SUM(H188:H194)</f>
        <v>0</v>
      </c>
      <c r="I196" s="61">
        <f t="shared" ref="I196:O196" si="10">SUM(I188:I194)</f>
        <v>7</v>
      </c>
      <c r="J196" s="61">
        <f t="shared" si="10"/>
        <v>0</v>
      </c>
      <c r="K196" s="61">
        <f t="shared" si="10"/>
        <v>0</v>
      </c>
      <c r="L196" s="61">
        <f t="shared" si="10"/>
        <v>0</v>
      </c>
      <c r="M196" s="61">
        <f t="shared" si="10"/>
        <v>0</v>
      </c>
      <c r="N196" s="61">
        <f t="shared" si="10"/>
        <v>0</v>
      </c>
      <c r="O196" s="61">
        <f t="shared" si="10"/>
        <v>0</v>
      </c>
      <c r="P196" s="61"/>
      <c r="Q196" s="61"/>
      <c r="R196" s="62"/>
      <c r="S196" s="61"/>
      <c r="T196" s="64"/>
      <c r="U196" s="1"/>
      <c r="V196" s="1"/>
    </row>
    <row r="197" spans="1:22" x14ac:dyDescent="0.25">
      <c r="A197" s="74"/>
      <c r="B197" s="75"/>
      <c r="C197" s="75"/>
      <c r="D197" s="75"/>
      <c r="E197" s="75"/>
      <c r="F197" s="75"/>
      <c r="G197" s="75"/>
      <c r="H197" s="76"/>
      <c r="I197" s="76"/>
      <c r="J197" s="76"/>
      <c r="K197" s="76"/>
      <c r="L197" s="76"/>
      <c r="M197" s="76"/>
      <c r="N197" s="76"/>
      <c r="O197" s="76"/>
      <c r="P197" s="76"/>
      <c r="Q197" s="76"/>
      <c r="R197" s="75"/>
      <c r="S197" s="76"/>
      <c r="T197" s="77"/>
      <c r="U197" s="1"/>
      <c r="V197" s="1"/>
    </row>
    <row r="198" spans="1:22" x14ac:dyDescent="0.25">
      <c r="A198" s="7"/>
      <c r="B198" s="11"/>
      <c r="C198" s="11"/>
      <c r="D198" s="11"/>
      <c r="E198" s="11"/>
      <c r="F198" s="11"/>
      <c r="G198" s="11"/>
      <c r="H198" s="2"/>
      <c r="I198" s="2"/>
      <c r="J198" s="2"/>
      <c r="K198" s="2"/>
      <c r="L198" s="2"/>
      <c r="M198" s="2"/>
      <c r="N198" s="2"/>
      <c r="O198" s="2"/>
      <c r="P198" s="2"/>
      <c r="Q198" s="2"/>
      <c r="R198" s="11"/>
      <c r="S198" s="2"/>
      <c r="T198" s="8"/>
      <c r="U198" s="1"/>
      <c r="V198" s="1"/>
    </row>
    <row r="199" spans="1:22" x14ac:dyDescent="0.25">
      <c r="A199" s="7"/>
      <c r="B199" s="11"/>
      <c r="C199" s="11" t="s">
        <v>12</v>
      </c>
      <c r="D199" s="11" t="s">
        <v>653</v>
      </c>
      <c r="E199" s="11" t="s">
        <v>39</v>
      </c>
      <c r="F199" s="11" t="s">
        <v>0</v>
      </c>
      <c r="G199" s="11" t="s">
        <v>793</v>
      </c>
      <c r="H199" s="2">
        <v>0</v>
      </c>
      <c r="I199" s="2">
        <v>1</v>
      </c>
      <c r="J199" s="2">
        <v>0</v>
      </c>
      <c r="K199" s="2">
        <v>0</v>
      </c>
      <c r="L199" s="2">
        <v>0</v>
      </c>
      <c r="M199" s="2">
        <v>0</v>
      </c>
      <c r="N199" s="2">
        <v>0</v>
      </c>
      <c r="O199" s="2"/>
      <c r="P199" s="2"/>
      <c r="Q199" s="2"/>
      <c r="R199" s="11"/>
      <c r="S199" s="2"/>
      <c r="T199" s="8"/>
      <c r="U199" s="1"/>
      <c r="V199" s="1"/>
    </row>
    <row r="200" spans="1:22" x14ac:dyDescent="0.25">
      <c r="A200" s="7"/>
      <c r="B200" s="11"/>
      <c r="C200" s="11"/>
      <c r="D200" s="11"/>
      <c r="E200" s="11"/>
      <c r="F200" s="11" t="s">
        <v>2</v>
      </c>
      <c r="G200" s="11" t="s">
        <v>794</v>
      </c>
      <c r="H200" s="2">
        <v>0</v>
      </c>
      <c r="I200" s="2">
        <v>1</v>
      </c>
      <c r="J200" s="2">
        <v>0</v>
      </c>
      <c r="K200" s="2">
        <v>0</v>
      </c>
      <c r="L200" s="2">
        <v>0</v>
      </c>
      <c r="M200" s="2">
        <v>0</v>
      </c>
      <c r="N200" s="2">
        <v>0</v>
      </c>
      <c r="O200" s="2"/>
      <c r="P200" s="2"/>
      <c r="Q200" s="2"/>
      <c r="R200" s="11"/>
      <c r="S200" s="2"/>
      <c r="T200" s="8"/>
      <c r="U200" s="1"/>
      <c r="V200" s="1"/>
    </row>
    <row r="201" spans="1:22" x14ac:dyDescent="0.25">
      <c r="A201" s="7"/>
      <c r="B201" s="11"/>
      <c r="C201" s="11"/>
      <c r="D201" s="11"/>
      <c r="E201" s="11"/>
      <c r="F201" s="11" t="s">
        <v>3</v>
      </c>
      <c r="G201" s="11" t="s">
        <v>649</v>
      </c>
      <c r="H201" s="2">
        <v>0</v>
      </c>
      <c r="I201" s="2">
        <v>1</v>
      </c>
      <c r="J201" s="2">
        <v>0</v>
      </c>
      <c r="K201" s="2">
        <v>0</v>
      </c>
      <c r="L201" s="2">
        <v>0</v>
      </c>
      <c r="M201" s="2">
        <v>0</v>
      </c>
      <c r="N201" s="2">
        <v>0</v>
      </c>
      <c r="O201" s="2"/>
      <c r="P201" s="2"/>
      <c r="Q201" s="2"/>
      <c r="R201" s="11"/>
      <c r="S201" s="2"/>
      <c r="T201" s="8"/>
      <c r="U201" s="1"/>
      <c r="V201" s="1"/>
    </row>
    <row r="202" spans="1:22" x14ac:dyDescent="0.25">
      <c r="A202" s="7"/>
      <c r="B202" s="11"/>
      <c r="C202" s="11"/>
      <c r="D202" s="11"/>
      <c r="E202" s="11"/>
      <c r="F202" s="11" t="s">
        <v>4</v>
      </c>
      <c r="G202" s="11" t="s">
        <v>795</v>
      </c>
      <c r="H202" s="2">
        <v>0</v>
      </c>
      <c r="I202" s="2">
        <v>1</v>
      </c>
      <c r="J202" s="2">
        <v>0</v>
      </c>
      <c r="K202" s="2">
        <v>0</v>
      </c>
      <c r="L202" s="2">
        <v>0</v>
      </c>
      <c r="M202" s="2">
        <v>0</v>
      </c>
      <c r="N202" s="2">
        <v>0</v>
      </c>
      <c r="O202" s="2"/>
      <c r="P202" s="2"/>
      <c r="Q202" s="2"/>
      <c r="R202" s="11"/>
      <c r="S202" s="2"/>
      <c r="T202" s="8"/>
      <c r="U202" s="1"/>
      <c r="V202" s="1"/>
    </row>
    <row r="203" spans="1:22" x14ac:dyDescent="0.25">
      <c r="A203" s="7"/>
      <c r="B203" s="11"/>
      <c r="C203" s="11"/>
      <c r="D203" s="11"/>
      <c r="E203" s="11"/>
      <c r="F203" s="11" t="s">
        <v>5</v>
      </c>
      <c r="G203" s="11" t="s">
        <v>796</v>
      </c>
      <c r="H203" s="2">
        <v>0</v>
      </c>
      <c r="I203" s="2">
        <v>1</v>
      </c>
      <c r="J203" s="2">
        <v>0</v>
      </c>
      <c r="K203" s="2">
        <v>0</v>
      </c>
      <c r="L203" s="2">
        <v>0</v>
      </c>
      <c r="M203" s="2">
        <v>0</v>
      </c>
      <c r="N203" s="2">
        <v>0</v>
      </c>
      <c r="O203" s="2"/>
      <c r="P203" s="2"/>
      <c r="Q203" s="2"/>
      <c r="R203" s="11"/>
      <c r="S203" s="2"/>
      <c r="T203" s="8"/>
      <c r="U203" s="1"/>
      <c r="V203" s="1"/>
    </row>
    <row r="204" spans="1:22" x14ac:dyDescent="0.25">
      <c r="A204" s="7"/>
      <c r="B204" s="11"/>
      <c r="C204" s="11"/>
      <c r="D204" s="11"/>
      <c r="E204" s="11"/>
      <c r="F204" s="11" t="s">
        <v>6</v>
      </c>
      <c r="G204" s="11" t="s">
        <v>797</v>
      </c>
      <c r="H204" s="2">
        <v>0</v>
      </c>
      <c r="I204" s="2">
        <v>1</v>
      </c>
      <c r="J204" s="2">
        <v>0</v>
      </c>
      <c r="K204" s="2">
        <v>0</v>
      </c>
      <c r="L204" s="2">
        <v>0</v>
      </c>
      <c r="M204" s="2">
        <v>0</v>
      </c>
      <c r="N204" s="2">
        <v>0</v>
      </c>
      <c r="O204" s="2"/>
      <c r="P204" s="2"/>
      <c r="Q204" s="2"/>
      <c r="R204" s="11"/>
      <c r="S204" s="2"/>
      <c r="T204" s="8"/>
      <c r="U204" s="1"/>
      <c r="V204" s="1"/>
    </row>
    <row r="205" spans="1:22" x14ac:dyDescent="0.25">
      <c r="A205" s="7"/>
      <c r="B205" s="11"/>
      <c r="C205" s="11"/>
      <c r="D205" s="11"/>
      <c r="E205" s="11"/>
      <c r="F205" s="11" t="s">
        <v>7</v>
      </c>
      <c r="G205" s="11" t="s">
        <v>798</v>
      </c>
      <c r="H205" s="2">
        <v>0</v>
      </c>
      <c r="I205" s="2">
        <v>1</v>
      </c>
      <c r="J205" s="2">
        <v>0</v>
      </c>
      <c r="K205" s="2">
        <v>0</v>
      </c>
      <c r="L205" s="2">
        <v>0</v>
      </c>
      <c r="M205" s="2">
        <v>0</v>
      </c>
      <c r="N205" s="2">
        <v>0</v>
      </c>
      <c r="O205" s="2"/>
      <c r="P205" s="2"/>
      <c r="Q205" s="2"/>
      <c r="R205" s="11"/>
      <c r="S205" s="2"/>
      <c r="T205" s="8"/>
      <c r="U205" s="1"/>
      <c r="V205" s="1"/>
    </row>
    <row r="206" spans="1:22" x14ac:dyDescent="0.25">
      <c r="A206" s="7"/>
      <c r="B206" s="11"/>
      <c r="C206" s="11"/>
      <c r="D206" s="11"/>
      <c r="E206" s="11"/>
      <c r="F206" s="11" t="s">
        <v>8</v>
      </c>
      <c r="G206" s="11" t="s">
        <v>799</v>
      </c>
      <c r="H206" s="2">
        <v>0</v>
      </c>
      <c r="I206" s="2">
        <v>1</v>
      </c>
      <c r="J206" s="2">
        <v>0</v>
      </c>
      <c r="K206" s="2">
        <v>0</v>
      </c>
      <c r="L206" s="2">
        <v>0</v>
      </c>
      <c r="M206" s="2">
        <v>0</v>
      </c>
      <c r="N206" s="2">
        <v>0</v>
      </c>
      <c r="O206" s="2"/>
      <c r="P206" s="2"/>
      <c r="Q206" s="2"/>
      <c r="R206" s="11"/>
      <c r="S206" s="2"/>
      <c r="T206" s="8"/>
      <c r="U206" s="1"/>
      <c r="V206" s="1"/>
    </row>
    <row r="207" spans="1:22" x14ac:dyDescent="0.25">
      <c r="A207" s="7"/>
      <c r="B207" s="11"/>
      <c r="C207" s="11"/>
      <c r="D207" s="11"/>
      <c r="E207" s="11"/>
      <c r="F207" s="11" t="s">
        <v>9</v>
      </c>
      <c r="G207" s="11" t="s">
        <v>800</v>
      </c>
      <c r="H207" s="2">
        <v>0</v>
      </c>
      <c r="I207" s="2">
        <v>1</v>
      </c>
      <c r="J207" s="2">
        <v>0</v>
      </c>
      <c r="K207" s="2">
        <v>0</v>
      </c>
      <c r="L207" s="2">
        <v>0</v>
      </c>
      <c r="M207" s="2">
        <v>0</v>
      </c>
      <c r="N207" s="2">
        <v>0</v>
      </c>
      <c r="O207" s="2"/>
      <c r="P207" s="2"/>
      <c r="Q207" s="2"/>
      <c r="R207" s="11"/>
      <c r="S207" s="2"/>
      <c r="T207" s="8"/>
      <c r="U207" s="1"/>
      <c r="V207" s="1"/>
    </row>
    <row r="208" spans="1:22" x14ac:dyDescent="0.25">
      <c r="A208" s="7"/>
      <c r="B208" s="11"/>
      <c r="C208" s="11"/>
      <c r="D208" s="11"/>
      <c r="E208" s="11"/>
      <c r="F208" s="11" t="s">
        <v>10</v>
      </c>
      <c r="G208" s="11" t="s">
        <v>801</v>
      </c>
      <c r="H208" s="2">
        <v>0</v>
      </c>
      <c r="I208" s="2">
        <v>1</v>
      </c>
      <c r="J208" s="2">
        <v>0</v>
      </c>
      <c r="K208" s="2">
        <v>0</v>
      </c>
      <c r="L208" s="2">
        <v>0</v>
      </c>
      <c r="M208" s="2">
        <v>0</v>
      </c>
      <c r="N208" s="2">
        <v>0</v>
      </c>
      <c r="O208" s="2"/>
      <c r="P208" s="2"/>
      <c r="Q208" s="2"/>
      <c r="R208" s="11"/>
      <c r="S208" s="2"/>
      <c r="T208" s="8"/>
      <c r="U208" s="1"/>
      <c r="V208" s="1"/>
    </row>
    <row r="209" spans="1:22" x14ac:dyDescent="0.25">
      <c r="A209" s="7"/>
      <c r="B209" s="11"/>
      <c r="C209" s="11"/>
      <c r="D209" s="11"/>
      <c r="E209" s="11"/>
      <c r="F209" s="11" t="s">
        <v>11</v>
      </c>
      <c r="G209" s="11" t="s">
        <v>802</v>
      </c>
      <c r="H209" s="2">
        <v>0</v>
      </c>
      <c r="I209" s="2">
        <v>1</v>
      </c>
      <c r="J209" s="2">
        <v>0</v>
      </c>
      <c r="K209" s="2">
        <v>0</v>
      </c>
      <c r="L209" s="2">
        <v>0</v>
      </c>
      <c r="M209" s="2">
        <v>0</v>
      </c>
      <c r="N209" s="2">
        <v>0</v>
      </c>
      <c r="O209" s="2"/>
      <c r="P209" s="2"/>
      <c r="Q209" s="2"/>
      <c r="R209" s="11"/>
      <c r="S209" s="2"/>
      <c r="T209" s="8"/>
      <c r="U209" s="1"/>
      <c r="V209" s="1"/>
    </row>
    <row r="210" spans="1:22" x14ac:dyDescent="0.25">
      <c r="A210" s="7"/>
      <c r="B210" s="11"/>
      <c r="C210" s="11"/>
      <c r="D210" s="11"/>
      <c r="E210" s="11"/>
      <c r="F210" s="11"/>
      <c r="G210" s="11"/>
      <c r="H210" s="2"/>
      <c r="I210" s="2"/>
      <c r="J210" s="2"/>
      <c r="K210" s="2"/>
      <c r="L210" s="2"/>
      <c r="M210" s="2"/>
      <c r="N210" s="2"/>
      <c r="O210" s="2"/>
      <c r="P210" s="2"/>
      <c r="Q210" s="2"/>
      <c r="R210" s="11"/>
      <c r="S210" s="2"/>
      <c r="T210" s="8"/>
      <c r="U210" s="1"/>
      <c r="V210" s="1"/>
    </row>
    <row r="211" spans="1:22" x14ac:dyDescent="0.25">
      <c r="A211" s="60"/>
      <c r="B211" s="62"/>
      <c r="C211" s="62"/>
      <c r="D211" s="62"/>
      <c r="E211" s="62"/>
      <c r="F211" s="62"/>
      <c r="G211" s="62"/>
      <c r="H211" s="61">
        <f>SUM(H199:H209)</f>
        <v>0</v>
      </c>
      <c r="I211" s="61">
        <f t="shared" ref="I211:O211" si="11">SUM(I199:I209)</f>
        <v>11</v>
      </c>
      <c r="J211" s="61">
        <f t="shared" si="11"/>
        <v>0</v>
      </c>
      <c r="K211" s="61">
        <f t="shared" si="11"/>
        <v>0</v>
      </c>
      <c r="L211" s="61">
        <f t="shared" si="11"/>
        <v>0</v>
      </c>
      <c r="M211" s="61">
        <f t="shared" si="11"/>
        <v>0</v>
      </c>
      <c r="N211" s="61">
        <f t="shared" si="11"/>
        <v>0</v>
      </c>
      <c r="O211" s="61">
        <f t="shared" si="11"/>
        <v>0</v>
      </c>
      <c r="P211" s="61"/>
      <c r="Q211" s="61"/>
      <c r="R211" s="62"/>
      <c r="S211" s="61"/>
      <c r="T211" s="64"/>
      <c r="U211" s="1"/>
      <c r="V211" s="1"/>
    </row>
    <row r="212" spans="1:22" x14ac:dyDescent="0.25">
      <c r="A212" s="74"/>
      <c r="B212" s="75"/>
      <c r="C212" s="75"/>
      <c r="D212" s="75"/>
      <c r="E212" s="75"/>
      <c r="F212" s="75"/>
      <c r="G212" s="75"/>
      <c r="H212" s="76"/>
      <c r="I212" s="76"/>
      <c r="J212" s="76"/>
      <c r="K212" s="76"/>
      <c r="L212" s="76"/>
      <c r="M212" s="76"/>
      <c r="N212" s="76"/>
      <c r="O212" s="76"/>
      <c r="P212" s="76"/>
      <c r="Q212" s="76"/>
      <c r="R212" s="75"/>
      <c r="S212" s="76"/>
      <c r="T212" s="77"/>
      <c r="U212" s="1"/>
      <c r="V212" s="1"/>
    </row>
    <row r="213" spans="1:22" x14ac:dyDescent="0.25">
      <c r="A213" s="7"/>
      <c r="B213" s="11"/>
      <c r="C213" s="11"/>
      <c r="D213" s="11"/>
      <c r="E213" s="11"/>
      <c r="F213" s="11"/>
      <c r="G213" s="11"/>
      <c r="H213" s="2"/>
      <c r="I213" s="2"/>
      <c r="J213" s="2"/>
      <c r="K213" s="2"/>
      <c r="L213" s="2"/>
      <c r="M213" s="2"/>
      <c r="N213" s="2"/>
      <c r="O213" s="2"/>
      <c r="P213" s="2"/>
      <c r="Q213" s="2"/>
      <c r="R213" s="11"/>
      <c r="S213" s="2"/>
      <c r="T213" s="8"/>
      <c r="U213" s="1"/>
      <c r="V213" s="1"/>
    </row>
    <row r="214" spans="1:22" x14ac:dyDescent="0.25">
      <c r="A214" s="7"/>
      <c r="B214" s="11"/>
      <c r="C214" s="11" t="s">
        <v>13</v>
      </c>
      <c r="D214" s="11" t="s">
        <v>39</v>
      </c>
      <c r="E214" s="11" t="s">
        <v>654</v>
      </c>
      <c r="F214" s="11" t="s">
        <v>0</v>
      </c>
      <c r="G214" s="11" t="s">
        <v>803</v>
      </c>
      <c r="H214" s="2">
        <v>1</v>
      </c>
      <c r="I214" s="2">
        <v>0</v>
      </c>
      <c r="J214" s="2">
        <v>0</v>
      </c>
      <c r="K214" s="2">
        <v>0</v>
      </c>
      <c r="L214" s="2">
        <v>0</v>
      </c>
      <c r="M214" s="2">
        <v>0</v>
      </c>
      <c r="N214" s="2">
        <v>0</v>
      </c>
      <c r="O214" s="2">
        <v>1</v>
      </c>
      <c r="P214" s="2"/>
      <c r="Q214" s="2"/>
      <c r="R214" s="11"/>
      <c r="S214" s="2"/>
      <c r="T214" s="8"/>
      <c r="U214" s="1"/>
      <c r="V214" s="1"/>
    </row>
    <row r="215" spans="1:22" x14ac:dyDescent="0.25">
      <c r="A215" s="7"/>
      <c r="B215" s="11"/>
      <c r="C215" s="11"/>
      <c r="D215" s="11"/>
      <c r="E215" s="11"/>
      <c r="F215" s="11" t="s">
        <v>2</v>
      </c>
      <c r="G215" s="11" t="s">
        <v>804</v>
      </c>
      <c r="H215" s="2">
        <v>1</v>
      </c>
      <c r="I215" s="2">
        <v>0</v>
      </c>
      <c r="J215" s="2">
        <v>0</v>
      </c>
      <c r="K215" s="2">
        <v>0</v>
      </c>
      <c r="L215" s="2">
        <v>0</v>
      </c>
      <c r="M215" s="2">
        <v>0</v>
      </c>
      <c r="N215" s="2">
        <v>0</v>
      </c>
      <c r="O215" s="2">
        <v>1</v>
      </c>
      <c r="P215" s="2"/>
      <c r="Q215" s="2"/>
      <c r="R215" s="11"/>
      <c r="S215" s="2"/>
      <c r="T215" s="8"/>
      <c r="U215" s="1"/>
      <c r="V215" s="1"/>
    </row>
    <row r="216" spans="1:22" x14ac:dyDescent="0.25">
      <c r="A216" s="7"/>
      <c r="B216" s="11"/>
      <c r="C216" s="11"/>
      <c r="D216" s="11"/>
      <c r="E216" s="11"/>
      <c r="F216" s="11" t="s">
        <v>3</v>
      </c>
      <c r="G216" s="11" t="s">
        <v>805</v>
      </c>
      <c r="H216" s="2">
        <v>1</v>
      </c>
      <c r="I216" s="2">
        <v>0</v>
      </c>
      <c r="J216" s="2">
        <v>0</v>
      </c>
      <c r="K216" s="2">
        <v>0</v>
      </c>
      <c r="L216" s="2">
        <v>0</v>
      </c>
      <c r="M216" s="2">
        <v>0</v>
      </c>
      <c r="N216" s="2">
        <v>0</v>
      </c>
      <c r="O216" s="2">
        <v>1</v>
      </c>
      <c r="P216" s="2"/>
      <c r="Q216" s="2"/>
      <c r="R216" s="11"/>
      <c r="S216" s="2"/>
      <c r="T216" s="8"/>
      <c r="U216" s="1"/>
      <c r="V216" s="1"/>
    </row>
    <row r="217" spans="1:22" x14ac:dyDescent="0.25">
      <c r="A217" s="7"/>
      <c r="B217" s="11"/>
      <c r="C217" s="11"/>
      <c r="D217" s="11"/>
      <c r="E217" s="11"/>
      <c r="F217" s="11" t="s">
        <v>4</v>
      </c>
      <c r="G217" s="11" t="s">
        <v>806</v>
      </c>
      <c r="H217" s="2">
        <v>1</v>
      </c>
      <c r="I217" s="2">
        <v>0</v>
      </c>
      <c r="J217" s="2">
        <v>0</v>
      </c>
      <c r="K217" s="2">
        <v>0</v>
      </c>
      <c r="L217" s="2">
        <v>0</v>
      </c>
      <c r="M217" s="2">
        <v>0</v>
      </c>
      <c r="N217" s="2">
        <v>0</v>
      </c>
      <c r="O217" s="2">
        <v>1</v>
      </c>
      <c r="P217" s="2"/>
      <c r="Q217" s="2"/>
      <c r="R217" s="11"/>
      <c r="S217" s="2"/>
      <c r="T217" s="8"/>
      <c r="U217" s="1"/>
      <c r="V217" s="1"/>
    </row>
    <row r="218" spans="1:22" x14ac:dyDescent="0.25">
      <c r="A218" s="7"/>
      <c r="B218" s="11"/>
      <c r="C218" s="11"/>
      <c r="D218" s="11"/>
      <c r="E218" s="11"/>
      <c r="F218" s="11" t="s">
        <v>5</v>
      </c>
      <c r="G218" s="11" t="s">
        <v>807</v>
      </c>
      <c r="H218" s="2">
        <v>1</v>
      </c>
      <c r="I218" s="2">
        <v>0</v>
      </c>
      <c r="J218" s="2">
        <v>0</v>
      </c>
      <c r="K218" s="2">
        <v>0</v>
      </c>
      <c r="L218" s="2">
        <v>0</v>
      </c>
      <c r="M218" s="2">
        <v>0</v>
      </c>
      <c r="N218" s="2">
        <v>0</v>
      </c>
      <c r="O218" s="2">
        <v>1</v>
      </c>
      <c r="P218" s="2"/>
      <c r="Q218" s="2"/>
      <c r="R218" s="11"/>
      <c r="S218" s="2"/>
      <c r="T218" s="8"/>
      <c r="U218" s="1"/>
      <c r="V218" s="1"/>
    </row>
    <row r="219" spans="1:22" x14ac:dyDescent="0.25">
      <c r="A219" s="7"/>
      <c r="B219" s="11"/>
      <c r="C219" s="11"/>
      <c r="D219" s="11"/>
      <c r="E219" s="11"/>
      <c r="F219" s="11" t="s">
        <v>6</v>
      </c>
      <c r="G219" s="11" t="s">
        <v>808</v>
      </c>
      <c r="H219" s="2">
        <v>1</v>
      </c>
      <c r="I219" s="2">
        <v>0</v>
      </c>
      <c r="J219" s="2">
        <v>0</v>
      </c>
      <c r="K219" s="2">
        <v>0</v>
      </c>
      <c r="L219" s="2">
        <v>0</v>
      </c>
      <c r="M219" s="2">
        <v>0</v>
      </c>
      <c r="N219" s="2">
        <v>0</v>
      </c>
      <c r="O219" s="2">
        <v>1</v>
      </c>
      <c r="P219" s="2"/>
      <c r="Q219" s="2"/>
      <c r="R219" s="11"/>
      <c r="S219" s="2"/>
      <c r="T219" s="8"/>
      <c r="U219" s="1"/>
      <c r="V219" s="1"/>
    </row>
    <row r="220" spans="1:22" x14ac:dyDescent="0.25">
      <c r="A220" s="7"/>
      <c r="B220" s="11"/>
      <c r="C220" s="11"/>
      <c r="D220" s="11"/>
      <c r="E220" s="11"/>
      <c r="F220" s="11" t="s">
        <v>7</v>
      </c>
      <c r="G220" s="11" t="s">
        <v>809</v>
      </c>
      <c r="H220" s="2">
        <v>1</v>
      </c>
      <c r="I220" s="2">
        <v>0</v>
      </c>
      <c r="J220" s="2">
        <v>0</v>
      </c>
      <c r="K220" s="2">
        <v>0</v>
      </c>
      <c r="L220" s="2">
        <v>0</v>
      </c>
      <c r="M220" s="2">
        <v>0</v>
      </c>
      <c r="N220" s="2">
        <v>0</v>
      </c>
      <c r="O220" s="2">
        <v>1</v>
      </c>
      <c r="P220" s="2"/>
      <c r="Q220" s="2"/>
      <c r="R220" s="11"/>
      <c r="S220" s="2"/>
      <c r="T220" s="8"/>
      <c r="U220" s="1"/>
      <c r="V220" s="1"/>
    </row>
    <row r="221" spans="1:22" x14ac:dyDescent="0.25">
      <c r="A221" s="7"/>
      <c r="B221" s="11"/>
      <c r="C221" s="11"/>
      <c r="D221" s="11"/>
      <c r="E221" s="11"/>
      <c r="F221" s="11" t="s">
        <v>8</v>
      </c>
      <c r="G221" s="11" t="s">
        <v>810</v>
      </c>
      <c r="H221" s="2">
        <v>1</v>
      </c>
      <c r="I221" s="2">
        <v>0</v>
      </c>
      <c r="J221" s="2">
        <v>0</v>
      </c>
      <c r="K221" s="2">
        <v>0</v>
      </c>
      <c r="L221" s="2">
        <v>0</v>
      </c>
      <c r="M221" s="2">
        <v>0</v>
      </c>
      <c r="N221" s="2">
        <v>0</v>
      </c>
      <c r="O221" s="2">
        <v>1</v>
      </c>
      <c r="P221" s="2"/>
      <c r="Q221" s="2"/>
      <c r="R221" s="11"/>
      <c r="S221" s="2"/>
      <c r="T221" s="8"/>
      <c r="U221" s="1"/>
      <c r="V221" s="1"/>
    </row>
    <row r="222" spans="1:22" x14ac:dyDescent="0.25">
      <c r="A222" s="7"/>
      <c r="B222" s="11"/>
      <c r="C222" s="11"/>
      <c r="D222" s="11"/>
      <c r="E222" s="11"/>
      <c r="F222" s="11" t="s">
        <v>9</v>
      </c>
      <c r="G222" s="11" t="s">
        <v>811</v>
      </c>
      <c r="H222" s="2">
        <v>1</v>
      </c>
      <c r="I222" s="2">
        <v>0</v>
      </c>
      <c r="J222" s="2">
        <v>0</v>
      </c>
      <c r="K222" s="2">
        <v>0</v>
      </c>
      <c r="L222" s="2">
        <v>0</v>
      </c>
      <c r="M222" s="2">
        <v>0</v>
      </c>
      <c r="N222" s="2">
        <v>0</v>
      </c>
      <c r="O222" s="2">
        <v>1</v>
      </c>
      <c r="P222" s="2"/>
      <c r="Q222" s="2"/>
      <c r="R222" s="11"/>
      <c r="S222" s="2"/>
      <c r="T222" s="8"/>
      <c r="U222" s="1"/>
      <c r="V222" s="1"/>
    </row>
    <row r="223" spans="1:22" x14ac:dyDescent="0.25">
      <c r="A223" s="7"/>
      <c r="B223" s="11"/>
      <c r="C223" s="11"/>
      <c r="D223" s="11"/>
      <c r="E223" s="11"/>
      <c r="F223" s="11" t="s">
        <v>10</v>
      </c>
      <c r="G223" s="11" t="s">
        <v>812</v>
      </c>
      <c r="H223" s="2">
        <v>1</v>
      </c>
      <c r="I223" s="2">
        <v>0</v>
      </c>
      <c r="J223" s="2">
        <v>0</v>
      </c>
      <c r="K223" s="2">
        <v>0</v>
      </c>
      <c r="L223" s="2">
        <v>0</v>
      </c>
      <c r="M223" s="2">
        <v>0</v>
      </c>
      <c r="N223" s="2">
        <v>0</v>
      </c>
      <c r="O223" s="2"/>
      <c r="P223" s="2">
        <v>1</v>
      </c>
      <c r="Q223" s="2"/>
      <c r="R223" s="11"/>
      <c r="S223" s="2"/>
      <c r="T223" s="8"/>
      <c r="U223" s="1"/>
      <c r="V223" s="1"/>
    </row>
    <row r="224" spans="1:22" x14ac:dyDescent="0.25">
      <c r="A224" s="7"/>
      <c r="B224" s="11"/>
      <c r="C224" s="11"/>
      <c r="D224" s="11"/>
      <c r="E224" s="11"/>
      <c r="F224" s="11" t="s">
        <v>11</v>
      </c>
      <c r="G224" s="11" t="s">
        <v>813</v>
      </c>
      <c r="H224" s="2">
        <v>1</v>
      </c>
      <c r="I224" s="2">
        <v>0</v>
      </c>
      <c r="J224" s="2">
        <v>0</v>
      </c>
      <c r="K224" s="2">
        <v>0</v>
      </c>
      <c r="L224" s="2">
        <v>0</v>
      </c>
      <c r="M224" s="2">
        <v>0</v>
      </c>
      <c r="N224" s="2">
        <v>0</v>
      </c>
      <c r="O224" s="2"/>
      <c r="P224" s="2">
        <v>1</v>
      </c>
      <c r="Q224" s="2"/>
      <c r="R224" s="11"/>
      <c r="S224" s="2"/>
      <c r="T224" s="8"/>
      <c r="U224" s="1"/>
      <c r="V224" s="1"/>
    </row>
    <row r="225" spans="1:22" x14ac:dyDescent="0.25">
      <c r="A225" s="7"/>
      <c r="B225" s="11"/>
      <c r="C225" s="11"/>
      <c r="D225" s="11"/>
      <c r="E225" s="11"/>
      <c r="F225" s="11"/>
      <c r="G225" s="11"/>
      <c r="H225" s="2"/>
      <c r="I225" s="2"/>
      <c r="J225" s="2"/>
      <c r="K225" s="2"/>
      <c r="L225" s="2"/>
      <c r="M225" s="2"/>
      <c r="N225" s="2"/>
      <c r="O225" s="2"/>
      <c r="P225" s="2"/>
      <c r="Q225" s="2"/>
      <c r="R225" s="11"/>
      <c r="S225" s="2"/>
      <c r="T225" s="8"/>
      <c r="U225" s="1"/>
      <c r="V225" s="1"/>
    </row>
    <row r="226" spans="1:22" x14ac:dyDescent="0.25">
      <c r="A226" s="60"/>
      <c r="B226" s="62"/>
      <c r="C226" s="62"/>
      <c r="D226" s="62"/>
      <c r="E226" s="62"/>
      <c r="F226" s="62"/>
      <c r="G226" s="62"/>
      <c r="H226" s="61">
        <f>SUM(H214:H224)</f>
        <v>11</v>
      </c>
      <c r="I226" s="61">
        <f t="shared" ref="I226:Q226" si="12">SUM(I214:I224)</f>
        <v>0</v>
      </c>
      <c r="J226" s="61">
        <f t="shared" si="12"/>
        <v>0</v>
      </c>
      <c r="K226" s="61">
        <f t="shared" si="12"/>
        <v>0</v>
      </c>
      <c r="L226" s="61">
        <f t="shared" si="12"/>
        <v>0</v>
      </c>
      <c r="M226" s="61">
        <f t="shared" si="12"/>
        <v>0</v>
      </c>
      <c r="N226" s="61">
        <f t="shared" si="12"/>
        <v>0</v>
      </c>
      <c r="O226" s="61">
        <f t="shared" si="12"/>
        <v>9</v>
      </c>
      <c r="P226" s="61">
        <f t="shared" si="12"/>
        <v>2</v>
      </c>
      <c r="Q226" s="61">
        <f t="shared" si="12"/>
        <v>0</v>
      </c>
      <c r="R226" s="62"/>
      <c r="S226" s="61"/>
      <c r="T226" s="64"/>
      <c r="U226" s="1"/>
      <c r="V226" s="1"/>
    </row>
    <row r="227" spans="1:22" x14ac:dyDescent="0.25">
      <c r="A227" s="74"/>
      <c r="B227" s="75"/>
      <c r="C227" s="75"/>
      <c r="D227" s="75"/>
      <c r="E227" s="75"/>
      <c r="F227" s="75"/>
      <c r="G227" s="75"/>
      <c r="H227" s="76"/>
      <c r="I227" s="76"/>
      <c r="J227" s="76"/>
      <c r="K227" s="76"/>
      <c r="L227" s="76"/>
      <c r="M227" s="76"/>
      <c r="N227" s="76"/>
      <c r="O227" s="76"/>
      <c r="P227" s="76"/>
      <c r="Q227" s="76"/>
      <c r="R227" s="75"/>
      <c r="S227" s="76"/>
      <c r="T227" s="77"/>
      <c r="U227" s="1"/>
      <c r="V227" s="1"/>
    </row>
    <row r="228" spans="1:22" x14ac:dyDescent="0.25">
      <c r="A228" s="7"/>
      <c r="B228" s="11"/>
      <c r="C228" s="11"/>
      <c r="D228" s="11"/>
      <c r="E228" s="11"/>
      <c r="F228" s="11"/>
      <c r="G228" s="11"/>
      <c r="H228" s="2"/>
      <c r="I228" s="2"/>
      <c r="J228" s="2"/>
      <c r="K228" s="2"/>
      <c r="L228" s="2"/>
      <c r="M228" s="2"/>
      <c r="N228" s="2"/>
      <c r="O228" s="2"/>
      <c r="P228" s="2"/>
      <c r="Q228" s="2"/>
      <c r="R228" s="11"/>
      <c r="S228" s="2"/>
      <c r="T228" s="8"/>
      <c r="U228" s="1"/>
      <c r="V228" s="1"/>
    </row>
    <row r="229" spans="1:22" x14ac:dyDescent="0.25">
      <c r="A229" s="7"/>
      <c r="B229" s="11"/>
      <c r="C229" s="11" t="s">
        <v>14</v>
      </c>
      <c r="D229" s="11" t="s">
        <v>39</v>
      </c>
      <c r="E229" s="11" t="s">
        <v>643</v>
      </c>
      <c r="F229" s="11" t="s">
        <v>0</v>
      </c>
      <c r="G229" s="11" t="s">
        <v>814</v>
      </c>
      <c r="H229" s="2">
        <v>1</v>
      </c>
      <c r="I229" s="2">
        <v>0</v>
      </c>
      <c r="J229" s="2">
        <v>0</v>
      </c>
      <c r="K229" s="2">
        <v>0</v>
      </c>
      <c r="L229" s="2">
        <v>0</v>
      </c>
      <c r="M229" s="2">
        <v>0</v>
      </c>
      <c r="N229" s="2">
        <v>0</v>
      </c>
      <c r="O229" s="2"/>
      <c r="P229" s="2"/>
      <c r="Q229" s="2"/>
      <c r="R229" s="11"/>
      <c r="S229" s="2" t="s">
        <v>8779</v>
      </c>
      <c r="T229" s="8"/>
      <c r="U229" s="1"/>
      <c r="V229" s="1"/>
    </row>
    <row r="230" spans="1:22" x14ac:dyDescent="0.25">
      <c r="A230" s="7"/>
      <c r="B230" s="11"/>
      <c r="C230" s="11"/>
      <c r="D230" s="11"/>
      <c r="E230" s="11"/>
      <c r="F230" s="11" t="s">
        <v>2</v>
      </c>
      <c r="G230" s="11" t="s">
        <v>815</v>
      </c>
      <c r="H230" s="2">
        <v>1</v>
      </c>
      <c r="I230" s="2">
        <v>0</v>
      </c>
      <c r="J230" s="2">
        <v>0</v>
      </c>
      <c r="K230" s="2">
        <v>0</v>
      </c>
      <c r="L230" s="2">
        <v>0</v>
      </c>
      <c r="M230" s="2">
        <v>0</v>
      </c>
      <c r="N230" s="2">
        <v>0</v>
      </c>
      <c r="O230" s="2"/>
      <c r="P230" s="2"/>
      <c r="Q230" s="2"/>
      <c r="R230" s="11"/>
      <c r="S230" s="2"/>
      <c r="T230" s="8"/>
      <c r="U230" s="1"/>
      <c r="V230" s="1"/>
    </row>
    <row r="231" spans="1:22" x14ac:dyDescent="0.25">
      <c r="A231" s="7"/>
      <c r="B231" s="11"/>
      <c r="C231" s="11"/>
      <c r="D231" s="11"/>
      <c r="E231" s="11"/>
      <c r="F231" s="11"/>
      <c r="G231" s="11"/>
      <c r="H231" s="2"/>
      <c r="I231" s="2"/>
      <c r="J231" s="2"/>
      <c r="K231" s="2"/>
      <c r="L231" s="2"/>
      <c r="M231" s="2"/>
      <c r="N231" s="2"/>
      <c r="O231" s="2"/>
      <c r="P231" s="2"/>
      <c r="Q231" s="2"/>
      <c r="R231" s="11"/>
      <c r="S231" s="2"/>
      <c r="T231" s="8"/>
      <c r="U231" s="1"/>
      <c r="V231" s="1"/>
    </row>
    <row r="232" spans="1:22" x14ac:dyDescent="0.25">
      <c r="A232" s="60"/>
      <c r="B232" s="62"/>
      <c r="C232" s="62"/>
      <c r="D232" s="62"/>
      <c r="E232" s="62"/>
      <c r="F232" s="62"/>
      <c r="G232" s="62"/>
      <c r="H232" s="61">
        <f>SUM(H229:H230)</f>
        <v>2</v>
      </c>
      <c r="I232" s="61">
        <f t="shared" ref="I232:O232" si="13">SUM(I229:I230)</f>
        <v>0</v>
      </c>
      <c r="J232" s="61">
        <f t="shared" si="13"/>
        <v>0</v>
      </c>
      <c r="K232" s="61">
        <f t="shared" si="13"/>
        <v>0</v>
      </c>
      <c r="L232" s="61">
        <f t="shared" si="13"/>
        <v>0</v>
      </c>
      <c r="M232" s="61">
        <f t="shared" si="13"/>
        <v>0</v>
      </c>
      <c r="N232" s="61">
        <f t="shared" si="13"/>
        <v>0</v>
      </c>
      <c r="O232" s="61">
        <f t="shared" si="13"/>
        <v>0</v>
      </c>
      <c r="P232" s="61"/>
      <c r="Q232" s="61"/>
      <c r="R232" s="62"/>
      <c r="S232" s="61"/>
      <c r="T232" s="64"/>
      <c r="U232" s="1"/>
      <c r="V232" s="1"/>
    </row>
    <row r="233" spans="1:22" x14ac:dyDescent="0.25">
      <c r="A233" s="74"/>
      <c r="B233" s="75"/>
      <c r="C233" s="75"/>
      <c r="D233" s="75"/>
      <c r="E233" s="75"/>
      <c r="F233" s="75"/>
      <c r="G233" s="75"/>
      <c r="H233" s="76"/>
      <c r="I233" s="76"/>
      <c r="J233" s="76"/>
      <c r="K233" s="76"/>
      <c r="L233" s="76"/>
      <c r="M233" s="76"/>
      <c r="N233" s="76"/>
      <c r="O233" s="76"/>
      <c r="P233" s="76"/>
      <c r="Q233" s="76"/>
      <c r="R233" s="75"/>
      <c r="S233" s="76"/>
      <c r="T233" s="77"/>
      <c r="U233" s="1"/>
      <c r="V233" s="1"/>
    </row>
    <row r="234" spans="1:22" x14ac:dyDescent="0.25">
      <c r="A234" s="7"/>
      <c r="B234" s="11"/>
      <c r="C234" s="11"/>
      <c r="D234" s="11"/>
      <c r="E234" s="11"/>
      <c r="F234" s="11"/>
      <c r="G234" s="11"/>
      <c r="H234" s="2"/>
      <c r="I234" s="2"/>
      <c r="J234" s="2"/>
      <c r="K234" s="2"/>
      <c r="L234" s="2"/>
      <c r="M234" s="2"/>
      <c r="N234" s="2"/>
      <c r="O234" s="2"/>
      <c r="P234" s="2"/>
      <c r="Q234" s="2"/>
      <c r="R234" s="11"/>
      <c r="S234" s="2"/>
      <c r="T234" s="8"/>
      <c r="U234" s="1"/>
      <c r="V234" s="1"/>
    </row>
    <row r="235" spans="1:22" x14ac:dyDescent="0.25">
      <c r="A235" s="7"/>
      <c r="B235" s="11"/>
      <c r="C235" s="11" t="s">
        <v>15</v>
      </c>
      <c r="D235" s="11" t="s">
        <v>39</v>
      </c>
      <c r="E235" s="11" t="s">
        <v>655</v>
      </c>
      <c r="F235" s="11" t="s">
        <v>0</v>
      </c>
      <c r="G235" s="11" t="s">
        <v>816</v>
      </c>
      <c r="H235" s="2">
        <v>0</v>
      </c>
      <c r="I235" s="2">
        <v>1</v>
      </c>
      <c r="J235" s="2">
        <v>0</v>
      </c>
      <c r="K235" s="2">
        <v>0</v>
      </c>
      <c r="L235" s="2">
        <v>0</v>
      </c>
      <c r="M235" s="2">
        <v>0</v>
      </c>
      <c r="N235" s="2">
        <v>0</v>
      </c>
      <c r="O235" s="2"/>
      <c r="P235" s="2"/>
      <c r="Q235" s="2"/>
      <c r="R235" s="11"/>
      <c r="S235" s="2"/>
      <c r="T235" s="8"/>
      <c r="U235" s="1"/>
      <c r="V235" s="1"/>
    </row>
    <row r="236" spans="1:22" x14ac:dyDescent="0.25">
      <c r="A236" s="7"/>
      <c r="B236" s="11"/>
      <c r="C236" s="11"/>
      <c r="D236" s="11"/>
      <c r="E236" s="11"/>
      <c r="F236" s="11" t="s">
        <v>2</v>
      </c>
      <c r="G236" s="11" t="s">
        <v>817</v>
      </c>
      <c r="H236" s="2">
        <v>0</v>
      </c>
      <c r="I236" s="2">
        <v>1</v>
      </c>
      <c r="J236" s="2">
        <v>0</v>
      </c>
      <c r="K236" s="2">
        <v>0</v>
      </c>
      <c r="L236" s="2">
        <v>0</v>
      </c>
      <c r="M236" s="2">
        <v>0</v>
      </c>
      <c r="N236" s="2">
        <v>0</v>
      </c>
      <c r="O236" s="2"/>
      <c r="P236" s="2"/>
      <c r="Q236" s="2"/>
      <c r="R236" s="11"/>
      <c r="S236" s="2"/>
      <c r="T236" s="8"/>
      <c r="U236" s="1"/>
      <c r="V236" s="1"/>
    </row>
    <row r="237" spans="1:22" x14ac:dyDescent="0.25">
      <c r="A237" s="7"/>
      <c r="B237" s="11"/>
      <c r="C237" s="11"/>
      <c r="D237" s="11"/>
      <c r="E237" s="11"/>
      <c r="F237" s="11" t="s">
        <v>3</v>
      </c>
      <c r="G237" s="11" t="s">
        <v>818</v>
      </c>
      <c r="H237" s="2">
        <v>0</v>
      </c>
      <c r="I237" s="2">
        <v>1</v>
      </c>
      <c r="J237" s="2">
        <v>0</v>
      </c>
      <c r="K237" s="2">
        <v>0</v>
      </c>
      <c r="L237" s="2">
        <v>0</v>
      </c>
      <c r="M237" s="2">
        <v>0</v>
      </c>
      <c r="N237" s="2">
        <v>0</v>
      </c>
      <c r="O237" s="2"/>
      <c r="P237" s="2"/>
      <c r="Q237" s="2"/>
      <c r="R237" s="11"/>
      <c r="S237" s="2"/>
      <c r="T237" s="8"/>
      <c r="U237" s="1"/>
      <c r="V237" s="1"/>
    </row>
    <row r="238" spans="1:22" x14ac:dyDescent="0.25">
      <c r="A238" s="7"/>
      <c r="B238" s="11"/>
      <c r="C238" s="11"/>
      <c r="D238" s="11"/>
      <c r="E238" s="11"/>
      <c r="F238" s="11" t="s">
        <v>4</v>
      </c>
      <c r="G238" s="11" t="s">
        <v>819</v>
      </c>
      <c r="H238" s="2">
        <v>0</v>
      </c>
      <c r="I238" s="2">
        <v>1</v>
      </c>
      <c r="J238" s="2">
        <v>0</v>
      </c>
      <c r="K238" s="2">
        <v>0</v>
      </c>
      <c r="L238" s="2">
        <v>0</v>
      </c>
      <c r="M238" s="2">
        <v>0</v>
      </c>
      <c r="N238" s="2">
        <v>0</v>
      </c>
      <c r="O238" s="2"/>
      <c r="P238" s="2"/>
      <c r="Q238" s="2"/>
      <c r="R238" s="11"/>
      <c r="S238" s="2"/>
      <c r="T238" s="8"/>
      <c r="U238" s="1"/>
      <c r="V238" s="1"/>
    </row>
    <row r="239" spans="1:22" x14ac:dyDescent="0.25">
      <c r="A239" s="7"/>
      <c r="B239" s="11"/>
      <c r="C239" s="11"/>
      <c r="D239" s="11"/>
      <c r="E239" s="11"/>
      <c r="F239" s="11"/>
      <c r="G239" s="11"/>
      <c r="H239" s="2"/>
      <c r="I239" s="2"/>
      <c r="J239" s="2"/>
      <c r="K239" s="2"/>
      <c r="L239" s="2"/>
      <c r="M239" s="2"/>
      <c r="N239" s="2"/>
      <c r="O239" s="2"/>
      <c r="P239" s="2"/>
      <c r="Q239" s="2"/>
      <c r="R239" s="11"/>
      <c r="S239" s="2"/>
      <c r="T239" s="8"/>
      <c r="U239" s="1"/>
      <c r="V239" s="1"/>
    </row>
    <row r="240" spans="1:22" x14ac:dyDescent="0.25">
      <c r="A240" s="60"/>
      <c r="B240" s="62"/>
      <c r="C240" s="62"/>
      <c r="D240" s="62"/>
      <c r="E240" s="62"/>
      <c r="F240" s="62"/>
      <c r="G240" s="62"/>
      <c r="H240" s="61">
        <f>SUM(H235:H238)</f>
        <v>0</v>
      </c>
      <c r="I240" s="61">
        <f t="shared" ref="I240:O240" si="14">SUM(I235:I238)</f>
        <v>4</v>
      </c>
      <c r="J240" s="61">
        <f t="shared" si="14"/>
        <v>0</v>
      </c>
      <c r="K240" s="61">
        <f t="shared" si="14"/>
        <v>0</v>
      </c>
      <c r="L240" s="61">
        <f t="shared" si="14"/>
        <v>0</v>
      </c>
      <c r="M240" s="61">
        <f t="shared" si="14"/>
        <v>0</v>
      </c>
      <c r="N240" s="61">
        <f t="shared" si="14"/>
        <v>0</v>
      </c>
      <c r="O240" s="61">
        <f t="shared" si="14"/>
        <v>0</v>
      </c>
      <c r="P240" s="61"/>
      <c r="Q240" s="61"/>
      <c r="R240" s="62"/>
      <c r="S240" s="61"/>
      <c r="T240" s="64"/>
      <c r="U240" s="1"/>
      <c r="V240" s="1"/>
    </row>
    <row r="241" spans="1:22" x14ac:dyDescent="0.25">
      <c r="A241" s="74"/>
      <c r="B241" s="75"/>
      <c r="C241" s="75"/>
      <c r="D241" s="75"/>
      <c r="E241" s="75"/>
      <c r="F241" s="75"/>
      <c r="G241" s="75"/>
      <c r="H241" s="76"/>
      <c r="I241" s="76"/>
      <c r="J241" s="76"/>
      <c r="K241" s="76"/>
      <c r="L241" s="76"/>
      <c r="M241" s="76"/>
      <c r="N241" s="76"/>
      <c r="O241" s="76"/>
      <c r="P241" s="76"/>
      <c r="Q241" s="76"/>
      <c r="R241" s="75"/>
      <c r="S241" s="76"/>
      <c r="T241" s="77"/>
      <c r="U241" s="1"/>
      <c r="V241" s="1"/>
    </row>
    <row r="242" spans="1:22" x14ac:dyDescent="0.25">
      <c r="A242" s="7"/>
      <c r="B242" s="11"/>
      <c r="C242" s="11"/>
      <c r="D242" s="11"/>
      <c r="E242" s="11"/>
      <c r="F242" s="11"/>
      <c r="G242" s="11"/>
      <c r="H242" s="2"/>
      <c r="I242" s="2"/>
      <c r="J242" s="2"/>
      <c r="K242" s="2"/>
      <c r="L242" s="2"/>
      <c r="M242" s="2"/>
      <c r="N242" s="2"/>
      <c r="O242" s="2"/>
      <c r="P242" s="2"/>
      <c r="Q242" s="2"/>
      <c r="R242" s="11"/>
      <c r="S242" s="2"/>
      <c r="T242" s="8"/>
      <c r="U242" s="1"/>
      <c r="V242" s="1"/>
    </row>
    <row r="243" spans="1:22" x14ac:dyDescent="0.25">
      <c r="A243" s="7"/>
      <c r="B243" s="11"/>
      <c r="C243" s="11" t="s">
        <v>16</v>
      </c>
      <c r="D243" s="11" t="s">
        <v>39</v>
      </c>
      <c r="E243" s="11" t="s">
        <v>656</v>
      </c>
      <c r="F243" s="11" t="s">
        <v>0</v>
      </c>
      <c r="G243" s="11" t="s">
        <v>820</v>
      </c>
      <c r="H243" s="2">
        <v>0</v>
      </c>
      <c r="I243" s="2">
        <v>1</v>
      </c>
      <c r="J243" s="2">
        <v>0</v>
      </c>
      <c r="K243" s="2">
        <v>0</v>
      </c>
      <c r="L243" s="2">
        <v>0</v>
      </c>
      <c r="M243" s="2">
        <v>0</v>
      </c>
      <c r="N243" s="2">
        <v>0</v>
      </c>
      <c r="O243" s="2"/>
      <c r="P243" s="2"/>
      <c r="Q243" s="2"/>
      <c r="R243" s="11"/>
      <c r="S243" s="2"/>
      <c r="T243" s="8"/>
      <c r="U243" s="1"/>
      <c r="V243" s="1"/>
    </row>
    <row r="244" spans="1:22" x14ac:dyDescent="0.25">
      <c r="A244" s="7"/>
      <c r="B244" s="11"/>
      <c r="C244" s="11"/>
      <c r="D244" s="11"/>
      <c r="E244" s="11"/>
      <c r="F244" s="11" t="s">
        <v>2</v>
      </c>
      <c r="G244" s="11" t="s">
        <v>821</v>
      </c>
      <c r="H244" s="2">
        <v>0</v>
      </c>
      <c r="I244" s="2">
        <v>1</v>
      </c>
      <c r="J244" s="2">
        <v>0</v>
      </c>
      <c r="K244" s="2">
        <v>0</v>
      </c>
      <c r="L244" s="2">
        <v>0</v>
      </c>
      <c r="M244" s="2">
        <v>0</v>
      </c>
      <c r="N244" s="2">
        <v>0</v>
      </c>
      <c r="O244" s="2"/>
      <c r="P244" s="2"/>
      <c r="Q244" s="2"/>
      <c r="R244" s="11"/>
      <c r="S244" s="2"/>
      <c r="T244" s="8"/>
      <c r="U244" s="1"/>
      <c r="V244" s="1"/>
    </row>
    <row r="245" spans="1:22" x14ac:dyDescent="0.25">
      <c r="A245" s="7"/>
      <c r="B245" s="11"/>
      <c r="C245" s="11"/>
      <c r="D245" s="11"/>
      <c r="E245" s="11"/>
      <c r="F245" s="11"/>
      <c r="G245" s="11"/>
      <c r="H245" s="2"/>
      <c r="I245" s="2"/>
      <c r="J245" s="2"/>
      <c r="K245" s="2"/>
      <c r="L245" s="2"/>
      <c r="M245" s="2"/>
      <c r="N245" s="2"/>
      <c r="O245" s="2"/>
      <c r="P245" s="2"/>
      <c r="Q245" s="2"/>
      <c r="R245" s="11"/>
      <c r="S245" s="2"/>
      <c r="T245" s="8"/>
      <c r="U245" s="1"/>
      <c r="V245" s="1"/>
    </row>
    <row r="246" spans="1:22" x14ac:dyDescent="0.25">
      <c r="A246" s="60"/>
      <c r="B246" s="62"/>
      <c r="C246" s="62"/>
      <c r="D246" s="62"/>
      <c r="E246" s="62"/>
      <c r="F246" s="62"/>
      <c r="G246" s="62"/>
      <c r="H246" s="61">
        <f>SUM(H243:H244)</f>
        <v>0</v>
      </c>
      <c r="I246" s="61">
        <f t="shared" ref="I246:O246" si="15">SUM(I243:I244)</f>
        <v>2</v>
      </c>
      <c r="J246" s="61">
        <f t="shared" si="15"/>
        <v>0</v>
      </c>
      <c r="K246" s="61">
        <f t="shared" si="15"/>
        <v>0</v>
      </c>
      <c r="L246" s="61">
        <f t="shared" si="15"/>
        <v>0</v>
      </c>
      <c r="M246" s="61">
        <f t="shared" si="15"/>
        <v>0</v>
      </c>
      <c r="N246" s="61">
        <f t="shared" si="15"/>
        <v>0</v>
      </c>
      <c r="O246" s="61">
        <f t="shared" si="15"/>
        <v>0</v>
      </c>
      <c r="P246" s="61"/>
      <c r="Q246" s="61"/>
      <c r="R246" s="62"/>
      <c r="S246" s="61"/>
      <c r="T246" s="64"/>
      <c r="U246" s="1"/>
      <c r="V246" s="1"/>
    </row>
    <row r="247" spans="1:22" x14ac:dyDescent="0.25">
      <c r="A247" s="74"/>
      <c r="B247" s="75"/>
      <c r="C247" s="75"/>
      <c r="D247" s="75"/>
      <c r="E247" s="75"/>
      <c r="F247" s="75"/>
      <c r="G247" s="75"/>
      <c r="H247" s="76"/>
      <c r="I247" s="76"/>
      <c r="J247" s="76"/>
      <c r="K247" s="76"/>
      <c r="L247" s="76"/>
      <c r="M247" s="76"/>
      <c r="N247" s="76"/>
      <c r="O247" s="76"/>
      <c r="P247" s="76"/>
      <c r="Q247" s="76"/>
      <c r="R247" s="75"/>
      <c r="S247" s="76"/>
      <c r="T247" s="77"/>
      <c r="U247" s="1"/>
      <c r="V247" s="1"/>
    </row>
    <row r="248" spans="1:22" x14ac:dyDescent="0.25">
      <c r="A248" s="7"/>
      <c r="B248" s="11"/>
      <c r="C248" s="11"/>
      <c r="D248" s="11"/>
      <c r="E248" s="11"/>
      <c r="F248" s="11"/>
      <c r="G248" s="11"/>
      <c r="H248" s="2"/>
      <c r="I248" s="2"/>
      <c r="J248" s="2"/>
      <c r="K248" s="2"/>
      <c r="L248" s="2"/>
      <c r="M248" s="2"/>
      <c r="N248" s="2"/>
      <c r="O248" s="2"/>
      <c r="P248" s="2"/>
      <c r="Q248" s="2"/>
      <c r="R248" s="11"/>
      <c r="S248" s="2"/>
      <c r="T248" s="8"/>
      <c r="U248" s="1"/>
      <c r="V248" s="1"/>
    </row>
    <row r="249" spans="1:22" x14ac:dyDescent="0.25">
      <c r="A249" s="7"/>
      <c r="B249" s="11"/>
      <c r="C249" s="11" t="s">
        <v>17</v>
      </c>
      <c r="D249" s="11" t="s">
        <v>39</v>
      </c>
      <c r="E249" s="11" t="s">
        <v>657</v>
      </c>
      <c r="F249" s="11" t="s">
        <v>0</v>
      </c>
      <c r="G249" s="11" t="s">
        <v>822</v>
      </c>
      <c r="H249" s="2">
        <v>0</v>
      </c>
      <c r="I249" s="2">
        <v>1</v>
      </c>
      <c r="J249" s="2">
        <v>0</v>
      </c>
      <c r="K249" s="2">
        <v>0</v>
      </c>
      <c r="L249" s="2">
        <v>0</v>
      </c>
      <c r="M249" s="2">
        <v>0</v>
      </c>
      <c r="N249" s="2">
        <v>0</v>
      </c>
      <c r="O249" s="2"/>
      <c r="P249" s="2"/>
      <c r="Q249" s="2"/>
      <c r="R249" s="11"/>
      <c r="S249" s="2"/>
      <c r="T249" s="8"/>
      <c r="U249" s="1"/>
      <c r="V249" s="1"/>
    </row>
    <row r="250" spans="1:22" x14ac:dyDescent="0.25">
      <c r="A250" s="7"/>
      <c r="B250" s="11"/>
      <c r="C250" s="11"/>
      <c r="D250" s="11"/>
      <c r="E250" s="11"/>
      <c r="F250" s="11" t="s">
        <v>2</v>
      </c>
      <c r="G250" s="11" t="s">
        <v>823</v>
      </c>
      <c r="H250" s="2">
        <v>0</v>
      </c>
      <c r="I250" s="2">
        <v>1</v>
      </c>
      <c r="J250" s="2">
        <v>0</v>
      </c>
      <c r="K250" s="2">
        <v>0</v>
      </c>
      <c r="L250" s="2">
        <v>0</v>
      </c>
      <c r="M250" s="2">
        <v>0</v>
      </c>
      <c r="N250" s="2">
        <v>0</v>
      </c>
      <c r="O250" s="2"/>
      <c r="P250" s="2"/>
      <c r="Q250" s="2"/>
      <c r="R250" s="11"/>
      <c r="S250" s="2"/>
      <c r="T250" s="8"/>
      <c r="U250" s="1"/>
      <c r="V250" s="1"/>
    </row>
    <row r="251" spans="1:22" x14ac:dyDescent="0.25">
      <c r="A251" s="7"/>
      <c r="B251" s="11"/>
      <c r="C251" s="11"/>
      <c r="D251" s="11"/>
      <c r="E251" s="11"/>
      <c r="F251" s="11" t="s">
        <v>3</v>
      </c>
      <c r="G251" s="11" t="s">
        <v>824</v>
      </c>
      <c r="H251" s="2">
        <v>0</v>
      </c>
      <c r="I251" s="2">
        <v>1</v>
      </c>
      <c r="J251" s="2">
        <v>0</v>
      </c>
      <c r="K251" s="2">
        <v>0</v>
      </c>
      <c r="L251" s="2">
        <v>0</v>
      </c>
      <c r="M251" s="2">
        <v>0</v>
      </c>
      <c r="N251" s="2">
        <v>0</v>
      </c>
      <c r="O251" s="2"/>
      <c r="P251" s="2"/>
      <c r="Q251" s="2"/>
      <c r="R251" s="11"/>
      <c r="S251" s="2"/>
      <c r="T251" s="8"/>
      <c r="U251" s="1"/>
      <c r="V251" s="1"/>
    </row>
    <row r="252" spans="1:22" x14ac:dyDescent="0.25">
      <c r="A252" s="7"/>
      <c r="B252" s="11"/>
      <c r="C252" s="11"/>
      <c r="D252" s="11"/>
      <c r="E252" s="11"/>
      <c r="F252" s="11"/>
      <c r="G252" s="11"/>
      <c r="H252" s="2"/>
      <c r="I252" s="2"/>
      <c r="J252" s="2"/>
      <c r="K252" s="2"/>
      <c r="L252" s="2"/>
      <c r="M252" s="2"/>
      <c r="N252" s="2"/>
      <c r="O252" s="2"/>
      <c r="P252" s="2"/>
      <c r="Q252" s="2"/>
      <c r="R252" s="11"/>
      <c r="S252" s="2"/>
      <c r="T252" s="8"/>
      <c r="U252" s="1"/>
      <c r="V252" s="1"/>
    </row>
    <row r="253" spans="1:22" x14ac:dyDescent="0.25">
      <c r="A253" s="60"/>
      <c r="B253" s="62"/>
      <c r="C253" s="62"/>
      <c r="D253" s="62"/>
      <c r="E253" s="62"/>
      <c r="F253" s="62"/>
      <c r="G253" s="62"/>
      <c r="H253" s="61">
        <f>SUM(H249:H251)</f>
        <v>0</v>
      </c>
      <c r="I253" s="61">
        <f t="shared" ref="I253:O253" si="16">SUM(I249:I251)</f>
        <v>3</v>
      </c>
      <c r="J253" s="61">
        <f t="shared" si="16"/>
        <v>0</v>
      </c>
      <c r="K253" s="61">
        <f t="shared" si="16"/>
        <v>0</v>
      </c>
      <c r="L253" s="61">
        <f t="shared" si="16"/>
        <v>0</v>
      </c>
      <c r="M253" s="61">
        <f t="shared" si="16"/>
        <v>0</v>
      </c>
      <c r="N253" s="61">
        <f t="shared" si="16"/>
        <v>0</v>
      </c>
      <c r="O253" s="61">
        <f t="shared" si="16"/>
        <v>0</v>
      </c>
      <c r="P253" s="61"/>
      <c r="Q253" s="61"/>
      <c r="R253" s="62"/>
      <c r="S253" s="61"/>
      <c r="T253" s="64"/>
      <c r="U253" s="1"/>
      <c r="V253" s="1"/>
    </row>
    <row r="254" spans="1:22" x14ac:dyDescent="0.25">
      <c r="A254" s="74"/>
      <c r="B254" s="75"/>
      <c r="C254" s="75"/>
      <c r="D254" s="75"/>
      <c r="E254" s="75"/>
      <c r="F254" s="75"/>
      <c r="G254" s="75"/>
      <c r="H254" s="76"/>
      <c r="I254" s="76"/>
      <c r="J254" s="76"/>
      <c r="K254" s="76"/>
      <c r="L254" s="76"/>
      <c r="M254" s="76"/>
      <c r="N254" s="76"/>
      <c r="O254" s="76"/>
      <c r="P254" s="76"/>
      <c r="Q254" s="76"/>
      <c r="R254" s="75"/>
      <c r="S254" s="76"/>
      <c r="T254" s="77"/>
      <c r="U254" s="1"/>
      <c r="V254" s="1"/>
    </row>
    <row r="255" spans="1:22" x14ac:dyDescent="0.25">
      <c r="A255" s="7"/>
      <c r="B255" s="11"/>
      <c r="C255" s="11"/>
      <c r="D255" s="11"/>
      <c r="E255" s="11"/>
      <c r="F255" s="11"/>
      <c r="G255" s="11"/>
      <c r="H255" s="2"/>
      <c r="I255" s="2"/>
      <c r="J255" s="2"/>
      <c r="K255" s="2"/>
      <c r="L255" s="2"/>
      <c r="M255" s="2"/>
      <c r="N255" s="2"/>
      <c r="O255" s="2"/>
      <c r="P255" s="2"/>
      <c r="Q255" s="2"/>
      <c r="R255" s="11"/>
      <c r="S255" s="2"/>
      <c r="T255" s="8"/>
      <c r="U255" s="1"/>
      <c r="V255" s="1"/>
    </row>
    <row r="256" spans="1:22" x14ac:dyDescent="0.25">
      <c r="A256" s="7"/>
      <c r="B256" s="11"/>
      <c r="C256" s="11" t="s">
        <v>18</v>
      </c>
      <c r="D256" s="11" t="s">
        <v>39</v>
      </c>
      <c r="E256" s="11" t="s">
        <v>658</v>
      </c>
      <c r="F256" s="11" t="s">
        <v>0</v>
      </c>
      <c r="G256" s="11" t="s">
        <v>825</v>
      </c>
      <c r="H256" s="2">
        <v>0</v>
      </c>
      <c r="I256" s="2">
        <v>1</v>
      </c>
      <c r="J256" s="2">
        <v>0</v>
      </c>
      <c r="K256" s="2">
        <v>0</v>
      </c>
      <c r="L256" s="2">
        <v>0</v>
      </c>
      <c r="M256" s="2">
        <v>0</v>
      </c>
      <c r="N256" s="2">
        <v>0</v>
      </c>
      <c r="O256" s="2"/>
      <c r="P256" s="2"/>
      <c r="Q256" s="2"/>
      <c r="R256" s="11"/>
      <c r="S256" s="2" t="s">
        <v>8857</v>
      </c>
      <c r="T256" s="8"/>
      <c r="U256" s="1"/>
      <c r="V256" s="1"/>
    </row>
    <row r="257" spans="1:22" x14ac:dyDescent="0.25">
      <c r="A257" s="7"/>
      <c r="B257" s="11"/>
      <c r="C257" s="11"/>
      <c r="D257" s="11"/>
      <c r="E257" s="11"/>
      <c r="F257" s="11" t="s">
        <v>2</v>
      </c>
      <c r="G257" s="11" t="s">
        <v>826</v>
      </c>
      <c r="H257" s="2">
        <v>0</v>
      </c>
      <c r="I257" s="2">
        <v>1</v>
      </c>
      <c r="J257" s="2">
        <v>0</v>
      </c>
      <c r="K257" s="2">
        <v>0</v>
      </c>
      <c r="L257" s="2">
        <v>0</v>
      </c>
      <c r="M257" s="2">
        <v>0</v>
      </c>
      <c r="N257" s="2">
        <v>0</v>
      </c>
      <c r="O257" s="2"/>
      <c r="P257" s="2"/>
      <c r="Q257" s="2"/>
      <c r="R257" s="11"/>
      <c r="S257" s="2"/>
      <c r="T257" s="8"/>
      <c r="U257" s="1"/>
      <c r="V257" s="1"/>
    </row>
    <row r="258" spans="1:22" x14ac:dyDescent="0.25">
      <c r="A258" s="7"/>
      <c r="B258" s="11"/>
      <c r="C258" s="11"/>
      <c r="D258" s="11"/>
      <c r="E258" s="11"/>
      <c r="F258" s="11" t="s">
        <v>3</v>
      </c>
      <c r="G258" s="11" t="s">
        <v>827</v>
      </c>
      <c r="H258" s="2">
        <v>0</v>
      </c>
      <c r="I258" s="2">
        <v>1</v>
      </c>
      <c r="J258" s="2">
        <v>0</v>
      </c>
      <c r="K258" s="2">
        <v>0</v>
      </c>
      <c r="L258" s="2">
        <v>0</v>
      </c>
      <c r="M258" s="2">
        <v>0</v>
      </c>
      <c r="N258" s="2">
        <v>0</v>
      </c>
      <c r="O258" s="2"/>
      <c r="P258" s="2"/>
      <c r="Q258" s="2"/>
      <c r="R258" s="11"/>
      <c r="S258" s="2"/>
      <c r="T258" s="8"/>
      <c r="U258" s="1"/>
      <c r="V258" s="1"/>
    </row>
    <row r="259" spans="1:22" x14ac:dyDescent="0.25">
      <c r="A259" s="7"/>
      <c r="B259" s="11"/>
      <c r="C259" s="11"/>
      <c r="D259" s="11"/>
      <c r="E259" s="11"/>
      <c r="F259" s="11" t="s">
        <v>4</v>
      </c>
      <c r="G259" s="11" t="s">
        <v>828</v>
      </c>
      <c r="H259" s="2">
        <v>1</v>
      </c>
      <c r="I259" s="2">
        <v>0</v>
      </c>
      <c r="J259" s="2">
        <v>0</v>
      </c>
      <c r="K259" s="2">
        <v>0</v>
      </c>
      <c r="L259" s="2">
        <v>0</v>
      </c>
      <c r="M259" s="2">
        <v>0</v>
      </c>
      <c r="N259" s="2">
        <v>0</v>
      </c>
      <c r="O259" s="2"/>
      <c r="P259" s="2"/>
      <c r="Q259" s="2"/>
      <c r="R259" s="11"/>
      <c r="S259" s="2"/>
      <c r="T259" s="8" t="s">
        <v>8858</v>
      </c>
      <c r="U259" s="1"/>
      <c r="V259" s="1"/>
    </row>
    <row r="260" spans="1:22" x14ac:dyDescent="0.25">
      <c r="A260" s="7"/>
      <c r="B260" s="11"/>
      <c r="C260" s="11"/>
      <c r="D260" s="11"/>
      <c r="E260" s="11"/>
      <c r="F260" s="11" t="s">
        <v>5</v>
      </c>
      <c r="G260" s="11" t="s">
        <v>829</v>
      </c>
      <c r="H260" s="2">
        <v>0</v>
      </c>
      <c r="I260" s="2">
        <v>1</v>
      </c>
      <c r="J260" s="2">
        <v>0</v>
      </c>
      <c r="K260" s="2">
        <v>0</v>
      </c>
      <c r="L260" s="2">
        <v>0</v>
      </c>
      <c r="M260" s="2">
        <v>0</v>
      </c>
      <c r="N260" s="2">
        <v>0</v>
      </c>
      <c r="O260" s="2"/>
      <c r="P260" s="2"/>
      <c r="Q260" s="2"/>
      <c r="R260" s="11"/>
      <c r="S260" s="2"/>
      <c r="T260" s="8"/>
      <c r="U260" s="1"/>
      <c r="V260" s="1"/>
    </row>
    <row r="261" spans="1:22" x14ac:dyDescent="0.25">
      <c r="A261" s="7"/>
      <c r="B261" s="11"/>
      <c r="C261" s="11"/>
      <c r="D261" s="11"/>
      <c r="E261" s="11"/>
      <c r="F261" s="11"/>
      <c r="G261" s="11"/>
      <c r="H261" s="2"/>
      <c r="I261" s="2"/>
      <c r="J261" s="2"/>
      <c r="K261" s="2"/>
      <c r="L261" s="2"/>
      <c r="M261" s="2"/>
      <c r="N261" s="2"/>
      <c r="O261" s="2"/>
      <c r="P261" s="2"/>
      <c r="Q261" s="2"/>
      <c r="R261" s="11"/>
      <c r="S261" s="2"/>
      <c r="T261" s="8"/>
      <c r="U261" s="1"/>
      <c r="V261" s="1"/>
    </row>
    <row r="262" spans="1:22" x14ac:dyDescent="0.25">
      <c r="A262" s="60"/>
      <c r="B262" s="62"/>
      <c r="C262" s="62"/>
      <c r="D262" s="62"/>
      <c r="E262" s="62"/>
      <c r="F262" s="62"/>
      <c r="G262" s="62"/>
      <c r="H262" s="61">
        <f>SUM(H256:H260)</f>
        <v>1</v>
      </c>
      <c r="I262" s="61">
        <f t="shared" ref="I262:O262" si="17">SUM(I256:I260)</f>
        <v>4</v>
      </c>
      <c r="J262" s="61">
        <f t="shared" si="17"/>
        <v>0</v>
      </c>
      <c r="K262" s="61">
        <f t="shared" si="17"/>
        <v>0</v>
      </c>
      <c r="L262" s="61">
        <f t="shared" si="17"/>
        <v>0</v>
      </c>
      <c r="M262" s="61">
        <f t="shared" si="17"/>
        <v>0</v>
      </c>
      <c r="N262" s="61">
        <f t="shared" si="17"/>
        <v>0</v>
      </c>
      <c r="O262" s="61">
        <f t="shared" si="17"/>
        <v>0</v>
      </c>
      <c r="P262" s="61"/>
      <c r="Q262" s="61"/>
      <c r="R262" s="62"/>
      <c r="S262" s="61"/>
      <c r="T262" s="64"/>
      <c r="U262" s="1"/>
      <c r="V262" s="1"/>
    </row>
    <row r="263" spans="1:22" x14ac:dyDescent="0.25">
      <c r="A263" s="74"/>
      <c r="B263" s="75"/>
      <c r="C263" s="75"/>
      <c r="D263" s="75"/>
      <c r="E263" s="75"/>
      <c r="F263" s="75"/>
      <c r="G263" s="75"/>
      <c r="H263" s="76"/>
      <c r="I263" s="76"/>
      <c r="J263" s="76"/>
      <c r="K263" s="76"/>
      <c r="L263" s="76"/>
      <c r="M263" s="76"/>
      <c r="N263" s="76"/>
      <c r="O263" s="76"/>
      <c r="P263" s="76"/>
      <c r="Q263" s="76"/>
      <c r="R263" s="75"/>
      <c r="S263" s="76"/>
      <c r="T263" s="77"/>
      <c r="U263" s="1"/>
      <c r="V263" s="1"/>
    </row>
    <row r="264" spans="1:22" x14ac:dyDescent="0.25">
      <c r="A264" s="7"/>
      <c r="B264" s="11"/>
      <c r="C264" s="11"/>
      <c r="D264" s="11"/>
      <c r="E264" s="11"/>
      <c r="F264" s="11"/>
      <c r="G264" s="11"/>
      <c r="H264" s="2"/>
      <c r="I264" s="2"/>
      <c r="J264" s="2"/>
      <c r="K264" s="2"/>
      <c r="L264" s="2"/>
      <c r="M264" s="2"/>
      <c r="N264" s="2"/>
      <c r="O264" s="2"/>
      <c r="P264" s="2"/>
      <c r="Q264" s="2"/>
      <c r="R264" s="11"/>
      <c r="S264" s="2"/>
      <c r="T264" s="8"/>
      <c r="U264" s="1"/>
      <c r="V264" s="1"/>
    </row>
    <row r="265" spans="1:22" x14ac:dyDescent="0.25">
      <c r="A265" s="7"/>
      <c r="B265" s="11"/>
      <c r="C265" s="11" t="s">
        <v>19</v>
      </c>
      <c r="D265" s="11" t="s">
        <v>39</v>
      </c>
      <c r="E265" s="11" t="s">
        <v>659</v>
      </c>
      <c r="F265" s="11" t="s">
        <v>0</v>
      </c>
      <c r="G265" s="11" t="s">
        <v>830</v>
      </c>
      <c r="H265" s="67">
        <v>1</v>
      </c>
      <c r="I265" s="67">
        <v>0</v>
      </c>
      <c r="J265" s="67">
        <v>0</v>
      </c>
      <c r="K265" s="67">
        <v>0</v>
      </c>
      <c r="L265" s="67">
        <v>0</v>
      </c>
      <c r="M265" s="67">
        <v>1</v>
      </c>
      <c r="N265" s="67">
        <v>0</v>
      </c>
      <c r="O265" s="67"/>
      <c r="P265" s="67"/>
      <c r="Q265" s="67"/>
      <c r="R265" s="11"/>
      <c r="S265" s="299" t="s">
        <v>7141</v>
      </c>
      <c r="T265" s="28" t="s">
        <v>7140</v>
      </c>
    </row>
    <row r="266" spans="1:22" x14ac:dyDescent="0.25">
      <c r="A266" s="7"/>
      <c r="B266" s="11"/>
      <c r="C266" s="11"/>
      <c r="D266" s="11"/>
      <c r="E266" s="11"/>
      <c r="F266" s="11" t="s">
        <v>2</v>
      </c>
      <c r="G266" s="11" t="s">
        <v>831</v>
      </c>
      <c r="H266" s="67">
        <v>1</v>
      </c>
      <c r="I266" s="67">
        <v>0</v>
      </c>
      <c r="J266" s="67">
        <v>0</v>
      </c>
      <c r="K266" s="67">
        <v>0</v>
      </c>
      <c r="L266" s="67">
        <v>0</v>
      </c>
      <c r="M266" s="67">
        <v>1</v>
      </c>
      <c r="N266" s="67">
        <v>0</v>
      </c>
      <c r="O266" s="67"/>
      <c r="P266" s="67"/>
      <c r="Q266" s="67"/>
      <c r="R266" s="11"/>
      <c r="S266" s="299"/>
      <c r="T266" s="28"/>
    </row>
    <row r="267" spans="1:22" x14ac:dyDescent="0.25">
      <c r="A267" s="7"/>
      <c r="B267" s="11"/>
      <c r="C267" s="11"/>
      <c r="D267" s="11"/>
      <c r="E267" s="11"/>
      <c r="F267" s="11" t="s">
        <v>3</v>
      </c>
      <c r="G267" s="11" t="s">
        <v>832</v>
      </c>
      <c r="H267" s="67">
        <v>1</v>
      </c>
      <c r="I267" s="67">
        <v>0</v>
      </c>
      <c r="J267" s="67">
        <v>0</v>
      </c>
      <c r="K267" s="67">
        <v>0</v>
      </c>
      <c r="L267" s="67">
        <v>0</v>
      </c>
      <c r="M267" s="67">
        <v>1</v>
      </c>
      <c r="N267" s="67">
        <v>0</v>
      </c>
      <c r="O267" s="67"/>
      <c r="P267" s="67"/>
      <c r="Q267" s="67"/>
      <c r="R267" s="11"/>
      <c r="S267" s="299"/>
      <c r="T267" s="28"/>
    </row>
    <row r="268" spans="1:22" x14ac:dyDescent="0.25">
      <c r="A268" s="7"/>
      <c r="B268" s="11"/>
      <c r="C268" s="11"/>
      <c r="D268" s="11"/>
      <c r="E268" s="11"/>
      <c r="F268" s="11" t="s">
        <v>4</v>
      </c>
      <c r="G268" s="11" t="s">
        <v>833</v>
      </c>
      <c r="H268" s="67">
        <v>1</v>
      </c>
      <c r="I268" s="67">
        <v>0</v>
      </c>
      <c r="J268" s="67">
        <v>0</v>
      </c>
      <c r="K268" s="67">
        <v>0</v>
      </c>
      <c r="L268" s="67">
        <v>0</v>
      </c>
      <c r="M268" s="67">
        <v>1</v>
      </c>
      <c r="N268" s="67">
        <v>0</v>
      </c>
      <c r="O268" s="67">
        <v>1</v>
      </c>
      <c r="P268" s="67"/>
      <c r="Q268" s="67"/>
      <c r="R268" s="11"/>
      <c r="S268" s="11" t="s">
        <v>8845</v>
      </c>
      <c r="T268" s="28"/>
    </row>
    <row r="269" spans="1:22" x14ac:dyDescent="0.25">
      <c r="A269" s="7"/>
      <c r="B269" s="11"/>
      <c r="C269" s="11"/>
      <c r="D269" s="11"/>
      <c r="E269" s="11"/>
      <c r="F269" s="11"/>
      <c r="G269" s="11"/>
      <c r="H269" s="67"/>
      <c r="I269" s="67"/>
      <c r="J269" s="67"/>
      <c r="K269" s="67"/>
      <c r="L269" s="67"/>
      <c r="M269" s="67"/>
      <c r="N269" s="67"/>
      <c r="O269" s="67"/>
      <c r="P269" s="67"/>
      <c r="Q269" s="67"/>
      <c r="R269" s="11"/>
      <c r="S269" s="11"/>
      <c r="T269" s="28"/>
    </row>
    <row r="270" spans="1:22" x14ac:dyDescent="0.25">
      <c r="A270" s="60"/>
      <c r="B270" s="62"/>
      <c r="C270" s="62"/>
      <c r="D270" s="62"/>
      <c r="E270" s="62"/>
      <c r="F270" s="62"/>
      <c r="G270" s="62"/>
      <c r="H270" s="72">
        <f>SUM(H265:H268)</f>
        <v>4</v>
      </c>
      <c r="I270" s="72">
        <f t="shared" ref="I270:O270" si="18">SUM(I265:I268)</f>
        <v>0</v>
      </c>
      <c r="J270" s="72">
        <f t="shared" si="18"/>
        <v>0</v>
      </c>
      <c r="K270" s="72">
        <f t="shared" si="18"/>
        <v>0</v>
      </c>
      <c r="L270" s="72">
        <f t="shared" si="18"/>
        <v>0</v>
      </c>
      <c r="M270" s="72">
        <f t="shared" si="18"/>
        <v>4</v>
      </c>
      <c r="N270" s="72">
        <f t="shared" si="18"/>
        <v>0</v>
      </c>
      <c r="O270" s="72">
        <f t="shared" si="18"/>
        <v>1</v>
      </c>
      <c r="P270" s="72"/>
      <c r="Q270" s="72"/>
      <c r="R270" s="62"/>
      <c r="S270" s="61"/>
      <c r="T270" s="64"/>
    </row>
    <row r="271" spans="1:22" x14ac:dyDescent="0.25">
      <c r="A271" s="74"/>
      <c r="B271" s="75"/>
      <c r="C271" s="75"/>
      <c r="D271" s="75"/>
      <c r="E271" s="75"/>
      <c r="F271" s="75"/>
      <c r="G271" s="75"/>
      <c r="H271" s="76"/>
      <c r="I271" s="76"/>
      <c r="J271" s="76"/>
      <c r="K271" s="76"/>
      <c r="L271" s="76"/>
      <c r="M271" s="76"/>
      <c r="N271" s="76"/>
      <c r="O271" s="76"/>
      <c r="P271" s="76"/>
      <c r="Q271" s="76"/>
      <c r="R271" s="75"/>
      <c r="S271" s="76"/>
      <c r="T271" s="77"/>
    </row>
    <row r="272" spans="1:22" x14ac:dyDescent="0.25">
      <c r="A272" s="7"/>
      <c r="B272" s="11"/>
      <c r="C272" s="11"/>
      <c r="D272" s="11"/>
      <c r="E272" s="11"/>
      <c r="F272" s="11"/>
      <c r="G272" s="11"/>
      <c r="H272" s="2"/>
      <c r="I272" s="2"/>
      <c r="J272" s="2"/>
      <c r="K272" s="2"/>
      <c r="L272" s="2"/>
      <c r="M272" s="2"/>
      <c r="N272" s="2"/>
      <c r="O272" s="2"/>
      <c r="P272" s="2"/>
      <c r="Q272" s="2"/>
      <c r="R272" s="11"/>
      <c r="S272" s="11"/>
      <c r="T272" s="28"/>
    </row>
    <row r="273" spans="1:20" x14ac:dyDescent="0.25">
      <c r="A273" s="7"/>
      <c r="B273" s="11"/>
      <c r="C273" s="11"/>
      <c r="D273" s="11"/>
      <c r="E273" s="11"/>
      <c r="F273" s="11"/>
      <c r="G273" s="11" t="s">
        <v>36</v>
      </c>
      <c r="H273" s="2">
        <f>H23+H41+H53+H71+H92+H112+H129+H156+H170+H185+H196+H211+H226+H232+H240+H246+H253+H262+H270</f>
        <v>72</v>
      </c>
      <c r="I273" s="2">
        <f>I23+I41+I53+I71+I92+I112+I129+I156+I170+I185+I196+I211+I226+I232+I240+I246+I253+I262+I270</f>
        <v>107</v>
      </c>
      <c r="J273" s="2">
        <f t="shared" ref="J273:Q273" si="19">J23+J41+J53+J71+J92+J112+J129+J156+J170+J185+J196+J211+J226+J232+J240+J246+J253+J262+J270</f>
        <v>0</v>
      </c>
      <c r="K273" s="2">
        <f t="shared" si="19"/>
        <v>0</v>
      </c>
      <c r="L273" s="2">
        <f t="shared" si="19"/>
        <v>0</v>
      </c>
      <c r="M273" s="2">
        <f t="shared" si="19"/>
        <v>10</v>
      </c>
      <c r="N273" s="2">
        <f t="shared" si="19"/>
        <v>29</v>
      </c>
      <c r="O273" s="2">
        <f t="shared" si="19"/>
        <v>45</v>
      </c>
      <c r="P273" s="2">
        <f t="shared" ref="P273" si="20">P23+P41+P53+P71+P92+P112+P129+P156+P170+P185+P196+P211+P226+P232+P240+P246+P253+P262+P270</f>
        <v>2</v>
      </c>
      <c r="Q273" s="2">
        <f t="shared" si="19"/>
        <v>0</v>
      </c>
      <c r="R273" s="11"/>
      <c r="S273" s="11"/>
      <c r="T273" s="28"/>
    </row>
    <row r="274" spans="1:20" ht="15.75" thickBot="1" x14ac:dyDescent="0.3">
      <c r="A274" s="9"/>
      <c r="B274" s="32"/>
      <c r="C274" s="32"/>
      <c r="D274" s="32"/>
      <c r="E274" s="32"/>
      <c r="F274" s="32"/>
      <c r="G274" s="32"/>
      <c r="H274" s="3"/>
      <c r="I274" s="3"/>
      <c r="J274" s="3"/>
      <c r="K274" s="3"/>
      <c r="L274" s="3"/>
      <c r="M274" s="3"/>
      <c r="N274" s="3"/>
      <c r="O274" s="3"/>
      <c r="P274" s="3"/>
      <c r="Q274" s="3"/>
      <c r="R274" s="32"/>
      <c r="S274" s="32"/>
      <c r="T274" s="29"/>
    </row>
    <row r="275" spans="1:20" ht="15.75" thickTop="1" x14ac:dyDescent="0.25"/>
    <row r="276" spans="1:20" x14ac:dyDescent="0.25">
      <c r="I276" s="71">
        <f>I273+H273</f>
        <v>179</v>
      </c>
    </row>
  </sheetData>
  <mergeCells count="27">
    <mergeCell ref="S265:S267"/>
    <mergeCell ref="S127:S130"/>
    <mergeCell ref="S131:S134"/>
    <mergeCell ref="S135:S140"/>
    <mergeCell ref="T3:T4"/>
    <mergeCell ref="S115:S117"/>
    <mergeCell ref="S118:S122"/>
    <mergeCell ref="S123:S126"/>
    <mergeCell ref="S143:S144"/>
    <mergeCell ref="S74:S76"/>
    <mergeCell ref="T74:T75"/>
    <mergeCell ref="S56:S58"/>
    <mergeCell ref="S95:S98"/>
    <mergeCell ref="J5:O5"/>
    <mergeCell ref="A1:T1"/>
    <mergeCell ref="A3:A4"/>
    <mergeCell ref="B3:B4"/>
    <mergeCell ref="C3:C4"/>
    <mergeCell ref="D3:D4"/>
    <mergeCell ref="E3:E4"/>
    <mergeCell ref="F3:F4"/>
    <mergeCell ref="G3:G4"/>
    <mergeCell ref="H3:H4"/>
    <mergeCell ref="I3:I4"/>
    <mergeCell ref="J3:O3"/>
    <mergeCell ref="R3:R4"/>
    <mergeCell ref="S3:S4"/>
  </mergeCells>
  <pageMargins left="0.61" right="0.19685039370078741" top="0.39370078740157483" bottom="0.35433070866141736" header="0.21" footer="0.19685039370078741"/>
  <pageSetup paperSize="258" scale="6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3"/>
  <sheetViews>
    <sheetView view="pageBreakPreview" zoomScale="90" zoomScaleNormal="70" zoomScaleSheetLayoutView="90" workbookViewId="0">
      <pane ySplit="1635" topLeftCell="A199" activePane="bottomLeft"/>
      <selection activeCell="Q5" sqref="Q5"/>
      <selection pane="bottomLeft" activeCell="S203" sqref="S203"/>
    </sheetView>
  </sheetViews>
  <sheetFormatPr defaultRowHeight="15" x14ac:dyDescent="0.25"/>
  <cols>
    <col min="1" max="1" width="4.42578125" bestFit="1" customWidth="1"/>
    <col min="2" max="2" width="9.5703125" bestFit="1" customWidth="1"/>
    <col min="3" max="3" width="4.42578125" bestFit="1" customWidth="1"/>
    <col min="4" max="4" width="15.85546875" bestFit="1" customWidth="1"/>
    <col min="5" max="5" width="10.42578125" bestFit="1" customWidth="1"/>
    <col min="6" max="6" width="4.42578125" bestFit="1" customWidth="1"/>
    <col min="7" max="7" width="28" bestFit="1" customWidth="1"/>
    <col min="8" max="9" width="6.7109375" customWidth="1"/>
    <col min="10" max="17" width="4.7109375" customWidth="1"/>
    <col min="18" max="19" width="42.85546875" customWidth="1"/>
    <col min="20" max="20" width="30.570312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7"/>
      <c r="P3" s="128"/>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129">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45"/>
      <c r="B6" s="46"/>
      <c r="C6" s="46"/>
      <c r="D6" s="46"/>
      <c r="E6" s="46"/>
      <c r="F6" s="46"/>
      <c r="G6" s="46"/>
      <c r="H6" s="46"/>
      <c r="I6" s="46"/>
      <c r="J6" s="48"/>
      <c r="K6" s="30"/>
      <c r="L6" s="30"/>
      <c r="M6" s="30"/>
      <c r="N6" s="30"/>
      <c r="O6" s="30"/>
      <c r="P6" s="49"/>
      <c r="Q6" s="49"/>
      <c r="R6" s="49"/>
      <c r="S6" s="46"/>
      <c r="T6" s="35"/>
    </row>
    <row r="7" spans="1:20" x14ac:dyDescent="0.25">
      <c r="A7" s="34" t="s">
        <v>4</v>
      </c>
      <c r="B7" s="11" t="s">
        <v>834</v>
      </c>
      <c r="C7" s="11" t="s">
        <v>0</v>
      </c>
      <c r="D7" s="11" t="s">
        <v>838</v>
      </c>
      <c r="E7" s="11" t="s">
        <v>39</v>
      </c>
      <c r="F7" s="2" t="s">
        <v>0</v>
      </c>
      <c r="G7" s="11" t="s">
        <v>847</v>
      </c>
      <c r="H7" s="2">
        <v>0</v>
      </c>
      <c r="I7" s="2">
        <v>1</v>
      </c>
      <c r="J7" s="87">
        <v>0</v>
      </c>
      <c r="K7" s="2">
        <v>0</v>
      </c>
      <c r="L7" s="2">
        <v>0</v>
      </c>
      <c r="M7" s="2">
        <v>0</v>
      </c>
      <c r="N7" s="2">
        <v>0</v>
      </c>
      <c r="O7" s="2"/>
      <c r="P7" s="117"/>
      <c r="Q7" s="117"/>
      <c r="R7" s="50"/>
      <c r="S7" s="11"/>
      <c r="T7" s="35"/>
    </row>
    <row r="8" spans="1:20" x14ac:dyDescent="0.25">
      <c r="A8" s="34"/>
      <c r="B8" s="11"/>
      <c r="C8" s="11"/>
      <c r="D8" s="11"/>
      <c r="E8" s="11"/>
      <c r="F8" s="2" t="s">
        <v>2</v>
      </c>
      <c r="G8" s="11" t="s">
        <v>838</v>
      </c>
      <c r="H8" s="2">
        <v>0</v>
      </c>
      <c r="I8" s="2">
        <v>1</v>
      </c>
      <c r="J8" s="87">
        <v>0</v>
      </c>
      <c r="K8" s="2">
        <v>0</v>
      </c>
      <c r="L8" s="2">
        <v>0</v>
      </c>
      <c r="M8" s="2">
        <v>0</v>
      </c>
      <c r="N8" s="2">
        <v>0</v>
      </c>
      <c r="O8" s="2"/>
      <c r="P8" s="2"/>
      <c r="Q8" s="2"/>
      <c r="R8" s="11"/>
      <c r="S8" s="11"/>
      <c r="T8" s="35"/>
    </row>
    <row r="9" spans="1:20" x14ac:dyDescent="0.25">
      <c r="A9" s="34"/>
      <c r="B9" s="11"/>
      <c r="C9" s="11"/>
      <c r="D9" s="11"/>
      <c r="E9" s="11"/>
      <c r="F9" s="2" t="s">
        <v>3</v>
      </c>
      <c r="G9" s="11" t="s">
        <v>848</v>
      </c>
      <c r="H9" s="2">
        <v>0</v>
      </c>
      <c r="I9" s="2">
        <v>1</v>
      </c>
      <c r="J9" s="87">
        <v>0</v>
      </c>
      <c r="K9" s="2">
        <v>0</v>
      </c>
      <c r="L9" s="2">
        <v>0</v>
      </c>
      <c r="M9" s="2">
        <v>0</v>
      </c>
      <c r="N9" s="2">
        <v>0</v>
      </c>
      <c r="O9" s="2"/>
      <c r="P9" s="2"/>
      <c r="Q9" s="2"/>
      <c r="R9" s="11"/>
      <c r="S9" s="11"/>
      <c r="T9" s="35"/>
    </row>
    <row r="10" spans="1:20" x14ac:dyDescent="0.25">
      <c r="A10" s="34"/>
      <c r="B10" s="11"/>
      <c r="C10" s="11"/>
      <c r="D10" s="11"/>
      <c r="E10" s="11"/>
      <c r="F10" s="2" t="s">
        <v>4</v>
      </c>
      <c r="G10" s="11" t="s">
        <v>849</v>
      </c>
      <c r="H10" s="2">
        <v>0</v>
      </c>
      <c r="I10" s="2">
        <v>1</v>
      </c>
      <c r="J10" s="87">
        <v>0</v>
      </c>
      <c r="K10" s="2">
        <v>0</v>
      </c>
      <c r="L10" s="2">
        <v>0</v>
      </c>
      <c r="M10" s="2">
        <v>0</v>
      </c>
      <c r="N10" s="2">
        <v>0</v>
      </c>
      <c r="O10" s="2"/>
      <c r="P10" s="2"/>
      <c r="Q10" s="2"/>
      <c r="R10" s="11"/>
      <c r="S10" s="11"/>
      <c r="T10" s="35"/>
    </row>
    <row r="11" spans="1:20" x14ac:dyDescent="0.25">
      <c r="A11" s="34"/>
      <c r="B11" s="11"/>
      <c r="C11" s="11"/>
      <c r="D11" s="11"/>
      <c r="E11" s="11"/>
      <c r="F11" s="2" t="s">
        <v>5</v>
      </c>
      <c r="G11" s="11" t="s">
        <v>850</v>
      </c>
      <c r="H11" s="2">
        <v>0</v>
      </c>
      <c r="I11" s="2">
        <v>1</v>
      </c>
      <c r="J11" s="87">
        <v>0</v>
      </c>
      <c r="K11" s="2">
        <v>0</v>
      </c>
      <c r="L11" s="2">
        <v>0</v>
      </c>
      <c r="M11" s="2">
        <v>0</v>
      </c>
      <c r="N11" s="2">
        <v>0</v>
      </c>
      <c r="O11" s="2"/>
      <c r="P11" s="2"/>
      <c r="Q11" s="2"/>
      <c r="R11" s="11"/>
      <c r="S11" s="11"/>
      <c r="T11" s="35"/>
    </row>
    <row r="12" spans="1:20" x14ac:dyDescent="0.25">
      <c r="A12" s="34"/>
      <c r="B12" s="11"/>
      <c r="C12" s="11"/>
      <c r="D12" s="11"/>
      <c r="E12" s="11"/>
      <c r="F12" s="2" t="s">
        <v>6</v>
      </c>
      <c r="G12" s="11" t="s">
        <v>851</v>
      </c>
      <c r="H12" s="2">
        <v>0</v>
      </c>
      <c r="I12" s="2">
        <v>1</v>
      </c>
      <c r="J12" s="87">
        <v>0</v>
      </c>
      <c r="K12" s="2">
        <v>0</v>
      </c>
      <c r="L12" s="2">
        <v>0</v>
      </c>
      <c r="M12" s="2">
        <v>0</v>
      </c>
      <c r="N12" s="2">
        <v>0</v>
      </c>
      <c r="O12" s="2"/>
      <c r="P12" s="2"/>
      <c r="Q12" s="2"/>
      <c r="R12" s="11"/>
      <c r="S12" s="11"/>
      <c r="T12" s="35"/>
    </row>
    <row r="13" spans="1:20" x14ac:dyDescent="0.25">
      <c r="A13" s="34"/>
      <c r="B13" s="11"/>
      <c r="C13" s="11"/>
      <c r="D13" s="11"/>
      <c r="E13" s="11"/>
      <c r="F13" s="2" t="s">
        <v>7</v>
      </c>
      <c r="G13" s="11" t="s">
        <v>852</v>
      </c>
      <c r="H13" s="2">
        <v>0</v>
      </c>
      <c r="I13" s="2">
        <v>1</v>
      </c>
      <c r="J13" s="87">
        <v>0</v>
      </c>
      <c r="K13" s="2">
        <v>0</v>
      </c>
      <c r="L13" s="2">
        <v>0</v>
      </c>
      <c r="M13" s="2">
        <v>0</v>
      </c>
      <c r="N13" s="2">
        <v>0</v>
      </c>
      <c r="O13" s="2"/>
      <c r="P13" s="2"/>
      <c r="Q13" s="2"/>
      <c r="R13" s="11"/>
      <c r="S13" s="11"/>
      <c r="T13" s="35"/>
    </row>
    <row r="14" spans="1:20" x14ac:dyDescent="0.25">
      <c r="A14" s="34"/>
      <c r="B14" s="11"/>
      <c r="C14" s="11"/>
      <c r="D14" s="11"/>
      <c r="E14" s="11"/>
      <c r="F14" s="2" t="s">
        <v>8</v>
      </c>
      <c r="G14" s="11" t="s">
        <v>853</v>
      </c>
      <c r="H14" s="2">
        <v>0</v>
      </c>
      <c r="I14" s="2">
        <v>1</v>
      </c>
      <c r="J14" s="87">
        <v>0</v>
      </c>
      <c r="K14" s="2">
        <v>0</v>
      </c>
      <c r="L14" s="2">
        <v>0</v>
      </c>
      <c r="M14" s="2">
        <v>0</v>
      </c>
      <c r="N14" s="2">
        <v>0</v>
      </c>
      <c r="O14" s="2"/>
      <c r="P14" s="2"/>
      <c r="Q14" s="2"/>
      <c r="R14" s="11"/>
      <c r="S14" s="11"/>
      <c r="T14" s="35"/>
    </row>
    <row r="15" spans="1:20" x14ac:dyDescent="0.25">
      <c r="A15" s="34"/>
      <c r="B15" s="11"/>
      <c r="C15" s="11"/>
      <c r="D15" s="11"/>
      <c r="E15" s="11"/>
      <c r="F15" s="2" t="s">
        <v>9</v>
      </c>
      <c r="G15" s="11" t="s">
        <v>854</v>
      </c>
      <c r="H15" s="2">
        <v>0</v>
      </c>
      <c r="I15" s="2">
        <v>1</v>
      </c>
      <c r="J15" s="87">
        <v>0</v>
      </c>
      <c r="K15" s="2">
        <v>0</v>
      </c>
      <c r="L15" s="2">
        <v>0</v>
      </c>
      <c r="M15" s="2">
        <v>0</v>
      </c>
      <c r="N15" s="2">
        <v>0</v>
      </c>
      <c r="O15" s="2"/>
      <c r="P15" s="2"/>
      <c r="Q15" s="2"/>
      <c r="R15" s="11"/>
      <c r="S15" s="11"/>
      <c r="T15" s="35"/>
    </row>
    <row r="16" spans="1:20" x14ac:dyDescent="0.25">
      <c r="A16" s="34"/>
      <c r="B16" s="11"/>
      <c r="C16" s="11"/>
      <c r="D16" s="11"/>
      <c r="E16" s="11"/>
      <c r="F16" s="2" t="s">
        <v>10</v>
      </c>
      <c r="G16" s="11" t="s">
        <v>855</v>
      </c>
      <c r="H16" s="2">
        <v>0</v>
      </c>
      <c r="I16" s="2">
        <v>1</v>
      </c>
      <c r="J16" s="87">
        <v>0</v>
      </c>
      <c r="K16" s="2">
        <v>0</v>
      </c>
      <c r="L16" s="2">
        <v>0</v>
      </c>
      <c r="M16" s="2">
        <v>0</v>
      </c>
      <c r="N16" s="2">
        <v>0</v>
      </c>
      <c r="O16" s="2"/>
      <c r="P16" s="2"/>
      <c r="Q16" s="2"/>
      <c r="R16" s="11"/>
      <c r="S16" s="11"/>
      <c r="T16" s="35"/>
    </row>
    <row r="17" spans="1:20" x14ac:dyDescent="0.25">
      <c r="A17" s="34"/>
      <c r="B17" s="11"/>
      <c r="C17" s="11"/>
      <c r="D17" s="11"/>
      <c r="E17" s="11"/>
      <c r="F17" s="2" t="s">
        <v>11</v>
      </c>
      <c r="G17" s="11" t="s">
        <v>856</v>
      </c>
      <c r="H17" s="2">
        <v>0</v>
      </c>
      <c r="I17" s="2">
        <v>1</v>
      </c>
      <c r="J17" s="87">
        <v>0</v>
      </c>
      <c r="K17" s="2">
        <v>0</v>
      </c>
      <c r="L17" s="2">
        <v>0</v>
      </c>
      <c r="M17" s="2">
        <v>0</v>
      </c>
      <c r="N17" s="2">
        <v>0</v>
      </c>
      <c r="O17" s="2"/>
      <c r="P17" s="2"/>
      <c r="Q17" s="2"/>
      <c r="R17" s="11"/>
      <c r="S17" s="11"/>
      <c r="T17" s="35"/>
    </row>
    <row r="18" spans="1:20" x14ac:dyDescent="0.25">
      <c r="A18" s="34"/>
      <c r="B18" s="11"/>
      <c r="C18" s="11"/>
      <c r="D18" s="11"/>
      <c r="E18" s="11"/>
      <c r="F18" s="2" t="s">
        <v>12</v>
      </c>
      <c r="G18" s="11" t="s">
        <v>857</v>
      </c>
      <c r="H18" s="2">
        <v>0</v>
      </c>
      <c r="I18" s="2">
        <v>1</v>
      </c>
      <c r="J18" s="87">
        <v>0</v>
      </c>
      <c r="K18" s="2">
        <v>0</v>
      </c>
      <c r="L18" s="2">
        <v>0</v>
      </c>
      <c r="M18" s="2">
        <v>0</v>
      </c>
      <c r="N18" s="2">
        <v>0</v>
      </c>
      <c r="O18" s="2"/>
      <c r="P18" s="2"/>
      <c r="Q18" s="2"/>
      <c r="R18" s="11"/>
      <c r="S18" s="11"/>
      <c r="T18" s="35"/>
    </row>
    <row r="19" spans="1:20" x14ac:dyDescent="0.25">
      <c r="A19" s="34"/>
      <c r="B19" s="11"/>
      <c r="C19" s="11"/>
      <c r="D19" s="11"/>
      <c r="E19" s="11"/>
      <c r="F19" s="2" t="s">
        <v>13</v>
      </c>
      <c r="G19" s="11" t="s">
        <v>858</v>
      </c>
      <c r="H19" s="2">
        <v>0</v>
      </c>
      <c r="I19" s="2">
        <v>1</v>
      </c>
      <c r="J19" s="87">
        <v>0</v>
      </c>
      <c r="K19" s="2">
        <v>0</v>
      </c>
      <c r="L19" s="2">
        <v>0</v>
      </c>
      <c r="M19" s="2">
        <v>0</v>
      </c>
      <c r="N19" s="2">
        <v>0</v>
      </c>
      <c r="O19" s="2"/>
      <c r="P19" s="2"/>
      <c r="Q19" s="2"/>
      <c r="R19" s="11"/>
      <c r="S19" s="11"/>
      <c r="T19" s="35"/>
    </row>
    <row r="20" spans="1:20" x14ac:dyDescent="0.25">
      <c r="A20" s="34"/>
      <c r="B20" s="11"/>
      <c r="C20" s="11"/>
      <c r="D20" s="11"/>
      <c r="E20" s="11"/>
      <c r="F20" s="2" t="s">
        <v>14</v>
      </c>
      <c r="G20" s="11" t="s">
        <v>859</v>
      </c>
      <c r="H20" s="2">
        <v>0</v>
      </c>
      <c r="I20" s="2">
        <v>1</v>
      </c>
      <c r="J20" s="87">
        <v>0</v>
      </c>
      <c r="K20" s="2">
        <v>0</v>
      </c>
      <c r="L20" s="2">
        <v>0</v>
      </c>
      <c r="M20" s="2">
        <v>0</v>
      </c>
      <c r="N20" s="2">
        <v>0</v>
      </c>
      <c r="O20" s="2"/>
      <c r="P20" s="2"/>
      <c r="Q20" s="2"/>
      <c r="R20" s="11"/>
      <c r="S20" s="11"/>
      <c r="T20" s="35"/>
    </row>
    <row r="21" spans="1:20" x14ac:dyDescent="0.25">
      <c r="A21" s="34"/>
      <c r="B21" s="11"/>
      <c r="C21" s="11"/>
      <c r="D21" s="11"/>
      <c r="E21" s="11"/>
      <c r="F21" s="2" t="s">
        <v>15</v>
      </c>
      <c r="G21" s="11" t="s">
        <v>860</v>
      </c>
      <c r="H21" s="2">
        <v>0</v>
      </c>
      <c r="I21" s="2">
        <v>1</v>
      </c>
      <c r="J21" s="87">
        <v>0</v>
      </c>
      <c r="K21" s="2">
        <v>0</v>
      </c>
      <c r="L21" s="2">
        <v>0</v>
      </c>
      <c r="M21" s="2">
        <v>0</v>
      </c>
      <c r="N21" s="2">
        <v>0</v>
      </c>
      <c r="O21" s="2"/>
      <c r="P21" s="2"/>
      <c r="Q21" s="2"/>
      <c r="R21" s="11"/>
      <c r="S21" s="11"/>
      <c r="T21" s="35"/>
    </row>
    <row r="22" spans="1:20" x14ac:dyDescent="0.25">
      <c r="A22" s="34"/>
      <c r="B22" s="11"/>
      <c r="C22" s="11"/>
      <c r="D22" s="11"/>
      <c r="E22" s="11"/>
      <c r="F22" s="2" t="s">
        <v>16</v>
      </c>
      <c r="G22" s="11" t="s">
        <v>861</v>
      </c>
      <c r="H22" s="2">
        <v>0</v>
      </c>
      <c r="I22" s="2">
        <v>1</v>
      </c>
      <c r="J22" s="87">
        <v>0</v>
      </c>
      <c r="K22" s="2">
        <v>0</v>
      </c>
      <c r="L22" s="2">
        <v>0</v>
      </c>
      <c r="M22" s="2">
        <v>0</v>
      </c>
      <c r="N22" s="2">
        <v>0</v>
      </c>
      <c r="O22" s="2"/>
      <c r="P22" s="2"/>
      <c r="Q22" s="2"/>
      <c r="R22" s="11"/>
      <c r="S22" s="11"/>
      <c r="T22" s="35"/>
    </row>
    <row r="23" spans="1:20" x14ac:dyDescent="0.25">
      <c r="A23" s="34"/>
      <c r="B23" s="11"/>
      <c r="C23" s="11"/>
      <c r="D23" s="11"/>
      <c r="E23" s="11"/>
      <c r="F23" s="2" t="s">
        <v>17</v>
      </c>
      <c r="G23" s="11" t="s">
        <v>862</v>
      </c>
      <c r="H23" s="2">
        <v>0</v>
      </c>
      <c r="I23" s="2">
        <v>1</v>
      </c>
      <c r="J23" s="87">
        <v>0</v>
      </c>
      <c r="K23" s="2">
        <v>0</v>
      </c>
      <c r="L23" s="2">
        <v>0</v>
      </c>
      <c r="M23" s="2">
        <v>0</v>
      </c>
      <c r="N23" s="2">
        <v>0</v>
      </c>
      <c r="O23" s="2"/>
      <c r="P23" s="2"/>
      <c r="Q23" s="2"/>
      <c r="R23" s="11"/>
      <c r="S23" s="11"/>
      <c r="T23" s="35"/>
    </row>
    <row r="24" spans="1:20" x14ac:dyDescent="0.25">
      <c r="A24" s="34"/>
      <c r="B24" s="11"/>
      <c r="C24" s="11"/>
      <c r="D24" s="11"/>
      <c r="E24" s="11"/>
      <c r="F24" s="2" t="s">
        <v>18</v>
      </c>
      <c r="G24" s="11" t="s">
        <v>863</v>
      </c>
      <c r="H24" s="2">
        <v>0</v>
      </c>
      <c r="I24" s="2">
        <v>1</v>
      </c>
      <c r="J24" s="87">
        <v>0</v>
      </c>
      <c r="K24" s="2">
        <v>0</v>
      </c>
      <c r="L24" s="2">
        <v>0</v>
      </c>
      <c r="M24" s="2">
        <v>0</v>
      </c>
      <c r="N24" s="2">
        <v>0</v>
      </c>
      <c r="O24" s="2"/>
      <c r="P24" s="2"/>
      <c r="Q24" s="2"/>
      <c r="R24" s="11"/>
      <c r="S24" s="11"/>
      <c r="T24" s="35"/>
    </row>
    <row r="25" spans="1:20" x14ac:dyDescent="0.25">
      <c r="A25" s="34"/>
      <c r="B25" s="11"/>
      <c r="C25" s="11"/>
      <c r="D25" s="11"/>
      <c r="E25" s="11"/>
      <c r="F25" s="2" t="s">
        <v>19</v>
      </c>
      <c r="G25" s="11" t="s">
        <v>864</v>
      </c>
      <c r="H25" s="2">
        <v>0</v>
      </c>
      <c r="I25" s="2">
        <v>1</v>
      </c>
      <c r="J25" s="87">
        <v>0</v>
      </c>
      <c r="K25" s="2">
        <v>0</v>
      </c>
      <c r="L25" s="2">
        <v>0</v>
      </c>
      <c r="M25" s="2">
        <v>0</v>
      </c>
      <c r="N25" s="2">
        <v>0</v>
      </c>
      <c r="O25" s="2"/>
      <c r="P25" s="2"/>
      <c r="Q25" s="2"/>
      <c r="R25" s="11"/>
      <c r="S25" s="11"/>
      <c r="T25" s="35"/>
    </row>
    <row r="26" spans="1:20" x14ac:dyDescent="0.25">
      <c r="A26" s="34"/>
      <c r="B26" s="11"/>
      <c r="C26" s="11"/>
      <c r="D26" s="11"/>
      <c r="E26" s="11"/>
      <c r="F26" s="2" t="s">
        <v>20</v>
      </c>
      <c r="G26" s="11" t="s">
        <v>865</v>
      </c>
      <c r="H26" s="2">
        <v>0</v>
      </c>
      <c r="I26" s="2">
        <v>1</v>
      </c>
      <c r="J26" s="87">
        <v>0</v>
      </c>
      <c r="K26" s="2">
        <v>0</v>
      </c>
      <c r="L26" s="2">
        <v>0</v>
      </c>
      <c r="M26" s="2">
        <v>0</v>
      </c>
      <c r="N26" s="2">
        <v>0</v>
      </c>
      <c r="O26" s="2"/>
      <c r="P26" s="2"/>
      <c r="Q26" s="2"/>
      <c r="R26" s="11"/>
      <c r="S26" s="11"/>
      <c r="T26" s="35"/>
    </row>
    <row r="27" spans="1:20" x14ac:dyDescent="0.25">
      <c r="A27" s="34"/>
      <c r="B27" s="11"/>
      <c r="C27" s="11"/>
      <c r="D27" s="11"/>
      <c r="E27" s="11"/>
      <c r="F27" s="2" t="s">
        <v>21</v>
      </c>
      <c r="G27" s="11" t="s">
        <v>866</v>
      </c>
      <c r="H27" s="2">
        <v>0</v>
      </c>
      <c r="I27" s="2">
        <v>1</v>
      </c>
      <c r="J27" s="87">
        <v>0</v>
      </c>
      <c r="K27" s="2">
        <v>0</v>
      </c>
      <c r="L27" s="2">
        <v>0</v>
      </c>
      <c r="M27" s="2">
        <v>0</v>
      </c>
      <c r="N27" s="2">
        <v>0</v>
      </c>
      <c r="O27" s="2"/>
      <c r="P27" s="2"/>
      <c r="Q27" s="2"/>
      <c r="R27" s="11"/>
      <c r="S27" s="11"/>
      <c r="T27" s="35"/>
    </row>
    <row r="28" spans="1:20" x14ac:dyDescent="0.25">
      <c r="A28" s="34"/>
      <c r="B28" s="11"/>
      <c r="C28" s="11"/>
      <c r="D28" s="11"/>
      <c r="E28" s="11"/>
      <c r="F28" s="2"/>
      <c r="G28" s="11"/>
      <c r="H28" s="2"/>
      <c r="I28" s="2"/>
      <c r="J28" s="2"/>
      <c r="K28" s="2"/>
      <c r="L28" s="2"/>
      <c r="M28" s="2"/>
      <c r="N28" s="2"/>
      <c r="O28" s="2"/>
      <c r="P28" s="2"/>
      <c r="Q28" s="2"/>
      <c r="R28" s="11"/>
      <c r="S28" s="11"/>
      <c r="T28" s="35"/>
    </row>
    <row r="29" spans="1:20" x14ac:dyDescent="0.25">
      <c r="A29" s="83"/>
      <c r="B29" s="62"/>
      <c r="C29" s="62"/>
      <c r="D29" s="62"/>
      <c r="E29" s="62"/>
      <c r="F29" s="61"/>
      <c r="G29" s="62"/>
      <c r="H29" s="61">
        <f>SUM(H7:H27)</f>
        <v>0</v>
      </c>
      <c r="I29" s="61">
        <f t="shared" ref="I29:O29" si="0">SUM(I7:I27)</f>
        <v>21</v>
      </c>
      <c r="J29" s="61">
        <f t="shared" si="0"/>
        <v>0</v>
      </c>
      <c r="K29" s="61">
        <f t="shared" si="0"/>
        <v>0</v>
      </c>
      <c r="L29" s="61">
        <f t="shared" si="0"/>
        <v>0</v>
      </c>
      <c r="M29" s="61">
        <f t="shared" si="0"/>
        <v>0</v>
      </c>
      <c r="N29" s="61">
        <f t="shared" si="0"/>
        <v>0</v>
      </c>
      <c r="O29" s="61">
        <f t="shared" si="0"/>
        <v>0</v>
      </c>
      <c r="P29" s="61"/>
      <c r="Q29" s="61"/>
      <c r="R29" s="62"/>
      <c r="S29" s="62"/>
      <c r="T29" s="84"/>
    </row>
    <row r="30" spans="1:20" x14ac:dyDescent="0.25">
      <c r="A30" s="85"/>
      <c r="B30" s="75"/>
      <c r="C30" s="75"/>
      <c r="D30" s="75"/>
      <c r="E30" s="75"/>
      <c r="F30" s="76"/>
      <c r="G30" s="75"/>
      <c r="H30" s="76"/>
      <c r="I30" s="76"/>
      <c r="J30" s="76"/>
      <c r="K30" s="76"/>
      <c r="L30" s="76"/>
      <c r="M30" s="76"/>
      <c r="N30" s="76"/>
      <c r="O30" s="76"/>
      <c r="P30" s="76"/>
      <c r="Q30" s="76"/>
      <c r="R30" s="75"/>
      <c r="S30" s="75"/>
      <c r="T30" s="86"/>
    </row>
    <row r="31" spans="1:20" x14ac:dyDescent="0.25">
      <c r="A31" s="34"/>
      <c r="B31" s="11"/>
      <c r="C31" s="11"/>
      <c r="D31" s="11"/>
      <c r="E31" s="11"/>
      <c r="F31" s="11"/>
      <c r="G31" s="11"/>
      <c r="H31" s="2"/>
      <c r="I31" s="2"/>
      <c r="J31" s="2"/>
      <c r="K31" s="2"/>
      <c r="L31" s="2"/>
      <c r="M31" s="2"/>
      <c r="N31" s="2"/>
      <c r="O31" s="2"/>
      <c r="P31" s="2"/>
      <c r="Q31" s="2"/>
      <c r="R31" s="11"/>
      <c r="S31" s="11"/>
      <c r="T31" s="35"/>
    </row>
    <row r="32" spans="1:20" x14ac:dyDescent="0.25">
      <c r="A32" s="34"/>
      <c r="B32" s="11"/>
      <c r="C32" s="11" t="s">
        <v>2</v>
      </c>
      <c r="D32" s="11" t="s">
        <v>835</v>
      </c>
      <c r="E32" s="11" t="s">
        <v>39</v>
      </c>
      <c r="F32" s="2" t="s">
        <v>0</v>
      </c>
      <c r="G32" s="11" t="s">
        <v>867</v>
      </c>
      <c r="H32" s="2">
        <v>0</v>
      </c>
      <c r="I32" s="2">
        <v>1</v>
      </c>
      <c r="J32" s="87">
        <v>0</v>
      </c>
      <c r="K32" s="2">
        <v>0</v>
      </c>
      <c r="L32" s="2">
        <v>0</v>
      </c>
      <c r="M32" s="2">
        <v>0</v>
      </c>
      <c r="N32" s="2">
        <v>0</v>
      </c>
      <c r="O32" s="2"/>
      <c r="P32" s="2"/>
      <c r="Q32" s="2"/>
      <c r="R32" s="11"/>
      <c r="S32" s="11" t="s">
        <v>8841</v>
      </c>
      <c r="T32" s="35"/>
    </row>
    <row r="33" spans="1:20" x14ac:dyDescent="0.25">
      <c r="A33" s="34"/>
      <c r="B33" s="11"/>
      <c r="C33" s="11"/>
      <c r="D33" s="11"/>
      <c r="E33" s="11"/>
      <c r="F33" s="2" t="s">
        <v>2</v>
      </c>
      <c r="G33" s="11" t="s">
        <v>868</v>
      </c>
      <c r="H33" s="2">
        <v>0</v>
      </c>
      <c r="I33" s="2">
        <v>1</v>
      </c>
      <c r="J33" s="87">
        <v>0</v>
      </c>
      <c r="K33" s="2">
        <v>0</v>
      </c>
      <c r="L33" s="2">
        <v>0</v>
      </c>
      <c r="M33" s="2">
        <v>0</v>
      </c>
      <c r="N33" s="2">
        <v>0</v>
      </c>
      <c r="O33" s="2"/>
      <c r="P33" s="2"/>
      <c r="Q33" s="2"/>
      <c r="R33" s="11"/>
      <c r="S33" s="11"/>
      <c r="T33" s="35"/>
    </row>
    <row r="34" spans="1:20" x14ac:dyDescent="0.25">
      <c r="A34" s="34"/>
      <c r="B34" s="11"/>
      <c r="C34" s="11"/>
      <c r="D34" s="11"/>
      <c r="E34" s="11"/>
      <c r="F34" s="2" t="s">
        <v>3</v>
      </c>
      <c r="G34" s="11" t="s">
        <v>869</v>
      </c>
      <c r="H34" s="2">
        <v>0</v>
      </c>
      <c r="I34" s="2">
        <v>1</v>
      </c>
      <c r="J34" s="87">
        <v>0</v>
      </c>
      <c r="K34" s="2">
        <v>0</v>
      </c>
      <c r="L34" s="2">
        <v>0</v>
      </c>
      <c r="M34" s="2">
        <v>0</v>
      </c>
      <c r="N34" s="2">
        <v>0</v>
      </c>
      <c r="O34" s="2"/>
      <c r="P34" s="2"/>
      <c r="Q34" s="2"/>
      <c r="R34" s="11"/>
      <c r="S34" s="11"/>
      <c r="T34" s="35"/>
    </row>
    <row r="35" spans="1:20" x14ac:dyDescent="0.25">
      <c r="A35" s="34"/>
      <c r="B35" s="11"/>
      <c r="C35" s="11"/>
      <c r="D35" s="11"/>
      <c r="E35" s="11"/>
      <c r="F35" s="2" t="s">
        <v>4</v>
      </c>
      <c r="G35" s="11" t="s">
        <v>870</v>
      </c>
      <c r="H35" s="2">
        <v>0</v>
      </c>
      <c r="I35" s="2">
        <v>1</v>
      </c>
      <c r="J35" s="87">
        <v>0</v>
      </c>
      <c r="K35" s="2">
        <v>0</v>
      </c>
      <c r="L35" s="2">
        <v>0</v>
      </c>
      <c r="M35" s="2">
        <v>0</v>
      </c>
      <c r="N35" s="2">
        <v>0</v>
      </c>
      <c r="O35" s="2"/>
      <c r="P35" s="2"/>
      <c r="Q35" s="2"/>
      <c r="R35" s="11"/>
      <c r="S35" s="11"/>
      <c r="T35" s="35"/>
    </row>
    <row r="36" spans="1:20" x14ac:dyDescent="0.25">
      <c r="A36" s="34"/>
      <c r="B36" s="11"/>
      <c r="C36" s="11"/>
      <c r="D36" s="11"/>
      <c r="E36" s="11"/>
      <c r="F36" s="2" t="s">
        <v>5</v>
      </c>
      <c r="G36" s="11" t="s">
        <v>871</v>
      </c>
      <c r="H36" s="2">
        <v>0</v>
      </c>
      <c r="I36" s="2">
        <v>1</v>
      </c>
      <c r="J36" s="87">
        <v>0</v>
      </c>
      <c r="K36" s="2">
        <v>0</v>
      </c>
      <c r="L36" s="2">
        <v>0</v>
      </c>
      <c r="M36" s="2">
        <v>0</v>
      </c>
      <c r="N36" s="2">
        <v>0</v>
      </c>
      <c r="O36" s="2"/>
      <c r="P36" s="2"/>
      <c r="Q36" s="2"/>
      <c r="R36" s="11"/>
      <c r="S36" s="11"/>
      <c r="T36" s="35"/>
    </row>
    <row r="37" spans="1:20" x14ac:dyDescent="0.25">
      <c r="A37" s="34"/>
      <c r="B37" s="11"/>
      <c r="C37" s="11"/>
      <c r="D37" s="11"/>
      <c r="E37" s="11"/>
      <c r="F37" s="2" t="s">
        <v>6</v>
      </c>
      <c r="G37" s="11" t="s">
        <v>872</v>
      </c>
      <c r="H37" s="2">
        <v>0</v>
      </c>
      <c r="I37" s="2">
        <v>1</v>
      </c>
      <c r="J37" s="87">
        <v>0</v>
      </c>
      <c r="K37" s="2">
        <v>0</v>
      </c>
      <c r="L37" s="2">
        <v>0</v>
      </c>
      <c r="M37" s="2">
        <v>0</v>
      </c>
      <c r="N37" s="2">
        <v>0</v>
      </c>
      <c r="O37" s="2"/>
      <c r="P37" s="2"/>
      <c r="Q37" s="2"/>
      <c r="R37" s="11"/>
      <c r="S37" s="11"/>
      <c r="T37" s="35"/>
    </row>
    <row r="38" spans="1:20" x14ac:dyDescent="0.25">
      <c r="A38" s="34"/>
      <c r="B38" s="11"/>
      <c r="C38" s="11"/>
      <c r="D38" s="11"/>
      <c r="E38" s="11"/>
      <c r="F38" s="2" t="s">
        <v>7</v>
      </c>
      <c r="G38" s="11" t="s">
        <v>873</v>
      </c>
      <c r="H38" s="2">
        <v>0</v>
      </c>
      <c r="I38" s="2">
        <v>1</v>
      </c>
      <c r="J38" s="87">
        <v>0</v>
      </c>
      <c r="K38" s="2">
        <v>0</v>
      </c>
      <c r="L38" s="2">
        <v>0</v>
      </c>
      <c r="M38" s="2">
        <v>0</v>
      </c>
      <c r="N38" s="2">
        <v>0</v>
      </c>
      <c r="O38" s="2"/>
      <c r="P38" s="2"/>
      <c r="Q38" s="2"/>
      <c r="R38" s="11"/>
      <c r="S38" s="11"/>
      <c r="T38" s="35"/>
    </row>
    <row r="39" spans="1:20" x14ac:dyDescent="0.25">
      <c r="A39" s="34"/>
      <c r="B39" s="11"/>
      <c r="C39" s="11"/>
      <c r="D39" s="11"/>
      <c r="E39" s="11"/>
      <c r="F39" s="2" t="s">
        <v>8</v>
      </c>
      <c r="G39" s="11" t="s">
        <v>874</v>
      </c>
      <c r="H39" s="2">
        <v>0</v>
      </c>
      <c r="I39" s="2">
        <v>1</v>
      </c>
      <c r="J39" s="87">
        <v>0</v>
      </c>
      <c r="K39" s="2">
        <v>0</v>
      </c>
      <c r="L39" s="2">
        <v>0</v>
      </c>
      <c r="M39" s="2">
        <v>0</v>
      </c>
      <c r="N39" s="2">
        <v>0</v>
      </c>
      <c r="O39" s="2"/>
      <c r="P39" s="2"/>
      <c r="Q39" s="2"/>
      <c r="R39" s="11"/>
      <c r="S39" s="11"/>
      <c r="T39" s="35"/>
    </row>
    <row r="40" spans="1:20" x14ac:dyDescent="0.25">
      <c r="A40" s="34"/>
      <c r="B40" s="11"/>
      <c r="C40" s="11"/>
      <c r="D40" s="11"/>
      <c r="E40" s="11"/>
      <c r="F40" s="2" t="s">
        <v>9</v>
      </c>
      <c r="G40" s="11" t="s">
        <v>875</v>
      </c>
      <c r="H40" s="2">
        <v>0</v>
      </c>
      <c r="I40" s="2">
        <v>1</v>
      </c>
      <c r="J40" s="87">
        <v>0</v>
      </c>
      <c r="K40" s="2">
        <v>0</v>
      </c>
      <c r="L40" s="2">
        <v>0</v>
      </c>
      <c r="M40" s="2">
        <v>0</v>
      </c>
      <c r="N40" s="2">
        <v>0</v>
      </c>
      <c r="O40" s="2"/>
      <c r="P40" s="2"/>
      <c r="Q40" s="2"/>
      <c r="R40" s="11"/>
      <c r="S40" s="11"/>
      <c r="T40" s="35"/>
    </row>
    <row r="41" spans="1:20" x14ac:dyDescent="0.25">
      <c r="A41" s="34"/>
      <c r="B41" s="11"/>
      <c r="C41" s="11"/>
      <c r="D41" s="11"/>
      <c r="E41" s="11"/>
      <c r="F41" s="2" t="s">
        <v>10</v>
      </c>
      <c r="G41" s="11" t="s">
        <v>876</v>
      </c>
      <c r="H41" s="2">
        <v>0</v>
      </c>
      <c r="I41" s="2">
        <v>1</v>
      </c>
      <c r="J41" s="87">
        <v>0</v>
      </c>
      <c r="K41" s="2">
        <v>0</v>
      </c>
      <c r="L41" s="2">
        <v>0</v>
      </c>
      <c r="M41" s="2">
        <v>0</v>
      </c>
      <c r="N41" s="2">
        <v>0</v>
      </c>
      <c r="O41" s="2"/>
      <c r="P41" s="2"/>
      <c r="Q41" s="2"/>
      <c r="R41" s="11"/>
      <c r="S41" s="11"/>
      <c r="T41" s="35"/>
    </row>
    <row r="42" spans="1:20" x14ac:dyDescent="0.25">
      <c r="A42" s="34"/>
      <c r="B42" s="11"/>
      <c r="C42" s="11"/>
      <c r="D42" s="11"/>
      <c r="E42" s="11"/>
      <c r="F42" s="2" t="s">
        <v>11</v>
      </c>
      <c r="G42" s="11" t="s">
        <v>877</v>
      </c>
      <c r="H42" s="2">
        <v>0</v>
      </c>
      <c r="I42" s="2">
        <v>1</v>
      </c>
      <c r="J42" s="87">
        <v>0</v>
      </c>
      <c r="K42" s="2">
        <v>0</v>
      </c>
      <c r="L42" s="2">
        <v>0</v>
      </c>
      <c r="M42" s="2">
        <v>0</v>
      </c>
      <c r="N42" s="2">
        <v>0</v>
      </c>
      <c r="O42" s="2"/>
      <c r="P42" s="2"/>
      <c r="Q42" s="2"/>
      <c r="R42" s="11"/>
      <c r="S42" s="11"/>
      <c r="T42" s="35"/>
    </row>
    <row r="43" spans="1:20" x14ac:dyDescent="0.25">
      <c r="A43" s="34"/>
      <c r="B43" s="11"/>
      <c r="C43" s="11"/>
      <c r="D43" s="11"/>
      <c r="E43" s="11"/>
      <c r="F43" s="2" t="s">
        <v>12</v>
      </c>
      <c r="G43" s="11" t="s">
        <v>878</v>
      </c>
      <c r="H43" s="2">
        <v>0</v>
      </c>
      <c r="I43" s="2">
        <v>1</v>
      </c>
      <c r="J43" s="87">
        <v>0</v>
      </c>
      <c r="K43" s="2">
        <v>0</v>
      </c>
      <c r="L43" s="2">
        <v>0</v>
      </c>
      <c r="M43" s="2">
        <v>0</v>
      </c>
      <c r="N43" s="2">
        <v>0</v>
      </c>
      <c r="O43" s="2"/>
      <c r="P43" s="2"/>
      <c r="Q43" s="2"/>
      <c r="R43" s="11"/>
      <c r="S43" s="11"/>
      <c r="T43" s="35"/>
    </row>
    <row r="44" spans="1:20" x14ac:dyDescent="0.25">
      <c r="A44" s="34"/>
      <c r="B44" s="11"/>
      <c r="C44" s="11"/>
      <c r="D44" s="11"/>
      <c r="E44" s="11"/>
      <c r="F44" s="2" t="s">
        <v>13</v>
      </c>
      <c r="G44" s="11" t="s">
        <v>879</v>
      </c>
      <c r="H44" s="2">
        <v>0</v>
      </c>
      <c r="I44" s="2">
        <v>1</v>
      </c>
      <c r="J44" s="87">
        <v>0</v>
      </c>
      <c r="K44" s="2">
        <v>0</v>
      </c>
      <c r="L44" s="2">
        <v>0</v>
      </c>
      <c r="M44" s="2">
        <v>0</v>
      </c>
      <c r="N44" s="2">
        <v>0</v>
      </c>
      <c r="O44" s="2"/>
      <c r="P44" s="2"/>
      <c r="Q44" s="2"/>
      <c r="R44" s="11"/>
      <c r="S44" s="11"/>
      <c r="T44" s="35"/>
    </row>
    <row r="45" spans="1:20" x14ac:dyDescent="0.25">
      <c r="A45" s="34"/>
      <c r="B45" s="11"/>
      <c r="C45" s="11"/>
      <c r="D45" s="11"/>
      <c r="E45" s="11"/>
      <c r="F45" s="2" t="s">
        <v>14</v>
      </c>
      <c r="G45" s="11" t="s">
        <v>880</v>
      </c>
      <c r="H45" s="2">
        <v>0</v>
      </c>
      <c r="I45" s="2">
        <v>1</v>
      </c>
      <c r="J45" s="87">
        <v>0</v>
      </c>
      <c r="K45" s="2">
        <v>0</v>
      </c>
      <c r="L45" s="2">
        <v>0</v>
      </c>
      <c r="M45" s="2">
        <v>0</v>
      </c>
      <c r="N45" s="2">
        <v>0</v>
      </c>
      <c r="O45" s="2"/>
      <c r="P45" s="2"/>
      <c r="Q45" s="2"/>
      <c r="R45" s="11"/>
      <c r="S45" s="11"/>
      <c r="T45" s="35"/>
    </row>
    <row r="46" spans="1:20" x14ac:dyDescent="0.25">
      <c r="A46" s="34"/>
      <c r="B46" s="11"/>
      <c r="C46" s="11"/>
      <c r="D46" s="11"/>
      <c r="E46" s="11"/>
      <c r="F46" s="2"/>
      <c r="G46" s="11"/>
      <c r="H46" s="2"/>
      <c r="I46" s="2"/>
      <c r="J46" s="2"/>
      <c r="K46" s="2"/>
      <c r="L46" s="2"/>
      <c r="M46" s="2"/>
      <c r="N46" s="2"/>
      <c r="O46" s="2"/>
      <c r="P46" s="2"/>
      <c r="Q46" s="2"/>
      <c r="R46" s="11"/>
      <c r="S46" s="11"/>
      <c r="T46" s="35"/>
    </row>
    <row r="47" spans="1:20" x14ac:dyDescent="0.25">
      <c r="A47" s="83"/>
      <c r="B47" s="62"/>
      <c r="C47" s="62"/>
      <c r="D47" s="62"/>
      <c r="E47" s="62"/>
      <c r="F47" s="61"/>
      <c r="G47" s="62"/>
      <c r="H47" s="61">
        <f>SUM(H32:H45)</f>
        <v>0</v>
      </c>
      <c r="I47" s="61">
        <f t="shared" ref="I47:O47" si="1">SUM(I32:I45)</f>
        <v>14</v>
      </c>
      <c r="J47" s="61">
        <f t="shared" si="1"/>
        <v>0</v>
      </c>
      <c r="K47" s="61">
        <f t="shared" si="1"/>
        <v>0</v>
      </c>
      <c r="L47" s="61">
        <f t="shared" si="1"/>
        <v>0</v>
      </c>
      <c r="M47" s="61">
        <f t="shared" si="1"/>
        <v>0</v>
      </c>
      <c r="N47" s="61">
        <f t="shared" si="1"/>
        <v>0</v>
      </c>
      <c r="O47" s="61">
        <f t="shared" si="1"/>
        <v>0</v>
      </c>
      <c r="P47" s="61"/>
      <c r="Q47" s="61"/>
      <c r="R47" s="62"/>
      <c r="S47" s="62"/>
      <c r="T47" s="84"/>
    </row>
    <row r="48" spans="1:20" x14ac:dyDescent="0.25">
      <c r="A48" s="85"/>
      <c r="B48" s="75"/>
      <c r="C48" s="75"/>
      <c r="D48" s="75"/>
      <c r="E48" s="75"/>
      <c r="F48" s="76"/>
      <c r="G48" s="75"/>
      <c r="H48" s="76"/>
      <c r="I48" s="76"/>
      <c r="J48" s="76"/>
      <c r="K48" s="76"/>
      <c r="L48" s="76"/>
      <c r="M48" s="76"/>
      <c r="N48" s="76"/>
      <c r="O48" s="76"/>
      <c r="P48" s="76"/>
      <c r="Q48" s="76"/>
      <c r="R48" s="75"/>
      <c r="S48" s="75"/>
      <c r="T48" s="86"/>
    </row>
    <row r="49" spans="1:20" x14ac:dyDescent="0.25">
      <c r="A49" s="34"/>
      <c r="B49" s="11"/>
      <c r="C49" s="11"/>
      <c r="D49" s="11"/>
      <c r="E49" s="11"/>
      <c r="F49" s="11"/>
      <c r="G49" s="11"/>
      <c r="H49" s="2"/>
      <c r="I49" s="2"/>
      <c r="J49" s="2"/>
      <c r="K49" s="2"/>
      <c r="L49" s="2"/>
      <c r="M49" s="2"/>
      <c r="N49" s="2"/>
      <c r="O49" s="2"/>
      <c r="P49" s="2"/>
      <c r="Q49" s="2"/>
      <c r="R49" s="11"/>
      <c r="S49" s="11"/>
      <c r="T49" s="35"/>
    </row>
    <row r="50" spans="1:20" x14ac:dyDescent="0.25">
      <c r="A50" s="34"/>
      <c r="B50" s="11"/>
      <c r="C50" s="11" t="s">
        <v>3</v>
      </c>
      <c r="D50" s="11" t="s">
        <v>836</v>
      </c>
      <c r="E50" s="11" t="s">
        <v>39</v>
      </c>
      <c r="F50" s="2" t="s">
        <v>0</v>
      </c>
      <c r="G50" s="11" t="s">
        <v>836</v>
      </c>
      <c r="H50" s="2">
        <v>0</v>
      </c>
      <c r="I50" s="2">
        <v>1</v>
      </c>
      <c r="J50" s="87">
        <v>0</v>
      </c>
      <c r="K50" s="2">
        <v>0</v>
      </c>
      <c r="L50" s="2">
        <v>0</v>
      </c>
      <c r="M50" s="2">
        <v>0</v>
      </c>
      <c r="N50" s="2">
        <v>0</v>
      </c>
      <c r="O50" s="2"/>
      <c r="P50" s="2"/>
      <c r="Q50" s="2"/>
      <c r="R50" s="11"/>
      <c r="S50" s="11"/>
      <c r="T50" s="35"/>
    </row>
    <row r="51" spans="1:20" x14ac:dyDescent="0.25">
      <c r="A51" s="34"/>
      <c r="B51" s="11"/>
      <c r="C51" s="11"/>
      <c r="D51" s="11"/>
      <c r="E51" s="11"/>
      <c r="F51" s="2" t="s">
        <v>2</v>
      </c>
      <c r="G51" s="11" t="s">
        <v>881</v>
      </c>
      <c r="H51" s="2">
        <v>0</v>
      </c>
      <c r="I51" s="2">
        <v>1</v>
      </c>
      <c r="J51" s="87">
        <v>0</v>
      </c>
      <c r="K51" s="2">
        <v>0</v>
      </c>
      <c r="L51" s="2">
        <v>0</v>
      </c>
      <c r="M51" s="2">
        <v>0</v>
      </c>
      <c r="N51" s="2">
        <v>0</v>
      </c>
      <c r="O51" s="2"/>
      <c r="P51" s="2"/>
      <c r="Q51" s="2"/>
      <c r="R51" s="11"/>
      <c r="S51" s="11"/>
      <c r="T51" s="35"/>
    </row>
    <row r="52" spans="1:20" x14ac:dyDescent="0.25">
      <c r="A52" s="34"/>
      <c r="B52" s="11"/>
      <c r="C52" s="11"/>
      <c r="D52" s="11"/>
      <c r="E52" s="11"/>
      <c r="F52" s="2" t="s">
        <v>3</v>
      </c>
      <c r="G52" s="11" t="s">
        <v>882</v>
      </c>
      <c r="H52" s="2">
        <v>0</v>
      </c>
      <c r="I52" s="2">
        <v>1</v>
      </c>
      <c r="J52" s="87">
        <v>0</v>
      </c>
      <c r="K52" s="2">
        <v>0</v>
      </c>
      <c r="L52" s="2">
        <v>0</v>
      </c>
      <c r="M52" s="2">
        <v>0</v>
      </c>
      <c r="N52" s="2">
        <v>0</v>
      </c>
      <c r="O52" s="2"/>
      <c r="P52" s="2"/>
      <c r="Q52" s="2"/>
      <c r="R52" s="11"/>
      <c r="S52" s="11"/>
      <c r="T52" s="35"/>
    </row>
    <row r="53" spans="1:20" x14ac:dyDescent="0.25">
      <c r="A53" s="34"/>
      <c r="B53" s="11"/>
      <c r="C53" s="11"/>
      <c r="D53" s="11"/>
      <c r="E53" s="11"/>
      <c r="F53" s="2" t="s">
        <v>4</v>
      </c>
      <c r="G53" s="11" t="s">
        <v>883</v>
      </c>
      <c r="H53" s="2">
        <v>0</v>
      </c>
      <c r="I53" s="2">
        <v>1</v>
      </c>
      <c r="J53" s="87">
        <v>0</v>
      </c>
      <c r="K53" s="2">
        <v>0</v>
      </c>
      <c r="L53" s="2">
        <v>0</v>
      </c>
      <c r="M53" s="2">
        <v>0</v>
      </c>
      <c r="N53" s="2">
        <v>0</v>
      </c>
      <c r="O53" s="2"/>
      <c r="P53" s="2"/>
      <c r="Q53" s="2"/>
      <c r="R53" s="11"/>
      <c r="S53" s="11"/>
      <c r="T53" s="35"/>
    </row>
    <row r="54" spans="1:20" x14ac:dyDescent="0.25">
      <c r="A54" s="34"/>
      <c r="B54" s="11"/>
      <c r="C54" s="11"/>
      <c r="D54" s="11"/>
      <c r="E54" s="11"/>
      <c r="F54" s="2" t="s">
        <v>5</v>
      </c>
      <c r="G54" s="11" t="s">
        <v>884</v>
      </c>
      <c r="H54" s="2">
        <v>0</v>
      </c>
      <c r="I54" s="2">
        <v>1</v>
      </c>
      <c r="J54" s="87">
        <v>0</v>
      </c>
      <c r="K54" s="2">
        <v>0</v>
      </c>
      <c r="L54" s="2">
        <v>0</v>
      </c>
      <c r="M54" s="2">
        <v>0</v>
      </c>
      <c r="N54" s="2">
        <v>0</v>
      </c>
      <c r="O54" s="2"/>
      <c r="P54" s="2"/>
      <c r="Q54" s="2"/>
      <c r="R54" s="11"/>
      <c r="S54" s="11"/>
      <c r="T54" s="35"/>
    </row>
    <row r="55" spans="1:20" x14ac:dyDescent="0.25">
      <c r="A55" s="34"/>
      <c r="B55" s="11"/>
      <c r="C55" s="11"/>
      <c r="D55" s="11"/>
      <c r="E55" s="11"/>
      <c r="F55" s="2" t="s">
        <v>6</v>
      </c>
      <c r="G55" s="11" t="s">
        <v>885</v>
      </c>
      <c r="H55" s="2">
        <v>0</v>
      </c>
      <c r="I55" s="2">
        <v>1</v>
      </c>
      <c r="J55" s="87">
        <v>0</v>
      </c>
      <c r="K55" s="2">
        <v>0</v>
      </c>
      <c r="L55" s="2">
        <v>0</v>
      </c>
      <c r="M55" s="2">
        <v>0</v>
      </c>
      <c r="N55" s="2">
        <v>0</v>
      </c>
      <c r="O55" s="2"/>
      <c r="P55" s="2"/>
      <c r="Q55" s="2"/>
      <c r="R55" s="11"/>
      <c r="S55" s="11"/>
      <c r="T55" s="35"/>
    </row>
    <row r="56" spans="1:20" x14ac:dyDescent="0.25">
      <c r="A56" s="34"/>
      <c r="B56" s="11"/>
      <c r="C56" s="11"/>
      <c r="D56" s="11"/>
      <c r="E56" s="11"/>
      <c r="F56" s="2" t="s">
        <v>7</v>
      </c>
      <c r="G56" s="11" t="s">
        <v>886</v>
      </c>
      <c r="H56" s="2">
        <v>0</v>
      </c>
      <c r="I56" s="2">
        <v>1</v>
      </c>
      <c r="J56" s="87">
        <v>0</v>
      </c>
      <c r="K56" s="2">
        <v>0</v>
      </c>
      <c r="L56" s="2">
        <v>0</v>
      </c>
      <c r="M56" s="2">
        <v>0</v>
      </c>
      <c r="N56" s="2">
        <v>0</v>
      </c>
      <c r="O56" s="2"/>
      <c r="P56" s="2"/>
      <c r="Q56" s="2"/>
      <c r="R56" s="11"/>
      <c r="S56" s="11"/>
      <c r="T56" s="35"/>
    </row>
    <row r="57" spans="1:20" x14ac:dyDescent="0.25">
      <c r="A57" s="34"/>
      <c r="B57" s="11"/>
      <c r="C57" s="11"/>
      <c r="D57" s="11"/>
      <c r="E57" s="11"/>
      <c r="F57" s="2" t="s">
        <v>8</v>
      </c>
      <c r="G57" s="11" t="s">
        <v>887</v>
      </c>
      <c r="H57" s="2">
        <v>0</v>
      </c>
      <c r="I57" s="2">
        <v>1</v>
      </c>
      <c r="J57" s="87">
        <v>0</v>
      </c>
      <c r="K57" s="2">
        <v>0</v>
      </c>
      <c r="L57" s="2">
        <v>0</v>
      </c>
      <c r="M57" s="2">
        <v>0</v>
      </c>
      <c r="N57" s="2">
        <v>0</v>
      </c>
      <c r="O57" s="2"/>
      <c r="P57" s="2"/>
      <c r="Q57" s="2"/>
      <c r="R57" s="11"/>
      <c r="S57" s="11"/>
      <c r="T57" s="35"/>
    </row>
    <row r="58" spans="1:20" x14ac:dyDescent="0.25">
      <c r="A58" s="34"/>
      <c r="B58" s="11"/>
      <c r="C58" s="11"/>
      <c r="D58" s="11"/>
      <c r="E58" s="11"/>
      <c r="F58" s="2"/>
      <c r="G58" s="11"/>
      <c r="H58" s="2"/>
      <c r="I58" s="2"/>
      <c r="J58" s="2"/>
      <c r="K58" s="2"/>
      <c r="L58" s="2"/>
      <c r="M58" s="2"/>
      <c r="N58" s="2"/>
      <c r="O58" s="2"/>
      <c r="P58" s="2"/>
      <c r="Q58" s="2"/>
      <c r="R58" s="11"/>
      <c r="S58" s="11"/>
      <c r="T58" s="35"/>
    </row>
    <row r="59" spans="1:20" x14ac:dyDescent="0.25">
      <c r="A59" s="83"/>
      <c r="B59" s="62"/>
      <c r="C59" s="62"/>
      <c r="D59" s="62"/>
      <c r="E59" s="62"/>
      <c r="F59" s="61"/>
      <c r="G59" s="62"/>
      <c r="H59" s="61">
        <f>SUM(H50:H57)</f>
        <v>0</v>
      </c>
      <c r="I59" s="61">
        <f t="shared" ref="I59:O59" si="2">SUM(I50:I57)</f>
        <v>8</v>
      </c>
      <c r="J59" s="61">
        <f t="shared" si="2"/>
        <v>0</v>
      </c>
      <c r="K59" s="61">
        <f t="shared" si="2"/>
        <v>0</v>
      </c>
      <c r="L59" s="61">
        <f t="shared" si="2"/>
        <v>0</v>
      </c>
      <c r="M59" s="61">
        <f t="shared" si="2"/>
        <v>0</v>
      </c>
      <c r="N59" s="61">
        <f t="shared" si="2"/>
        <v>0</v>
      </c>
      <c r="O59" s="61">
        <f t="shared" si="2"/>
        <v>0</v>
      </c>
      <c r="P59" s="61"/>
      <c r="Q59" s="61"/>
      <c r="R59" s="62"/>
      <c r="S59" s="62"/>
      <c r="T59" s="84"/>
    </row>
    <row r="60" spans="1:20" x14ac:dyDescent="0.25">
      <c r="A60" s="85"/>
      <c r="B60" s="75"/>
      <c r="C60" s="75"/>
      <c r="D60" s="75"/>
      <c r="E60" s="75"/>
      <c r="F60" s="76"/>
      <c r="G60" s="75"/>
      <c r="H60" s="76"/>
      <c r="I60" s="76"/>
      <c r="J60" s="76"/>
      <c r="K60" s="76"/>
      <c r="L60" s="76"/>
      <c r="M60" s="76"/>
      <c r="N60" s="76"/>
      <c r="O60" s="76"/>
      <c r="P60" s="76"/>
      <c r="Q60" s="76"/>
      <c r="R60" s="75"/>
      <c r="S60" s="75"/>
      <c r="T60" s="86"/>
    </row>
    <row r="61" spans="1:20" x14ac:dyDescent="0.25">
      <c r="A61" s="34"/>
      <c r="B61" s="11"/>
      <c r="C61" s="11"/>
      <c r="D61" s="11"/>
      <c r="E61" s="11"/>
      <c r="F61" s="11"/>
      <c r="G61" s="11"/>
      <c r="H61" s="2"/>
      <c r="I61" s="2"/>
      <c r="J61" s="2"/>
      <c r="K61" s="2"/>
      <c r="L61" s="2"/>
      <c r="M61" s="2"/>
      <c r="N61" s="2"/>
      <c r="O61" s="2"/>
      <c r="P61" s="2"/>
      <c r="Q61" s="2"/>
      <c r="R61" s="11"/>
      <c r="S61" s="11"/>
      <c r="T61" s="35"/>
    </row>
    <row r="62" spans="1:20" ht="15" customHeight="1" x14ac:dyDescent="0.25">
      <c r="A62" s="34"/>
      <c r="B62" s="11"/>
      <c r="C62" s="11" t="s">
        <v>4</v>
      </c>
      <c r="D62" s="11" t="s">
        <v>837</v>
      </c>
      <c r="E62" s="11" t="s">
        <v>39</v>
      </c>
      <c r="F62" s="2" t="s">
        <v>0</v>
      </c>
      <c r="G62" s="11" t="s">
        <v>888</v>
      </c>
      <c r="H62" s="67">
        <v>1</v>
      </c>
      <c r="I62" s="67">
        <v>0</v>
      </c>
      <c r="J62" s="67">
        <v>0</v>
      </c>
      <c r="K62" s="67">
        <v>0</v>
      </c>
      <c r="L62" s="67">
        <v>0</v>
      </c>
      <c r="M62" s="67">
        <v>1</v>
      </c>
      <c r="N62" s="67">
        <v>1</v>
      </c>
      <c r="O62" s="67">
        <v>1</v>
      </c>
      <c r="P62" s="67"/>
      <c r="Q62" s="67"/>
      <c r="R62" s="299" t="s">
        <v>7145</v>
      </c>
      <c r="S62" s="299" t="s">
        <v>7142</v>
      </c>
      <c r="T62" s="35"/>
    </row>
    <row r="63" spans="1:20" x14ac:dyDescent="0.25">
      <c r="A63" s="34"/>
      <c r="B63" s="11"/>
      <c r="C63" s="11"/>
      <c r="D63" s="11"/>
      <c r="E63" s="11"/>
      <c r="F63" s="2" t="s">
        <v>2</v>
      </c>
      <c r="G63" s="11" t="s">
        <v>889</v>
      </c>
      <c r="H63" s="67">
        <v>1</v>
      </c>
      <c r="I63" s="67">
        <v>0</v>
      </c>
      <c r="J63" s="67">
        <v>0</v>
      </c>
      <c r="K63" s="67">
        <v>0</v>
      </c>
      <c r="L63" s="67">
        <v>0</v>
      </c>
      <c r="M63" s="67">
        <v>1</v>
      </c>
      <c r="N63" s="67">
        <v>1</v>
      </c>
      <c r="O63" s="67">
        <v>1</v>
      </c>
      <c r="P63" s="67"/>
      <c r="Q63" s="67"/>
      <c r="R63" s="299"/>
      <c r="S63" s="299"/>
      <c r="T63" s="35"/>
    </row>
    <row r="64" spans="1:20" x14ac:dyDescent="0.25">
      <c r="A64" s="34"/>
      <c r="B64" s="11"/>
      <c r="C64" s="11"/>
      <c r="D64" s="11"/>
      <c r="E64" s="11"/>
      <c r="F64" s="2" t="s">
        <v>3</v>
      </c>
      <c r="G64" s="11" t="s">
        <v>890</v>
      </c>
      <c r="H64" s="67">
        <v>1</v>
      </c>
      <c r="I64" s="67">
        <v>0</v>
      </c>
      <c r="J64" s="67">
        <v>0</v>
      </c>
      <c r="K64" s="67">
        <v>0</v>
      </c>
      <c r="L64" s="67">
        <v>0</v>
      </c>
      <c r="M64" s="67">
        <v>1</v>
      </c>
      <c r="N64" s="67">
        <v>1</v>
      </c>
      <c r="O64" s="67">
        <v>1</v>
      </c>
      <c r="P64" s="67"/>
      <c r="Q64" s="67"/>
      <c r="R64" s="299"/>
      <c r="S64" s="299"/>
      <c r="T64" s="35"/>
    </row>
    <row r="65" spans="1:20" ht="15" customHeight="1" x14ac:dyDescent="0.25">
      <c r="A65" s="34"/>
      <c r="B65" s="11"/>
      <c r="C65" s="11"/>
      <c r="D65" s="11"/>
      <c r="E65" s="11"/>
      <c r="F65" s="2" t="s">
        <v>4</v>
      </c>
      <c r="G65" s="11" t="s">
        <v>891</v>
      </c>
      <c r="H65" s="67">
        <v>1</v>
      </c>
      <c r="I65" s="67">
        <v>0</v>
      </c>
      <c r="J65" s="67">
        <v>0</v>
      </c>
      <c r="K65" s="67">
        <v>0</v>
      </c>
      <c r="L65" s="67">
        <v>0</v>
      </c>
      <c r="M65" s="67">
        <v>1</v>
      </c>
      <c r="N65" s="67">
        <v>1</v>
      </c>
      <c r="O65" s="67">
        <v>1</v>
      </c>
      <c r="P65" s="67"/>
      <c r="Q65" s="67"/>
      <c r="R65" s="299" t="s">
        <v>7146</v>
      </c>
      <c r="S65" s="299"/>
      <c r="T65" s="35"/>
    </row>
    <row r="66" spans="1:20" ht="15" customHeight="1" x14ac:dyDescent="0.25">
      <c r="A66" s="34"/>
      <c r="B66" s="11"/>
      <c r="C66" s="11"/>
      <c r="D66" s="11"/>
      <c r="E66" s="11"/>
      <c r="F66" s="2" t="s">
        <v>5</v>
      </c>
      <c r="G66" s="11" t="s">
        <v>892</v>
      </c>
      <c r="H66" s="67">
        <v>1</v>
      </c>
      <c r="I66" s="67">
        <v>0</v>
      </c>
      <c r="J66" s="67">
        <v>0</v>
      </c>
      <c r="K66" s="67">
        <v>0</v>
      </c>
      <c r="L66" s="67">
        <v>0</v>
      </c>
      <c r="M66" s="67">
        <v>1</v>
      </c>
      <c r="N66" s="67">
        <v>1</v>
      </c>
      <c r="O66" s="67">
        <v>1</v>
      </c>
      <c r="P66" s="67"/>
      <c r="Q66" s="67"/>
      <c r="R66" s="299"/>
      <c r="S66" s="299" t="s">
        <v>7143</v>
      </c>
      <c r="T66" s="35"/>
    </row>
    <row r="67" spans="1:20" x14ac:dyDescent="0.25">
      <c r="A67" s="34"/>
      <c r="B67" s="11"/>
      <c r="C67" s="11"/>
      <c r="D67" s="11"/>
      <c r="E67" s="11"/>
      <c r="F67" s="2" t="s">
        <v>6</v>
      </c>
      <c r="G67" s="11" t="s">
        <v>893</v>
      </c>
      <c r="H67" s="67">
        <v>1</v>
      </c>
      <c r="I67" s="67">
        <v>0</v>
      </c>
      <c r="J67" s="67">
        <v>0</v>
      </c>
      <c r="K67" s="67">
        <v>0</v>
      </c>
      <c r="L67" s="67">
        <v>0</v>
      </c>
      <c r="M67" s="67">
        <v>1</v>
      </c>
      <c r="N67" s="67">
        <v>1</v>
      </c>
      <c r="O67" s="67">
        <v>1</v>
      </c>
      <c r="P67" s="67"/>
      <c r="Q67" s="67"/>
      <c r="R67" s="299"/>
      <c r="S67" s="299"/>
      <c r="T67" s="35"/>
    </row>
    <row r="68" spans="1:20" x14ac:dyDescent="0.25">
      <c r="A68" s="34"/>
      <c r="B68" s="11"/>
      <c r="C68" s="11"/>
      <c r="D68" s="11"/>
      <c r="E68" s="11"/>
      <c r="F68" s="2" t="s">
        <v>7</v>
      </c>
      <c r="G68" s="11" t="s">
        <v>894</v>
      </c>
      <c r="H68" s="67">
        <v>1</v>
      </c>
      <c r="I68" s="67">
        <v>0</v>
      </c>
      <c r="J68" s="67">
        <v>0</v>
      </c>
      <c r="K68" s="67">
        <v>0</v>
      </c>
      <c r="L68" s="67">
        <v>0</v>
      </c>
      <c r="M68" s="67">
        <v>1</v>
      </c>
      <c r="N68" s="67">
        <v>1</v>
      </c>
      <c r="O68" s="67">
        <v>1</v>
      </c>
      <c r="P68" s="67"/>
      <c r="Q68" s="67"/>
      <c r="R68" s="299"/>
      <c r="S68" s="299"/>
      <c r="T68" s="35"/>
    </row>
    <row r="69" spans="1:20" ht="15" customHeight="1" x14ac:dyDescent="0.25">
      <c r="A69" s="34"/>
      <c r="B69" s="11"/>
      <c r="C69" s="11"/>
      <c r="D69" s="11"/>
      <c r="E69" s="11"/>
      <c r="F69" s="2" t="s">
        <v>8</v>
      </c>
      <c r="G69" s="11" t="s">
        <v>895</v>
      </c>
      <c r="H69" s="67">
        <v>1</v>
      </c>
      <c r="I69" s="67">
        <v>0</v>
      </c>
      <c r="J69" s="67">
        <v>0</v>
      </c>
      <c r="K69" s="67">
        <v>0</v>
      </c>
      <c r="L69" s="67">
        <v>0</v>
      </c>
      <c r="M69" s="67">
        <v>1</v>
      </c>
      <c r="N69" s="67">
        <v>1</v>
      </c>
      <c r="O69" s="67">
        <v>1</v>
      </c>
      <c r="P69" s="67"/>
      <c r="Q69" s="67"/>
      <c r="R69" s="299" t="s">
        <v>7147</v>
      </c>
      <c r="S69" s="299" t="s">
        <v>7144</v>
      </c>
      <c r="T69" s="35"/>
    </row>
    <row r="70" spans="1:20" x14ac:dyDescent="0.25">
      <c r="A70" s="34"/>
      <c r="B70" s="11"/>
      <c r="C70" s="11"/>
      <c r="D70" s="11"/>
      <c r="E70" s="11"/>
      <c r="F70" s="2" t="s">
        <v>9</v>
      </c>
      <c r="G70" s="11" t="s">
        <v>896</v>
      </c>
      <c r="H70" s="67">
        <v>1</v>
      </c>
      <c r="I70" s="67">
        <v>0</v>
      </c>
      <c r="J70" s="67">
        <v>0</v>
      </c>
      <c r="K70" s="67">
        <v>0</v>
      </c>
      <c r="L70" s="67">
        <v>0</v>
      </c>
      <c r="M70" s="67">
        <v>1</v>
      </c>
      <c r="N70" s="67">
        <v>1</v>
      </c>
      <c r="O70" s="67">
        <v>1</v>
      </c>
      <c r="P70" s="67"/>
      <c r="Q70" s="67"/>
      <c r="R70" s="299"/>
      <c r="S70" s="299"/>
      <c r="T70" s="35"/>
    </row>
    <row r="71" spans="1:20" x14ac:dyDescent="0.25">
      <c r="A71" s="34"/>
      <c r="B71" s="11"/>
      <c r="C71" s="11"/>
      <c r="D71" s="11"/>
      <c r="E71" s="11"/>
      <c r="F71" s="2" t="s">
        <v>10</v>
      </c>
      <c r="G71" s="11" t="s">
        <v>897</v>
      </c>
      <c r="H71" s="67">
        <v>1</v>
      </c>
      <c r="I71" s="67">
        <v>0</v>
      </c>
      <c r="J71" s="67">
        <v>0</v>
      </c>
      <c r="K71" s="67">
        <v>0</v>
      </c>
      <c r="L71" s="67">
        <v>0</v>
      </c>
      <c r="M71" s="67">
        <v>1</v>
      </c>
      <c r="N71" s="67">
        <v>1</v>
      </c>
      <c r="O71" s="67">
        <v>1</v>
      </c>
      <c r="P71" s="67"/>
      <c r="Q71" s="67"/>
      <c r="R71" s="299"/>
      <c r="S71" s="299"/>
      <c r="T71" s="35"/>
    </row>
    <row r="72" spans="1:20" x14ac:dyDescent="0.25">
      <c r="A72" s="34"/>
      <c r="B72" s="11"/>
      <c r="C72" s="11"/>
      <c r="D72" s="11"/>
      <c r="E72" s="11"/>
      <c r="F72" s="2" t="s">
        <v>11</v>
      </c>
      <c r="G72" s="11" t="s">
        <v>898</v>
      </c>
      <c r="H72" s="67">
        <v>1</v>
      </c>
      <c r="I72" s="67">
        <v>0</v>
      </c>
      <c r="J72" s="67">
        <v>0</v>
      </c>
      <c r="K72" s="67">
        <v>0</v>
      </c>
      <c r="L72" s="67">
        <v>0</v>
      </c>
      <c r="M72" s="67">
        <v>1</v>
      </c>
      <c r="N72" s="67">
        <v>1</v>
      </c>
      <c r="O72" s="67">
        <v>1</v>
      </c>
      <c r="P72" s="67"/>
      <c r="Q72" s="67"/>
      <c r="R72" s="299" t="s">
        <v>7148</v>
      </c>
      <c r="S72" s="73"/>
      <c r="T72" s="35"/>
    </row>
    <row r="73" spans="1:20" x14ac:dyDescent="0.25">
      <c r="A73" s="34"/>
      <c r="B73" s="11"/>
      <c r="C73" s="11"/>
      <c r="D73" s="11"/>
      <c r="E73" s="11"/>
      <c r="F73" s="2" t="s">
        <v>12</v>
      </c>
      <c r="G73" s="11" t="s">
        <v>899</v>
      </c>
      <c r="H73" s="67">
        <v>1</v>
      </c>
      <c r="I73" s="67">
        <v>0</v>
      </c>
      <c r="J73" s="67">
        <v>0</v>
      </c>
      <c r="K73" s="67">
        <v>0</v>
      </c>
      <c r="L73" s="67">
        <v>0</v>
      </c>
      <c r="M73" s="67">
        <v>1</v>
      </c>
      <c r="N73" s="67">
        <v>1</v>
      </c>
      <c r="O73" s="67">
        <v>1</v>
      </c>
      <c r="P73" s="67"/>
      <c r="Q73" s="67"/>
      <c r="R73" s="299"/>
      <c r="S73" s="11"/>
      <c r="T73" s="35"/>
    </row>
    <row r="74" spans="1:20" x14ac:dyDescent="0.25">
      <c r="A74" s="34"/>
      <c r="B74" s="11"/>
      <c r="C74" s="11"/>
      <c r="D74" s="11"/>
      <c r="E74" s="11"/>
      <c r="F74" s="2" t="s">
        <v>13</v>
      </c>
      <c r="G74" s="11" t="s">
        <v>900</v>
      </c>
      <c r="H74" s="67">
        <v>1</v>
      </c>
      <c r="I74" s="67">
        <v>0</v>
      </c>
      <c r="J74" s="67">
        <v>0</v>
      </c>
      <c r="K74" s="67">
        <v>0</v>
      </c>
      <c r="L74" s="67">
        <v>0</v>
      </c>
      <c r="M74" s="67">
        <v>1</v>
      </c>
      <c r="N74" s="67">
        <v>1</v>
      </c>
      <c r="O74" s="67">
        <v>1</v>
      </c>
      <c r="P74" s="67"/>
      <c r="Q74" s="67"/>
      <c r="R74" s="299"/>
      <c r="S74" s="11"/>
      <c r="T74" s="35"/>
    </row>
    <row r="75" spans="1:20" x14ac:dyDescent="0.25">
      <c r="A75" s="34"/>
      <c r="B75" s="11"/>
      <c r="C75" s="11"/>
      <c r="D75" s="11"/>
      <c r="E75" s="11"/>
      <c r="F75" s="2" t="s">
        <v>14</v>
      </c>
      <c r="G75" s="11" t="s">
        <v>901</v>
      </c>
      <c r="H75" s="67">
        <v>1</v>
      </c>
      <c r="I75" s="67">
        <v>0</v>
      </c>
      <c r="J75" s="67">
        <v>0</v>
      </c>
      <c r="K75" s="67">
        <v>0</v>
      </c>
      <c r="L75" s="67">
        <v>0</v>
      </c>
      <c r="M75" s="67">
        <v>1</v>
      </c>
      <c r="N75" s="67">
        <v>1</v>
      </c>
      <c r="O75" s="67">
        <v>1</v>
      </c>
      <c r="P75" s="67"/>
      <c r="Q75" s="67"/>
      <c r="R75" s="11" t="s">
        <v>7149</v>
      </c>
      <c r="S75" s="11"/>
      <c r="T75" s="35"/>
    </row>
    <row r="76" spans="1:20" x14ac:dyDescent="0.25">
      <c r="A76" s="34"/>
      <c r="B76" s="11"/>
      <c r="C76" s="11"/>
      <c r="D76" s="11"/>
      <c r="E76" s="11"/>
      <c r="F76" s="2" t="s">
        <v>15</v>
      </c>
      <c r="G76" s="11" t="s">
        <v>902</v>
      </c>
      <c r="H76" s="67">
        <v>1</v>
      </c>
      <c r="I76" s="67">
        <v>0</v>
      </c>
      <c r="J76" s="67">
        <v>0</v>
      </c>
      <c r="K76" s="67">
        <v>0</v>
      </c>
      <c r="L76" s="67">
        <v>0</v>
      </c>
      <c r="M76" s="67">
        <v>1</v>
      </c>
      <c r="N76" s="67">
        <v>1</v>
      </c>
      <c r="O76" s="67">
        <v>1</v>
      </c>
      <c r="P76" s="67"/>
      <c r="Q76" s="67"/>
      <c r="R76" s="299" t="s">
        <v>7150</v>
      </c>
      <c r="S76" s="11"/>
      <c r="T76" s="35"/>
    </row>
    <row r="77" spans="1:20" x14ac:dyDescent="0.25">
      <c r="A77" s="34"/>
      <c r="B77" s="11"/>
      <c r="C77" s="11"/>
      <c r="D77" s="11"/>
      <c r="E77" s="11"/>
      <c r="F77" s="2" t="s">
        <v>16</v>
      </c>
      <c r="G77" s="11" t="s">
        <v>903</v>
      </c>
      <c r="H77" s="67">
        <v>1</v>
      </c>
      <c r="I77" s="67">
        <v>0</v>
      </c>
      <c r="J77" s="67">
        <v>0</v>
      </c>
      <c r="K77" s="67">
        <v>0</v>
      </c>
      <c r="L77" s="67">
        <v>0</v>
      </c>
      <c r="M77" s="67">
        <v>1</v>
      </c>
      <c r="N77" s="67">
        <v>1</v>
      </c>
      <c r="O77" s="67">
        <v>1</v>
      </c>
      <c r="P77" s="67"/>
      <c r="Q77" s="67"/>
      <c r="R77" s="299"/>
      <c r="S77" s="11"/>
      <c r="T77" s="35"/>
    </row>
    <row r="78" spans="1:20" ht="15" customHeight="1" x14ac:dyDescent="0.25">
      <c r="A78" s="34"/>
      <c r="B78" s="11"/>
      <c r="C78" s="11"/>
      <c r="D78" s="11"/>
      <c r="E78" s="11"/>
      <c r="F78" s="2" t="s">
        <v>17</v>
      </c>
      <c r="G78" s="11" t="s">
        <v>904</v>
      </c>
      <c r="H78" s="67">
        <v>1</v>
      </c>
      <c r="I78" s="67">
        <v>0</v>
      </c>
      <c r="J78" s="67">
        <v>0</v>
      </c>
      <c r="K78" s="67">
        <v>0</v>
      </c>
      <c r="L78" s="67">
        <v>0</v>
      </c>
      <c r="M78" s="67">
        <v>1</v>
      </c>
      <c r="N78" s="67">
        <v>1</v>
      </c>
      <c r="O78" s="67">
        <v>1</v>
      </c>
      <c r="P78" s="67"/>
      <c r="Q78" s="67"/>
      <c r="R78" s="299" t="s">
        <v>7151</v>
      </c>
      <c r="S78" s="11"/>
      <c r="T78" s="35"/>
    </row>
    <row r="79" spans="1:20" ht="15" customHeight="1" x14ac:dyDescent="0.25">
      <c r="A79" s="34"/>
      <c r="B79" s="11"/>
      <c r="C79" s="11"/>
      <c r="D79" s="11"/>
      <c r="E79" s="11"/>
      <c r="F79" s="2" t="s">
        <v>18</v>
      </c>
      <c r="G79" s="11" t="s">
        <v>905</v>
      </c>
      <c r="H79" s="67">
        <v>1</v>
      </c>
      <c r="I79" s="67">
        <v>0</v>
      </c>
      <c r="J79" s="67">
        <v>0</v>
      </c>
      <c r="K79" s="67">
        <v>0</v>
      </c>
      <c r="L79" s="67">
        <v>0</v>
      </c>
      <c r="M79" s="67">
        <v>1</v>
      </c>
      <c r="N79" s="67">
        <v>1</v>
      </c>
      <c r="O79" s="67">
        <v>1</v>
      </c>
      <c r="P79" s="67"/>
      <c r="Q79" s="67"/>
      <c r="R79" s="299"/>
      <c r="S79" s="11"/>
      <c r="T79" s="35"/>
    </row>
    <row r="80" spans="1:20" x14ac:dyDescent="0.25">
      <c r="A80" s="34"/>
      <c r="B80" s="11"/>
      <c r="C80" s="11"/>
      <c r="D80" s="11"/>
      <c r="E80" s="11"/>
      <c r="F80" s="2" t="s">
        <v>19</v>
      </c>
      <c r="G80" s="11" t="s">
        <v>906</v>
      </c>
      <c r="H80" s="67">
        <v>1</v>
      </c>
      <c r="I80" s="67">
        <v>0</v>
      </c>
      <c r="J80" s="67">
        <v>0</v>
      </c>
      <c r="K80" s="67">
        <v>0</v>
      </c>
      <c r="L80" s="67">
        <v>0</v>
      </c>
      <c r="M80" s="67">
        <v>1</v>
      </c>
      <c r="N80" s="67">
        <v>1</v>
      </c>
      <c r="O80" s="67">
        <v>1</v>
      </c>
      <c r="P80" s="67"/>
      <c r="Q80" s="67"/>
      <c r="R80" s="299"/>
      <c r="S80" s="11"/>
      <c r="T80" s="35"/>
    </row>
    <row r="81" spans="1:20" ht="15" customHeight="1" x14ac:dyDescent="0.25">
      <c r="A81" s="34"/>
      <c r="B81" s="11"/>
      <c r="C81" s="11"/>
      <c r="D81" s="11"/>
      <c r="E81" s="11"/>
      <c r="F81" s="2" t="s">
        <v>20</v>
      </c>
      <c r="G81" s="11" t="s">
        <v>907</v>
      </c>
      <c r="H81" s="67">
        <v>1</v>
      </c>
      <c r="I81" s="67">
        <v>0</v>
      </c>
      <c r="J81" s="67">
        <v>0</v>
      </c>
      <c r="K81" s="67">
        <v>0</v>
      </c>
      <c r="L81" s="67">
        <v>0</v>
      </c>
      <c r="M81" s="67">
        <v>1</v>
      </c>
      <c r="N81" s="67">
        <v>1</v>
      </c>
      <c r="O81" s="67">
        <v>1</v>
      </c>
      <c r="P81" s="67"/>
      <c r="Q81" s="67"/>
      <c r="R81" s="299" t="s">
        <v>7152</v>
      </c>
      <c r="S81" s="11"/>
      <c r="T81" s="35"/>
    </row>
    <row r="82" spans="1:20" x14ac:dyDescent="0.25">
      <c r="A82" s="34"/>
      <c r="B82" s="11"/>
      <c r="C82" s="11"/>
      <c r="D82" s="11"/>
      <c r="E82" s="11"/>
      <c r="F82" s="2"/>
      <c r="G82" s="11"/>
      <c r="H82" s="67"/>
      <c r="I82" s="67"/>
      <c r="J82" s="67"/>
      <c r="K82" s="67"/>
      <c r="L82" s="67"/>
      <c r="M82" s="67"/>
      <c r="N82" s="67"/>
      <c r="O82" s="67"/>
      <c r="P82" s="67"/>
      <c r="Q82" s="67"/>
      <c r="R82" s="299"/>
      <c r="S82" s="11"/>
      <c r="T82" s="35"/>
    </row>
    <row r="83" spans="1:20" x14ac:dyDescent="0.25">
      <c r="A83" s="83"/>
      <c r="B83" s="62"/>
      <c r="C83" s="62"/>
      <c r="D83" s="62"/>
      <c r="E83" s="62"/>
      <c r="F83" s="61"/>
      <c r="G83" s="62"/>
      <c r="H83" s="72">
        <f>SUM(H62:H81)</f>
        <v>20</v>
      </c>
      <c r="I83" s="72">
        <f t="shared" ref="I83:O83" si="3">SUM(I62:I81)</f>
        <v>0</v>
      </c>
      <c r="J83" s="72">
        <f t="shared" si="3"/>
        <v>0</v>
      </c>
      <c r="K83" s="72">
        <f t="shared" si="3"/>
        <v>0</v>
      </c>
      <c r="L83" s="72">
        <f t="shared" si="3"/>
        <v>0</v>
      </c>
      <c r="M83" s="72">
        <f t="shared" si="3"/>
        <v>20</v>
      </c>
      <c r="N83" s="72">
        <f t="shared" si="3"/>
        <v>20</v>
      </c>
      <c r="O83" s="72">
        <f t="shared" si="3"/>
        <v>20</v>
      </c>
      <c r="P83" s="67"/>
      <c r="Q83" s="67"/>
      <c r="R83" s="299" t="s">
        <v>7153</v>
      </c>
      <c r="S83" s="62"/>
      <c r="T83" s="84"/>
    </row>
    <row r="84" spans="1:20" x14ac:dyDescent="0.25">
      <c r="A84" s="92"/>
      <c r="B84" s="79"/>
      <c r="C84" s="79"/>
      <c r="D84" s="79"/>
      <c r="E84" s="79"/>
      <c r="F84" s="80"/>
      <c r="G84" s="79"/>
      <c r="H84" s="93"/>
      <c r="I84" s="93"/>
      <c r="J84" s="93"/>
      <c r="K84" s="93"/>
      <c r="L84" s="93"/>
      <c r="M84" s="93"/>
      <c r="N84" s="93"/>
      <c r="O84" s="93"/>
      <c r="P84" s="67"/>
      <c r="Q84" s="67"/>
      <c r="R84" s="302"/>
      <c r="S84" s="79"/>
      <c r="T84" s="94"/>
    </row>
    <row r="85" spans="1:20" x14ac:dyDescent="0.25">
      <c r="A85" s="34"/>
      <c r="B85" s="11"/>
      <c r="C85" s="11"/>
      <c r="D85" s="11"/>
      <c r="E85" s="11"/>
      <c r="F85" s="2"/>
      <c r="G85" s="11"/>
      <c r="H85" s="67"/>
      <c r="I85" s="67"/>
      <c r="J85" s="67"/>
      <c r="K85" s="67"/>
      <c r="L85" s="67"/>
      <c r="M85" s="67"/>
      <c r="N85" s="67"/>
      <c r="O85" s="67"/>
      <c r="P85" s="67"/>
      <c r="Q85" s="67"/>
      <c r="R85" s="307" t="s">
        <v>7154</v>
      </c>
      <c r="S85" s="11"/>
      <c r="T85" s="35"/>
    </row>
    <row r="86" spans="1:20" x14ac:dyDescent="0.25">
      <c r="A86" s="34"/>
      <c r="B86" s="11"/>
      <c r="C86" s="11"/>
      <c r="D86" s="11"/>
      <c r="E86" s="11"/>
      <c r="F86" s="2"/>
      <c r="G86" s="11"/>
      <c r="H86" s="67"/>
      <c r="I86" s="67"/>
      <c r="J86" s="67"/>
      <c r="K86" s="67"/>
      <c r="L86" s="67"/>
      <c r="M86" s="67"/>
      <c r="N86" s="67"/>
      <c r="O86" s="67"/>
      <c r="P86" s="67"/>
      <c r="Q86" s="67"/>
      <c r="R86" s="299"/>
      <c r="S86" s="11"/>
      <c r="T86" s="35"/>
    </row>
    <row r="87" spans="1:20" x14ac:dyDescent="0.25">
      <c r="A87" s="34"/>
      <c r="B87" s="11"/>
      <c r="C87" s="11"/>
      <c r="D87" s="11"/>
      <c r="E87" s="11"/>
      <c r="F87" s="2"/>
      <c r="G87" s="11"/>
      <c r="H87" s="67"/>
      <c r="I87" s="67"/>
      <c r="J87" s="67"/>
      <c r="K87" s="67"/>
      <c r="L87" s="67"/>
      <c r="M87" s="67"/>
      <c r="N87" s="67"/>
      <c r="O87" s="67"/>
      <c r="P87" s="67"/>
      <c r="Q87" s="67"/>
      <c r="R87" s="11" t="s">
        <v>7155</v>
      </c>
      <c r="S87" s="11"/>
      <c r="T87" s="35"/>
    </row>
    <row r="88" spans="1:20" x14ac:dyDescent="0.25">
      <c r="A88" s="34"/>
      <c r="B88" s="11"/>
      <c r="C88" s="11"/>
      <c r="D88" s="11"/>
      <c r="E88" s="11"/>
      <c r="F88" s="2"/>
      <c r="G88" s="11"/>
      <c r="H88" s="67"/>
      <c r="I88" s="67"/>
      <c r="J88" s="67"/>
      <c r="K88" s="67"/>
      <c r="L88" s="67"/>
      <c r="M88" s="67"/>
      <c r="N88" s="67"/>
      <c r="O88" s="67"/>
      <c r="P88" s="67"/>
      <c r="Q88" s="67"/>
      <c r="R88" s="11" t="s">
        <v>7156</v>
      </c>
      <c r="S88" s="11"/>
      <c r="T88" s="35"/>
    </row>
    <row r="89" spans="1:20" x14ac:dyDescent="0.25">
      <c r="A89" s="34"/>
      <c r="B89" s="11"/>
      <c r="C89" s="11"/>
      <c r="D89" s="11"/>
      <c r="E89" s="11"/>
      <c r="F89" s="2"/>
      <c r="G89" s="11"/>
      <c r="H89" s="67"/>
      <c r="I89" s="67"/>
      <c r="J89" s="67"/>
      <c r="K89" s="67"/>
      <c r="L89" s="67"/>
      <c r="M89" s="67"/>
      <c r="N89" s="67"/>
      <c r="O89" s="67"/>
      <c r="P89" s="67"/>
      <c r="Q89" s="67"/>
      <c r="R89" s="11" t="s">
        <v>7157</v>
      </c>
      <c r="S89" s="11"/>
      <c r="T89" s="35"/>
    </row>
    <row r="90" spans="1:20" x14ac:dyDescent="0.25">
      <c r="A90" s="95"/>
      <c r="B90" s="17"/>
      <c r="C90" s="17"/>
      <c r="D90" s="17"/>
      <c r="E90" s="17"/>
      <c r="F90" s="5"/>
      <c r="G90" s="17"/>
      <c r="H90" s="5"/>
      <c r="I90" s="5"/>
      <c r="J90" s="5"/>
      <c r="K90" s="5"/>
      <c r="L90" s="5"/>
      <c r="M90" s="5"/>
      <c r="N90" s="5"/>
      <c r="O90" s="5"/>
      <c r="P90" s="5"/>
      <c r="Q90" s="5"/>
      <c r="R90" s="17"/>
      <c r="S90" s="17"/>
      <c r="T90" s="96"/>
    </row>
    <row r="91" spans="1:20" x14ac:dyDescent="0.25">
      <c r="A91" s="34"/>
      <c r="B91" s="11"/>
      <c r="C91" s="11"/>
      <c r="D91" s="11"/>
      <c r="E91" s="11"/>
      <c r="F91" s="11"/>
      <c r="G91" s="11"/>
      <c r="H91" s="2"/>
      <c r="I91" s="2"/>
      <c r="J91" s="2"/>
      <c r="K91" s="2"/>
      <c r="L91" s="2"/>
      <c r="M91" s="2"/>
      <c r="N91" s="2"/>
      <c r="O91" s="2"/>
      <c r="P91" s="2"/>
      <c r="Q91" s="2"/>
      <c r="R91" s="11"/>
      <c r="S91" s="11"/>
      <c r="T91" s="35"/>
    </row>
    <row r="92" spans="1:20" x14ac:dyDescent="0.25">
      <c r="A92" s="34"/>
      <c r="B92" s="11"/>
      <c r="C92" s="11" t="s">
        <v>5</v>
      </c>
      <c r="D92" s="11" t="s">
        <v>839</v>
      </c>
      <c r="E92" s="11" t="s">
        <v>39</v>
      </c>
      <c r="F92" s="2" t="s">
        <v>0</v>
      </c>
      <c r="G92" s="11" t="s">
        <v>908</v>
      </c>
      <c r="H92" s="2">
        <v>0</v>
      </c>
      <c r="I92" s="2">
        <v>1</v>
      </c>
      <c r="J92" s="87">
        <v>0</v>
      </c>
      <c r="K92" s="2">
        <v>0</v>
      </c>
      <c r="L92" s="2">
        <v>0</v>
      </c>
      <c r="M92" s="2">
        <v>0</v>
      </c>
      <c r="N92" s="2">
        <v>0</v>
      </c>
      <c r="O92" s="2"/>
      <c r="P92" s="2"/>
      <c r="Q92" s="2"/>
      <c r="R92" s="11"/>
      <c r="S92" s="11"/>
      <c r="T92" s="35"/>
    </row>
    <row r="93" spans="1:20" x14ac:dyDescent="0.25">
      <c r="A93" s="34"/>
      <c r="B93" s="11"/>
      <c r="C93" s="11"/>
      <c r="D93" s="11"/>
      <c r="E93" s="11"/>
      <c r="F93" s="2" t="s">
        <v>2</v>
      </c>
      <c r="G93" s="11" t="s">
        <v>909</v>
      </c>
      <c r="H93" s="2">
        <v>0</v>
      </c>
      <c r="I93" s="2">
        <v>1</v>
      </c>
      <c r="J93" s="87">
        <v>0</v>
      </c>
      <c r="K93" s="2">
        <v>0</v>
      </c>
      <c r="L93" s="2">
        <v>0</v>
      </c>
      <c r="M93" s="2">
        <v>0</v>
      </c>
      <c r="N93" s="2">
        <v>0</v>
      </c>
      <c r="O93" s="2"/>
      <c r="P93" s="2"/>
      <c r="Q93" s="2"/>
      <c r="R93" s="11"/>
      <c r="S93" s="11"/>
      <c r="T93" s="35"/>
    </row>
    <row r="94" spans="1:20" x14ac:dyDescent="0.25">
      <c r="A94" s="34"/>
      <c r="B94" s="11"/>
      <c r="C94" s="11"/>
      <c r="D94" s="11"/>
      <c r="E94" s="11"/>
      <c r="F94" s="2" t="s">
        <v>3</v>
      </c>
      <c r="G94" s="11" t="s">
        <v>910</v>
      </c>
      <c r="H94" s="2">
        <v>0</v>
      </c>
      <c r="I94" s="2">
        <v>1</v>
      </c>
      <c r="J94" s="87">
        <v>0</v>
      </c>
      <c r="K94" s="2">
        <v>0</v>
      </c>
      <c r="L94" s="2">
        <v>0</v>
      </c>
      <c r="M94" s="2">
        <v>0</v>
      </c>
      <c r="N94" s="2">
        <v>0</v>
      </c>
      <c r="O94" s="2"/>
      <c r="P94" s="2"/>
      <c r="Q94" s="2"/>
      <c r="R94" s="11"/>
      <c r="S94" s="11"/>
      <c r="T94" s="35"/>
    </row>
    <row r="95" spans="1:20" x14ac:dyDescent="0.25">
      <c r="A95" s="34"/>
      <c r="B95" s="11"/>
      <c r="C95" s="11"/>
      <c r="D95" s="11"/>
      <c r="E95" s="11"/>
      <c r="F95" s="2" t="s">
        <v>4</v>
      </c>
      <c r="G95" s="11" t="s">
        <v>911</v>
      </c>
      <c r="H95" s="2">
        <v>0</v>
      </c>
      <c r="I95" s="2">
        <v>1</v>
      </c>
      <c r="J95" s="87">
        <v>0</v>
      </c>
      <c r="K95" s="2">
        <v>0</v>
      </c>
      <c r="L95" s="2">
        <v>0</v>
      </c>
      <c r="M95" s="2">
        <v>0</v>
      </c>
      <c r="N95" s="2">
        <v>0</v>
      </c>
      <c r="O95" s="2"/>
      <c r="P95" s="2"/>
      <c r="Q95" s="2"/>
      <c r="R95" s="11"/>
      <c r="S95" s="11"/>
      <c r="T95" s="35"/>
    </row>
    <row r="96" spans="1:20" x14ac:dyDescent="0.25">
      <c r="A96" s="34"/>
      <c r="B96" s="11"/>
      <c r="C96" s="11"/>
      <c r="D96" s="11"/>
      <c r="E96" s="11"/>
      <c r="F96" s="2" t="s">
        <v>5</v>
      </c>
      <c r="G96" s="11" t="s">
        <v>912</v>
      </c>
      <c r="H96" s="2">
        <v>0</v>
      </c>
      <c r="I96" s="2">
        <v>1</v>
      </c>
      <c r="J96" s="87">
        <v>0</v>
      </c>
      <c r="K96" s="2">
        <v>0</v>
      </c>
      <c r="L96" s="2">
        <v>0</v>
      </c>
      <c r="M96" s="2">
        <v>0</v>
      </c>
      <c r="N96" s="2">
        <v>0</v>
      </c>
      <c r="O96" s="2"/>
      <c r="P96" s="2"/>
      <c r="Q96" s="2"/>
      <c r="R96" s="11"/>
      <c r="S96" s="11"/>
      <c r="T96" s="35"/>
    </row>
    <row r="97" spans="1:20" x14ac:dyDescent="0.25">
      <c r="A97" s="34"/>
      <c r="B97" s="11"/>
      <c r="C97" s="11"/>
      <c r="D97" s="11"/>
      <c r="E97" s="11"/>
      <c r="F97" s="2" t="s">
        <v>6</v>
      </c>
      <c r="G97" s="11" t="s">
        <v>839</v>
      </c>
      <c r="H97" s="2">
        <v>0</v>
      </c>
      <c r="I97" s="2">
        <v>1</v>
      </c>
      <c r="J97" s="87">
        <v>0</v>
      </c>
      <c r="K97" s="2">
        <v>0</v>
      </c>
      <c r="L97" s="2">
        <v>0</v>
      </c>
      <c r="M97" s="2">
        <v>0</v>
      </c>
      <c r="N97" s="2">
        <v>0</v>
      </c>
      <c r="O97" s="2"/>
      <c r="P97" s="2"/>
      <c r="Q97" s="2"/>
      <c r="R97" s="11"/>
      <c r="S97" s="11"/>
      <c r="T97" s="35"/>
    </row>
    <row r="98" spans="1:20" x14ac:dyDescent="0.25">
      <c r="A98" s="34"/>
      <c r="B98" s="11"/>
      <c r="C98" s="11"/>
      <c r="D98" s="11"/>
      <c r="E98" s="11"/>
      <c r="F98" s="2" t="s">
        <v>7</v>
      </c>
      <c r="G98" s="11" t="s">
        <v>913</v>
      </c>
      <c r="H98" s="2">
        <v>0</v>
      </c>
      <c r="I98" s="2">
        <v>1</v>
      </c>
      <c r="J98" s="87">
        <v>0</v>
      </c>
      <c r="K98" s="2">
        <v>0</v>
      </c>
      <c r="L98" s="2">
        <v>0</v>
      </c>
      <c r="M98" s="2">
        <v>0</v>
      </c>
      <c r="N98" s="2">
        <v>0</v>
      </c>
      <c r="O98" s="2"/>
      <c r="P98" s="2"/>
      <c r="Q98" s="2"/>
      <c r="R98" s="11"/>
      <c r="S98" s="11"/>
      <c r="T98" s="35"/>
    </row>
    <row r="99" spans="1:20" x14ac:dyDescent="0.25">
      <c r="A99" s="34"/>
      <c r="B99" s="11"/>
      <c r="C99" s="11"/>
      <c r="D99" s="11"/>
      <c r="E99" s="11"/>
      <c r="F99" s="2" t="s">
        <v>8</v>
      </c>
      <c r="G99" s="11" t="s">
        <v>914</v>
      </c>
      <c r="H99" s="2">
        <v>0</v>
      </c>
      <c r="I99" s="2">
        <v>1</v>
      </c>
      <c r="J99" s="87">
        <v>0</v>
      </c>
      <c r="K99" s="2">
        <v>0</v>
      </c>
      <c r="L99" s="2">
        <v>0</v>
      </c>
      <c r="M99" s="2">
        <v>0</v>
      </c>
      <c r="N99" s="2">
        <v>0</v>
      </c>
      <c r="O99" s="2"/>
      <c r="P99" s="2"/>
      <c r="Q99" s="2"/>
      <c r="R99" s="11"/>
      <c r="S99" s="11"/>
      <c r="T99" s="35"/>
    </row>
    <row r="100" spans="1:20" x14ac:dyDescent="0.25">
      <c r="A100" s="34"/>
      <c r="B100" s="11"/>
      <c r="C100" s="11"/>
      <c r="D100" s="11"/>
      <c r="E100" s="11"/>
      <c r="F100" s="2" t="s">
        <v>9</v>
      </c>
      <c r="G100" s="11" t="s">
        <v>915</v>
      </c>
      <c r="H100" s="2">
        <v>0</v>
      </c>
      <c r="I100" s="2">
        <v>1</v>
      </c>
      <c r="J100" s="87">
        <v>0</v>
      </c>
      <c r="K100" s="2">
        <v>0</v>
      </c>
      <c r="L100" s="2">
        <v>0</v>
      </c>
      <c r="M100" s="2">
        <v>0</v>
      </c>
      <c r="N100" s="2">
        <v>0</v>
      </c>
      <c r="O100" s="2"/>
      <c r="P100" s="2"/>
      <c r="Q100" s="2"/>
      <c r="R100" s="11"/>
      <c r="S100" s="11"/>
      <c r="T100" s="35"/>
    </row>
    <row r="101" spans="1:20" x14ac:dyDescent="0.25">
      <c r="A101" s="34"/>
      <c r="B101" s="11"/>
      <c r="C101" s="11"/>
      <c r="D101" s="11"/>
      <c r="E101" s="11"/>
      <c r="F101" s="2" t="s">
        <v>10</v>
      </c>
      <c r="G101" s="11" t="s">
        <v>916</v>
      </c>
      <c r="H101" s="2">
        <v>0</v>
      </c>
      <c r="I101" s="2">
        <v>1</v>
      </c>
      <c r="J101" s="87">
        <v>0</v>
      </c>
      <c r="K101" s="2">
        <v>0</v>
      </c>
      <c r="L101" s="2">
        <v>0</v>
      </c>
      <c r="M101" s="2">
        <v>0</v>
      </c>
      <c r="N101" s="2">
        <v>0</v>
      </c>
      <c r="O101" s="2"/>
      <c r="P101" s="2"/>
      <c r="Q101" s="2"/>
      <c r="R101" s="11"/>
      <c r="S101" s="11"/>
      <c r="T101" s="35"/>
    </row>
    <row r="102" spans="1:20" x14ac:dyDescent="0.25">
      <c r="A102" s="34"/>
      <c r="B102" s="11"/>
      <c r="C102" s="11"/>
      <c r="D102" s="11"/>
      <c r="E102" s="11"/>
      <c r="F102" s="2" t="s">
        <v>11</v>
      </c>
      <c r="G102" s="11" t="s">
        <v>917</v>
      </c>
      <c r="H102" s="2">
        <v>0</v>
      </c>
      <c r="I102" s="2">
        <v>1</v>
      </c>
      <c r="J102" s="87">
        <v>0</v>
      </c>
      <c r="K102" s="2">
        <v>0</v>
      </c>
      <c r="L102" s="2">
        <v>0</v>
      </c>
      <c r="M102" s="2">
        <v>0</v>
      </c>
      <c r="N102" s="2">
        <v>0</v>
      </c>
      <c r="O102" s="2"/>
      <c r="P102" s="2"/>
      <c r="Q102" s="2"/>
      <c r="R102" s="11"/>
      <c r="S102" s="11"/>
      <c r="T102" s="35"/>
    </row>
    <row r="103" spans="1:20" x14ac:dyDescent="0.25">
      <c r="A103" s="34"/>
      <c r="B103" s="11"/>
      <c r="C103" s="11"/>
      <c r="D103" s="11"/>
      <c r="E103" s="11"/>
      <c r="F103" s="2" t="s">
        <v>12</v>
      </c>
      <c r="G103" s="11" t="s">
        <v>918</v>
      </c>
      <c r="H103" s="2">
        <v>0</v>
      </c>
      <c r="I103" s="2">
        <v>1</v>
      </c>
      <c r="J103" s="87">
        <v>0</v>
      </c>
      <c r="K103" s="2">
        <v>0</v>
      </c>
      <c r="L103" s="2">
        <v>0</v>
      </c>
      <c r="M103" s="2">
        <v>0</v>
      </c>
      <c r="N103" s="2">
        <v>0</v>
      </c>
      <c r="O103" s="2"/>
      <c r="P103" s="2"/>
      <c r="Q103" s="2"/>
      <c r="R103" s="11"/>
      <c r="S103" s="11"/>
      <c r="T103" s="35"/>
    </row>
    <row r="104" spans="1:20" x14ac:dyDescent="0.25">
      <c r="A104" s="34"/>
      <c r="B104" s="11"/>
      <c r="C104" s="11"/>
      <c r="D104" s="11"/>
      <c r="E104" s="11"/>
      <c r="F104" s="2"/>
      <c r="G104" s="11"/>
      <c r="H104" s="2"/>
      <c r="I104" s="2"/>
      <c r="J104" s="2"/>
      <c r="K104" s="2"/>
      <c r="L104" s="2"/>
      <c r="M104" s="2"/>
      <c r="N104" s="2"/>
      <c r="O104" s="2"/>
      <c r="P104" s="2"/>
      <c r="Q104" s="2"/>
      <c r="R104" s="11"/>
      <c r="S104" s="11"/>
      <c r="T104" s="35"/>
    </row>
    <row r="105" spans="1:20" x14ac:dyDescent="0.25">
      <c r="A105" s="83"/>
      <c r="B105" s="62"/>
      <c r="C105" s="62"/>
      <c r="D105" s="62"/>
      <c r="E105" s="62"/>
      <c r="F105" s="61"/>
      <c r="G105" s="62"/>
      <c r="H105" s="61">
        <f>SUM(H92:H103)</f>
        <v>0</v>
      </c>
      <c r="I105" s="61">
        <f t="shared" ref="I105:O105" si="4">SUM(I92:I103)</f>
        <v>12</v>
      </c>
      <c r="J105" s="61">
        <f t="shared" si="4"/>
        <v>0</v>
      </c>
      <c r="K105" s="61">
        <f t="shared" si="4"/>
        <v>0</v>
      </c>
      <c r="L105" s="61">
        <f t="shared" si="4"/>
        <v>0</v>
      </c>
      <c r="M105" s="61">
        <f t="shared" si="4"/>
        <v>0</v>
      </c>
      <c r="N105" s="61">
        <f t="shared" si="4"/>
        <v>0</v>
      </c>
      <c r="O105" s="61">
        <f t="shared" si="4"/>
        <v>0</v>
      </c>
      <c r="P105" s="61"/>
      <c r="Q105" s="61"/>
      <c r="R105" s="62"/>
      <c r="S105" s="62"/>
      <c r="T105" s="84"/>
    </row>
    <row r="106" spans="1:20" x14ac:dyDescent="0.25">
      <c r="A106" s="85"/>
      <c r="B106" s="75"/>
      <c r="C106" s="75"/>
      <c r="D106" s="75"/>
      <c r="E106" s="75"/>
      <c r="F106" s="76"/>
      <c r="G106" s="75"/>
      <c r="H106" s="76"/>
      <c r="I106" s="76"/>
      <c r="J106" s="76"/>
      <c r="K106" s="76"/>
      <c r="L106" s="76"/>
      <c r="M106" s="76"/>
      <c r="N106" s="76"/>
      <c r="O106" s="76"/>
      <c r="P106" s="76"/>
      <c r="Q106" s="76"/>
      <c r="R106" s="75"/>
      <c r="S106" s="75"/>
      <c r="T106" s="86"/>
    </row>
    <row r="107" spans="1:20" x14ac:dyDescent="0.25">
      <c r="A107" s="34"/>
      <c r="B107" s="11"/>
      <c r="C107" s="11"/>
      <c r="D107" s="11"/>
      <c r="E107" s="11"/>
      <c r="F107" s="11"/>
      <c r="G107" s="11"/>
      <c r="H107" s="2"/>
      <c r="I107" s="2"/>
      <c r="J107" s="2"/>
      <c r="K107" s="2"/>
      <c r="L107" s="2"/>
      <c r="M107" s="2"/>
      <c r="N107" s="2"/>
      <c r="O107" s="2"/>
      <c r="P107" s="2"/>
      <c r="Q107" s="2"/>
      <c r="R107" s="11"/>
      <c r="S107" s="11"/>
      <c r="T107" s="35"/>
    </row>
    <row r="108" spans="1:20" ht="15" customHeight="1" x14ac:dyDescent="0.25">
      <c r="A108" s="34"/>
      <c r="B108" s="11"/>
      <c r="C108" s="11" t="s">
        <v>6</v>
      </c>
      <c r="D108" s="11" t="s">
        <v>840</v>
      </c>
      <c r="E108" s="11" t="s">
        <v>39</v>
      </c>
      <c r="F108" s="2" t="s">
        <v>0</v>
      </c>
      <c r="G108" s="11" t="s">
        <v>919</v>
      </c>
      <c r="H108" s="67">
        <v>1</v>
      </c>
      <c r="I108" s="67">
        <v>0</v>
      </c>
      <c r="J108" s="67">
        <v>0</v>
      </c>
      <c r="K108" s="67">
        <v>1</v>
      </c>
      <c r="L108" s="67">
        <v>0</v>
      </c>
      <c r="M108" s="67">
        <v>0</v>
      </c>
      <c r="N108" s="67">
        <v>0</v>
      </c>
      <c r="O108" s="67">
        <v>1</v>
      </c>
      <c r="P108" s="67"/>
      <c r="Q108" s="67"/>
      <c r="R108" s="11" t="s">
        <v>7160</v>
      </c>
      <c r="S108" s="299" t="s">
        <v>7158</v>
      </c>
      <c r="T108" s="35"/>
    </row>
    <row r="109" spans="1:20" x14ac:dyDescent="0.25">
      <c r="A109" s="34"/>
      <c r="B109" s="11"/>
      <c r="C109" s="11"/>
      <c r="D109" s="11"/>
      <c r="E109" s="11"/>
      <c r="F109" s="2" t="s">
        <v>2</v>
      </c>
      <c r="G109" s="11" t="s">
        <v>920</v>
      </c>
      <c r="H109" s="67">
        <v>1</v>
      </c>
      <c r="I109" s="67">
        <v>0</v>
      </c>
      <c r="J109" s="67">
        <v>0</v>
      </c>
      <c r="K109" s="67">
        <v>1</v>
      </c>
      <c r="L109" s="67">
        <v>0</v>
      </c>
      <c r="M109" s="67">
        <v>0</v>
      </c>
      <c r="N109" s="67">
        <v>0</v>
      </c>
      <c r="O109" s="67">
        <v>1</v>
      </c>
      <c r="P109" s="67"/>
      <c r="Q109" s="67"/>
      <c r="R109" s="11" t="s">
        <v>7161</v>
      </c>
      <c r="S109" s="299"/>
      <c r="T109" s="35"/>
    </row>
    <row r="110" spans="1:20" x14ac:dyDescent="0.25">
      <c r="A110" s="34"/>
      <c r="B110" s="11"/>
      <c r="C110" s="11"/>
      <c r="D110" s="11"/>
      <c r="E110" s="11"/>
      <c r="F110" s="2" t="s">
        <v>3</v>
      </c>
      <c r="G110" s="11" t="s">
        <v>921</v>
      </c>
      <c r="H110" s="67">
        <v>1</v>
      </c>
      <c r="I110" s="67">
        <v>0</v>
      </c>
      <c r="J110" s="67">
        <v>0</v>
      </c>
      <c r="K110" s="67">
        <v>1</v>
      </c>
      <c r="L110" s="67">
        <v>0</v>
      </c>
      <c r="M110" s="67">
        <v>0</v>
      </c>
      <c r="N110" s="67">
        <v>0</v>
      </c>
      <c r="O110" s="67">
        <v>1</v>
      </c>
      <c r="P110" s="67"/>
      <c r="Q110" s="67"/>
      <c r="R110" s="11" t="s">
        <v>7162</v>
      </c>
      <c r="S110" s="299"/>
      <c r="T110" s="35"/>
    </row>
    <row r="111" spans="1:20" x14ac:dyDescent="0.25">
      <c r="A111" s="34"/>
      <c r="B111" s="11"/>
      <c r="C111" s="11"/>
      <c r="D111" s="11"/>
      <c r="E111" s="11"/>
      <c r="F111" s="2" t="s">
        <v>4</v>
      </c>
      <c r="G111" s="11" t="s">
        <v>922</v>
      </c>
      <c r="H111" s="67">
        <v>1</v>
      </c>
      <c r="I111" s="67">
        <v>0</v>
      </c>
      <c r="J111" s="67">
        <v>0</v>
      </c>
      <c r="K111" s="67">
        <v>1</v>
      </c>
      <c r="L111" s="67">
        <v>0</v>
      </c>
      <c r="M111" s="67">
        <v>0</v>
      </c>
      <c r="N111" s="67">
        <v>0</v>
      </c>
      <c r="O111" s="67">
        <v>1</v>
      </c>
      <c r="P111" s="67"/>
      <c r="Q111" s="67"/>
      <c r="R111" s="11" t="s">
        <v>7163</v>
      </c>
      <c r="S111" s="299"/>
      <c r="T111" s="35"/>
    </row>
    <row r="112" spans="1:20" x14ac:dyDescent="0.25">
      <c r="A112" s="34"/>
      <c r="B112" s="11"/>
      <c r="C112" s="11"/>
      <c r="D112" s="11"/>
      <c r="E112" s="11"/>
      <c r="F112" s="2" t="s">
        <v>5</v>
      </c>
      <c r="G112" s="11" t="s">
        <v>923</v>
      </c>
      <c r="H112" s="67">
        <v>1</v>
      </c>
      <c r="I112" s="67">
        <v>0</v>
      </c>
      <c r="J112" s="67">
        <v>0</v>
      </c>
      <c r="K112" s="67">
        <v>1</v>
      </c>
      <c r="L112" s="67">
        <v>0</v>
      </c>
      <c r="M112" s="67">
        <v>0</v>
      </c>
      <c r="N112" s="67">
        <v>0</v>
      </c>
      <c r="O112" s="67">
        <v>1</v>
      </c>
      <c r="P112" s="67"/>
      <c r="Q112" s="67"/>
      <c r="R112" s="11"/>
      <c r="S112" s="299" t="s">
        <v>7159</v>
      </c>
      <c r="T112" s="35"/>
    </row>
    <row r="113" spans="1:20" x14ac:dyDescent="0.25">
      <c r="A113" s="34"/>
      <c r="B113" s="11"/>
      <c r="C113" s="11"/>
      <c r="D113" s="11"/>
      <c r="E113" s="11"/>
      <c r="F113" s="2" t="s">
        <v>6</v>
      </c>
      <c r="G113" s="11" t="s">
        <v>924</v>
      </c>
      <c r="H113" s="67">
        <v>1</v>
      </c>
      <c r="I113" s="67">
        <v>0</v>
      </c>
      <c r="J113" s="67">
        <v>0</v>
      </c>
      <c r="K113" s="67">
        <v>1</v>
      </c>
      <c r="L113" s="67">
        <v>0</v>
      </c>
      <c r="M113" s="67">
        <v>0</v>
      </c>
      <c r="N113" s="67">
        <v>0</v>
      </c>
      <c r="O113" s="67">
        <v>1</v>
      </c>
      <c r="P113" s="67"/>
      <c r="Q113" s="67"/>
      <c r="R113" s="11" t="s">
        <v>7164</v>
      </c>
      <c r="S113" s="299"/>
      <c r="T113" s="35"/>
    </row>
    <row r="114" spans="1:20" x14ac:dyDescent="0.25">
      <c r="A114" s="34"/>
      <c r="B114" s="11"/>
      <c r="C114" s="11"/>
      <c r="D114" s="11"/>
      <c r="E114" s="11"/>
      <c r="F114" s="2" t="s">
        <v>7</v>
      </c>
      <c r="G114" s="11" t="s">
        <v>925</v>
      </c>
      <c r="H114" s="67">
        <v>1</v>
      </c>
      <c r="I114" s="67">
        <v>0</v>
      </c>
      <c r="J114" s="67">
        <v>0</v>
      </c>
      <c r="K114" s="67">
        <v>1</v>
      </c>
      <c r="L114" s="67">
        <v>0</v>
      </c>
      <c r="M114" s="67">
        <v>0</v>
      </c>
      <c r="N114" s="67">
        <v>0</v>
      </c>
      <c r="O114" s="67">
        <v>1</v>
      </c>
      <c r="P114" s="67"/>
      <c r="Q114" s="67"/>
      <c r="R114" s="11"/>
      <c r="S114" s="299"/>
      <c r="T114" s="35"/>
    </row>
    <row r="115" spans="1:20" x14ac:dyDescent="0.25">
      <c r="A115" s="34"/>
      <c r="B115" s="11"/>
      <c r="C115" s="11"/>
      <c r="D115" s="11"/>
      <c r="E115" s="11"/>
      <c r="F115" s="2" t="s">
        <v>8</v>
      </c>
      <c r="G115" s="11" t="s">
        <v>926</v>
      </c>
      <c r="H115" s="67">
        <v>1</v>
      </c>
      <c r="I115" s="67">
        <v>0</v>
      </c>
      <c r="J115" s="67">
        <v>0</v>
      </c>
      <c r="K115" s="67">
        <v>1</v>
      </c>
      <c r="L115" s="67">
        <v>0</v>
      </c>
      <c r="M115" s="67">
        <v>0</v>
      </c>
      <c r="N115" s="67">
        <v>0</v>
      </c>
      <c r="O115" s="67">
        <v>1</v>
      </c>
      <c r="P115" s="67"/>
      <c r="Q115" s="67"/>
      <c r="R115" s="11"/>
      <c r="S115" s="11"/>
      <c r="T115" s="35"/>
    </row>
    <row r="116" spans="1:20" x14ac:dyDescent="0.25">
      <c r="A116" s="34"/>
      <c r="B116" s="11"/>
      <c r="C116" s="11"/>
      <c r="D116" s="11"/>
      <c r="E116" s="11"/>
      <c r="F116" s="2" t="s">
        <v>9</v>
      </c>
      <c r="G116" s="11" t="s">
        <v>927</v>
      </c>
      <c r="H116" s="67">
        <v>1</v>
      </c>
      <c r="I116" s="67">
        <v>0</v>
      </c>
      <c r="J116" s="67">
        <v>0</v>
      </c>
      <c r="K116" s="67">
        <v>1</v>
      </c>
      <c r="L116" s="67">
        <v>0</v>
      </c>
      <c r="M116" s="67">
        <v>0</v>
      </c>
      <c r="N116" s="67">
        <v>0</v>
      </c>
      <c r="O116" s="67">
        <v>1</v>
      </c>
      <c r="P116" s="67"/>
      <c r="Q116" s="67"/>
      <c r="R116" s="11"/>
      <c r="S116" s="11"/>
      <c r="T116" s="35"/>
    </row>
    <row r="117" spans="1:20" x14ac:dyDescent="0.25">
      <c r="A117" s="34"/>
      <c r="B117" s="11"/>
      <c r="C117" s="11"/>
      <c r="D117" s="11"/>
      <c r="E117" s="11"/>
      <c r="F117" s="2" t="s">
        <v>10</v>
      </c>
      <c r="G117" s="11" t="s">
        <v>317</v>
      </c>
      <c r="H117" s="67">
        <v>1</v>
      </c>
      <c r="I117" s="67">
        <v>0</v>
      </c>
      <c r="J117" s="67">
        <v>0</v>
      </c>
      <c r="K117" s="67">
        <v>1</v>
      </c>
      <c r="L117" s="67">
        <v>0</v>
      </c>
      <c r="M117" s="67">
        <v>0</v>
      </c>
      <c r="N117" s="67">
        <v>0</v>
      </c>
      <c r="O117" s="67">
        <v>1</v>
      </c>
      <c r="P117" s="67"/>
      <c r="Q117" s="67"/>
      <c r="R117" s="11"/>
      <c r="S117" s="11"/>
      <c r="T117" s="35"/>
    </row>
    <row r="118" spans="1:20" x14ac:dyDescent="0.25">
      <c r="A118" s="34"/>
      <c r="B118" s="11"/>
      <c r="C118" s="11"/>
      <c r="D118" s="11"/>
      <c r="E118" s="11"/>
      <c r="F118" s="2" t="s">
        <v>11</v>
      </c>
      <c r="G118" s="11" t="s">
        <v>928</v>
      </c>
      <c r="H118" s="67">
        <v>1</v>
      </c>
      <c r="I118" s="67">
        <v>0</v>
      </c>
      <c r="J118" s="67">
        <v>0</v>
      </c>
      <c r="K118" s="67">
        <v>1</v>
      </c>
      <c r="L118" s="67">
        <v>0</v>
      </c>
      <c r="M118" s="67">
        <v>0</v>
      </c>
      <c r="N118" s="67">
        <v>0</v>
      </c>
      <c r="O118" s="67">
        <v>1</v>
      </c>
      <c r="P118" s="67"/>
      <c r="Q118" s="67"/>
      <c r="R118" s="11"/>
      <c r="S118" s="11"/>
      <c r="T118" s="35"/>
    </row>
    <row r="119" spans="1:20" x14ac:dyDescent="0.25">
      <c r="A119" s="34"/>
      <c r="B119" s="11"/>
      <c r="C119" s="11"/>
      <c r="D119" s="11"/>
      <c r="E119" s="11"/>
      <c r="F119" s="2" t="s">
        <v>12</v>
      </c>
      <c r="G119" s="11" t="s">
        <v>929</v>
      </c>
      <c r="H119" s="67">
        <v>1</v>
      </c>
      <c r="I119" s="67">
        <v>0</v>
      </c>
      <c r="J119" s="67">
        <v>0</v>
      </c>
      <c r="K119" s="67">
        <v>1</v>
      </c>
      <c r="L119" s="67">
        <v>0</v>
      </c>
      <c r="M119" s="67">
        <v>0</v>
      </c>
      <c r="N119" s="67">
        <v>0</v>
      </c>
      <c r="O119" s="67">
        <v>1</v>
      </c>
      <c r="P119" s="67"/>
      <c r="Q119" s="67"/>
      <c r="R119" s="11"/>
      <c r="S119" s="11"/>
      <c r="T119" s="35"/>
    </row>
    <row r="120" spans="1:20" x14ac:dyDescent="0.25">
      <c r="A120" s="34"/>
      <c r="B120" s="11"/>
      <c r="C120" s="11"/>
      <c r="D120" s="11"/>
      <c r="E120" s="11"/>
      <c r="F120" s="2" t="s">
        <v>13</v>
      </c>
      <c r="G120" s="11" t="s">
        <v>930</v>
      </c>
      <c r="H120" s="67">
        <v>1</v>
      </c>
      <c r="I120" s="67">
        <v>0</v>
      </c>
      <c r="J120" s="67">
        <v>0</v>
      </c>
      <c r="K120" s="67">
        <v>1</v>
      </c>
      <c r="L120" s="67">
        <v>0</v>
      </c>
      <c r="M120" s="67">
        <v>0</v>
      </c>
      <c r="N120" s="67">
        <v>0</v>
      </c>
      <c r="O120" s="67">
        <v>1</v>
      </c>
      <c r="P120" s="67"/>
      <c r="Q120" s="67"/>
      <c r="R120" s="11"/>
      <c r="S120" s="11"/>
      <c r="T120" s="35"/>
    </row>
    <row r="121" spans="1:20" x14ac:dyDescent="0.25">
      <c r="A121" s="34"/>
      <c r="B121" s="11"/>
      <c r="C121" s="11"/>
      <c r="D121" s="11"/>
      <c r="E121" s="11"/>
      <c r="F121" s="2" t="s">
        <v>14</v>
      </c>
      <c r="G121" s="11" t="s">
        <v>931</v>
      </c>
      <c r="H121" s="67">
        <v>1</v>
      </c>
      <c r="I121" s="67">
        <v>0</v>
      </c>
      <c r="J121" s="67">
        <v>0</v>
      </c>
      <c r="K121" s="67">
        <v>1</v>
      </c>
      <c r="L121" s="67">
        <v>0</v>
      </c>
      <c r="M121" s="67">
        <v>0</v>
      </c>
      <c r="N121" s="67">
        <v>0</v>
      </c>
      <c r="O121" s="67">
        <v>1</v>
      </c>
      <c r="P121" s="67"/>
      <c r="Q121" s="67"/>
      <c r="R121" s="11"/>
      <c r="S121" s="11"/>
      <c r="T121" s="35"/>
    </row>
    <row r="122" spans="1:20" x14ac:dyDescent="0.25">
      <c r="A122" s="34"/>
      <c r="B122" s="11"/>
      <c r="C122" s="11"/>
      <c r="D122" s="11"/>
      <c r="E122" s="11"/>
      <c r="F122" s="2" t="s">
        <v>15</v>
      </c>
      <c r="G122" s="11" t="s">
        <v>932</v>
      </c>
      <c r="H122" s="67">
        <v>1</v>
      </c>
      <c r="I122" s="67">
        <v>0</v>
      </c>
      <c r="J122" s="67">
        <v>0</v>
      </c>
      <c r="K122" s="67">
        <v>1</v>
      </c>
      <c r="L122" s="67">
        <v>0</v>
      </c>
      <c r="M122" s="67">
        <v>0</v>
      </c>
      <c r="N122" s="67">
        <v>0</v>
      </c>
      <c r="O122" s="67">
        <v>1</v>
      </c>
      <c r="P122" s="67"/>
      <c r="Q122" s="67"/>
      <c r="R122" s="11"/>
      <c r="S122" s="11"/>
      <c r="T122" s="35"/>
    </row>
    <row r="123" spans="1:20" x14ac:dyDescent="0.25">
      <c r="A123" s="34"/>
      <c r="B123" s="11"/>
      <c r="C123" s="11"/>
      <c r="D123" s="11"/>
      <c r="E123" s="11"/>
      <c r="F123" s="2" t="s">
        <v>16</v>
      </c>
      <c r="G123" s="11" t="s">
        <v>933</v>
      </c>
      <c r="H123" s="67">
        <v>1</v>
      </c>
      <c r="I123" s="67">
        <v>0</v>
      </c>
      <c r="J123" s="67">
        <v>0</v>
      </c>
      <c r="K123" s="67">
        <v>1</v>
      </c>
      <c r="L123" s="67">
        <v>0</v>
      </c>
      <c r="M123" s="67">
        <v>0</v>
      </c>
      <c r="N123" s="67">
        <v>0</v>
      </c>
      <c r="O123" s="67">
        <v>1</v>
      </c>
      <c r="P123" s="67"/>
      <c r="Q123" s="67"/>
      <c r="R123" s="11"/>
      <c r="S123" s="11"/>
      <c r="T123" s="35"/>
    </row>
    <row r="124" spans="1:20" x14ac:dyDescent="0.25">
      <c r="A124" s="34"/>
      <c r="B124" s="11"/>
      <c r="C124" s="11"/>
      <c r="D124" s="11"/>
      <c r="E124" s="11"/>
      <c r="F124" s="2"/>
      <c r="G124" s="11"/>
      <c r="H124" s="2"/>
      <c r="I124" s="2"/>
      <c r="J124" s="2"/>
      <c r="K124" s="2"/>
      <c r="L124" s="2"/>
      <c r="M124" s="2"/>
      <c r="N124" s="2"/>
      <c r="O124" s="2"/>
      <c r="P124" s="2"/>
      <c r="Q124" s="2"/>
      <c r="R124" s="11"/>
      <c r="S124" s="11"/>
      <c r="T124" s="35"/>
    </row>
    <row r="125" spans="1:20" x14ac:dyDescent="0.25">
      <c r="A125" s="83"/>
      <c r="B125" s="62"/>
      <c r="C125" s="62"/>
      <c r="D125" s="62"/>
      <c r="E125" s="62"/>
      <c r="F125" s="61"/>
      <c r="G125" s="62"/>
      <c r="H125" s="72">
        <f>SUM(H108:H123)</f>
        <v>16</v>
      </c>
      <c r="I125" s="72">
        <f t="shared" ref="I125:O125" si="5">SUM(I108:I123)</f>
        <v>0</v>
      </c>
      <c r="J125" s="72">
        <f t="shared" si="5"/>
        <v>0</v>
      </c>
      <c r="K125" s="72">
        <f t="shared" si="5"/>
        <v>16</v>
      </c>
      <c r="L125" s="72">
        <f t="shared" si="5"/>
        <v>0</v>
      </c>
      <c r="M125" s="72">
        <f t="shared" si="5"/>
        <v>0</v>
      </c>
      <c r="N125" s="72">
        <f t="shared" si="5"/>
        <v>0</v>
      </c>
      <c r="O125" s="72">
        <f t="shared" si="5"/>
        <v>16</v>
      </c>
      <c r="P125" s="72"/>
      <c r="Q125" s="72"/>
      <c r="R125" s="62"/>
      <c r="S125" s="62"/>
      <c r="T125" s="84"/>
    </row>
    <row r="126" spans="1:20" x14ac:dyDescent="0.25">
      <c r="A126" s="85"/>
      <c r="B126" s="75"/>
      <c r="C126" s="75"/>
      <c r="D126" s="75"/>
      <c r="E126" s="75"/>
      <c r="F126" s="76"/>
      <c r="G126" s="75"/>
      <c r="H126" s="76"/>
      <c r="I126" s="76"/>
      <c r="J126" s="76"/>
      <c r="K126" s="76"/>
      <c r="L126" s="76"/>
      <c r="M126" s="76"/>
      <c r="N126" s="76"/>
      <c r="O126" s="76"/>
      <c r="P126" s="76"/>
      <c r="Q126" s="76"/>
      <c r="R126" s="75"/>
      <c r="S126" s="75"/>
      <c r="T126" s="86"/>
    </row>
    <row r="127" spans="1:20" x14ac:dyDescent="0.25">
      <c r="A127" s="34"/>
      <c r="B127" s="11"/>
      <c r="C127" s="11"/>
      <c r="D127" s="11"/>
      <c r="E127" s="11"/>
      <c r="F127" s="11"/>
      <c r="G127" s="11"/>
      <c r="H127" s="2"/>
      <c r="I127" s="2"/>
      <c r="J127" s="2"/>
      <c r="K127" s="2"/>
      <c r="L127" s="2"/>
      <c r="M127" s="2"/>
      <c r="N127" s="2"/>
      <c r="O127" s="2"/>
      <c r="P127" s="2"/>
      <c r="Q127" s="2"/>
      <c r="R127" s="11"/>
      <c r="S127" s="11"/>
      <c r="T127" s="35"/>
    </row>
    <row r="128" spans="1:20" ht="60" x14ac:dyDescent="0.25">
      <c r="A128" s="34"/>
      <c r="B128" s="11"/>
      <c r="C128" s="11" t="s">
        <v>7</v>
      </c>
      <c r="D128" s="11" t="s">
        <v>841</v>
      </c>
      <c r="E128" s="11" t="s">
        <v>39</v>
      </c>
      <c r="F128" s="2" t="s">
        <v>0</v>
      </c>
      <c r="G128" s="11" t="s">
        <v>934</v>
      </c>
      <c r="H128" s="2">
        <v>0</v>
      </c>
      <c r="I128" s="2">
        <v>1</v>
      </c>
      <c r="J128" s="2">
        <v>0</v>
      </c>
      <c r="K128" s="2">
        <v>0</v>
      </c>
      <c r="L128" s="2">
        <v>0</v>
      </c>
      <c r="M128" s="2">
        <v>0</v>
      </c>
      <c r="N128" s="2">
        <v>0</v>
      </c>
      <c r="O128" s="2"/>
      <c r="P128" s="2"/>
      <c r="Q128" s="2"/>
      <c r="R128" s="11"/>
      <c r="S128" s="73" t="s">
        <v>8812</v>
      </c>
      <c r="T128" s="35"/>
    </row>
    <row r="129" spans="1:20" x14ac:dyDescent="0.25">
      <c r="A129" s="34"/>
      <c r="B129" s="11"/>
      <c r="C129" s="11"/>
      <c r="D129" s="11"/>
      <c r="E129" s="11"/>
      <c r="F129" s="2" t="s">
        <v>2</v>
      </c>
      <c r="G129" s="11" t="s">
        <v>935</v>
      </c>
      <c r="H129" s="2">
        <v>0</v>
      </c>
      <c r="I129" s="2">
        <v>1</v>
      </c>
      <c r="J129" s="2">
        <v>0</v>
      </c>
      <c r="K129" s="2">
        <v>0</v>
      </c>
      <c r="L129" s="2">
        <v>0</v>
      </c>
      <c r="M129" s="2">
        <v>0</v>
      </c>
      <c r="N129" s="2">
        <v>0</v>
      </c>
      <c r="O129" s="2"/>
      <c r="P129" s="2"/>
      <c r="Q129" s="2"/>
      <c r="R129" s="11"/>
      <c r="S129" s="73"/>
      <c r="T129" s="35"/>
    </row>
    <row r="130" spans="1:20" x14ac:dyDescent="0.25">
      <c r="A130" s="34"/>
      <c r="B130" s="11"/>
      <c r="C130" s="11"/>
      <c r="D130" s="11"/>
      <c r="E130" s="11"/>
      <c r="F130" s="2" t="s">
        <v>3</v>
      </c>
      <c r="G130" s="11" t="s">
        <v>936</v>
      </c>
      <c r="H130" s="2">
        <v>0</v>
      </c>
      <c r="I130" s="2">
        <v>1</v>
      </c>
      <c r="J130" s="2">
        <v>0</v>
      </c>
      <c r="K130" s="2">
        <v>0</v>
      </c>
      <c r="L130" s="2">
        <v>0</v>
      </c>
      <c r="M130" s="2">
        <v>0</v>
      </c>
      <c r="N130" s="2">
        <v>0</v>
      </c>
      <c r="O130" s="2"/>
      <c r="P130" s="2"/>
      <c r="Q130" s="2"/>
      <c r="R130" s="11"/>
      <c r="S130" s="73"/>
      <c r="T130" s="35"/>
    </row>
    <row r="131" spans="1:20" x14ac:dyDescent="0.25">
      <c r="A131" s="34"/>
      <c r="B131" s="11"/>
      <c r="C131" s="11"/>
      <c r="D131" s="11"/>
      <c r="E131" s="11"/>
      <c r="F131" s="2" t="s">
        <v>4</v>
      </c>
      <c r="G131" s="11" t="s">
        <v>937</v>
      </c>
      <c r="H131" s="2">
        <v>0</v>
      </c>
      <c r="I131" s="2">
        <v>1</v>
      </c>
      <c r="J131" s="2">
        <v>0</v>
      </c>
      <c r="K131" s="2">
        <v>0</v>
      </c>
      <c r="L131" s="2">
        <v>0</v>
      </c>
      <c r="M131" s="2">
        <v>0</v>
      </c>
      <c r="N131" s="2">
        <v>0</v>
      </c>
      <c r="O131" s="2"/>
      <c r="P131" s="2"/>
      <c r="Q131" s="2"/>
      <c r="R131" s="11"/>
      <c r="S131" s="11"/>
      <c r="T131" s="35"/>
    </row>
    <row r="132" spans="1:20" x14ac:dyDescent="0.25">
      <c r="A132" s="34"/>
      <c r="B132" s="11"/>
      <c r="C132" s="11"/>
      <c r="D132" s="11"/>
      <c r="E132" s="11"/>
      <c r="F132" s="2" t="s">
        <v>5</v>
      </c>
      <c r="G132" s="11" t="s">
        <v>938</v>
      </c>
      <c r="H132" s="2">
        <v>0</v>
      </c>
      <c r="I132" s="2">
        <v>1</v>
      </c>
      <c r="J132" s="2">
        <v>0</v>
      </c>
      <c r="K132" s="2">
        <v>0</v>
      </c>
      <c r="L132" s="2">
        <v>0</v>
      </c>
      <c r="M132" s="2">
        <v>0</v>
      </c>
      <c r="N132" s="2">
        <v>0</v>
      </c>
      <c r="O132" s="2"/>
      <c r="P132" s="2"/>
      <c r="Q132" s="2"/>
      <c r="R132" s="11"/>
      <c r="S132" s="11"/>
      <c r="T132" s="35"/>
    </row>
    <row r="133" spans="1:20" x14ac:dyDescent="0.25">
      <c r="A133" s="34"/>
      <c r="B133" s="11"/>
      <c r="C133" s="11"/>
      <c r="D133" s="11"/>
      <c r="E133" s="11"/>
      <c r="F133" s="2" t="s">
        <v>6</v>
      </c>
      <c r="G133" s="11" t="s">
        <v>939</v>
      </c>
      <c r="H133" s="2">
        <v>0</v>
      </c>
      <c r="I133" s="2">
        <v>1</v>
      </c>
      <c r="J133" s="2">
        <v>0</v>
      </c>
      <c r="K133" s="2">
        <v>0</v>
      </c>
      <c r="L133" s="2">
        <v>0</v>
      </c>
      <c r="M133" s="2">
        <v>0</v>
      </c>
      <c r="N133" s="2">
        <v>0</v>
      </c>
      <c r="O133" s="2"/>
      <c r="P133" s="2"/>
      <c r="Q133" s="2"/>
      <c r="R133" s="11"/>
      <c r="S133" s="11"/>
      <c r="T133" s="35"/>
    </row>
    <row r="134" spans="1:20" x14ac:dyDescent="0.25">
      <c r="A134" s="34"/>
      <c r="B134" s="11"/>
      <c r="C134" s="11"/>
      <c r="D134" s="11"/>
      <c r="E134" s="11"/>
      <c r="F134" s="2" t="s">
        <v>7</v>
      </c>
      <c r="G134" s="11" t="s">
        <v>940</v>
      </c>
      <c r="H134" s="2">
        <v>0</v>
      </c>
      <c r="I134" s="2">
        <v>1</v>
      </c>
      <c r="J134" s="2">
        <v>0</v>
      </c>
      <c r="K134" s="2">
        <v>0</v>
      </c>
      <c r="L134" s="2">
        <v>0</v>
      </c>
      <c r="M134" s="2">
        <v>0</v>
      </c>
      <c r="N134" s="2">
        <v>0</v>
      </c>
      <c r="O134" s="2"/>
      <c r="P134" s="2"/>
      <c r="Q134" s="2"/>
      <c r="R134" s="11"/>
      <c r="S134" s="11"/>
      <c r="T134" s="35"/>
    </row>
    <row r="135" spans="1:20" x14ac:dyDescent="0.25">
      <c r="A135" s="34"/>
      <c r="B135" s="11"/>
      <c r="C135" s="11"/>
      <c r="D135" s="11"/>
      <c r="E135" s="11"/>
      <c r="F135" s="2" t="s">
        <v>8</v>
      </c>
      <c r="G135" s="11" t="s">
        <v>941</v>
      </c>
      <c r="H135" s="2">
        <v>0</v>
      </c>
      <c r="I135" s="2">
        <v>1</v>
      </c>
      <c r="J135" s="2">
        <v>0</v>
      </c>
      <c r="K135" s="2">
        <v>0</v>
      </c>
      <c r="L135" s="2">
        <v>0</v>
      </c>
      <c r="M135" s="2">
        <v>0</v>
      </c>
      <c r="N135" s="2">
        <v>0</v>
      </c>
      <c r="O135" s="2"/>
      <c r="P135" s="2"/>
      <c r="Q135" s="2"/>
      <c r="R135" s="11"/>
      <c r="S135" s="11"/>
      <c r="T135" s="35"/>
    </row>
    <row r="136" spans="1:20" x14ac:dyDescent="0.25">
      <c r="A136" s="34"/>
      <c r="B136" s="11"/>
      <c r="C136" s="11"/>
      <c r="D136" s="11"/>
      <c r="E136" s="11"/>
      <c r="F136" s="2" t="s">
        <v>9</v>
      </c>
      <c r="G136" s="11" t="s">
        <v>942</v>
      </c>
      <c r="H136" s="2">
        <v>0</v>
      </c>
      <c r="I136" s="2">
        <v>1</v>
      </c>
      <c r="J136" s="2">
        <v>0</v>
      </c>
      <c r="K136" s="2">
        <v>0</v>
      </c>
      <c r="L136" s="2">
        <v>0</v>
      </c>
      <c r="M136" s="2">
        <v>0</v>
      </c>
      <c r="N136" s="2">
        <v>0</v>
      </c>
      <c r="O136" s="2"/>
      <c r="P136" s="2"/>
      <c r="Q136" s="2"/>
      <c r="R136" s="11"/>
      <c r="S136" s="11"/>
      <c r="T136" s="35"/>
    </row>
    <row r="137" spans="1:20" x14ac:dyDescent="0.25">
      <c r="A137" s="34"/>
      <c r="B137" s="11"/>
      <c r="C137" s="11"/>
      <c r="D137" s="11"/>
      <c r="E137" s="11"/>
      <c r="F137" s="2" t="s">
        <v>10</v>
      </c>
      <c r="G137" s="11" t="s">
        <v>943</v>
      </c>
      <c r="H137" s="2">
        <v>0</v>
      </c>
      <c r="I137" s="2">
        <v>1</v>
      </c>
      <c r="J137" s="2">
        <v>0</v>
      </c>
      <c r="K137" s="2">
        <v>0</v>
      </c>
      <c r="L137" s="2">
        <v>0</v>
      </c>
      <c r="M137" s="2">
        <v>0</v>
      </c>
      <c r="N137" s="2">
        <v>0</v>
      </c>
      <c r="O137" s="2"/>
      <c r="P137" s="2"/>
      <c r="Q137" s="2"/>
      <c r="R137" s="11"/>
      <c r="S137" s="11"/>
      <c r="T137" s="35"/>
    </row>
    <row r="138" spans="1:20" x14ac:dyDescent="0.25">
      <c r="A138" s="34"/>
      <c r="B138" s="11"/>
      <c r="C138" s="11"/>
      <c r="D138" s="11"/>
      <c r="E138" s="11"/>
      <c r="F138" s="2" t="s">
        <v>11</v>
      </c>
      <c r="G138" s="11" t="s">
        <v>944</v>
      </c>
      <c r="H138" s="2">
        <v>0</v>
      </c>
      <c r="I138" s="2">
        <v>1</v>
      </c>
      <c r="J138" s="2">
        <v>0</v>
      </c>
      <c r="K138" s="2">
        <v>0</v>
      </c>
      <c r="L138" s="2">
        <v>0</v>
      </c>
      <c r="M138" s="2">
        <v>0</v>
      </c>
      <c r="N138" s="2">
        <v>0</v>
      </c>
      <c r="O138" s="2"/>
      <c r="P138" s="2"/>
      <c r="Q138" s="2"/>
      <c r="R138" s="11"/>
      <c r="S138" s="11"/>
      <c r="T138" s="35"/>
    </row>
    <row r="139" spans="1:20" x14ac:dyDescent="0.25">
      <c r="A139" s="34"/>
      <c r="B139" s="11"/>
      <c r="C139" s="11"/>
      <c r="D139" s="11"/>
      <c r="E139" s="11"/>
      <c r="F139" s="2" t="s">
        <v>12</v>
      </c>
      <c r="G139" s="11" t="s">
        <v>945</v>
      </c>
      <c r="H139" s="2">
        <v>0</v>
      </c>
      <c r="I139" s="2">
        <v>1</v>
      </c>
      <c r="J139" s="2">
        <v>0</v>
      </c>
      <c r="K139" s="2">
        <v>0</v>
      </c>
      <c r="L139" s="2">
        <v>0</v>
      </c>
      <c r="M139" s="2">
        <v>0</v>
      </c>
      <c r="N139" s="2">
        <v>0</v>
      </c>
      <c r="O139" s="2"/>
      <c r="P139" s="2"/>
      <c r="Q139" s="2"/>
      <c r="R139" s="11"/>
      <c r="S139" s="11"/>
      <c r="T139" s="35"/>
    </row>
    <row r="140" spans="1:20" x14ac:dyDescent="0.25">
      <c r="A140" s="34"/>
      <c r="B140" s="11"/>
      <c r="C140" s="11"/>
      <c r="D140" s="11"/>
      <c r="E140" s="11"/>
      <c r="F140" s="2" t="s">
        <v>13</v>
      </c>
      <c r="G140" s="11" t="s">
        <v>946</v>
      </c>
      <c r="H140" s="2">
        <v>0</v>
      </c>
      <c r="I140" s="2">
        <v>1</v>
      </c>
      <c r="J140" s="2">
        <v>0</v>
      </c>
      <c r="K140" s="2">
        <v>0</v>
      </c>
      <c r="L140" s="2">
        <v>0</v>
      </c>
      <c r="M140" s="2">
        <v>0</v>
      </c>
      <c r="N140" s="2">
        <v>0</v>
      </c>
      <c r="O140" s="2"/>
      <c r="P140" s="2"/>
      <c r="Q140" s="2"/>
      <c r="R140" s="11"/>
      <c r="S140" s="11"/>
      <c r="T140" s="35"/>
    </row>
    <row r="141" spans="1:20" x14ac:dyDescent="0.25">
      <c r="A141" s="34"/>
      <c r="B141" s="11"/>
      <c r="C141" s="11"/>
      <c r="D141" s="11"/>
      <c r="E141" s="11"/>
      <c r="F141" s="2" t="s">
        <v>14</v>
      </c>
      <c r="G141" s="11" t="s">
        <v>947</v>
      </c>
      <c r="H141" s="2">
        <v>0</v>
      </c>
      <c r="I141" s="2">
        <v>1</v>
      </c>
      <c r="J141" s="2">
        <v>0</v>
      </c>
      <c r="K141" s="2">
        <v>0</v>
      </c>
      <c r="L141" s="2">
        <v>0</v>
      </c>
      <c r="M141" s="2">
        <v>0</v>
      </c>
      <c r="N141" s="2">
        <v>0</v>
      </c>
      <c r="O141" s="2"/>
      <c r="P141" s="2"/>
      <c r="Q141" s="2"/>
      <c r="R141" s="11"/>
      <c r="S141" s="11"/>
      <c r="T141" s="35"/>
    </row>
    <row r="142" spans="1:20" x14ac:dyDescent="0.25">
      <c r="A142" s="34"/>
      <c r="B142" s="11"/>
      <c r="C142" s="11"/>
      <c r="D142" s="11"/>
      <c r="E142" s="11"/>
      <c r="F142" s="2" t="s">
        <v>15</v>
      </c>
      <c r="G142" s="11" t="s">
        <v>948</v>
      </c>
      <c r="H142" s="2">
        <v>0</v>
      </c>
      <c r="I142" s="2">
        <v>1</v>
      </c>
      <c r="J142" s="2">
        <v>0</v>
      </c>
      <c r="K142" s="2">
        <v>0</v>
      </c>
      <c r="L142" s="2">
        <v>0</v>
      </c>
      <c r="M142" s="2">
        <v>0</v>
      </c>
      <c r="N142" s="2">
        <v>0</v>
      </c>
      <c r="O142" s="2"/>
      <c r="P142" s="2"/>
      <c r="Q142" s="2"/>
      <c r="R142" s="11"/>
      <c r="S142" s="11"/>
      <c r="T142" s="35"/>
    </row>
    <row r="143" spans="1:20" x14ac:dyDescent="0.25">
      <c r="A143" s="34"/>
      <c r="B143" s="11"/>
      <c r="C143" s="11"/>
      <c r="D143" s="11"/>
      <c r="E143" s="11"/>
      <c r="F143" s="2"/>
      <c r="G143" s="11"/>
      <c r="H143" s="2"/>
      <c r="I143" s="2"/>
      <c r="J143" s="2"/>
      <c r="K143" s="2"/>
      <c r="L143" s="2"/>
      <c r="M143" s="2"/>
      <c r="N143" s="2"/>
      <c r="O143" s="2"/>
      <c r="P143" s="2"/>
      <c r="Q143" s="2"/>
      <c r="R143" s="11"/>
      <c r="S143" s="11"/>
      <c r="T143" s="35"/>
    </row>
    <row r="144" spans="1:20" x14ac:dyDescent="0.25">
      <c r="A144" s="83"/>
      <c r="B144" s="62"/>
      <c r="C144" s="62"/>
      <c r="D144" s="62"/>
      <c r="E144" s="62"/>
      <c r="F144" s="61"/>
      <c r="G144" s="62"/>
      <c r="H144" s="61">
        <f>SUM(H128:H142)</f>
        <v>0</v>
      </c>
      <c r="I144" s="61">
        <f t="shared" ref="I144:O144" si="6">SUM(I128:I142)</f>
        <v>15</v>
      </c>
      <c r="J144" s="61">
        <f t="shared" si="6"/>
        <v>0</v>
      </c>
      <c r="K144" s="61">
        <f t="shared" si="6"/>
        <v>0</v>
      </c>
      <c r="L144" s="61">
        <f t="shared" si="6"/>
        <v>0</v>
      </c>
      <c r="M144" s="61">
        <f t="shared" si="6"/>
        <v>0</v>
      </c>
      <c r="N144" s="61">
        <f t="shared" si="6"/>
        <v>0</v>
      </c>
      <c r="O144" s="61">
        <f t="shared" si="6"/>
        <v>0</v>
      </c>
      <c r="P144" s="61"/>
      <c r="Q144" s="61"/>
      <c r="R144" s="62"/>
      <c r="S144" s="62"/>
      <c r="T144" s="84"/>
    </row>
    <row r="145" spans="1:20" x14ac:dyDescent="0.25">
      <c r="A145" s="85"/>
      <c r="B145" s="75"/>
      <c r="C145" s="75"/>
      <c r="D145" s="75"/>
      <c r="E145" s="75"/>
      <c r="F145" s="76"/>
      <c r="G145" s="75"/>
      <c r="H145" s="76"/>
      <c r="I145" s="76"/>
      <c r="J145" s="76"/>
      <c r="K145" s="76"/>
      <c r="L145" s="76"/>
      <c r="M145" s="76"/>
      <c r="N145" s="76"/>
      <c r="O145" s="76"/>
      <c r="P145" s="76"/>
      <c r="Q145" s="76"/>
      <c r="R145" s="75"/>
      <c r="S145" s="75"/>
      <c r="T145" s="86"/>
    </row>
    <row r="146" spans="1:20" x14ac:dyDescent="0.25">
      <c r="A146" s="34"/>
      <c r="B146" s="11"/>
      <c r="C146" s="11"/>
      <c r="D146" s="11"/>
      <c r="E146" s="11"/>
      <c r="F146" s="11"/>
      <c r="G146" s="11"/>
      <c r="H146" s="2"/>
      <c r="I146" s="2"/>
      <c r="J146" s="2"/>
      <c r="K146" s="2"/>
      <c r="L146" s="2"/>
      <c r="M146" s="2"/>
      <c r="N146" s="2"/>
      <c r="O146" s="2"/>
      <c r="P146" s="2"/>
      <c r="Q146" s="2"/>
      <c r="R146" s="11"/>
      <c r="S146" s="11"/>
      <c r="T146" s="35"/>
    </row>
    <row r="147" spans="1:20" x14ac:dyDescent="0.25">
      <c r="A147" s="34"/>
      <c r="B147" s="11"/>
      <c r="C147" s="11" t="s">
        <v>8</v>
      </c>
      <c r="D147" s="11" t="s">
        <v>842</v>
      </c>
      <c r="E147" s="11" t="s">
        <v>39</v>
      </c>
      <c r="F147" s="2" t="s">
        <v>0</v>
      </c>
      <c r="G147" s="11" t="s">
        <v>842</v>
      </c>
      <c r="H147" s="67">
        <v>1</v>
      </c>
      <c r="I147" s="67">
        <v>0</v>
      </c>
      <c r="J147" s="67">
        <v>0</v>
      </c>
      <c r="K147" s="67">
        <v>0</v>
      </c>
      <c r="L147" s="67">
        <v>1</v>
      </c>
      <c r="M147" s="67">
        <v>0</v>
      </c>
      <c r="N147" s="67">
        <v>0</v>
      </c>
      <c r="O147" s="67"/>
      <c r="P147" s="67"/>
      <c r="Q147" s="67"/>
      <c r="R147" s="11" t="s">
        <v>7165</v>
      </c>
      <c r="S147" s="299" t="s">
        <v>7260</v>
      </c>
      <c r="T147" s="35"/>
    </row>
    <row r="148" spans="1:20" x14ac:dyDescent="0.25">
      <c r="A148" s="34"/>
      <c r="B148" s="11"/>
      <c r="C148" s="11"/>
      <c r="D148" s="11"/>
      <c r="E148" s="11"/>
      <c r="F148" s="2" t="s">
        <v>2</v>
      </c>
      <c r="G148" s="11" t="s">
        <v>949</v>
      </c>
      <c r="H148" s="67">
        <v>1</v>
      </c>
      <c r="I148" s="67">
        <v>0</v>
      </c>
      <c r="J148" s="67">
        <v>0</v>
      </c>
      <c r="K148" s="67">
        <v>0</v>
      </c>
      <c r="L148" s="67">
        <v>1</v>
      </c>
      <c r="M148" s="67">
        <v>0</v>
      </c>
      <c r="N148" s="67">
        <v>0</v>
      </c>
      <c r="O148" s="67"/>
      <c r="P148" s="67"/>
      <c r="Q148" s="67"/>
      <c r="R148" s="11" t="s">
        <v>7166</v>
      </c>
      <c r="S148" s="299"/>
      <c r="T148" s="35"/>
    </row>
    <row r="149" spans="1:20" x14ac:dyDescent="0.25">
      <c r="A149" s="34"/>
      <c r="B149" s="11"/>
      <c r="C149" s="11"/>
      <c r="D149" s="11"/>
      <c r="E149" s="11"/>
      <c r="F149" s="2" t="s">
        <v>3</v>
      </c>
      <c r="G149" s="11" t="s">
        <v>950</v>
      </c>
      <c r="H149" s="67">
        <v>1</v>
      </c>
      <c r="I149" s="67">
        <v>0</v>
      </c>
      <c r="J149" s="67">
        <v>0</v>
      </c>
      <c r="K149" s="67">
        <v>0</v>
      </c>
      <c r="L149" s="67">
        <v>1</v>
      </c>
      <c r="M149" s="67">
        <v>0</v>
      </c>
      <c r="N149" s="67">
        <v>0</v>
      </c>
      <c r="O149" s="67"/>
      <c r="P149" s="67"/>
      <c r="Q149" s="67"/>
      <c r="R149" s="11" t="s">
        <v>7167</v>
      </c>
      <c r="S149" s="299"/>
      <c r="T149" s="35"/>
    </row>
    <row r="150" spans="1:20" x14ac:dyDescent="0.25">
      <c r="A150" s="34"/>
      <c r="B150" s="11"/>
      <c r="C150" s="11"/>
      <c r="D150" s="11"/>
      <c r="E150" s="11"/>
      <c r="F150" s="2" t="s">
        <v>4</v>
      </c>
      <c r="G150" s="11" t="s">
        <v>951</v>
      </c>
      <c r="H150" s="67">
        <v>1</v>
      </c>
      <c r="I150" s="67">
        <v>0</v>
      </c>
      <c r="J150" s="67">
        <v>0</v>
      </c>
      <c r="K150" s="67">
        <v>0</v>
      </c>
      <c r="L150" s="67">
        <v>1</v>
      </c>
      <c r="M150" s="67">
        <v>0</v>
      </c>
      <c r="N150" s="67">
        <v>0</v>
      </c>
      <c r="O150" s="67"/>
      <c r="P150" s="67"/>
      <c r="Q150" s="67"/>
      <c r="R150" s="11" t="s">
        <v>7168</v>
      </c>
      <c r="S150" s="299"/>
      <c r="T150" s="35"/>
    </row>
    <row r="151" spans="1:20" x14ac:dyDescent="0.25">
      <c r="A151" s="34"/>
      <c r="B151" s="11"/>
      <c r="C151" s="11"/>
      <c r="D151" s="11"/>
      <c r="E151" s="11"/>
      <c r="F151" s="2" t="s">
        <v>5</v>
      </c>
      <c r="G151" s="11" t="s">
        <v>952</v>
      </c>
      <c r="H151" s="67">
        <v>1</v>
      </c>
      <c r="I151" s="67">
        <v>0</v>
      </c>
      <c r="J151" s="67">
        <v>0</v>
      </c>
      <c r="K151" s="67">
        <v>0</v>
      </c>
      <c r="L151" s="67">
        <v>1</v>
      </c>
      <c r="M151" s="67">
        <v>0</v>
      </c>
      <c r="N151" s="67">
        <v>0</v>
      </c>
      <c r="O151" s="67"/>
      <c r="P151" s="67"/>
      <c r="Q151" s="67"/>
      <c r="R151" s="11" t="s">
        <v>7169</v>
      </c>
      <c r="S151" s="299" t="s">
        <v>7261</v>
      </c>
      <c r="T151" s="35"/>
    </row>
    <row r="152" spans="1:20" x14ac:dyDescent="0.25">
      <c r="A152" s="34"/>
      <c r="B152" s="11"/>
      <c r="C152" s="11"/>
      <c r="D152" s="11"/>
      <c r="E152" s="11"/>
      <c r="F152" s="2" t="s">
        <v>6</v>
      </c>
      <c r="G152" s="11" t="s">
        <v>953</v>
      </c>
      <c r="H152" s="67">
        <v>1</v>
      </c>
      <c r="I152" s="67">
        <v>0</v>
      </c>
      <c r="J152" s="67">
        <v>0</v>
      </c>
      <c r="K152" s="67">
        <v>0</v>
      </c>
      <c r="L152" s="67">
        <v>1</v>
      </c>
      <c r="M152" s="67">
        <v>0</v>
      </c>
      <c r="N152" s="67">
        <v>0</v>
      </c>
      <c r="O152" s="67"/>
      <c r="P152" s="67"/>
      <c r="Q152" s="67"/>
      <c r="R152" s="11" t="s">
        <v>7170</v>
      </c>
      <c r="S152" s="299"/>
      <c r="T152" s="35"/>
    </row>
    <row r="153" spans="1:20" x14ac:dyDescent="0.25">
      <c r="A153" s="34"/>
      <c r="B153" s="11"/>
      <c r="C153" s="11"/>
      <c r="D153" s="11"/>
      <c r="E153" s="11"/>
      <c r="F153" s="2" t="s">
        <v>7</v>
      </c>
      <c r="G153" s="11" t="s">
        <v>954</v>
      </c>
      <c r="H153" s="67">
        <v>1</v>
      </c>
      <c r="I153" s="67">
        <v>0</v>
      </c>
      <c r="J153" s="67">
        <v>0</v>
      </c>
      <c r="K153" s="67">
        <v>0</v>
      </c>
      <c r="L153" s="67">
        <v>1</v>
      </c>
      <c r="M153" s="67">
        <v>0</v>
      </c>
      <c r="N153" s="67">
        <v>0</v>
      </c>
      <c r="O153" s="67"/>
      <c r="P153" s="67"/>
      <c r="Q153" s="67"/>
      <c r="R153" s="11" t="s">
        <v>7171</v>
      </c>
      <c r="S153" s="299" t="s">
        <v>7262</v>
      </c>
      <c r="T153" s="35"/>
    </row>
    <row r="154" spans="1:20" x14ac:dyDescent="0.25">
      <c r="A154" s="34"/>
      <c r="B154" s="11"/>
      <c r="C154" s="11"/>
      <c r="D154" s="11"/>
      <c r="E154" s="11"/>
      <c r="F154" s="2" t="s">
        <v>8</v>
      </c>
      <c r="G154" s="11" t="s">
        <v>955</v>
      </c>
      <c r="H154" s="67">
        <v>1</v>
      </c>
      <c r="I154" s="67">
        <v>0</v>
      </c>
      <c r="J154" s="67">
        <v>0</v>
      </c>
      <c r="K154" s="67">
        <v>0</v>
      </c>
      <c r="L154" s="67">
        <v>1</v>
      </c>
      <c r="M154" s="67">
        <v>0</v>
      </c>
      <c r="N154" s="67">
        <v>0</v>
      </c>
      <c r="O154" s="67"/>
      <c r="P154" s="67"/>
      <c r="Q154" s="67"/>
      <c r="R154" s="11" t="s">
        <v>7172</v>
      </c>
      <c r="S154" s="299"/>
      <c r="T154" s="35"/>
    </row>
    <row r="155" spans="1:20" x14ac:dyDescent="0.25">
      <c r="A155" s="34"/>
      <c r="B155" s="11"/>
      <c r="C155" s="11"/>
      <c r="D155" s="11"/>
      <c r="E155" s="11"/>
      <c r="F155" s="2" t="s">
        <v>9</v>
      </c>
      <c r="G155" s="11" t="s">
        <v>956</v>
      </c>
      <c r="H155" s="67">
        <v>1</v>
      </c>
      <c r="I155" s="67">
        <v>0</v>
      </c>
      <c r="J155" s="67">
        <v>0</v>
      </c>
      <c r="K155" s="67">
        <v>0</v>
      </c>
      <c r="L155" s="67">
        <v>1</v>
      </c>
      <c r="M155" s="67">
        <v>0</v>
      </c>
      <c r="N155" s="67">
        <v>0</v>
      </c>
      <c r="O155" s="67"/>
      <c r="P155" s="67"/>
      <c r="Q155" s="67"/>
      <c r="R155" s="11" t="s">
        <v>7173</v>
      </c>
      <c r="S155" s="299"/>
      <c r="T155" s="35"/>
    </row>
    <row r="156" spans="1:20" ht="15" customHeight="1" x14ac:dyDescent="0.25">
      <c r="A156" s="34"/>
      <c r="B156" s="11"/>
      <c r="C156" s="11"/>
      <c r="D156" s="11"/>
      <c r="E156" s="11"/>
      <c r="F156" s="2" t="s">
        <v>10</v>
      </c>
      <c r="G156" s="11" t="s">
        <v>957</v>
      </c>
      <c r="H156" s="67">
        <v>1</v>
      </c>
      <c r="I156" s="67">
        <v>0</v>
      </c>
      <c r="J156" s="67">
        <v>0</v>
      </c>
      <c r="K156" s="67">
        <v>0</v>
      </c>
      <c r="L156" s="67">
        <v>1</v>
      </c>
      <c r="M156" s="67">
        <v>0</v>
      </c>
      <c r="N156" s="67">
        <v>0</v>
      </c>
      <c r="O156" s="67"/>
      <c r="P156" s="67"/>
      <c r="Q156" s="67"/>
      <c r="R156" s="299" t="s">
        <v>7174</v>
      </c>
      <c r="S156" s="299" t="s">
        <v>7263</v>
      </c>
      <c r="T156" s="35"/>
    </row>
    <row r="157" spans="1:20" x14ac:dyDescent="0.25">
      <c r="A157" s="34"/>
      <c r="B157" s="11"/>
      <c r="C157" s="11"/>
      <c r="D157" s="11"/>
      <c r="E157" s="11"/>
      <c r="F157" s="2" t="s">
        <v>11</v>
      </c>
      <c r="G157" s="11" t="s">
        <v>958</v>
      </c>
      <c r="H157" s="67">
        <v>1</v>
      </c>
      <c r="I157" s="67">
        <v>0</v>
      </c>
      <c r="J157" s="67">
        <v>0</v>
      </c>
      <c r="K157" s="67">
        <v>0</v>
      </c>
      <c r="L157" s="67">
        <v>1</v>
      </c>
      <c r="M157" s="67">
        <v>0</v>
      </c>
      <c r="N157" s="67">
        <v>0</v>
      </c>
      <c r="O157" s="67"/>
      <c r="P157" s="67"/>
      <c r="Q157" s="67"/>
      <c r="R157" s="299"/>
      <c r="S157" s="299"/>
      <c r="T157" s="35"/>
    </row>
    <row r="158" spans="1:20" x14ac:dyDescent="0.25">
      <c r="A158" s="34"/>
      <c r="B158" s="11"/>
      <c r="C158" s="11"/>
      <c r="D158" s="11"/>
      <c r="E158" s="11"/>
      <c r="F158" s="2" t="s">
        <v>12</v>
      </c>
      <c r="G158" s="11" t="s">
        <v>959</v>
      </c>
      <c r="H158" s="67">
        <v>1</v>
      </c>
      <c r="I158" s="67">
        <v>0</v>
      </c>
      <c r="J158" s="67">
        <v>0</v>
      </c>
      <c r="K158" s="67">
        <v>0</v>
      </c>
      <c r="L158" s="67">
        <v>1</v>
      </c>
      <c r="M158" s="67">
        <v>0</v>
      </c>
      <c r="N158" s="67">
        <v>0</v>
      </c>
      <c r="O158" s="67"/>
      <c r="P158" s="67"/>
      <c r="Q158" s="67"/>
      <c r="R158" s="11" t="s">
        <v>7175</v>
      </c>
      <c r="S158" s="299"/>
      <c r="T158" s="35"/>
    </row>
    <row r="159" spans="1:20" ht="15" customHeight="1" x14ac:dyDescent="0.25">
      <c r="A159" s="34"/>
      <c r="B159" s="11"/>
      <c r="C159" s="11"/>
      <c r="D159" s="11"/>
      <c r="E159" s="11"/>
      <c r="F159" s="2" t="s">
        <v>13</v>
      </c>
      <c r="G159" s="11" t="s">
        <v>960</v>
      </c>
      <c r="H159" s="67">
        <v>1</v>
      </c>
      <c r="I159" s="67">
        <v>0</v>
      </c>
      <c r="J159" s="67">
        <v>0</v>
      </c>
      <c r="K159" s="67">
        <v>0</v>
      </c>
      <c r="L159" s="67">
        <v>1</v>
      </c>
      <c r="M159" s="67">
        <v>0</v>
      </c>
      <c r="N159" s="67">
        <v>0</v>
      </c>
      <c r="O159" s="67"/>
      <c r="P159" s="67"/>
      <c r="Q159" s="67"/>
      <c r="R159" s="11" t="s">
        <v>7176</v>
      </c>
      <c r="S159" s="299" t="s">
        <v>7264</v>
      </c>
      <c r="T159" s="35"/>
    </row>
    <row r="160" spans="1:20" x14ac:dyDescent="0.25">
      <c r="A160" s="34"/>
      <c r="B160" s="11"/>
      <c r="C160" s="11"/>
      <c r="D160" s="11"/>
      <c r="E160" s="11"/>
      <c r="F160" s="2" t="s">
        <v>14</v>
      </c>
      <c r="G160" s="11" t="s">
        <v>961</v>
      </c>
      <c r="H160" s="67">
        <v>1</v>
      </c>
      <c r="I160" s="67">
        <v>0</v>
      </c>
      <c r="J160" s="67">
        <v>0</v>
      </c>
      <c r="K160" s="67">
        <v>0</v>
      </c>
      <c r="L160" s="67">
        <v>1</v>
      </c>
      <c r="M160" s="67">
        <v>0</v>
      </c>
      <c r="N160" s="67">
        <v>0</v>
      </c>
      <c r="O160" s="67"/>
      <c r="P160" s="67"/>
      <c r="Q160" s="67"/>
      <c r="R160" s="299" t="s">
        <v>7177</v>
      </c>
      <c r="S160" s="299"/>
      <c r="T160" s="35"/>
    </row>
    <row r="161" spans="1:20" x14ac:dyDescent="0.25">
      <c r="A161" s="34"/>
      <c r="B161" s="11"/>
      <c r="C161" s="11"/>
      <c r="D161" s="11"/>
      <c r="E161" s="11"/>
      <c r="F161" s="2"/>
      <c r="G161" s="11"/>
      <c r="H161" s="67"/>
      <c r="I161" s="67"/>
      <c r="J161" s="67"/>
      <c r="K161" s="67"/>
      <c r="L161" s="67"/>
      <c r="M161" s="67"/>
      <c r="N161" s="67"/>
      <c r="O161" s="67"/>
      <c r="P161" s="67"/>
      <c r="Q161" s="67"/>
      <c r="R161" s="299"/>
      <c r="S161" s="302"/>
      <c r="T161" s="35"/>
    </row>
    <row r="162" spans="1:20" x14ac:dyDescent="0.25">
      <c r="A162" s="83"/>
      <c r="B162" s="62"/>
      <c r="C162" s="62"/>
      <c r="D162" s="62"/>
      <c r="E162" s="62"/>
      <c r="F162" s="61"/>
      <c r="G162" s="62"/>
      <c r="H162" s="72">
        <f>SUM(H147:H160)</f>
        <v>14</v>
      </c>
      <c r="I162" s="72">
        <f t="shared" ref="I162:O162" si="7">SUM(I147:I160)</f>
        <v>0</v>
      </c>
      <c r="J162" s="72">
        <f t="shared" si="7"/>
        <v>0</v>
      </c>
      <c r="K162" s="72">
        <f t="shared" si="7"/>
        <v>0</v>
      </c>
      <c r="L162" s="72">
        <f t="shared" si="7"/>
        <v>14</v>
      </c>
      <c r="M162" s="72">
        <f t="shared" si="7"/>
        <v>0</v>
      </c>
      <c r="N162" s="72">
        <f t="shared" si="7"/>
        <v>0</v>
      </c>
      <c r="O162" s="72">
        <f t="shared" si="7"/>
        <v>0</v>
      </c>
      <c r="P162" s="67"/>
      <c r="Q162" s="67"/>
      <c r="R162" s="11" t="s">
        <v>7258</v>
      </c>
      <c r="S162" s="62"/>
      <c r="T162" s="84"/>
    </row>
    <row r="163" spans="1:20" x14ac:dyDescent="0.25">
      <c r="A163" s="92"/>
      <c r="B163" s="79"/>
      <c r="C163" s="79"/>
      <c r="D163" s="79"/>
      <c r="E163" s="79"/>
      <c r="F163" s="80"/>
      <c r="G163" s="79"/>
      <c r="H163" s="93"/>
      <c r="I163" s="93"/>
      <c r="J163" s="93"/>
      <c r="K163" s="93"/>
      <c r="L163" s="93"/>
      <c r="M163" s="93"/>
      <c r="N163" s="93"/>
      <c r="O163" s="93"/>
      <c r="P163" s="67"/>
      <c r="Q163" s="67"/>
      <c r="R163" s="11"/>
      <c r="S163" s="79"/>
      <c r="T163" s="94"/>
    </row>
    <row r="164" spans="1:20" x14ac:dyDescent="0.25">
      <c r="A164" s="34"/>
      <c r="B164" s="11"/>
      <c r="C164" s="11"/>
      <c r="D164" s="11"/>
      <c r="E164" s="11"/>
      <c r="F164" s="2"/>
      <c r="G164" s="11"/>
      <c r="H164" s="67"/>
      <c r="I164" s="67"/>
      <c r="J164" s="67"/>
      <c r="K164" s="67"/>
      <c r="L164" s="67"/>
      <c r="M164" s="67"/>
      <c r="N164" s="67"/>
      <c r="O164" s="67"/>
      <c r="P164" s="67"/>
      <c r="Q164" s="67"/>
      <c r="R164" s="11" t="s">
        <v>7259</v>
      </c>
      <c r="S164" s="11"/>
      <c r="T164" s="35"/>
    </row>
    <row r="165" spans="1:20" x14ac:dyDescent="0.25">
      <c r="A165" s="95"/>
      <c r="B165" s="17"/>
      <c r="C165" s="17"/>
      <c r="D165" s="17"/>
      <c r="E165" s="17"/>
      <c r="F165" s="5"/>
      <c r="G165" s="17"/>
      <c r="H165" s="5"/>
      <c r="I165" s="5"/>
      <c r="J165" s="5"/>
      <c r="K165" s="5"/>
      <c r="L165" s="5"/>
      <c r="M165" s="5"/>
      <c r="N165" s="5"/>
      <c r="O165" s="5"/>
      <c r="P165" s="5"/>
      <c r="Q165" s="5"/>
      <c r="R165" s="17"/>
      <c r="S165" s="17"/>
      <c r="T165" s="96"/>
    </row>
    <row r="166" spans="1:20" x14ac:dyDescent="0.25">
      <c r="A166" s="34"/>
      <c r="B166" s="11"/>
      <c r="C166" s="11"/>
      <c r="D166" s="11"/>
      <c r="E166" s="11"/>
      <c r="F166" s="11"/>
      <c r="G166" s="11"/>
      <c r="H166" s="2"/>
      <c r="I166" s="2"/>
      <c r="J166" s="2"/>
      <c r="K166" s="2"/>
      <c r="L166" s="2"/>
      <c r="M166" s="2"/>
      <c r="N166" s="2"/>
      <c r="O166" s="2"/>
      <c r="P166" s="2"/>
      <c r="Q166" s="2"/>
      <c r="R166" s="11"/>
      <c r="S166" s="11"/>
      <c r="T166" s="35"/>
    </row>
    <row r="167" spans="1:20" x14ac:dyDescent="0.25">
      <c r="A167" s="34"/>
      <c r="B167" s="11"/>
      <c r="C167" s="11" t="s">
        <v>9</v>
      </c>
      <c r="D167" s="11" t="s">
        <v>843</v>
      </c>
      <c r="E167" s="11" t="s">
        <v>39</v>
      </c>
      <c r="F167" s="2" t="s">
        <v>0</v>
      </c>
      <c r="G167" s="11" t="s">
        <v>962</v>
      </c>
      <c r="H167" s="67">
        <v>1</v>
      </c>
      <c r="I167" s="67">
        <v>0</v>
      </c>
      <c r="J167" s="67">
        <v>0</v>
      </c>
      <c r="K167" s="67">
        <v>0</v>
      </c>
      <c r="L167" s="67">
        <v>1</v>
      </c>
      <c r="M167" s="67">
        <v>0</v>
      </c>
      <c r="N167" s="67">
        <v>0</v>
      </c>
      <c r="O167" s="67">
        <v>0</v>
      </c>
      <c r="P167" s="67"/>
      <c r="Q167" s="67"/>
      <c r="R167" s="299" t="s">
        <v>7182</v>
      </c>
      <c r="S167" s="299" t="s">
        <v>7178</v>
      </c>
      <c r="T167" s="35"/>
    </row>
    <row r="168" spans="1:20" x14ac:dyDescent="0.25">
      <c r="A168" s="34"/>
      <c r="B168" s="11"/>
      <c r="C168" s="11"/>
      <c r="D168" s="11"/>
      <c r="E168" s="11"/>
      <c r="F168" s="2" t="s">
        <v>2</v>
      </c>
      <c r="G168" s="11" t="s">
        <v>963</v>
      </c>
      <c r="H168" s="67">
        <v>1</v>
      </c>
      <c r="I168" s="67">
        <v>0</v>
      </c>
      <c r="J168" s="67">
        <v>0</v>
      </c>
      <c r="K168" s="67">
        <v>0</v>
      </c>
      <c r="L168" s="67">
        <v>1</v>
      </c>
      <c r="M168" s="67">
        <v>0</v>
      </c>
      <c r="N168" s="67">
        <v>0</v>
      </c>
      <c r="O168" s="67">
        <v>0</v>
      </c>
      <c r="P168" s="67"/>
      <c r="Q168" s="67"/>
      <c r="R168" s="299"/>
      <c r="S168" s="299"/>
      <c r="T168" s="35"/>
    </row>
    <row r="169" spans="1:20" ht="15" customHeight="1" x14ac:dyDescent="0.25">
      <c r="A169" s="34"/>
      <c r="B169" s="11"/>
      <c r="C169" s="11"/>
      <c r="D169" s="11"/>
      <c r="E169" s="11"/>
      <c r="F169" s="2" t="s">
        <v>3</v>
      </c>
      <c r="G169" s="11" t="s">
        <v>964</v>
      </c>
      <c r="H169" s="67">
        <v>1</v>
      </c>
      <c r="I169" s="67">
        <v>0</v>
      </c>
      <c r="J169" s="67">
        <v>0</v>
      </c>
      <c r="K169" s="67">
        <v>0</v>
      </c>
      <c r="L169" s="67">
        <v>1</v>
      </c>
      <c r="M169" s="67">
        <v>0</v>
      </c>
      <c r="N169" s="67">
        <v>0</v>
      </c>
      <c r="O169" s="67">
        <v>0</v>
      </c>
      <c r="P169" s="67"/>
      <c r="Q169" s="67"/>
      <c r="R169" s="299" t="s">
        <v>7183</v>
      </c>
      <c r="S169" s="299"/>
      <c r="T169" s="35"/>
    </row>
    <row r="170" spans="1:20" x14ac:dyDescent="0.25">
      <c r="A170" s="34"/>
      <c r="B170" s="11"/>
      <c r="C170" s="11"/>
      <c r="D170" s="11"/>
      <c r="E170" s="11"/>
      <c r="F170" s="2" t="s">
        <v>4</v>
      </c>
      <c r="G170" s="11" t="s">
        <v>965</v>
      </c>
      <c r="H170" s="67">
        <v>1</v>
      </c>
      <c r="I170" s="67">
        <v>0</v>
      </c>
      <c r="J170" s="67">
        <v>0</v>
      </c>
      <c r="K170" s="67">
        <v>0</v>
      </c>
      <c r="L170" s="67">
        <v>1</v>
      </c>
      <c r="M170" s="67">
        <v>0</v>
      </c>
      <c r="N170" s="67">
        <v>0</v>
      </c>
      <c r="O170" s="67">
        <v>0</v>
      </c>
      <c r="P170" s="67"/>
      <c r="Q170" s="67"/>
      <c r="R170" s="299"/>
      <c r="S170" s="299" t="s">
        <v>7179</v>
      </c>
      <c r="T170" s="35"/>
    </row>
    <row r="171" spans="1:20" x14ac:dyDescent="0.25">
      <c r="A171" s="34"/>
      <c r="B171" s="11"/>
      <c r="C171" s="11"/>
      <c r="D171" s="11"/>
      <c r="E171" s="11"/>
      <c r="F171" s="2" t="s">
        <v>5</v>
      </c>
      <c r="G171" s="11" t="s">
        <v>966</v>
      </c>
      <c r="H171" s="67">
        <v>1</v>
      </c>
      <c r="I171" s="67">
        <v>0</v>
      </c>
      <c r="J171" s="67">
        <v>0</v>
      </c>
      <c r="K171" s="67">
        <v>0</v>
      </c>
      <c r="L171" s="67">
        <v>1</v>
      </c>
      <c r="M171" s="67">
        <v>0</v>
      </c>
      <c r="N171" s="67">
        <v>0</v>
      </c>
      <c r="O171" s="67">
        <v>0</v>
      </c>
      <c r="P171" s="67"/>
      <c r="Q171" s="67"/>
      <c r="R171" s="299" t="s">
        <v>7184</v>
      </c>
      <c r="S171" s="299"/>
      <c r="T171" s="35"/>
    </row>
    <row r="172" spans="1:20" x14ac:dyDescent="0.25">
      <c r="A172" s="34"/>
      <c r="B172" s="11"/>
      <c r="C172" s="11"/>
      <c r="D172" s="11"/>
      <c r="E172" s="11"/>
      <c r="F172" s="2" t="s">
        <v>6</v>
      </c>
      <c r="G172" s="11" t="s">
        <v>967</v>
      </c>
      <c r="H172" s="67">
        <v>1</v>
      </c>
      <c r="I172" s="67">
        <v>0</v>
      </c>
      <c r="J172" s="67">
        <v>0</v>
      </c>
      <c r="K172" s="67">
        <v>0</v>
      </c>
      <c r="L172" s="67">
        <v>1</v>
      </c>
      <c r="M172" s="67">
        <v>0</v>
      </c>
      <c r="N172" s="67">
        <v>0</v>
      </c>
      <c r="O172" s="67">
        <v>0</v>
      </c>
      <c r="P172" s="67"/>
      <c r="Q172" s="67"/>
      <c r="R172" s="299"/>
      <c r="S172" s="299"/>
      <c r="T172" s="35"/>
    </row>
    <row r="173" spans="1:20" ht="15" customHeight="1" x14ac:dyDescent="0.25">
      <c r="A173" s="34"/>
      <c r="B173" s="11"/>
      <c r="C173" s="11"/>
      <c r="D173" s="11"/>
      <c r="E173" s="11"/>
      <c r="F173" s="2" t="s">
        <v>7</v>
      </c>
      <c r="G173" s="11" t="s">
        <v>968</v>
      </c>
      <c r="H173" s="67">
        <v>1</v>
      </c>
      <c r="I173" s="67">
        <v>0</v>
      </c>
      <c r="J173" s="67">
        <v>0</v>
      </c>
      <c r="K173" s="67">
        <v>0</v>
      </c>
      <c r="L173" s="67">
        <v>1</v>
      </c>
      <c r="M173" s="67">
        <v>0</v>
      </c>
      <c r="N173" s="67">
        <v>0</v>
      </c>
      <c r="O173" s="67">
        <v>0</v>
      </c>
      <c r="P173" s="67"/>
      <c r="Q173" s="67"/>
      <c r="R173" s="11" t="s">
        <v>7185</v>
      </c>
      <c r="S173" s="299" t="s">
        <v>7180</v>
      </c>
      <c r="T173" s="35"/>
    </row>
    <row r="174" spans="1:20" x14ac:dyDescent="0.25">
      <c r="A174" s="34"/>
      <c r="B174" s="11"/>
      <c r="C174" s="11"/>
      <c r="D174" s="11"/>
      <c r="E174" s="11"/>
      <c r="F174" s="2" t="s">
        <v>8</v>
      </c>
      <c r="G174" s="11" t="s">
        <v>969</v>
      </c>
      <c r="H174" s="67">
        <v>1</v>
      </c>
      <c r="I174" s="67">
        <v>0</v>
      </c>
      <c r="J174" s="67">
        <v>0</v>
      </c>
      <c r="K174" s="67">
        <v>0</v>
      </c>
      <c r="L174" s="67">
        <v>1</v>
      </c>
      <c r="M174" s="67">
        <v>0</v>
      </c>
      <c r="N174" s="67">
        <v>0</v>
      </c>
      <c r="O174" s="67">
        <v>0</v>
      </c>
      <c r="P174" s="67"/>
      <c r="Q174" s="67"/>
      <c r="R174" s="299" t="s">
        <v>7186</v>
      </c>
      <c r="S174" s="299"/>
      <c r="T174" s="35"/>
    </row>
    <row r="175" spans="1:20" x14ac:dyDescent="0.25">
      <c r="A175" s="34"/>
      <c r="B175" s="11"/>
      <c r="C175" s="11"/>
      <c r="D175" s="11"/>
      <c r="E175" s="11"/>
      <c r="F175" s="2" t="s">
        <v>9</v>
      </c>
      <c r="G175" s="11" t="s">
        <v>970</v>
      </c>
      <c r="H175" s="67">
        <v>1</v>
      </c>
      <c r="I175" s="67">
        <v>0</v>
      </c>
      <c r="J175" s="67">
        <v>0</v>
      </c>
      <c r="K175" s="67">
        <v>0</v>
      </c>
      <c r="L175" s="67">
        <v>1</v>
      </c>
      <c r="M175" s="67">
        <v>0</v>
      </c>
      <c r="N175" s="67">
        <v>0</v>
      </c>
      <c r="O175" s="67">
        <v>0</v>
      </c>
      <c r="P175" s="67"/>
      <c r="Q175" s="67"/>
      <c r="R175" s="299"/>
      <c r="S175" s="299"/>
      <c r="T175" s="35"/>
    </row>
    <row r="176" spans="1:20" ht="15" customHeight="1" x14ac:dyDescent="0.25">
      <c r="A176" s="34"/>
      <c r="B176" s="11"/>
      <c r="C176" s="11"/>
      <c r="D176" s="11"/>
      <c r="E176" s="11"/>
      <c r="F176" s="2" t="s">
        <v>10</v>
      </c>
      <c r="G176" s="11" t="s">
        <v>971</v>
      </c>
      <c r="H176" s="67">
        <v>1</v>
      </c>
      <c r="I176" s="67">
        <v>0</v>
      </c>
      <c r="J176" s="67">
        <v>0</v>
      </c>
      <c r="K176" s="67">
        <v>0</v>
      </c>
      <c r="L176" s="67">
        <v>1</v>
      </c>
      <c r="M176" s="67">
        <v>0</v>
      </c>
      <c r="N176" s="67">
        <v>0</v>
      </c>
      <c r="O176" s="67">
        <v>0</v>
      </c>
      <c r="P176" s="67"/>
      <c r="Q176" s="67"/>
      <c r="R176" s="299" t="s">
        <v>7187</v>
      </c>
      <c r="S176" s="299"/>
      <c r="T176" s="35"/>
    </row>
    <row r="177" spans="1:20" ht="15" customHeight="1" x14ac:dyDescent="0.25">
      <c r="A177" s="34"/>
      <c r="B177" s="11"/>
      <c r="C177" s="11"/>
      <c r="D177" s="11"/>
      <c r="E177" s="11"/>
      <c r="F177" s="2" t="s">
        <v>11</v>
      </c>
      <c r="G177" s="11" t="s">
        <v>972</v>
      </c>
      <c r="H177" s="67">
        <v>1</v>
      </c>
      <c r="I177" s="67">
        <v>0</v>
      </c>
      <c r="J177" s="67">
        <v>0</v>
      </c>
      <c r="K177" s="67">
        <v>0</v>
      </c>
      <c r="L177" s="67">
        <v>1</v>
      </c>
      <c r="M177" s="67">
        <v>0</v>
      </c>
      <c r="N177" s="67">
        <v>0</v>
      </c>
      <c r="O177" s="67">
        <v>0</v>
      </c>
      <c r="P177" s="67"/>
      <c r="Q177" s="67"/>
      <c r="R177" s="299"/>
      <c r="S177" s="299" t="s">
        <v>7181</v>
      </c>
      <c r="T177" s="35"/>
    </row>
    <row r="178" spans="1:20" x14ac:dyDescent="0.25">
      <c r="A178" s="34"/>
      <c r="B178" s="11"/>
      <c r="C178" s="11"/>
      <c r="D178" s="11"/>
      <c r="E178" s="11"/>
      <c r="F178" s="2" t="s">
        <v>12</v>
      </c>
      <c r="G178" s="11" t="s">
        <v>973</v>
      </c>
      <c r="H178" s="67">
        <v>1</v>
      </c>
      <c r="I178" s="67">
        <v>0</v>
      </c>
      <c r="J178" s="67">
        <v>0</v>
      </c>
      <c r="K178" s="67">
        <v>0</v>
      </c>
      <c r="L178" s="67">
        <v>1</v>
      </c>
      <c r="M178" s="67">
        <v>0</v>
      </c>
      <c r="N178" s="67">
        <v>0</v>
      </c>
      <c r="O178" s="67">
        <v>0</v>
      </c>
      <c r="P178" s="67"/>
      <c r="Q178" s="67"/>
      <c r="R178" s="299" t="s">
        <v>7188</v>
      </c>
      <c r="S178" s="299"/>
      <c r="T178" s="35"/>
    </row>
    <row r="179" spans="1:20" x14ac:dyDescent="0.25">
      <c r="A179" s="34"/>
      <c r="B179" s="11"/>
      <c r="C179" s="11"/>
      <c r="D179" s="11"/>
      <c r="E179" s="11"/>
      <c r="F179" s="2" t="s">
        <v>13</v>
      </c>
      <c r="G179" s="11" t="s">
        <v>974</v>
      </c>
      <c r="H179" s="67">
        <v>1</v>
      </c>
      <c r="I179" s="67">
        <v>0</v>
      </c>
      <c r="J179" s="67">
        <v>0</v>
      </c>
      <c r="K179" s="67">
        <v>0</v>
      </c>
      <c r="L179" s="67">
        <v>0</v>
      </c>
      <c r="M179" s="67">
        <v>1</v>
      </c>
      <c r="N179" s="67">
        <v>0</v>
      </c>
      <c r="O179" s="67">
        <v>0</v>
      </c>
      <c r="P179" s="67"/>
      <c r="Q179" s="67"/>
      <c r="R179" s="299"/>
      <c r="S179" s="299"/>
      <c r="T179" s="35"/>
    </row>
    <row r="180" spans="1:20" x14ac:dyDescent="0.25">
      <c r="A180" s="34"/>
      <c r="B180" s="11"/>
      <c r="C180" s="11"/>
      <c r="D180" s="11"/>
      <c r="E180" s="11"/>
      <c r="F180" s="2" t="s">
        <v>14</v>
      </c>
      <c r="G180" s="11" t="s">
        <v>975</v>
      </c>
      <c r="H180" s="67">
        <v>1</v>
      </c>
      <c r="I180" s="67">
        <v>0</v>
      </c>
      <c r="J180" s="67">
        <v>0</v>
      </c>
      <c r="K180" s="67">
        <v>0</v>
      </c>
      <c r="L180" s="67">
        <v>0</v>
      </c>
      <c r="M180" s="67">
        <v>1</v>
      </c>
      <c r="N180" s="67">
        <v>0</v>
      </c>
      <c r="O180" s="67">
        <v>0</v>
      </c>
      <c r="P180" s="67"/>
      <c r="Q180" s="67"/>
      <c r="R180" s="11" t="s">
        <v>7189</v>
      </c>
      <c r="S180" s="299"/>
      <c r="T180" s="35"/>
    </row>
    <row r="181" spans="1:20" x14ac:dyDescent="0.25">
      <c r="A181" s="34"/>
      <c r="B181" s="11"/>
      <c r="C181" s="11"/>
      <c r="D181" s="11"/>
      <c r="E181" s="11"/>
      <c r="F181" s="2" t="s">
        <v>15</v>
      </c>
      <c r="G181" s="11" t="s">
        <v>976</v>
      </c>
      <c r="H181" s="67">
        <v>1</v>
      </c>
      <c r="I181" s="67">
        <v>0</v>
      </c>
      <c r="J181" s="67">
        <v>0</v>
      </c>
      <c r="K181" s="67">
        <v>0</v>
      </c>
      <c r="L181" s="67">
        <v>0</v>
      </c>
      <c r="M181" s="67">
        <v>1</v>
      </c>
      <c r="N181" s="67">
        <v>0</v>
      </c>
      <c r="O181" s="67">
        <v>0</v>
      </c>
      <c r="P181" s="67"/>
      <c r="Q181" s="67"/>
      <c r="R181" s="11" t="s">
        <v>7190</v>
      </c>
      <c r="S181" s="299"/>
      <c r="T181" s="35"/>
    </row>
    <row r="182" spans="1:20" x14ac:dyDescent="0.25">
      <c r="A182" s="34"/>
      <c r="B182" s="11"/>
      <c r="C182" s="11"/>
      <c r="D182" s="11"/>
      <c r="E182" s="11"/>
      <c r="F182" s="2"/>
      <c r="G182" s="11"/>
      <c r="H182" s="67"/>
      <c r="I182" s="67"/>
      <c r="J182" s="67"/>
      <c r="K182" s="67"/>
      <c r="L182" s="67"/>
      <c r="M182" s="67"/>
      <c r="N182" s="67"/>
      <c r="O182" s="67"/>
      <c r="P182" s="67"/>
      <c r="Q182" s="67"/>
      <c r="R182" s="299" t="s">
        <v>7191</v>
      </c>
      <c r="S182" s="11"/>
      <c r="T182" s="35"/>
    </row>
    <row r="183" spans="1:20" x14ac:dyDescent="0.25">
      <c r="A183" s="83"/>
      <c r="B183" s="62"/>
      <c r="C183" s="62"/>
      <c r="D183" s="62"/>
      <c r="E183" s="62"/>
      <c r="F183" s="61"/>
      <c r="G183" s="62"/>
      <c r="H183" s="72">
        <f>SUM(H167:H181)</f>
        <v>15</v>
      </c>
      <c r="I183" s="72">
        <f t="shared" ref="I183:O183" si="8">SUM(I167:I181)</f>
        <v>0</v>
      </c>
      <c r="J183" s="72">
        <f t="shared" si="8"/>
        <v>0</v>
      </c>
      <c r="K183" s="72">
        <f t="shared" si="8"/>
        <v>0</v>
      </c>
      <c r="L183" s="72">
        <f t="shared" si="8"/>
        <v>12</v>
      </c>
      <c r="M183" s="72">
        <f t="shared" si="8"/>
        <v>3</v>
      </c>
      <c r="N183" s="72">
        <f t="shared" si="8"/>
        <v>0</v>
      </c>
      <c r="O183" s="72">
        <f t="shared" si="8"/>
        <v>0</v>
      </c>
      <c r="P183" s="130"/>
      <c r="Q183" s="130"/>
      <c r="R183" s="302"/>
      <c r="S183" s="62"/>
      <c r="T183" s="84"/>
    </row>
    <row r="184" spans="1:20" x14ac:dyDescent="0.25">
      <c r="A184" s="92"/>
      <c r="B184" s="79"/>
      <c r="C184" s="79"/>
      <c r="D184" s="79"/>
      <c r="E184" s="79"/>
      <c r="F184" s="80"/>
      <c r="G184" s="79"/>
      <c r="H184" s="93"/>
      <c r="I184" s="93"/>
      <c r="J184" s="93"/>
      <c r="K184" s="93"/>
      <c r="L184" s="93"/>
      <c r="M184" s="93"/>
      <c r="N184" s="93"/>
      <c r="O184" s="93"/>
      <c r="P184" s="93"/>
      <c r="Q184" s="93"/>
      <c r="R184" s="79" t="s">
        <v>7192</v>
      </c>
      <c r="S184" s="79"/>
      <c r="T184" s="94"/>
    </row>
    <row r="185" spans="1:20" ht="15" customHeight="1" x14ac:dyDescent="0.25">
      <c r="A185" s="34"/>
      <c r="B185" s="11"/>
      <c r="C185" s="11"/>
      <c r="D185" s="11"/>
      <c r="E185" s="11"/>
      <c r="F185" s="2"/>
      <c r="G185" s="11"/>
      <c r="H185" s="67"/>
      <c r="I185" s="67"/>
      <c r="J185" s="67"/>
      <c r="K185" s="67"/>
      <c r="L185" s="67"/>
      <c r="M185" s="67"/>
      <c r="N185" s="67"/>
      <c r="O185" s="67"/>
      <c r="P185" s="67"/>
      <c r="Q185" s="67"/>
      <c r="R185" s="299" t="s">
        <v>7193</v>
      </c>
      <c r="S185" s="11"/>
      <c r="T185" s="35"/>
    </row>
    <row r="186" spans="1:20" x14ac:dyDescent="0.25">
      <c r="A186" s="34"/>
      <c r="B186" s="11"/>
      <c r="C186" s="11"/>
      <c r="D186" s="11"/>
      <c r="E186" s="11"/>
      <c r="F186" s="2"/>
      <c r="G186" s="11"/>
      <c r="H186" s="67"/>
      <c r="I186" s="67"/>
      <c r="J186" s="67"/>
      <c r="K186" s="67"/>
      <c r="L186" s="67"/>
      <c r="M186" s="67"/>
      <c r="N186" s="67"/>
      <c r="O186" s="67"/>
      <c r="P186" s="67"/>
      <c r="Q186" s="67"/>
      <c r="R186" s="299"/>
      <c r="S186" s="11"/>
      <c r="T186" s="35"/>
    </row>
    <row r="187" spans="1:20" x14ac:dyDescent="0.25">
      <c r="A187" s="34"/>
      <c r="B187" s="11"/>
      <c r="C187" s="11"/>
      <c r="D187" s="11"/>
      <c r="E187" s="11"/>
      <c r="F187" s="2"/>
      <c r="G187" s="11"/>
      <c r="H187" s="67"/>
      <c r="I187" s="67"/>
      <c r="J187" s="67"/>
      <c r="K187" s="67"/>
      <c r="L187" s="67"/>
      <c r="M187" s="67"/>
      <c r="N187" s="67"/>
      <c r="O187" s="67"/>
      <c r="P187" s="67"/>
      <c r="Q187" s="67"/>
      <c r="R187" s="299"/>
      <c r="S187" s="11"/>
      <c r="T187" s="35"/>
    </row>
    <row r="188" spans="1:20" x14ac:dyDescent="0.25">
      <c r="A188" s="34"/>
      <c r="B188" s="11"/>
      <c r="C188" s="11"/>
      <c r="D188" s="11"/>
      <c r="E188" s="11"/>
      <c r="F188" s="2"/>
      <c r="G188" s="11"/>
      <c r="H188" s="67"/>
      <c r="I188" s="67"/>
      <c r="J188" s="67"/>
      <c r="K188" s="67"/>
      <c r="L188" s="67"/>
      <c r="M188" s="67"/>
      <c r="N188" s="67"/>
      <c r="O188" s="67"/>
      <c r="P188" s="67"/>
      <c r="Q188" s="67"/>
      <c r="R188" s="299"/>
      <c r="S188" s="11"/>
      <c r="T188" s="35"/>
    </row>
    <row r="189" spans="1:20" x14ac:dyDescent="0.25">
      <c r="A189" s="34"/>
      <c r="B189" s="11"/>
      <c r="C189" s="11"/>
      <c r="D189" s="11"/>
      <c r="E189" s="11"/>
      <c r="F189" s="2"/>
      <c r="G189" s="11"/>
      <c r="H189" s="67"/>
      <c r="I189" s="67"/>
      <c r="J189" s="67"/>
      <c r="K189" s="67"/>
      <c r="L189" s="67"/>
      <c r="M189" s="67"/>
      <c r="N189" s="67"/>
      <c r="O189" s="67"/>
      <c r="P189" s="67"/>
      <c r="Q189" s="67"/>
      <c r="R189" s="299" t="s">
        <v>7194</v>
      </c>
      <c r="S189" s="11"/>
      <c r="T189" s="35"/>
    </row>
    <row r="190" spans="1:20" x14ac:dyDescent="0.25">
      <c r="A190" s="34"/>
      <c r="B190" s="11"/>
      <c r="C190" s="11"/>
      <c r="D190" s="11"/>
      <c r="E190" s="11"/>
      <c r="F190" s="2"/>
      <c r="G190" s="11"/>
      <c r="H190" s="67"/>
      <c r="I190" s="67"/>
      <c r="J190" s="67"/>
      <c r="K190" s="67"/>
      <c r="L190" s="67"/>
      <c r="M190" s="67"/>
      <c r="N190" s="67"/>
      <c r="O190" s="67"/>
      <c r="P190" s="67"/>
      <c r="Q190" s="67"/>
      <c r="R190" s="299"/>
      <c r="S190" s="11"/>
      <c r="T190" s="35"/>
    </row>
    <row r="191" spans="1:20" x14ac:dyDescent="0.25">
      <c r="A191" s="34"/>
      <c r="B191" s="11"/>
      <c r="C191" s="11"/>
      <c r="D191" s="11"/>
      <c r="E191" s="11"/>
      <c r="F191" s="2"/>
      <c r="G191" s="11"/>
      <c r="H191" s="67"/>
      <c r="I191" s="67"/>
      <c r="J191" s="67"/>
      <c r="K191" s="67"/>
      <c r="L191" s="67"/>
      <c r="M191" s="67"/>
      <c r="N191" s="67"/>
      <c r="O191" s="67"/>
      <c r="P191" s="67"/>
      <c r="Q191" s="67"/>
      <c r="R191" s="299" t="s">
        <v>7195</v>
      </c>
      <c r="S191" s="11"/>
      <c r="T191" s="35"/>
    </row>
    <row r="192" spans="1:20" x14ac:dyDescent="0.25">
      <c r="A192" s="34"/>
      <c r="B192" s="11"/>
      <c r="C192" s="11"/>
      <c r="D192" s="11"/>
      <c r="E192" s="11"/>
      <c r="F192" s="2"/>
      <c r="G192" s="11"/>
      <c r="H192" s="67"/>
      <c r="I192" s="67"/>
      <c r="J192" s="67"/>
      <c r="K192" s="67"/>
      <c r="L192" s="67"/>
      <c r="M192" s="67"/>
      <c r="N192" s="67"/>
      <c r="O192" s="67"/>
      <c r="P192" s="67"/>
      <c r="Q192" s="67"/>
      <c r="R192" s="299"/>
      <c r="S192" s="11"/>
      <c r="T192" s="35"/>
    </row>
    <row r="193" spans="1:20" ht="15" customHeight="1" x14ac:dyDescent="0.25">
      <c r="A193" s="34"/>
      <c r="B193" s="11"/>
      <c r="C193" s="11"/>
      <c r="D193" s="11"/>
      <c r="E193" s="11"/>
      <c r="F193" s="2"/>
      <c r="G193" s="11"/>
      <c r="H193" s="67"/>
      <c r="I193" s="67"/>
      <c r="J193" s="67"/>
      <c r="K193" s="67"/>
      <c r="L193" s="67"/>
      <c r="M193" s="67"/>
      <c r="N193" s="67"/>
      <c r="O193" s="67"/>
      <c r="P193" s="67"/>
      <c r="Q193" s="67"/>
      <c r="R193" s="299" t="s">
        <v>7196</v>
      </c>
      <c r="S193" s="11"/>
      <c r="T193" s="35"/>
    </row>
    <row r="194" spans="1:20" x14ac:dyDescent="0.25">
      <c r="A194" s="34"/>
      <c r="B194" s="11"/>
      <c r="C194" s="11"/>
      <c r="D194" s="11"/>
      <c r="E194" s="11"/>
      <c r="F194" s="2"/>
      <c r="G194" s="11"/>
      <c r="H194" s="67"/>
      <c r="I194" s="67"/>
      <c r="J194" s="67"/>
      <c r="K194" s="67"/>
      <c r="L194" s="67"/>
      <c r="M194" s="67"/>
      <c r="N194" s="67"/>
      <c r="O194" s="67"/>
      <c r="P194" s="67"/>
      <c r="Q194" s="67"/>
      <c r="R194" s="299"/>
      <c r="S194" s="11"/>
      <c r="T194" s="35"/>
    </row>
    <row r="195" spans="1:20" x14ac:dyDescent="0.25">
      <c r="A195" s="34"/>
      <c r="B195" s="11"/>
      <c r="C195" s="11"/>
      <c r="D195" s="11"/>
      <c r="E195" s="11"/>
      <c r="F195" s="2"/>
      <c r="G195" s="11"/>
      <c r="H195" s="67"/>
      <c r="I195" s="67"/>
      <c r="J195" s="67"/>
      <c r="K195" s="67"/>
      <c r="L195" s="67"/>
      <c r="M195" s="67"/>
      <c r="N195" s="67"/>
      <c r="O195" s="67"/>
      <c r="P195" s="67"/>
      <c r="Q195" s="67"/>
      <c r="R195" s="299"/>
      <c r="S195" s="11"/>
      <c r="T195" s="35"/>
    </row>
    <row r="196" spans="1:20" x14ac:dyDescent="0.25">
      <c r="A196" s="34"/>
      <c r="B196" s="11"/>
      <c r="C196" s="11"/>
      <c r="D196" s="11"/>
      <c r="E196" s="11"/>
      <c r="F196" s="2"/>
      <c r="G196" s="11"/>
      <c r="H196" s="67"/>
      <c r="I196" s="67"/>
      <c r="J196" s="67"/>
      <c r="K196" s="67"/>
      <c r="L196" s="67"/>
      <c r="M196" s="67"/>
      <c r="N196" s="67"/>
      <c r="O196" s="67"/>
      <c r="P196" s="67"/>
      <c r="Q196" s="67"/>
      <c r="R196" s="299" t="s">
        <v>7197</v>
      </c>
      <c r="S196" s="11"/>
      <c r="T196" s="35"/>
    </row>
    <row r="197" spans="1:20" x14ac:dyDescent="0.25">
      <c r="A197" s="34"/>
      <c r="B197" s="11"/>
      <c r="C197" s="11"/>
      <c r="D197" s="11"/>
      <c r="E197" s="11"/>
      <c r="F197" s="2"/>
      <c r="G197" s="11"/>
      <c r="H197" s="67"/>
      <c r="I197" s="67"/>
      <c r="J197" s="67"/>
      <c r="K197" s="67"/>
      <c r="L197" s="67"/>
      <c r="M197" s="67"/>
      <c r="N197" s="67"/>
      <c r="O197" s="67"/>
      <c r="P197" s="67"/>
      <c r="Q197" s="67"/>
      <c r="R197" s="299"/>
      <c r="S197" s="11"/>
      <c r="T197" s="35"/>
    </row>
    <row r="198" spans="1:20" x14ac:dyDescent="0.25">
      <c r="A198" s="34"/>
      <c r="B198" s="11"/>
      <c r="C198" s="11"/>
      <c r="D198" s="11"/>
      <c r="E198" s="11"/>
      <c r="F198" s="2"/>
      <c r="G198" s="11"/>
      <c r="H198" s="67"/>
      <c r="I198" s="67"/>
      <c r="J198" s="67"/>
      <c r="K198" s="67"/>
      <c r="L198" s="67"/>
      <c r="M198" s="67"/>
      <c r="N198" s="67"/>
      <c r="O198" s="67"/>
      <c r="P198" s="67"/>
      <c r="Q198" s="67"/>
      <c r="R198" s="299"/>
      <c r="S198" s="11"/>
      <c r="T198" s="35"/>
    </row>
    <row r="199" spans="1:20" x14ac:dyDescent="0.25">
      <c r="A199" s="34"/>
      <c r="B199" s="11"/>
      <c r="C199" s="11"/>
      <c r="D199" s="11"/>
      <c r="E199" s="11"/>
      <c r="F199" s="2"/>
      <c r="G199" s="11"/>
      <c r="H199" s="67"/>
      <c r="I199" s="67"/>
      <c r="J199" s="67"/>
      <c r="K199" s="67"/>
      <c r="L199" s="67"/>
      <c r="M199" s="67"/>
      <c r="N199" s="67"/>
      <c r="O199" s="67"/>
      <c r="P199" s="67"/>
      <c r="Q199" s="67"/>
      <c r="R199" s="299"/>
      <c r="S199" s="11"/>
      <c r="T199" s="35"/>
    </row>
    <row r="200" spans="1:20" x14ac:dyDescent="0.25">
      <c r="A200" s="95"/>
      <c r="B200" s="17"/>
      <c r="C200" s="17"/>
      <c r="D200" s="17"/>
      <c r="E200" s="17"/>
      <c r="F200" s="5"/>
      <c r="G200" s="17"/>
      <c r="H200" s="103"/>
      <c r="I200" s="103"/>
      <c r="J200" s="103"/>
      <c r="K200" s="103"/>
      <c r="L200" s="103"/>
      <c r="M200" s="103"/>
      <c r="N200" s="103"/>
      <c r="O200" s="103"/>
      <c r="P200" s="103"/>
      <c r="Q200" s="103"/>
      <c r="R200" s="17"/>
      <c r="S200" s="17"/>
      <c r="T200" s="96"/>
    </row>
    <row r="201" spans="1:20" x14ac:dyDescent="0.25">
      <c r="A201" s="34"/>
      <c r="B201" s="11"/>
      <c r="C201" s="11"/>
      <c r="D201" s="11"/>
      <c r="E201" s="11"/>
      <c r="F201" s="11"/>
      <c r="G201" s="11"/>
      <c r="H201" s="2"/>
      <c r="I201" s="2"/>
      <c r="J201" s="2"/>
      <c r="K201" s="2"/>
      <c r="L201" s="2"/>
      <c r="M201" s="2"/>
      <c r="N201" s="2"/>
      <c r="O201" s="2"/>
      <c r="P201" s="2"/>
      <c r="Q201" s="2"/>
      <c r="R201" s="11"/>
      <c r="S201" s="11"/>
      <c r="T201" s="35"/>
    </row>
    <row r="202" spans="1:20" x14ac:dyDescent="0.25">
      <c r="A202" s="34"/>
      <c r="B202" s="11"/>
      <c r="C202" s="11" t="s">
        <v>10</v>
      </c>
      <c r="D202" s="11" t="s">
        <v>844</v>
      </c>
      <c r="E202" s="11" t="s">
        <v>39</v>
      </c>
      <c r="F202" s="2" t="s">
        <v>0</v>
      </c>
      <c r="G202" s="11" t="s">
        <v>208</v>
      </c>
      <c r="H202" s="2">
        <v>1</v>
      </c>
      <c r="I202" s="2">
        <v>0</v>
      </c>
      <c r="J202" s="2">
        <v>0</v>
      </c>
      <c r="K202" s="2">
        <v>0</v>
      </c>
      <c r="L202" s="2">
        <v>0</v>
      </c>
      <c r="M202" s="2">
        <v>0</v>
      </c>
      <c r="N202" s="2">
        <v>0</v>
      </c>
      <c r="O202" s="2"/>
      <c r="P202" s="2"/>
      <c r="Q202" s="2"/>
      <c r="R202" s="11"/>
      <c r="S202" s="11" t="s">
        <v>8922</v>
      </c>
      <c r="T202" s="35"/>
    </row>
    <row r="203" spans="1:20" x14ac:dyDescent="0.25">
      <c r="A203" s="34"/>
      <c r="B203" s="11"/>
      <c r="C203" s="11"/>
      <c r="D203" s="11"/>
      <c r="E203" s="11"/>
      <c r="F203" s="2" t="s">
        <v>2</v>
      </c>
      <c r="G203" s="11" t="s">
        <v>977</v>
      </c>
      <c r="H203" s="2">
        <v>1</v>
      </c>
      <c r="I203" s="2">
        <v>0</v>
      </c>
      <c r="J203" s="2">
        <v>0</v>
      </c>
      <c r="K203" s="2">
        <v>0</v>
      </c>
      <c r="L203" s="2">
        <v>0</v>
      </c>
      <c r="M203" s="2">
        <v>0</v>
      </c>
      <c r="N203" s="2">
        <v>0</v>
      </c>
      <c r="O203" s="2"/>
      <c r="P203" s="2"/>
      <c r="Q203" s="2"/>
      <c r="R203" s="11"/>
      <c r="S203" s="11"/>
      <c r="T203" s="35"/>
    </row>
    <row r="204" spans="1:20" x14ac:dyDescent="0.25">
      <c r="A204" s="34"/>
      <c r="B204" s="11"/>
      <c r="C204" s="11"/>
      <c r="D204" s="11"/>
      <c r="E204" s="11"/>
      <c r="F204" s="2" t="s">
        <v>3</v>
      </c>
      <c r="G204" s="11" t="s">
        <v>978</v>
      </c>
      <c r="H204" s="2">
        <v>1</v>
      </c>
      <c r="I204" s="2">
        <v>0</v>
      </c>
      <c r="J204" s="2">
        <v>0</v>
      </c>
      <c r="K204" s="2">
        <v>0</v>
      </c>
      <c r="L204" s="2">
        <v>0</v>
      </c>
      <c r="M204" s="2">
        <v>0</v>
      </c>
      <c r="N204" s="2">
        <v>0</v>
      </c>
      <c r="O204" s="2"/>
      <c r="P204" s="2"/>
      <c r="Q204" s="2"/>
      <c r="R204" s="11"/>
      <c r="S204" s="11"/>
      <c r="T204" s="35"/>
    </row>
    <row r="205" spans="1:20" x14ac:dyDescent="0.25">
      <c r="A205" s="34"/>
      <c r="B205" s="11"/>
      <c r="C205" s="11"/>
      <c r="D205" s="11"/>
      <c r="E205" s="11"/>
      <c r="F205" s="2" t="s">
        <v>4</v>
      </c>
      <c r="G205" s="11" t="s">
        <v>979</v>
      </c>
      <c r="H205" s="2">
        <v>1</v>
      </c>
      <c r="I205" s="2">
        <v>0</v>
      </c>
      <c r="J205" s="2">
        <v>0</v>
      </c>
      <c r="K205" s="2">
        <v>0</v>
      </c>
      <c r="L205" s="2">
        <v>0</v>
      </c>
      <c r="M205" s="2">
        <v>0</v>
      </c>
      <c r="N205" s="2">
        <v>0</v>
      </c>
      <c r="O205" s="2"/>
      <c r="P205" s="2"/>
      <c r="Q205" s="2"/>
      <c r="R205" s="11"/>
      <c r="S205" s="11"/>
      <c r="T205" s="35"/>
    </row>
    <row r="206" spans="1:20" x14ac:dyDescent="0.25">
      <c r="A206" s="34"/>
      <c r="B206" s="11"/>
      <c r="C206" s="11"/>
      <c r="D206" s="11"/>
      <c r="E206" s="11"/>
      <c r="F206" s="2" t="s">
        <v>5</v>
      </c>
      <c r="G206" s="11" t="s">
        <v>980</v>
      </c>
      <c r="H206" s="2">
        <v>1</v>
      </c>
      <c r="I206" s="2">
        <v>0</v>
      </c>
      <c r="J206" s="2">
        <v>0</v>
      </c>
      <c r="K206" s="2">
        <v>0</v>
      </c>
      <c r="L206" s="2">
        <v>0</v>
      </c>
      <c r="M206" s="2">
        <v>0</v>
      </c>
      <c r="N206" s="2">
        <v>0</v>
      </c>
      <c r="O206" s="2"/>
      <c r="P206" s="2"/>
      <c r="Q206" s="2"/>
      <c r="R206" s="11"/>
      <c r="S206" s="11"/>
      <c r="T206" s="35"/>
    </row>
    <row r="207" spans="1:20" x14ac:dyDescent="0.25">
      <c r="A207" s="34"/>
      <c r="B207" s="11"/>
      <c r="C207" s="11"/>
      <c r="D207" s="11"/>
      <c r="E207" s="11"/>
      <c r="F207" s="2" t="s">
        <v>6</v>
      </c>
      <c r="G207" s="11" t="s">
        <v>981</v>
      </c>
      <c r="H207" s="2">
        <v>1</v>
      </c>
      <c r="I207" s="2">
        <v>0</v>
      </c>
      <c r="J207" s="2">
        <v>0</v>
      </c>
      <c r="K207" s="2">
        <v>0</v>
      </c>
      <c r="L207" s="2">
        <v>0</v>
      </c>
      <c r="M207" s="2">
        <v>0</v>
      </c>
      <c r="N207" s="2">
        <v>0</v>
      </c>
      <c r="O207" s="2"/>
      <c r="P207" s="2"/>
      <c r="Q207" s="2"/>
      <c r="R207" s="11"/>
      <c r="S207" s="11"/>
      <c r="T207" s="35"/>
    </row>
    <row r="208" spans="1:20" x14ac:dyDescent="0.25">
      <c r="A208" s="34"/>
      <c r="B208" s="11"/>
      <c r="C208" s="11"/>
      <c r="D208" s="11"/>
      <c r="E208" s="11"/>
      <c r="F208" s="2" t="s">
        <v>7</v>
      </c>
      <c r="G208" s="11" t="s">
        <v>982</v>
      </c>
      <c r="H208" s="2">
        <v>1</v>
      </c>
      <c r="I208" s="2">
        <v>0</v>
      </c>
      <c r="J208" s="2">
        <v>0</v>
      </c>
      <c r="K208" s="2">
        <v>0</v>
      </c>
      <c r="L208" s="2">
        <v>0</v>
      </c>
      <c r="M208" s="2">
        <v>0</v>
      </c>
      <c r="N208" s="2">
        <v>0</v>
      </c>
      <c r="O208" s="2"/>
      <c r="P208" s="2"/>
      <c r="Q208" s="2"/>
      <c r="R208" s="11"/>
      <c r="S208" s="11"/>
      <c r="T208" s="35"/>
    </row>
    <row r="209" spans="1:20" x14ac:dyDescent="0.25">
      <c r="A209" s="34"/>
      <c r="B209" s="11"/>
      <c r="C209" s="11"/>
      <c r="D209" s="11"/>
      <c r="E209" s="11"/>
      <c r="F209" s="2" t="s">
        <v>8</v>
      </c>
      <c r="G209" s="11" t="s">
        <v>983</v>
      </c>
      <c r="H209" s="2">
        <v>1</v>
      </c>
      <c r="I209" s="2">
        <v>0</v>
      </c>
      <c r="J209" s="2">
        <v>0</v>
      </c>
      <c r="K209" s="2">
        <v>0</v>
      </c>
      <c r="L209" s="2">
        <v>0</v>
      </c>
      <c r="M209" s="2">
        <v>0</v>
      </c>
      <c r="N209" s="2">
        <v>0</v>
      </c>
      <c r="O209" s="2"/>
      <c r="P209" s="2"/>
      <c r="Q209" s="2"/>
      <c r="R209" s="11"/>
      <c r="S209" s="11"/>
      <c r="T209" s="35"/>
    </row>
    <row r="210" spans="1:20" x14ac:dyDescent="0.25">
      <c r="A210" s="34"/>
      <c r="B210" s="11"/>
      <c r="C210" s="11"/>
      <c r="D210" s="11"/>
      <c r="E210" s="11"/>
      <c r="F210" s="2" t="s">
        <v>9</v>
      </c>
      <c r="G210" s="11" t="s">
        <v>984</v>
      </c>
      <c r="H210" s="2">
        <v>1</v>
      </c>
      <c r="I210" s="2">
        <v>0</v>
      </c>
      <c r="J210" s="2">
        <v>0</v>
      </c>
      <c r="K210" s="2">
        <v>0</v>
      </c>
      <c r="L210" s="2">
        <v>0</v>
      </c>
      <c r="M210" s="2">
        <v>0</v>
      </c>
      <c r="N210" s="2">
        <v>0</v>
      </c>
      <c r="O210" s="2"/>
      <c r="P210" s="2"/>
      <c r="Q210" s="2"/>
      <c r="R210" s="11"/>
      <c r="S210" s="11"/>
      <c r="T210" s="35"/>
    </row>
    <row r="211" spans="1:20" x14ac:dyDescent="0.25">
      <c r="A211" s="34"/>
      <c r="B211" s="11"/>
      <c r="C211" s="11"/>
      <c r="D211" s="11"/>
      <c r="E211" s="11"/>
      <c r="F211" s="2"/>
      <c r="G211" s="11"/>
      <c r="H211" s="2"/>
      <c r="I211" s="2"/>
      <c r="J211" s="2"/>
      <c r="K211" s="2"/>
      <c r="L211" s="2"/>
      <c r="M211" s="2"/>
      <c r="N211" s="2"/>
      <c r="O211" s="2"/>
      <c r="P211" s="2"/>
      <c r="Q211" s="2"/>
      <c r="R211" s="11"/>
      <c r="S211" s="11"/>
      <c r="T211" s="35"/>
    </row>
    <row r="212" spans="1:20" x14ac:dyDescent="0.25">
      <c r="A212" s="83"/>
      <c r="B212" s="62"/>
      <c r="C212" s="62"/>
      <c r="D212" s="62"/>
      <c r="E212" s="62"/>
      <c r="F212" s="61"/>
      <c r="G212" s="62"/>
      <c r="H212" s="61">
        <f>SUM(H202:H210)</f>
        <v>9</v>
      </c>
      <c r="I212" s="61">
        <f t="shared" ref="I212:O212" si="9">SUM(I202:I210)</f>
        <v>0</v>
      </c>
      <c r="J212" s="61">
        <f t="shared" si="9"/>
        <v>0</v>
      </c>
      <c r="K212" s="61">
        <f t="shared" si="9"/>
        <v>0</v>
      </c>
      <c r="L212" s="61">
        <f t="shared" si="9"/>
        <v>0</v>
      </c>
      <c r="M212" s="61">
        <f t="shared" si="9"/>
        <v>0</v>
      </c>
      <c r="N212" s="61">
        <f t="shared" si="9"/>
        <v>0</v>
      </c>
      <c r="O212" s="61">
        <f t="shared" si="9"/>
        <v>0</v>
      </c>
      <c r="P212" s="61"/>
      <c r="Q212" s="61"/>
      <c r="R212" s="62"/>
      <c r="S212" s="62"/>
      <c r="T212" s="84"/>
    </row>
    <row r="213" spans="1:20" x14ac:dyDescent="0.25">
      <c r="A213" s="85"/>
      <c r="B213" s="75"/>
      <c r="C213" s="75"/>
      <c r="D213" s="75"/>
      <c r="E213" s="75"/>
      <c r="F213" s="76"/>
      <c r="G213" s="75"/>
      <c r="H213" s="76"/>
      <c r="I213" s="76"/>
      <c r="J213" s="76"/>
      <c r="K213" s="76"/>
      <c r="L213" s="76"/>
      <c r="M213" s="76"/>
      <c r="N213" s="76"/>
      <c r="O213" s="76"/>
      <c r="P213" s="76"/>
      <c r="Q213" s="76"/>
      <c r="R213" s="75"/>
      <c r="S213" s="75"/>
      <c r="T213" s="86"/>
    </row>
    <row r="214" spans="1:20" x14ac:dyDescent="0.25">
      <c r="A214" s="34"/>
      <c r="B214" s="11"/>
      <c r="C214" s="11"/>
      <c r="D214" s="11"/>
      <c r="E214" s="11"/>
      <c r="F214" s="11"/>
      <c r="G214" s="11"/>
      <c r="H214" s="2"/>
      <c r="I214" s="2"/>
      <c r="J214" s="2"/>
      <c r="K214" s="2"/>
      <c r="L214" s="2"/>
      <c r="M214" s="2"/>
      <c r="N214" s="2"/>
      <c r="O214" s="2"/>
      <c r="P214" s="2"/>
      <c r="Q214" s="2"/>
      <c r="R214" s="11"/>
      <c r="S214" s="11"/>
      <c r="T214" s="35"/>
    </row>
    <row r="215" spans="1:20" x14ac:dyDescent="0.25">
      <c r="A215" s="34"/>
      <c r="B215" s="11"/>
      <c r="C215" s="11" t="s">
        <v>11</v>
      </c>
      <c r="D215" s="11" t="s">
        <v>39</v>
      </c>
      <c r="E215" s="11" t="s">
        <v>845</v>
      </c>
      <c r="F215" s="2" t="s">
        <v>0</v>
      </c>
      <c r="G215" s="11" t="s">
        <v>985</v>
      </c>
      <c r="H215" s="2">
        <v>0</v>
      </c>
      <c r="I215" s="2">
        <v>1</v>
      </c>
      <c r="J215" s="2">
        <v>0</v>
      </c>
      <c r="K215" s="2">
        <v>0</v>
      </c>
      <c r="L215" s="2">
        <v>0</v>
      </c>
      <c r="M215" s="2">
        <v>0</v>
      </c>
      <c r="N215" s="2">
        <v>0</v>
      </c>
      <c r="O215" s="2"/>
      <c r="P215" s="2"/>
      <c r="Q215" s="2"/>
      <c r="R215" s="11"/>
      <c r="S215" s="306" t="s">
        <v>8811</v>
      </c>
      <c r="T215" s="35"/>
    </row>
    <row r="216" spans="1:20" x14ac:dyDescent="0.25">
      <c r="A216" s="34"/>
      <c r="B216" s="11"/>
      <c r="C216" s="11"/>
      <c r="D216" s="11"/>
      <c r="E216" s="11"/>
      <c r="F216" s="2" t="s">
        <v>2</v>
      </c>
      <c r="G216" s="11" t="s">
        <v>986</v>
      </c>
      <c r="H216" s="2">
        <v>0</v>
      </c>
      <c r="I216" s="2">
        <v>1</v>
      </c>
      <c r="J216" s="2">
        <v>0</v>
      </c>
      <c r="K216" s="2">
        <v>0</v>
      </c>
      <c r="L216" s="2">
        <v>0</v>
      </c>
      <c r="M216" s="2">
        <v>0</v>
      </c>
      <c r="N216" s="2">
        <v>0</v>
      </c>
      <c r="O216" s="2"/>
      <c r="P216" s="2"/>
      <c r="Q216" s="2"/>
      <c r="R216" s="11"/>
      <c r="S216" s="306"/>
      <c r="T216" s="35"/>
    </row>
    <row r="217" spans="1:20" x14ac:dyDescent="0.25">
      <c r="A217" s="34"/>
      <c r="B217" s="11"/>
      <c r="C217" s="11"/>
      <c r="D217" s="11"/>
      <c r="E217" s="11"/>
      <c r="F217" s="2" t="s">
        <v>3</v>
      </c>
      <c r="G217" s="11" t="s">
        <v>987</v>
      </c>
      <c r="H217" s="2">
        <v>0</v>
      </c>
      <c r="I217" s="2">
        <v>1</v>
      </c>
      <c r="J217" s="2">
        <v>0</v>
      </c>
      <c r="K217" s="2">
        <v>0</v>
      </c>
      <c r="L217" s="2">
        <v>0</v>
      </c>
      <c r="M217" s="2">
        <v>0</v>
      </c>
      <c r="N217" s="2">
        <v>0</v>
      </c>
      <c r="O217" s="2"/>
      <c r="P217" s="2"/>
      <c r="Q217" s="2"/>
      <c r="R217" s="11"/>
      <c r="S217" s="11"/>
      <c r="T217" s="35"/>
    </row>
    <row r="218" spans="1:20" x14ac:dyDescent="0.25">
      <c r="A218" s="34"/>
      <c r="B218" s="11"/>
      <c r="C218" s="11"/>
      <c r="D218" s="11"/>
      <c r="E218" s="11"/>
      <c r="F218" s="2" t="s">
        <v>4</v>
      </c>
      <c r="G218" s="11" t="s">
        <v>524</v>
      </c>
      <c r="H218" s="2">
        <v>0</v>
      </c>
      <c r="I218" s="2">
        <v>1</v>
      </c>
      <c r="J218" s="2">
        <v>0</v>
      </c>
      <c r="K218" s="2">
        <v>0</v>
      </c>
      <c r="L218" s="2">
        <v>0</v>
      </c>
      <c r="M218" s="2">
        <v>0</v>
      </c>
      <c r="N218" s="2">
        <v>0</v>
      </c>
      <c r="O218" s="2"/>
      <c r="P218" s="2"/>
      <c r="Q218" s="2"/>
      <c r="R218" s="11"/>
      <c r="S218" s="11"/>
      <c r="T218" s="35"/>
    </row>
    <row r="219" spans="1:20" x14ac:dyDescent="0.25">
      <c r="A219" s="34"/>
      <c r="B219" s="11"/>
      <c r="C219" s="11"/>
      <c r="D219" s="11"/>
      <c r="E219" s="11"/>
      <c r="F219" s="2" t="s">
        <v>5</v>
      </c>
      <c r="G219" s="11" t="s">
        <v>988</v>
      </c>
      <c r="H219" s="2">
        <v>0</v>
      </c>
      <c r="I219" s="2">
        <v>1</v>
      </c>
      <c r="J219" s="2">
        <v>0</v>
      </c>
      <c r="K219" s="2">
        <v>0</v>
      </c>
      <c r="L219" s="2">
        <v>0</v>
      </c>
      <c r="M219" s="2">
        <v>0</v>
      </c>
      <c r="N219" s="2">
        <v>0</v>
      </c>
      <c r="O219" s="2"/>
      <c r="P219" s="2"/>
      <c r="Q219" s="2"/>
      <c r="R219" s="11"/>
      <c r="S219" s="11"/>
      <c r="T219" s="35"/>
    </row>
    <row r="220" spans="1:20" x14ac:dyDescent="0.25">
      <c r="A220" s="34"/>
      <c r="B220" s="11"/>
      <c r="C220" s="11"/>
      <c r="D220" s="11"/>
      <c r="E220" s="11"/>
      <c r="F220" s="2" t="s">
        <v>6</v>
      </c>
      <c r="G220" s="11" t="s">
        <v>989</v>
      </c>
      <c r="H220" s="2">
        <v>0</v>
      </c>
      <c r="I220" s="2">
        <v>1</v>
      </c>
      <c r="J220" s="2">
        <v>0</v>
      </c>
      <c r="K220" s="2">
        <v>0</v>
      </c>
      <c r="L220" s="2">
        <v>0</v>
      </c>
      <c r="M220" s="2">
        <v>0</v>
      </c>
      <c r="N220" s="2">
        <v>0</v>
      </c>
      <c r="O220" s="2"/>
      <c r="P220" s="2"/>
      <c r="Q220" s="2"/>
      <c r="R220" s="11"/>
      <c r="S220" s="11"/>
      <c r="T220" s="35"/>
    </row>
    <row r="221" spans="1:20" x14ac:dyDescent="0.25">
      <c r="A221" s="34"/>
      <c r="B221" s="11"/>
      <c r="C221" s="11"/>
      <c r="D221" s="11"/>
      <c r="E221" s="11"/>
      <c r="F221" s="2" t="s">
        <v>7</v>
      </c>
      <c r="G221" s="11" t="s">
        <v>990</v>
      </c>
      <c r="H221" s="2">
        <v>0</v>
      </c>
      <c r="I221" s="2">
        <v>1</v>
      </c>
      <c r="J221" s="2">
        <v>0</v>
      </c>
      <c r="K221" s="2">
        <v>0</v>
      </c>
      <c r="L221" s="2">
        <v>0</v>
      </c>
      <c r="M221" s="2">
        <v>0</v>
      </c>
      <c r="N221" s="2">
        <v>0</v>
      </c>
      <c r="O221" s="2"/>
      <c r="P221" s="2"/>
      <c r="Q221" s="2"/>
      <c r="R221" s="11"/>
      <c r="S221" s="11"/>
      <c r="T221" s="35"/>
    </row>
    <row r="222" spans="1:20" x14ac:dyDescent="0.25">
      <c r="A222" s="34"/>
      <c r="B222" s="11"/>
      <c r="C222" s="11"/>
      <c r="D222" s="11"/>
      <c r="E222" s="11"/>
      <c r="F222" s="2" t="s">
        <v>8</v>
      </c>
      <c r="G222" s="11" t="s">
        <v>991</v>
      </c>
      <c r="H222" s="2">
        <v>0</v>
      </c>
      <c r="I222" s="2">
        <v>1</v>
      </c>
      <c r="J222" s="2">
        <v>0</v>
      </c>
      <c r="K222" s="2">
        <v>0</v>
      </c>
      <c r="L222" s="2">
        <v>0</v>
      </c>
      <c r="M222" s="2">
        <v>0</v>
      </c>
      <c r="N222" s="2">
        <v>0</v>
      </c>
      <c r="O222" s="2"/>
      <c r="P222" s="2"/>
      <c r="Q222" s="2"/>
      <c r="R222" s="11"/>
      <c r="S222" s="11"/>
      <c r="T222" s="35"/>
    </row>
    <row r="223" spans="1:20" x14ac:dyDescent="0.25">
      <c r="A223" s="34"/>
      <c r="B223" s="11"/>
      <c r="C223" s="11"/>
      <c r="D223" s="11"/>
      <c r="E223" s="11"/>
      <c r="F223" s="2" t="s">
        <v>9</v>
      </c>
      <c r="G223" s="11" t="s">
        <v>992</v>
      </c>
      <c r="H223" s="2">
        <v>0</v>
      </c>
      <c r="I223" s="2">
        <v>1</v>
      </c>
      <c r="J223" s="2">
        <v>0</v>
      </c>
      <c r="K223" s="2">
        <v>0</v>
      </c>
      <c r="L223" s="2">
        <v>0</v>
      </c>
      <c r="M223" s="2">
        <v>0</v>
      </c>
      <c r="N223" s="2">
        <v>0</v>
      </c>
      <c r="O223" s="2"/>
      <c r="P223" s="2"/>
      <c r="Q223" s="2"/>
      <c r="R223" s="11"/>
      <c r="S223" s="11"/>
      <c r="T223" s="35"/>
    </row>
    <row r="224" spans="1:20" x14ac:dyDescent="0.25">
      <c r="A224" s="34"/>
      <c r="B224" s="11"/>
      <c r="C224" s="11"/>
      <c r="D224" s="11"/>
      <c r="E224" s="11"/>
      <c r="F224" s="2" t="s">
        <v>10</v>
      </c>
      <c r="G224" s="11" t="s">
        <v>993</v>
      </c>
      <c r="H224" s="2">
        <v>0</v>
      </c>
      <c r="I224" s="2">
        <v>1</v>
      </c>
      <c r="J224" s="2">
        <v>0</v>
      </c>
      <c r="K224" s="2">
        <v>0</v>
      </c>
      <c r="L224" s="2">
        <v>0</v>
      </c>
      <c r="M224" s="2">
        <v>0</v>
      </c>
      <c r="N224" s="2">
        <v>0</v>
      </c>
      <c r="O224" s="2"/>
      <c r="P224" s="2"/>
      <c r="Q224" s="2"/>
      <c r="R224" s="11"/>
      <c r="S224" s="11"/>
      <c r="T224" s="35"/>
    </row>
    <row r="225" spans="1:20" x14ac:dyDescent="0.25">
      <c r="A225" s="34"/>
      <c r="B225" s="11"/>
      <c r="C225" s="11"/>
      <c r="D225" s="11"/>
      <c r="E225" s="11"/>
      <c r="F225" s="2" t="s">
        <v>11</v>
      </c>
      <c r="G225" s="11" t="s">
        <v>676</v>
      </c>
      <c r="H225" s="2">
        <v>0</v>
      </c>
      <c r="I225" s="2">
        <v>1</v>
      </c>
      <c r="J225" s="2">
        <v>0</v>
      </c>
      <c r="K225" s="2">
        <v>0</v>
      </c>
      <c r="L225" s="2">
        <v>0</v>
      </c>
      <c r="M225" s="2">
        <v>0</v>
      </c>
      <c r="N225" s="2">
        <v>0</v>
      </c>
      <c r="O225" s="2"/>
      <c r="P225" s="2"/>
      <c r="Q225" s="2"/>
      <c r="R225" s="11"/>
      <c r="S225" s="11"/>
      <c r="T225" s="35"/>
    </row>
    <row r="226" spans="1:20" x14ac:dyDescent="0.25">
      <c r="A226" s="34"/>
      <c r="B226" s="11"/>
      <c r="C226" s="11"/>
      <c r="D226" s="11"/>
      <c r="E226" s="11"/>
      <c r="F226" s="2" t="s">
        <v>12</v>
      </c>
      <c r="G226" s="11" t="s">
        <v>994</v>
      </c>
      <c r="H226" s="2">
        <v>0</v>
      </c>
      <c r="I226" s="2">
        <v>1</v>
      </c>
      <c r="J226" s="2">
        <v>0</v>
      </c>
      <c r="K226" s="2">
        <v>0</v>
      </c>
      <c r="L226" s="2">
        <v>0</v>
      </c>
      <c r="M226" s="2">
        <v>0</v>
      </c>
      <c r="N226" s="2">
        <v>0</v>
      </c>
      <c r="O226" s="2"/>
      <c r="P226" s="2"/>
      <c r="Q226" s="2"/>
      <c r="R226" s="11"/>
      <c r="S226" s="11"/>
      <c r="T226" s="35"/>
    </row>
    <row r="227" spans="1:20" x14ac:dyDescent="0.25">
      <c r="A227" s="34"/>
      <c r="B227" s="11"/>
      <c r="C227" s="11"/>
      <c r="D227" s="11"/>
      <c r="E227" s="11"/>
      <c r="F227" s="2"/>
      <c r="G227" s="11"/>
      <c r="H227" s="2"/>
      <c r="I227" s="2"/>
      <c r="J227" s="2"/>
      <c r="K227" s="2"/>
      <c r="L227" s="2"/>
      <c r="M227" s="2"/>
      <c r="N227" s="2"/>
      <c r="O227" s="2"/>
      <c r="P227" s="2"/>
      <c r="Q227" s="2"/>
      <c r="R227" s="11"/>
      <c r="S227" s="11"/>
      <c r="T227" s="35"/>
    </row>
    <row r="228" spans="1:20" x14ac:dyDescent="0.25">
      <c r="A228" s="83"/>
      <c r="B228" s="62"/>
      <c r="C228" s="62"/>
      <c r="D228" s="62"/>
      <c r="E228" s="62"/>
      <c r="F228" s="61"/>
      <c r="G228" s="62"/>
      <c r="H228" s="61">
        <f>SUM(H215:H226)</f>
        <v>0</v>
      </c>
      <c r="I228" s="61">
        <f t="shared" ref="I228:O228" si="10">SUM(I215:I226)</f>
        <v>12</v>
      </c>
      <c r="J228" s="61">
        <f t="shared" si="10"/>
        <v>0</v>
      </c>
      <c r="K228" s="61">
        <f t="shared" si="10"/>
        <v>0</v>
      </c>
      <c r="L228" s="61">
        <f t="shared" si="10"/>
        <v>0</v>
      </c>
      <c r="M228" s="61">
        <f t="shared" si="10"/>
        <v>0</v>
      </c>
      <c r="N228" s="61">
        <f t="shared" si="10"/>
        <v>0</v>
      </c>
      <c r="O228" s="61">
        <f t="shared" si="10"/>
        <v>0</v>
      </c>
      <c r="P228" s="61"/>
      <c r="Q228" s="61"/>
      <c r="R228" s="62"/>
      <c r="S228" s="62"/>
      <c r="T228" s="84"/>
    </row>
    <row r="229" spans="1:20" x14ac:dyDescent="0.25">
      <c r="A229" s="85"/>
      <c r="B229" s="75"/>
      <c r="C229" s="75"/>
      <c r="D229" s="75"/>
      <c r="E229" s="75"/>
      <c r="F229" s="76"/>
      <c r="G229" s="75"/>
      <c r="H229" s="76"/>
      <c r="I229" s="76"/>
      <c r="J229" s="76"/>
      <c r="K229" s="76"/>
      <c r="L229" s="76"/>
      <c r="M229" s="76"/>
      <c r="N229" s="76"/>
      <c r="O229" s="76"/>
      <c r="P229" s="76"/>
      <c r="Q229" s="76"/>
      <c r="R229" s="75"/>
      <c r="S229" s="75"/>
      <c r="T229" s="86"/>
    </row>
    <row r="230" spans="1:20" x14ac:dyDescent="0.25">
      <c r="A230" s="34"/>
      <c r="B230" s="11"/>
      <c r="C230" s="11"/>
      <c r="D230" s="11"/>
      <c r="E230" s="11"/>
      <c r="F230" s="11"/>
      <c r="G230" s="11"/>
      <c r="H230" s="2"/>
      <c r="I230" s="2"/>
      <c r="J230" s="2"/>
      <c r="K230" s="2"/>
      <c r="L230" s="2"/>
      <c r="M230" s="2"/>
      <c r="N230" s="2"/>
      <c r="O230" s="2"/>
      <c r="P230" s="2"/>
      <c r="Q230" s="2"/>
      <c r="R230" s="11"/>
      <c r="S230" s="11"/>
      <c r="T230" s="35"/>
    </row>
    <row r="231" spans="1:20" x14ac:dyDescent="0.25">
      <c r="A231" s="34"/>
      <c r="B231" s="11"/>
      <c r="C231" s="11" t="s">
        <v>12</v>
      </c>
      <c r="D231" s="11" t="s">
        <v>39</v>
      </c>
      <c r="E231" s="11" t="s">
        <v>846</v>
      </c>
      <c r="F231" s="2" t="s">
        <v>0</v>
      </c>
      <c r="G231" s="11" t="s">
        <v>995</v>
      </c>
      <c r="H231" s="2">
        <v>0</v>
      </c>
      <c r="I231" s="2">
        <v>1</v>
      </c>
      <c r="J231" s="2">
        <v>0</v>
      </c>
      <c r="K231" s="2">
        <v>0</v>
      </c>
      <c r="L231" s="2">
        <v>0</v>
      </c>
      <c r="M231" s="2">
        <v>0</v>
      </c>
      <c r="N231" s="2">
        <v>0</v>
      </c>
      <c r="O231" s="2"/>
      <c r="P231" s="2"/>
      <c r="Q231" s="2"/>
      <c r="R231" s="11"/>
      <c r="S231" s="11"/>
      <c r="T231" s="35"/>
    </row>
    <row r="232" spans="1:20" x14ac:dyDescent="0.25">
      <c r="A232" s="34"/>
      <c r="B232" s="11"/>
      <c r="C232" s="11"/>
      <c r="D232" s="11"/>
      <c r="E232" s="11"/>
      <c r="F232" s="2" t="s">
        <v>2</v>
      </c>
      <c r="G232" s="11" t="s">
        <v>996</v>
      </c>
      <c r="H232" s="2">
        <v>0</v>
      </c>
      <c r="I232" s="2">
        <v>1</v>
      </c>
      <c r="J232" s="2">
        <v>0</v>
      </c>
      <c r="K232" s="2">
        <v>0</v>
      </c>
      <c r="L232" s="2">
        <v>0</v>
      </c>
      <c r="M232" s="2">
        <v>0</v>
      </c>
      <c r="N232" s="2">
        <v>0</v>
      </c>
      <c r="O232" s="2"/>
      <c r="P232" s="2"/>
      <c r="Q232" s="2"/>
      <c r="R232" s="11"/>
      <c r="S232" s="11"/>
      <c r="T232" s="35"/>
    </row>
    <row r="233" spans="1:20" x14ac:dyDescent="0.25">
      <c r="A233" s="34"/>
      <c r="B233" s="11"/>
      <c r="C233" s="11"/>
      <c r="D233" s="11"/>
      <c r="E233" s="11"/>
      <c r="F233" s="2" t="s">
        <v>3</v>
      </c>
      <c r="G233" s="11" t="s">
        <v>997</v>
      </c>
      <c r="H233" s="2">
        <v>0</v>
      </c>
      <c r="I233" s="2">
        <v>1</v>
      </c>
      <c r="J233" s="2">
        <v>0</v>
      </c>
      <c r="K233" s="2">
        <v>0</v>
      </c>
      <c r="L233" s="2">
        <v>0</v>
      </c>
      <c r="M233" s="2">
        <v>0</v>
      </c>
      <c r="N233" s="2">
        <v>0</v>
      </c>
      <c r="O233" s="2"/>
      <c r="P233" s="2"/>
      <c r="Q233" s="2"/>
      <c r="R233" s="11"/>
      <c r="S233" s="11"/>
      <c r="T233" s="35"/>
    </row>
    <row r="234" spans="1:20" x14ac:dyDescent="0.25">
      <c r="A234" s="34"/>
      <c r="B234" s="11"/>
      <c r="C234" s="11"/>
      <c r="D234" s="11"/>
      <c r="E234" s="11"/>
      <c r="F234" s="2" t="s">
        <v>4</v>
      </c>
      <c r="G234" s="11" t="s">
        <v>998</v>
      </c>
      <c r="H234" s="2">
        <v>0</v>
      </c>
      <c r="I234" s="2">
        <v>1</v>
      </c>
      <c r="J234" s="2">
        <v>0</v>
      </c>
      <c r="K234" s="2">
        <v>0</v>
      </c>
      <c r="L234" s="2">
        <v>0</v>
      </c>
      <c r="M234" s="2">
        <v>0</v>
      </c>
      <c r="N234" s="2">
        <v>0</v>
      </c>
      <c r="O234" s="2"/>
      <c r="P234" s="2"/>
      <c r="Q234" s="2"/>
      <c r="R234" s="11"/>
      <c r="S234" s="11"/>
      <c r="T234" s="35"/>
    </row>
    <row r="235" spans="1:20" x14ac:dyDescent="0.25">
      <c r="A235" s="34"/>
      <c r="B235" s="11"/>
      <c r="C235" s="11"/>
      <c r="D235" s="11"/>
      <c r="E235" s="11"/>
      <c r="F235" s="2" t="s">
        <v>5</v>
      </c>
      <c r="G235" s="11" t="s">
        <v>999</v>
      </c>
      <c r="H235" s="2">
        <v>0</v>
      </c>
      <c r="I235" s="2">
        <v>1</v>
      </c>
      <c r="J235" s="2">
        <v>0</v>
      </c>
      <c r="K235" s="2">
        <v>0</v>
      </c>
      <c r="L235" s="2">
        <v>0</v>
      </c>
      <c r="M235" s="2">
        <v>0</v>
      </c>
      <c r="N235" s="2">
        <v>0</v>
      </c>
      <c r="O235" s="2"/>
      <c r="P235" s="2"/>
      <c r="Q235" s="2"/>
      <c r="R235" s="11"/>
      <c r="S235" s="11"/>
      <c r="T235" s="35"/>
    </row>
    <row r="236" spans="1:20" x14ac:dyDescent="0.25">
      <c r="A236" s="34"/>
      <c r="B236" s="11"/>
      <c r="C236" s="11"/>
      <c r="D236" s="11"/>
      <c r="E236" s="11"/>
      <c r="F236" s="2" t="s">
        <v>6</v>
      </c>
      <c r="G236" s="11" t="s">
        <v>1000</v>
      </c>
      <c r="H236" s="2">
        <v>0</v>
      </c>
      <c r="I236" s="2">
        <v>1</v>
      </c>
      <c r="J236" s="2">
        <v>0</v>
      </c>
      <c r="K236" s="2">
        <v>0</v>
      </c>
      <c r="L236" s="2">
        <v>0</v>
      </c>
      <c r="M236" s="2">
        <v>0</v>
      </c>
      <c r="N236" s="2">
        <v>0</v>
      </c>
      <c r="O236" s="2"/>
      <c r="P236" s="2"/>
      <c r="Q236" s="2"/>
      <c r="R236" s="11"/>
      <c r="S236" s="11"/>
      <c r="T236" s="35"/>
    </row>
    <row r="237" spans="1:20" x14ac:dyDescent="0.25">
      <c r="A237" s="34"/>
      <c r="B237" s="11"/>
      <c r="C237" s="11"/>
      <c r="D237" s="11"/>
      <c r="E237" s="11"/>
      <c r="F237" s="2" t="s">
        <v>7</v>
      </c>
      <c r="G237" s="11" t="s">
        <v>1001</v>
      </c>
      <c r="H237" s="2">
        <v>0</v>
      </c>
      <c r="I237" s="2">
        <v>1</v>
      </c>
      <c r="J237" s="2">
        <v>0</v>
      </c>
      <c r="K237" s="2">
        <v>0</v>
      </c>
      <c r="L237" s="2">
        <v>0</v>
      </c>
      <c r="M237" s="2">
        <v>0</v>
      </c>
      <c r="N237" s="2">
        <v>0</v>
      </c>
      <c r="O237" s="2"/>
      <c r="P237" s="2"/>
      <c r="Q237" s="2"/>
      <c r="R237" s="11"/>
      <c r="S237" s="11"/>
      <c r="T237" s="35"/>
    </row>
    <row r="238" spans="1:20" x14ac:dyDescent="0.25">
      <c r="A238" s="34"/>
      <c r="B238" s="11"/>
      <c r="C238" s="11"/>
      <c r="D238" s="11"/>
      <c r="E238" s="11"/>
      <c r="F238" s="2"/>
      <c r="G238" s="11"/>
      <c r="H238" s="2"/>
      <c r="I238" s="2"/>
      <c r="J238" s="2"/>
      <c r="K238" s="2"/>
      <c r="L238" s="2"/>
      <c r="M238" s="2"/>
      <c r="N238" s="2"/>
      <c r="O238" s="2"/>
      <c r="P238" s="2"/>
      <c r="Q238" s="2"/>
      <c r="R238" s="11"/>
      <c r="S238" s="11"/>
      <c r="T238" s="35"/>
    </row>
    <row r="239" spans="1:20" x14ac:dyDescent="0.25">
      <c r="A239" s="83"/>
      <c r="B239" s="62"/>
      <c r="C239" s="62"/>
      <c r="D239" s="62"/>
      <c r="E239" s="62"/>
      <c r="F239" s="61"/>
      <c r="G239" s="62"/>
      <c r="H239" s="61">
        <f t="shared" ref="H239:O239" si="11">SUM(H231:H237)</f>
        <v>0</v>
      </c>
      <c r="I239" s="61">
        <f t="shared" si="11"/>
        <v>7</v>
      </c>
      <c r="J239" s="61">
        <f t="shared" si="11"/>
        <v>0</v>
      </c>
      <c r="K239" s="61">
        <f t="shared" si="11"/>
        <v>0</v>
      </c>
      <c r="L239" s="61">
        <f t="shared" si="11"/>
        <v>0</v>
      </c>
      <c r="M239" s="61">
        <f t="shared" si="11"/>
        <v>0</v>
      </c>
      <c r="N239" s="61">
        <f t="shared" si="11"/>
        <v>0</v>
      </c>
      <c r="O239" s="61">
        <f t="shared" si="11"/>
        <v>0</v>
      </c>
      <c r="P239" s="61"/>
      <c r="Q239" s="61"/>
      <c r="R239" s="62"/>
      <c r="S239" s="62"/>
      <c r="T239" s="84"/>
    </row>
    <row r="240" spans="1:20" x14ac:dyDescent="0.25">
      <c r="A240" s="34"/>
      <c r="B240" s="11"/>
      <c r="C240" s="11"/>
      <c r="D240" s="11"/>
      <c r="E240" s="11"/>
      <c r="F240" s="2"/>
      <c r="G240" s="11"/>
      <c r="H240" s="2"/>
      <c r="I240" s="2"/>
      <c r="J240" s="2"/>
      <c r="K240" s="2"/>
      <c r="L240" s="2"/>
      <c r="M240" s="2"/>
      <c r="N240" s="2"/>
      <c r="O240" s="2"/>
      <c r="P240" s="2"/>
      <c r="Q240" s="2"/>
      <c r="R240" s="11"/>
      <c r="S240" s="11"/>
      <c r="T240" s="35"/>
    </row>
    <row r="241" spans="1:20" x14ac:dyDescent="0.25">
      <c r="A241" s="88"/>
      <c r="B241" s="89"/>
      <c r="C241" s="89"/>
      <c r="D241" s="89"/>
      <c r="E241" s="89"/>
      <c r="F241" s="89"/>
      <c r="G241" s="89" t="s">
        <v>36</v>
      </c>
      <c r="H241" s="90">
        <f>H29+H47+H59+H83+H105+H125+H144+H162+H183+H212+H228+H239</f>
        <v>74</v>
      </c>
      <c r="I241" s="90">
        <f t="shared" ref="I241:P241" si="12">I29+I47+I59+I83+I105+I125+I144+I162+I183+I212+I228+I239</f>
        <v>89</v>
      </c>
      <c r="J241" s="90">
        <f t="shared" si="12"/>
        <v>0</v>
      </c>
      <c r="K241" s="90">
        <f t="shared" si="12"/>
        <v>16</v>
      </c>
      <c r="L241" s="90">
        <f t="shared" si="12"/>
        <v>26</v>
      </c>
      <c r="M241" s="90">
        <f t="shared" si="12"/>
        <v>23</v>
      </c>
      <c r="N241" s="90">
        <f t="shared" si="12"/>
        <v>20</v>
      </c>
      <c r="O241" s="90">
        <f t="shared" si="12"/>
        <v>36</v>
      </c>
      <c r="P241" s="90">
        <f t="shared" si="12"/>
        <v>0</v>
      </c>
      <c r="Q241" s="90"/>
      <c r="R241" s="89"/>
      <c r="S241" s="89"/>
      <c r="T241" s="91"/>
    </row>
    <row r="242" spans="1:20" ht="15.75" thickBot="1" x14ac:dyDescent="0.3">
      <c r="A242" s="36"/>
      <c r="B242" s="32"/>
      <c r="C242" s="32"/>
      <c r="D242" s="32"/>
      <c r="E242" s="32"/>
      <c r="F242" s="32"/>
      <c r="G242" s="32"/>
      <c r="H242" s="3"/>
      <c r="I242" s="3">
        <f>I241+H241</f>
        <v>163</v>
      </c>
      <c r="J242" s="3"/>
      <c r="K242" s="3"/>
      <c r="L242" s="3"/>
      <c r="M242" s="3"/>
      <c r="N242" s="3"/>
      <c r="O242" s="3"/>
      <c r="P242" s="3"/>
      <c r="Q242" s="3"/>
      <c r="R242" s="32"/>
      <c r="S242" s="32"/>
      <c r="T242" s="37"/>
    </row>
    <row r="243" spans="1:20" ht="15.75" thickTop="1" x14ac:dyDescent="0.25"/>
  </sheetData>
  <mergeCells count="53">
    <mergeCell ref="R191:R192"/>
    <mergeCell ref="R193:R195"/>
    <mergeCell ref="R196:R199"/>
    <mergeCell ref="R178:R179"/>
    <mergeCell ref="R182:R183"/>
    <mergeCell ref="R185:R188"/>
    <mergeCell ref="R189:R190"/>
    <mergeCell ref="R160:R161"/>
    <mergeCell ref="S167:S169"/>
    <mergeCell ref="S170:S172"/>
    <mergeCell ref="S173:S176"/>
    <mergeCell ref="S177:S181"/>
    <mergeCell ref="R167:R168"/>
    <mergeCell ref="R169:R170"/>
    <mergeCell ref="R171:R172"/>
    <mergeCell ref="R174:R175"/>
    <mergeCell ref="R176:R177"/>
    <mergeCell ref="S159:S161"/>
    <mergeCell ref="S108:S111"/>
    <mergeCell ref="S112:S114"/>
    <mergeCell ref="R156:R157"/>
    <mergeCell ref="R81:R82"/>
    <mergeCell ref="R83:R84"/>
    <mergeCell ref="R85:R86"/>
    <mergeCell ref="S147:S150"/>
    <mergeCell ref="S151:S152"/>
    <mergeCell ref="S153:S155"/>
    <mergeCell ref="S156:S158"/>
    <mergeCell ref="J3:O3"/>
    <mergeCell ref="R3:R4"/>
    <mergeCell ref="J5:P5"/>
    <mergeCell ref="R76:R77"/>
    <mergeCell ref="R78:R80"/>
    <mergeCell ref="R62:R64"/>
    <mergeCell ref="R65:R68"/>
    <mergeCell ref="R69:R71"/>
    <mergeCell ref="R72:R74"/>
    <mergeCell ref="S215:S216"/>
    <mergeCell ref="A1:T1"/>
    <mergeCell ref="A3:A4"/>
    <mergeCell ref="B3:B4"/>
    <mergeCell ref="C3:C4"/>
    <mergeCell ref="D3:D4"/>
    <mergeCell ref="E3:E4"/>
    <mergeCell ref="F3:F4"/>
    <mergeCell ref="G3:G4"/>
    <mergeCell ref="H3:H4"/>
    <mergeCell ref="I3:I4"/>
    <mergeCell ref="S3:S4"/>
    <mergeCell ref="T3:T4"/>
    <mergeCell ref="S62:S65"/>
    <mergeCell ref="S66:S68"/>
    <mergeCell ref="S69:S71"/>
  </mergeCells>
  <pageMargins left="0.62992125984251968" right="0.19685039370078741" top="0.39370078740157483" bottom="0.51181102362204722" header="0.23622047244094491" footer="0.31496062992125984"/>
  <pageSetup paperSize="258" scale="48" orientation="landscape" r:id="rId1"/>
  <rowBreaks count="3" manualBreakCount="3">
    <brk id="59" max="17" man="1"/>
    <brk id="125" max="17" man="1"/>
    <brk id="200" max="1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4"/>
  <sheetViews>
    <sheetView topLeftCell="C1" workbookViewId="0">
      <pane ySplit="1530" topLeftCell="A33" activePane="bottomLeft"/>
      <selection activeCell="Q5" sqref="Q5"/>
      <selection pane="bottomLeft" activeCell="H52" sqref="H52"/>
    </sheetView>
  </sheetViews>
  <sheetFormatPr defaultRowHeight="15" x14ac:dyDescent="0.25"/>
  <cols>
    <col min="1" max="1" width="4.42578125" bestFit="1" customWidth="1"/>
    <col min="2" max="2" width="9.5703125" bestFit="1" customWidth="1"/>
    <col min="3" max="3" width="4.42578125" bestFit="1" customWidth="1"/>
    <col min="4" max="4" width="20.42578125" bestFit="1" customWidth="1"/>
    <col min="5" max="5" width="13.140625" bestFit="1" customWidth="1"/>
    <col min="6" max="6" width="4.42578125" bestFit="1" customWidth="1"/>
    <col min="7" max="7" width="24" bestFit="1" customWidth="1"/>
    <col min="8" max="9" width="6.7109375" customWidth="1"/>
    <col min="10" max="17" width="4.7109375" customWidth="1"/>
    <col min="18" max="19" width="42.855468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7"/>
      <c r="P3" s="128"/>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129">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ht="15" customHeight="1" x14ac:dyDescent="0.25">
      <c r="A7" s="34" t="s">
        <v>5</v>
      </c>
      <c r="B7" s="11" t="s">
        <v>1002</v>
      </c>
      <c r="C7" s="2" t="s">
        <v>0</v>
      </c>
      <c r="D7" s="11" t="s">
        <v>1003</v>
      </c>
      <c r="E7" s="11" t="s">
        <v>39</v>
      </c>
      <c r="F7" s="2" t="s">
        <v>0</v>
      </c>
      <c r="G7" s="11" t="s">
        <v>1014</v>
      </c>
      <c r="H7" s="67">
        <v>1</v>
      </c>
      <c r="I7" s="67">
        <v>0</v>
      </c>
      <c r="J7" s="67">
        <v>0</v>
      </c>
      <c r="K7" s="67">
        <v>0</v>
      </c>
      <c r="L7" s="67">
        <v>0</v>
      </c>
      <c r="M7" s="67">
        <v>0</v>
      </c>
      <c r="N7" s="67">
        <v>1</v>
      </c>
      <c r="O7" s="67">
        <v>1</v>
      </c>
      <c r="P7" s="67"/>
      <c r="Q7" s="67"/>
      <c r="R7" s="11"/>
      <c r="S7" s="120" t="s">
        <v>8860</v>
      </c>
      <c r="T7" s="308" t="s">
        <v>7198</v>
      </c>
    </row>
    <row r="8" spans="1:20" x14ac:dyDescent="0.25">
      <c r="A8" s="34"/>
      <c r="B8" s="11"/>
      <c r="C8" s="2"/>
      <c r="D8" s="11"/>
      <c r="E8" s="11"/>
      <c r="F8" s="2" t="s">
        <v>2</v>
      </c>
      <c r="G8" s="11" t="s">
        <v>1015</v>
      </c>
      <c r="H8" s="2">
        <v>0</v>
      </c>
      <c r="I8" s="2">
        <v>1</v>
      </c>
      <c r="J8" s="2">
        <v>0</v>
      </c>
      <c r="K8" s="2">
        <v>0</v>
      </c>
      <c r="L8" s="2">
        <v>0</v>
      </c>
      <c r="M8" s="2">
        <v>0</v>
      </c>
      <c r="N8" s="2">
        <v>0</v>
      </c>
      <c r="O8" s="2"/>
      <c r="P8" s="2"/>
      <c r="Q8" s="2"/>
      <c r="R8" s="11"/>
      <c r="S8" s="11"/>
      <c r="T8" s="308"/>
    </row>
    <row r="9" spans="1:20" x14ac:dyDescent="0.25">
      <c r="A9" s="34"/>
      <c r="B9" s="11"/>
      <c r="C9" s="2"/>
      <c r="D9" s="11"/>
      <c r="E9" s="11"/>
      <c r="F9" s="2" t="s">
        <v>3</v>
      </c>
      <c r="G9" s="11" t="s">
        <v>1016</v>
      </c>
      <c r="H9" s="67">
        <v>1</v>
      </c>
      <c r="I9" s="67">
        <v>0</v>
      </c>
      <c r="J9" s="67">
        <v>0</v>
      </c>
      <c r="K9" s="67">
        <v>0</v>
      </c>
      <c r="L9" s="67">
        <v>0</v>
      </c>
      <c r="M9" s="67">
        <v>0</v>
      </c>
      <c r="N9" s="67">
        <v>1</v>
      </c>
      <c r="O9" s="67">
        <v>1</v>
      </c>
      <c r="P9" s="67"/>
      <c r="Q9" s="67"/>
      <c r="R9" s="11"/>
      <c r="S9" s="11"/>
      <c r="T9" s="308"/>
    </row>
    <row r="10" spans="1:20" x14ac:dyDescent="0.25">
      <c r="A10" s="34"/>
      <c r="B10" s="11"/>
      <c r="C10" s="2"/>
      <c r="D10" s="11"/>
      <c r="E10" s="11"/>
      <c r="F10" s="2" t="s">
        <v>4</v>
      </c>
      <c r="G10" s="11" t="s">
        <v>1017</v>
      </c>
      <c r="H10" s="2">
        <v>0</v>
      </c>
      <c r="I10" s="2">
        <v>1</v>
      </c>
      <c r="J10" s="2">
        <v>0</v>
      </c>
      <c r="K10" s="2">
        <v>0</v>
      </c>
      <c r="L10" s="2">
        <v>0</v>
      </c>
      <c r="M10" s="2">
        <v>0</v>
      </c>
      <c r="N10" s="2">
        <v>0</v>
      </c>
      <c r="O10" s="2"/>
      <c r="P10" s="2"/>
      <c r="Q10" s="2"/>
      <c r="R10" s="11"/>
      <c r="S10" s="11"/>
      <c r="T10" s="308"/>
    </row>
    <row r="11" spans="1:20" x14ac:dyDescent="0.25">
      <c r="A11" s="34"/>
      <c r="B11" s="11"/>
      <c r="C11" s="2"/>
      <c r="D11" s="11"/>
      <c r="E11" s="11"/>
      <c r="F11" s="2" t="s">
        <v>5</v>
      </c>
      <c r="G11" s="11" t="s">
        <v>1018</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1019</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1020</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1021</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1022</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1023</v>
      </c>
      <c r="H16" s="67">
        <v>1</v>
      </c>
      <c r="I16" s="67">
        <v>0</v>
      </c>
      <c r="J16" s="67">
        <v>0</v>
      </c>
      <c r="K16" s="67">
        <v>0</v>
      </c>
      <c r="L16" s="67">
        <v>0</v>
      </c>
      <c r="M16" s="67">
        <v>0</v>
      </c>
      <c r="N16" s="67">
        <v>1</v>
      </c>
      <c r="O16" s="67">
        <v>1</v>
      </c>
      <c r="P16" s="67"/>
      <c r="Q16" s="67"/>
      <c r="R16" s="11"/>
      <c r="S16" s="11"/>
      <c r="T16" s="35"/>
    </row>
    <row r="17" spans="1:20" x14ac:dyDescent="0.25">
      <c r="A17" s="34"/>
      <c r="B17" s="11"/>
      <c r="C17" s="2"/>
      <c r="D17" s="11"/>
      <c r="E17" s="11"/>
      <c r="F17" s="2" t="s">
        <v>11</v>
      </c>
      <c r="G17" s="11" t="s">
        <v>1024</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t="s">
        <v>12</v>
      </c>
      <c r="G18" s="11" t="s">
        <v>1025</v>
      </c>
      <c r="H18" s="2">
        <v>0</v>
      </c>
      <c r="I18" s="2">
        <v>1</v>
      </c>
      <c r="J18" s="2">
        <v>0</v>
      </c>
      <c r="K18" s="2">
        <v>0</v>
      </c>
      <c r="L18" s="2">
        <v>0</v>
      </c>
      <c r="M18" s="2">
        <v>0</v>
      </c>
      <c r="N18" s="2">
        <v>0</v>
      </c>
      <c r="O18" s="2"/>
      <c r="P18" s="2"/>
      <c r="Q18" s="2"/>
      <c r="R18" s="11"/>
      <c r="S18" s="11"/>
      <c r="T18" s="35"/>
    </row>
    <row r="19" spans="1:20" x14ac:dyDescent="0.25">
      <c r="A19" s="34"/>
      <c r="B19" s="11"/>
      <c r="C19" s="2"/>
      <c r="D19" s="11"/>
      <c r="E19" s="11"/>
      <c r="F19" s="2" t="s">
        <v>13</v>
      </c>
      <c r="G19" s="11" t="s">
        <v>1026</v>
      </c>
      <c r="H19" s="2">
        <v>0</v>
      </c>
      <c r="I19" s="2">
        <v>1</v>
      </c>
      <c r="J19" s="2">
        <v>0</v>
      </c>
      <c r="K19" s="2">
        <v>0</v>
      </c>
      <c r="L19" s="2">
        <v>0</v>
      </c>
      <c r="M19" s="2">
        <v>0</v>
      </c>
      <c r="N19" s="2">
        <v>0</v>
      </c>
      <c r="O19" s="2"/>
      <c r="P19" s="2"/>
      <c r="Q19" s="2"/>
      <c r="R19" s="11"/>
      <c r="S19" s="11"/>
      <c r="T19" s="35"/>
    </row>
    <row r="20" spans="1:20" x14ac:dyDescent="0.25">
      <c r="A20" s="34"/>
      <c r="B20" s="11"/>
      <c r="C20" s="2"/>
      <c r="D20" s="11"/>
      <c r="E20" s="11"/>
      <c r="F20" s="2" t="s">
        <v>14</v>
      </c>
      <c r="G20" s="11" t="s">
        <v>1027</v>
      </c>
      <c r="H20" s="2">
        <v>0</v>
      </c>
      <c r="I20" s="2">
        <v>1</v>
      </c>
      <c r="J20" s="2">
        <v>0</v>
      </c>
      <c r="K20" s="2">
        <v>0</v>
      </c>
      <c r="L20" s="2">
        <v>0</v>
      </c>
      <c r="M20" s="2">
        <v>0</v>
      </c>
      <c r="N20" s="2">
        <v>0</v>
      </c>
      <c r="O20" s="2"/>
      <c r="P20" s="2"/>
      <c r="Q20" s="2"/>
      <c r="R20" s="11"/>
      <c r="S20" s="11"/>
      <c r="T20" s="35"/>
    </row>
    <row r="21" spans="1:20" x14ac:dyDescent="0.25">
      <c r="A21" s="34"/>
      <c r="B21" s="11"/>
      <c r="C21" s="2"/>
      <c r="D21" s="11"/>
      <c r="E21" s="11"/>
      <c r="F21" s="2" t="s">
        <v>15</v>
      </c>
      <c r="G21" s="11" t="s">
        <v>1028</v>
      </c>
      <c r="H21" s="2">
        <v>0</v>
      </c>
      <c r="I21" s="2">
        <v>1</v>
      </c>
      <c r="J21" s="2">
        <v>0</v>
      </c>
      <c r="K21" s="2">
        <v>0</v>
      </c>
      <c r="L21" s="2">
        <v>0</v>
      </c>
      <c r="M21" s="2">
        <v>0</v>
      </c>
      <c r="N21" s="2">
        <v>0</v>
      </c>
      <c r="O21" s="2"/>
      <c r="P21" s="2"/>
      <c r="Q21" s="2"/>
      <c r="R21" s="11"/>
      <c r="S21" s="11"/>
      <c r="T21" s="35"/>
    </row>
    <row r="22" spans="1:20" x14ac:dyDescent="0.25">
      <c r="A22" s="34"/>
      <c r="B22" s="11"/>
      <c r="C22" s="2"/>
      <c r="D22" s="11"/>
      <c r="E22" s="11"/>
      <c r="F22" s="2" t="s">
        <v>16</v>
      </c>
      <c r="G22" s="11" t="s">
        <v>1029</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c r="G23" s="11"/>
      <c r="H23" s="2"/>
      <c r="I23" s="2"/>
      <c r="J23" s="2"/>
      <c r="K23" s="2"/>
      <c r="L23" s="2"/>
      <c r="M23" s="2"/>
      <c r="N23" s="2"/>
      <c r="O23" s="2"/>
      <c r="P23" s="2"/>
      <c r="Q23" s="2"/>
      <c r="R23" s="11"/>
      <c r="S23" s="11"/>
      <c r="T23" s="35"/>
    </row>
    <row r="24" spans="1:20" x14ac:dyDescent="0.25">
      <c r="A24" s="83"/>
      <c r="B24" s="62"/>
      <c r="C24" s="61"/>
      <c r="D24" s="62"/>
      <c r="E24" s="62"/>
      <c r="F24" s="61"/>
      <c r="G24" s="62"/>
      <c r="H24" s="72">
        <f>SUM(H7:H22)</f>
        <v>3</v>
      </c>
      <c r="I24" s="72">
        <f t="shared" ref="I24:O24" si="0">SUM(I7:I22)</f>
        <v>13</v>
      </c>
      <c r="J24" s="72">
        <f t="shared" si="0"/>
        <v>0</v>
      </c>
      <c r="K24" s="72">
        <f t="shared" si="0"/>
        <v>0</v>
      </c>
      <c r="L24" s="72">
        <f t="shared" si="0"/>
        <v>0</v>
      </c>
      <c r="M24" s="72">
        <f t="shared" si="0"/>
        <v>0</v>
      </c>
      <c r="N24" s="72">
        <f t="shared" si="0"/>
        <v>3</v>
      </c>
      <c r="O24" s="72">
        <f t="shared" si="0"/>
        <v>3</v>
      </c>
      <c r="P24" s="72"/>
      <c r="Q24" s="72"/>
      <c r="R24" s="62"/>
      <c r="S24" s="62"/>
      <c r="T24" s="84"/>
    </row>
    <row r="25" spans="1:20" x14ac:dyDescent="0.25">
      <c r="A25" s="85"/>
      <c r="B25" s="75"/>
      <c r="C25" s="76"/>
      <c r="D25" s="75"/>
      <c r="E25" s="75"/>
      <c r="F25" s="76"/>
      <c r="G25" s="75"/>
      <c r="H25" s="76"/>
      <c r="I25" s="76"/>
      <c r="J25" s="76"/>
      <c r="K25" s="76"/>
      <c r="L25" s="76"/>
      <c r="M25" s="76"/>
      <c r="N25" s="76"/>
      <c r="O25" s="76"/>
      <c r="P25" s="76"/>
      <c r="Q25" s="76"/>
      <c r="R25" s="75"/>
      <c r="S25" s="75"/>
      <c r="T25" s="86"/>
    </row>
    <row r="26" spans="1:20" x14ac:dyDescent="0.25">
      <c r="A26" s="34"/>
      <c r="B26" s="11"/>
      <c r="C26" s="2"/>
      <c r="D26" s="11"/>
      <c r="E26" s="11"/>
      <c r="F26" s="2"/>
      <c r="G26" s="11"/>
      <c r="H26" s="2"/>
      <c r="I26" s="2"/>
      <c r="J26" s="2"/>
      <c r="K26" s="2"/>
      <c r="L26" s="2"/>
      <c r="M26" s="2"/>
      <c r="N26" s="2"/>
      <c r="O26" s="2"/>
      <c r="P26" s="2"/>
      <c r="Q26" s="2"/>
      <c r="R26" s="11"/>
      <c r="S26" s="11"/>
      <c r="T26" s="35"/>
    </row>
    <row r="27" spans="1:20" x14ac:dyDescent="0.25">
      <c r="A27" s="34"/>
      <c r="B27" s="11"/>
      <c r="C27" s="2" t="s">
        <v>2</v>
      </c>
      <c r="D27" s="11" t="s">
        <v>1004</v>
      </c>
      <c r="E27" s="11" t="s">
        <v>39</v>
      </c>
      <c r="F27" s="2" t="s">
        <v>0</v>
      </c>
      <c r="G27" s="11" t="s">
        <v>1030</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2</v>
      </c>
      <c r="G28" s="11" t="s">
        <v>935</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3</v>
      </c>
      <c r="G29" s="11" t="s">
        <v>1031</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4</v>
      </c>
      <c r="G30" s="11" t="s">
        <v>1032</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5</v>
      </c>
      <c r="G31" s="11" t="s">
        <v>1033</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6</v>
      </c>
      <c r="G32" s="11" t="s">
        <v>1034</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7</v>
      </c>
      <c r="G33" s="11" t="s">
        <v>1035</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8</v>
      </c>
      <c r="G34" s="11" t="s">
        <v>1036</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9</v>
      </c>
      <c r="G35" s="11" t="s">
        <v>1037</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10</v>
      </c>
      <c r="G36" s="11" t="s">
        <v>1038</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11</v>
      </c>
      <c r="G37" s="11" t="s">
        <v>1039</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12</v>
      </c>
      <c r="G38" s="11" t="s">
        <v>1040</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13</v>
      </c>
      <c r="G39" s="11" t="s">
        <v>1041</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14</v>
      </c>
      <c r="G40" s="11" t="s">
        <v>1042</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15</v>
      </c>
      <c r="G41" s="11" t="s">
        <v>1043</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16</v>
      </c>
      <c r="G42" s="11" t="s">
        <v>1044</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17</v>
      </c>
      <c r="G43" s="11" t="s">
        <v>1045</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18</v>
      </c>
      <c r="G44" s="11" t="s">
        <v>1046</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19</v>
      </c>
      <c r="G45" s="11" t="s">
        <v>1047</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20</v>
      </c>
      <c r="G46" s="11" t="s">
        <v>1048</v>
      </c>
      <c r="H46" s="2">
        <v>1</v>
      </c>
      <c r="I46" s="2"/>
      <c r="J46" s="2">
        <v>0</v>
      </c>
      <c r="K46" s="2">
        <v>0</v>
      </c>
      <c r="L46" s="2">
        <v>0</v>
      </c>
      <c r="M46" s="2">
        <v>0</v>
      </c>
      <c r="N46" s="2">
        <v>0</v>
      </c>
      <c r="O46" s="2"/>
      <c r="P46" s="2"/>
      <c r="Q46" s="2"/>
      <c r="R46" s="11" t="s">
        <v>8888</v>
      </c>
      <c r="S46" s="11"/>
      <c r="T46" s="35"/>
    </row>
    <row r="47" spans="1:20" x14ac:dyDescent="0.25">
      <c r="A47" s="34"/>
      <c r="B47" s="11"/>
      <c r="C47" s="2"/>
      <c r="D47" s="11"/>
      <c r="E47" s="11"/>
      <c r="F47" s="2" t="s">
        <v>21</v>
      </c>
      <c r="G47" s="11" t="s">
        <v>1049</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t="s">
        <v>22</v>
      </c>
      <c r="G48" s="11" t="s">
        <v>1050</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23</v>
      </c>
      <c r="G49" s="11" t="s">
        <v>1051</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24</v>
      </c>
      <c r="G50" s="11" t="s">
        <v>1052</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c r="G51" s="11"/>
      <c r="H51" s="2"/>
      <c r="I51" s="2"/>
      <c r="J51" s="2"/>
      <c r="K51" s="2"/>
      <c r="L51" s="2"/>
      <c r="M51" s="2"/>
      <c r="N51" s="2"/>
      <c r="O51" s="2"/>
      <c r="P51" s="2"/>
      <c r="Q51" s="2"/>
      <c r="R51" s="11"/>
      <c r="S51" s="11"/>
      <c r="T51" s="35"/>
    </row>
    <row r="52" spans="1:20" x14ac:dyDescent="0.25">
      <c r="A52" s="83"/>
      <c r="B52" s="62"/>
      <c r="C52" s="61"/>
      <c r="D52" s="62"/>
      <c r="E52" s="62"/>
      <c r="F52" s="61"/>
      <c r="G52" s="62"/>
      <c r="H52" s="61">
        <f>SUM(H27:H50)</f>
        <v>1</v>
      </c>
      <c r="I52" s="61">
        <f t="shared" ref="I52:O52" si="1">SUM(I27:I50)</f>
        <v>23</v>
      </c>
      <c r="J52" s="61">
        <f t="shared" si="1"/>
        <v>0</v>
      </c>
      <c r="K52" s="61">
        <f t="shared" si="1"/>
        <v>0</v>
      </c>
      <c r="L52" s="61">
        <f t="shared" si="1"/>
        <v>0</v>
      </c>
      <c r="M52" s="61">
        <f t="shared" si="1"/>
        <v>0</v>
      </c>
      <c r="N52" s="61">
        <f t="shared" si="1"/>
        <v>0</v>
      </c>
      <c r="O52" s="61">
        <f t="shared" si="1"/>
        <v>0</v>
      </c>
      <c r="P52" s="61"/>
      <c r="Q52" s="61"/>
      <c r="R52" s="62"/>
      <c r="S52" s="62"/>
      <c r="T52" s="84"/>
    </row>
    <row r="53" spans="1:20" x14ac:dyDescent="0.25">
      <c r="A53" s="85"/>
      <c r="B53" s="75"/>
      <c r="C53" s="76"/>
      <c r="D53" s="75"/>
      <c r="E53" s="75"/>
      <c r="F53" s="76"/>
      <c r="G53" s="75"/>
      <c r="H53" s="76"/>
      <c r="I53" s="76"/>
      <c r="J53" s="76"/>
      <c r="K53" s="76"/>
      <c r="L53" s="76"/>
      <c r="M53" s="76"/>
      <c r="N53" s="76"/>
      <c r="O53" s="76"/>
      <c r="P53" s="76"/>
      <c r="Q53" s="76"/>
      <c r="R53" s="75"/>
      <c r="S53" s="75"/>
      <c r="T53" s="86"/>
    </row>
    <row r="54" spans="1:20" x14ac:dyDescent="0.25">
      <c r="A54" s="34"/>
      <c r="B54" s="11"/>
      <c r="C54" s="2"/>
      <c r="D54" s="11"/>
      <c r="E54" s="11"/>
      <c r="F54" s="11"/>
      <c r="G54" s="11"/>
      <c r="H54" s="2"/>
      <c r="I54" s="2"/>
      <c r="J54" s="2"/>
      <c r="K54" s="2"/>
      <c r="L54" s="2"/>
      <c r="M54" s="2"/>
      <c r="N54" s="2"/>
      <c r="O54" s="2"/>
      <c r="P54" s="2"/>
      <c r="Q54" s="2"/>
      <c r="R54" s="11"/>
      <c r="S54" s="11"/>
      <c r="T54" s="35"/>
    </row>
    <row r="55" spans="1:20" x14ac:dyDescent="0.25">
      <c r="A55" s="34"/>
      <c r="B55" s="11"/>
      <c r="C55" s="2" t="s">
        <v>3</v>
      </c>
      <c r="D55" s="11" t="s">
        <v>1005</v>
      </c>
      <c r="E55" s="11" t="s">
        <v>39</v>
      </c>
      <c r="F55" s="2" t="s">
        <v>0</v>
      </c>
      <c r="G55" s="11" t="s">
        <v>1053</v>
      </c>
      <c r="H55" s="2">
        <v>0</v>
      </c>
      <c r="I55" s="2">
        <v>1</v>
      </c>
      <c r="J55" s="2">
        <v>0</v>
      </c>
      <c r="K55" s="2">
        <v>0</v>
      </c>
      <c r="L55" s="2">
        <v>0</v>
      </c>
      <c r="M55" s="2">
        <v>0</v>
      </c>
      <c r="N55" s="2">
        <v>0</v>
      </c>
      <c r="O55" s="2"/>
      <c r="P55" s="2"/>
      <c r="Q55" s="2"/>
      <c r="R55" s="11" t="s">
        <v>7201</v>
      </c>
      <c r="S55" s="299" t="s">
        <v>7200</v>
      </c>
      <c r="T55" s="308" t="s">
        <v>7199</v>
      </c>
    </row>
    <row r="56" spans="1:20" x14ac:dyDescent="0.25">
      <c r="A56" s="34"/>
      <c r="B56" s="11"/>
      <c r="C56" s="2"/>
      <c r="D56" s="11"/>
      <c r="E56" s="11"/>
      <c r="F56" s="2" t="s">
        <v>2</v>
      </c>
      <c r="G56" s="11" t="s">
        <v>1054</v>
      </c>
      <c r="H56" s="2">
        <v>0</v>
      </c>
      <c r="I56" s="2">
        <v>1</v>
      </c>
      <c r="J56" s="2">
        <v>0</v>
      </c>
      <c r="K56" s="2">
        <v>0</v>
      </c>
      <c r="L56" s="2">
        <v>0</v>
      </c>
      <c r="M56" s="2">
        <v>0</v>
      </c>
      <c r="N56" s="2">
        <v>0</v>
      </c>
      <c r="O56" s="2"/>
      <c r="P56" s="2"/>
      <c r="Q56" s="2"/>
      <c r="R56" s="11" t="s">
        <v>7202</v>
      </c>
      <c r="S56" s="299"/>
      <c r="T56" s="308"/>
    </row>
    <row r="57" spans="1:20" x14ac:dyDescent="0.25">
      <c r="A57" s="34"/>
      <c r="B57" s="11"/>
      <c r="C57" s="2"/>
      <c r="D57" s="11"/>
      <c r="E57" s="11"/>
      <c r="F57" s="2" t="s">
        <v>3</v>
      </c>
      <c r="G57" s="11" t="s">
        <v>1005</v>
      </c>
      <c r="H57" s="2">
        <v>0</v>
      </c>
      <c r="I57" s="2">
        <v>1</v>
      </c>
      <c r="J57" s="2">
        <v>0</v>
      </c>
      <c r="K57" s="2">
        <v>0</v>
      </c>
      <c r="L57" s="2">
        <v>0</v>
      </c>
      <c r="M57" s="2">
        <v>0</v>
      </c>
      <c r="N57" s="2">
        <v>0</v>
      </c>
      <c r="O57" s="2"/>
      <c r="P57" s="2"/>
      <c r="Q57" s="2"/>
      <c r="R57" s="11" t="s">
        <v>7203</v>
      </c>
      <c r="S57" s="299"/>
      <c r="T57" s="308"/>
    </row>
    <row r="58" spans="1:20" x14ac:dyDescent="0.25">
      <c r="A58" s="34"/>
      <c r="B58" s="11"/>
      <c r="C58" s="2"/>
      <c r="D58" s="11"/>
      <c r="E58" s="11"/>
      <c r="F58" s="2" t="s">
        <v>4</v>
      </c>
      <c r="G58" s="11" t="s">
        <v>810</v>
      </c>
      <c r="H58" s="2">
        <v>0</v>
      </c>
      <c r="I58" s="2">
        <v>1</v>
      </c>
      <c r="J58" s="2">
        <v>0</v>
      </c>
      <c r="K58" s="2">
        <v>0</v>
      </c>
      <c r="L58" s="2">
        <v>0</v>
      </c>
      <c r="M58" s="2">
        <v>0</v>
      </c>
      <c r="N58" s="2">
        <v>0</v>
      </c>
      <c r="O58" s="2"/>
      <c r="P58" s="2"/>
      <c r="Q58" s="2"/>
      <c r="R58" s="11" t="s">
        <v>7204</v>
      </c>
      <c r="S58" s="11"/>
      <c r="T58" s="308"/>
    </row>
    <row r="59" spans="1:20" x14ac:dyDescent="0.25">
      <c r="A59" s="34"/>
      <c r="B59" s="11"/>
      <c r="C59" s="2"/>
      <c r="D59" s="11"/>
      <c r="E59" s="11"/>
      <c r="F59" s="2" t="s">
        <v>5</v>
      </c>
      <c r="G59" s="11" t="s">
        <v>1055</v>
      </c>
      <c r="H59" s="2">
        <v>0</v>
      </c>
      <c r="I59" s="2">
        <v>1</v>
      </c>
      <c r="J59" s="2">
        <v>0</v>
      </c>
      <c r="K59" s="2">
        <v>0</v>
      </c>
      <c r="L59" s="2">
        <v>0</v>
      </c>
      <c r="M59" s="2">
        <v>0</v>
      </c>
      <c r="N59" s="2">
        <v>0</v>
      </c>
      <c r="O59" s="2"/>
      <c r="P59" s="2"/>
      <c r="Q59" s="2"/>
      <c r="R59" s="11" t="s">
        <v>7205</v>
      </c>
      <c r="S59" s="11"/>
      <c r="T59" s="35"/>
    </row>
    <row r="60" spans="1:20" x14ac:dyDescent="0.25">
      <c r="A60" s="34"/>
      <c r="B60" s="11"/>
      <c r="C60" s="2"/>
      <c r="D60" s="11"/>
      <c r="E60" s="11"/>
      <c r="F60" s="2" t="s">
        <v>6</v>
      </c>
      <c r="G60" s="11" t="s">
        <v>1056</v>
      </c>
      <c r="H60" s="67">
        <v>1</v>
      </c>
      <c r="I60" s="67">
        <v>0</v>
      </c>
      <c r="J60" s="67">
        <v>0</v>
      </c>
      <c r="K60" s="67">
        <v>0</v>
      </c>
      <c r="L60" s="67">
        <v>0</v>
      </c>
      <c r="M60" s="67">
        <v>0</v>
      </c>
      <c r="N60" s="67">
        <v>1</v>
      </c>
      <c r="O60" s="67">
        <v>1</v>
      </c>
      <c r="P60" s="67"/>
      <c r="Q60" s="67"/>
      <c r="R60" s="299" t="s">
        <v>7206</v>
      </c>
      <c r="S60" s="11"/>
      <c r="T60" s="35"/>
    </row>
    <row r="61" spans="1:20" x14ac:dyDescent="0.25">
      <c r="A61" s="34"/>
      <c r="B61" s="11"/>
      <c r="C61" s="2"/>
      <c r="D61" s="11"/>
      <c r="E61" s="11"/>
      <c r="F61" s="2" t="s">
        <v>7</v>
      </c>
      <c r="G61" s="11" t="s">
        <v>1057</v>
      </c>
      <c r="H61" s="2">
        <v>0</v>
      </c>
      <c r="I61" s="2">
        <v>1</v>
      </c>
      <c r="J61" s="2">
        <v>0</v>
      </c>
      <c r="K61" s="2">
        <v>0</v>
      </c>
      <c r="L61" s="2">
        <v>0</v>
      </c>
      <c r="M61" s="2">
        <v>0</v>
      </c>
      <c r="N61" s="2">
        <v>0</v>
      </c>
      <c r="O61" s="2"/>
      <c r="P61" s="2"/>
      <c r="Q61" s="2"/>
      <c r="R61" s="299"/>
      <c r="S61" s="11"/>
      <c r="T61" s="35"/>
    </row>
    <row r="62" spans="1:20" x14ac:dyDescent="0.25">
      <c r="A62" s="34"/>
      <c r="B62" s="11"/>
      <c r="C62" s="2"/>
      <c r="D62" s="11"/>
      <c r="E62" s="11"/>
      <c r="F62" s="2" t="s">
        <v>8</v>
      </c>
      <c r="G62" s="11" t="s">
        <v>1058</v>
      </c>
      <c r="H62" s="67">
        <v>1</v>
      </c>
      <c r="I62" s="67">
        <v>0</v>
      </c>
      <c r="J62" s="67">
        <v>0</v>
      </c>
      <c r="K62" s="67">
        <v>0</v>
      </c>
      <c r="L62" s="67">
        <v>0</v>
      </c>
      <c r="M62" s="67">
        <v>0</v>
      </c>
      <c r="N62" s="67">
        <v>1</v>
      </c>
      <c r="O62" s="67">
        <v>1</v>
      </c>
      <c r="P62" s="67"/>
      <c r="Q62" s="67"/>
      <c r="R62" s="299" t="s">
        <v>7207</v>
      </c>
      <c r="S62" s="11"/>
      <c r="T62" s="35"/>
    </row>
    <row r="63" spans="1:20" x14ac:dyDescent="0.25">
      <c r="A63" s="34"/>
      <c r="B63" s="11"/>
      <c r="C63" s="2"/>
      <c r="D63" s="11"/>
      <c r="E63" s="11"/>
      <c r="F63" s="2" t="s">
        <v>9</v>
      </c>
      <c r="G63" s="11" t="s">
        <v>1059</v>
      </c>
      <c r="H63" s="67">
        <v>1</v>
      </c>
      <c r="I63" s="67">
        <v>0</v>
      </c>
      <c r="J63" s="67">
        <v>0</v>
      </c>
      <c r="K63" s="67">
        <v>0</v>
      </c>
      <c r="L63" s="67">
        <v>0</v>
      </c>
      <c r="M63" s="67">
        <v>0</v>
      </c>
      <c r="N63" s="67">
        <v>1</v>
      </c>
      <c r="O63" s="67">
        <v>1</v>
      </c>
      <c r="P63" s="67"/>
      <c r="Q63" s="67"/>
      <c r="R63" s="299"/>
      <c r="S63" s="11"/>
      <c r="T63" s="35"/>
    </row>
    <row r="64" spans="1:20" x14ac:dyDescent="0.25">
      <c r="A64" s="34"/>
      <c r="B64" s="11"/>
      <c r="C64" s="2"/>
      <c r="D64" s="11"/>
      <c r="E64" s="11"/>
      <c r="F64" s="2" t="s">
        <v>10</v>
      </c>
      <c r="G64" s="11" t="s">
        <v>1060</v>
      </c>
      <c r="H64" s="2">
        <v>0</v>
      </c>
      <c r="I64" s="2">
        <v>1</v>
      </c>
      <c r="J64" s="2">
        <v>0</v>
      </c>
      <c r="K64" s="2">
        <v>0</v>
      </c>
      <c r="L64" s="2">
        <v>0</v>
      </c>
      <c r="M64" s="2">
        <v>0</v>
      </c>
      <c r="N64" s="2">
        <v>0</v>
      </c>
      <c r="O64" s="2"/>
      <c r="P64" s="2"/>
      <c r="Q64" s="2"/>
      <c r="R64" s="11" t="s">
        <v>7208</v>
      </c>
      <c r="S64" s="11"/>
      <c r="T64" s="35"/>
    </row>
    <row r="65" spans="1:20" x14ac:dyDescent="0.25">
      <c r="A65" s="34"/>
      <c r="B65" s="11"/>
      <c r="C65" s="2"/>
      <c r="D65" s="11"/>
      <c r="E65" s="11"/>
      <c r="F65" s="2"/>
      <c r="G65" s="11"/>
      <c r="H65" s="2"/>
      <c r="I65" s="2"/>
      <c r="J65" s="2"/>
      <c r="K65" s="2"/>
      <c r="L65" s="2"/>
      <c r="M65" s="2"/>
      <c r="N65" s="2"/>
      <c r="O65" s="2"/>
      <c r="P65" s="2"/>
      <c r="Q65" s="2"/>
      <c r="R65" s="11" t="s">
        <v>7209</v>
      </c>
      <c r="S65" s="11"/>
      <c r="T65" s="35"/>
    </row>
    <row r="66" spans="1:20" x14ac:dyDescent="0.25">
      <c r="A66" s="83"/>
      <c r="B66" s="62"/>
      <c r="C66" s="61"/>
      <c r="D66" s="62"/>
      <c r="E66" s="62"/>
      <c r="F66" s="61"/>
      <c r="G66" s="62"/>
      <c r="H66" s="61">
        <f>SUM(H55:H64)</f>
        <v>3</v>
      </c>
      <c r="I66" s="61">
        <f t="shared" ref="I66:O66" si="2">SUM(I55:I64)</f>
        <v>7</v>
      </c>
      <c r="J66" s="61">
        <f t="shared" si="2"/>
        <v>0</v>
      </c>
      <c r="K66" s="61">
        <f t="shared" si="2"/>
        <v>0</v>
      </c>
      <c r="L66" s="61">
        <f t="shared" si="2"/>
        <v>0</v>
      </c>
      <c r="M66" s="61">
        <f t="shared" si="2"/>
        <v>0</v>
      </c>
      <c r="N66" s="61">
        <f t="shared" si="2"/>
        <v>3</v>
      </c>
      <c r="O66" s="61">
        <f t="shared" si="2"/>
        <v>3</v>
      </c>
      <c r="P66" s="61"/>
      <c r="Q66" s="61"/>
      <c r="R66" s="62" t="s">
        <v>7210</v>
      </c>
      <c r="S66" s="62"/>
      <c r="T66" s="84"/>
    </row>
    <row r="67" spans="1:20" x14ac:dyDescent="0.25">
      <c r="A67" s="85"/>
      <c r="B67" s="75"/>
      <c r="C67" s="76"/>
      <c r="D67" s="75"/>
      <c r="E67" s="75"/>
      <c r="F67" s="76"/>
      <c r="G67" s="75"/>
      <c r="H67" s="76"/>
      <c r="I67" s="76"/>
      <c r="J67" s="76"/>
      <c r="K67" s="76"/>
      <c r="L67" s="76"/>
      <c r="M67" s="76"/>
      <c r="N67" s="76"/>
      <c r="O67" s="76"/>
      <c r="P67" s="76"/>
      <c r="Q67" s="76"/>
      <c r="R67" s="75"/>
      <c r="S67" s="75"/>
      <c r="T67" s="86"/>
    </row>
    <row r="68" spans="1:20" x14ac:dyDescent="0.25">
      <c r="A68" s="34"/>
      <c r="B68" s="11"/>
      <c r="C68" s="2"/>
      <c r="D68" s="11"/>
      <c r="E68" s="11"/>
      <c r="F68" s="11"/>
      <c r="G68" s="11"/>
      <c r="H68" s="2"/>
      <c r="I68" s="2"/>
      <c r="J68" s="2"/>
      <c r="K68" s="2"/>
      <c r="L68" s="2"/>
      <c r="M68" s="2"/>
      <c r="N68" s="2"/>
      <c r="O68" s="2"/>
      <c r="P68" s="2"/>
      <c r="Q68" s="2"/>
      <c r="R68" s="11"/>
      <c r="S68" s="11"/>
      <c r="T68" s="35"/>
    </row>
    <row r="69" spans="1:20" ht="15" customHeight="1" x14ac:dyDescent="0.25">
      <c r="A69" s="34"/>
      <c r="B69" s="11"/>
      <c r="C69" s="2" t="s">
        <v>4</v>
      </c>
      <c r="D69" s="11" t="s">
        <v>1006</v>
      </c>
      <c r="E69" s="11" t="s">
        <v>39</v>
      </c>
      <c r="F69" s="2" t="s">
        <v>0</v>
      </c>
      <c r="G69" s="11" t="s">
        <v>1061</v>
      </c>
      <c r="H69" s="67">
        <v>1</v>
      </c>
      <c r="I69" s="67">
        <v>0</v>
      </c>
      <c r="J69" s="67">
        <v>0</v>
      </c>
      <c r="K69" s="67">
        <v>0</v>
      </c>
      <c r="L69" s="67">
        <v>0</v>
      </c>
      <c r="M69" s="67">
        <v>0</v>
      </c>
      <c r="N69" s="67">
        <v>0</v>
      </c>
      <c r="O69" s="67">
        <v>1</v>
      </c>
      <c r="P69" s="67"/>
      <c r="Q69" s="67"/>
      <c r="R69" s="309" t="s">
        <v>7218</v>
      </c>
      <c r="S69" s="299" t="s">
        <v>7211</v>
      </c>
      <c r="T69" s="35"/>
    </row>
    <row r="70" spans="1:20" x14ac:dyDescent="0.25">
      <c r="A70" s="34"/>
      <c r="B70" s="11"/>
      <c r="C70" s="2"/>
      <c r="D70" s="11"/>
      <c r="E70" s="11"/>
      <c r="F70" s="2" t="s">
        <v>2</v>
      </c>
      <c r="G70" s="11" t="s">
        <v>1062</v>
      </c>
      <c r="H70" s="67">
        <v>1</v>
      </c>
      <c r="I70" s="67">
        <v>0</v>
      </c>
      <c r="J70" s="67">
        <v>0</v>
      </c>
      <c r="K70" s="67">
        <v>0</v>
      </c>
      <c r="L70" s="67">
        <v>0</v>
      </c>
      <c r="M70" s="67">
        <v>0</v>
      </c>
      <c r="N70" s="67">
        <v>0</v>
      </c>
      <c r="O70" s="67">
        <v>1</v>
      </c>
      <c r="P70" s="67"/>
      <c r="Q70" s="67"/>
      <c r="R70" s="309"/>
      <c r="S70" s="299"/>
      <c r="T70" s="35"/>
    </row>
    <row r="71" spans="1:20" x14ac:dyDescent="0.25">
      <c r="A71" s="34"/>
      <c r="B71" s="11"/>
      <c r="C71" s="2"/>
      <c r="D71" s="11"/>
      <c r="E71" s="11"/>
      <c r="F71" s="2" t="s">
        <v>3</v>
      </c>
      <c r="G71" s="11" t="s">
        <v>1063</v>
      </c>
      <c r="H71" s="67">
        <v>1</v>
      </c>
      <c r="I71" s="67">
        <v>0</v>
      </c>
      <c r="J71" s="67">
        <v>0</v>
      </c>
      <c r="K71" s="67">
        <v>0</v>
      </c>
      <c r="L71" s="67">
        <v>0</v>
      </c>
      <c r="M71" s="67">
        <v>0</v>
      </c>
      <c r="N71" s="67">
        <v>0</v>
      </c>
      <c r="O71" s="67">
        <v>1</v>
      </c>
      <c r="P71" s="67"/>
      <c r="Q71" s="67"/>
      <c r="R71" s="309"/>
      <c r="S71" s="299"/>
      <c r="T71" s="35"/>
    </row>
    <row r="72" spans="1:20" ht="15" customHeight="1" x14ac:dyDescent="0.25">
      <c r="A72" s="34"/>
      <c r="B72" s="11"/>
      <c r="C72" s="2"/>
      <c r="D72" s="11"/>
      <c r="E72" s="11"/>
      <c r="F72" s="2" t="s">
        <v>4</v>
      </c>
      <c r="G72" s="11" t="s">
        <v>1064</v>
      </c>
      <c r="H72" s="67">
        <v>1</v>
      </c>
      <c r="I72" s="67">
        <v>0</v>
      </c>
      <c r="J72" s="67">
        <v>0</v>
      </c>
      <c r="K72" s="67">
        <v>0</v>
      </c>
      <c r="L72" s="67">
        <v>0</v>
      </c>
      <c r="M72" s="67">
        <v>0</v>
      </c>
      <c r="N72" s="67">
        <v>0</v>
      </c>
      <c r="O72" s="67">
        <v>1</v>
      </c>
      <c r="P72" s="67"/>
      <c r="Q72" s="67"/>
      <c r="R72" s="309"/>
      <c r="S72" s="299" t="s">
        <v>7212</v>
      </c>
      <c r="T72" s="35"/>
    </row>
    <row r="73" spans="1:20" x14ac:dyDescent="0.25">
      <c r="A73" s="34"/>
      <c r="B73" s="11"/>
      <c r="C73" s="2"/>
      <c r="D73" s="11"/>
      <c r="E73" s="11"/>
      <c r="F73" s="2" t="s">
        <v>5</v>
      </c>
      <c r="G73" s="11" t="s">
        <v>1065</v>
      </c>
      <c r="H73" s="67">
        <v>1</v>
      </c>
      <c r="I73" s="67">
        <v>0</v>
      </c>
      <c r="J73" s="67">
        <v>0</v>
      </c>
      <c r="K73" s="67">
        <v>0</v>
      </c>
      <c r="L73" s="67">
        <v>0</v>
      </c>
      <c r="M73" s="67">
        <v>0</v>
      </c>
      <c r="N73" s="67">
        <v>0</v>
      </c>
      <c r="O73" s="67">
        <v>1</v>
      </c>
      <c r="P73" s="67"/>
      <c r="Q73" s="67"/>
      <c r="R73" s="309"/>
      <c r="S73" s="299"/>
      <c r="T73" s="35"/>
    </row>
    <row r="74" spans="1:20" x14ac:dyDescent="0.25">
      <c r="A74" s="34"/>
      <c r="B74" s="11"/>
      <c r="C74" s="2"/>
      <c r="D74" s="11"/>
      <c r="E74" s="11"/>
      <c r="F74" s="2" t="s">
        <v>6</v>
      </c>
      <c r="G74" s="11" t="s">
        <v>1066</v>
      </c>
      <c r="H74" s="67">
        <v>1</v>
      </c>
      <c r="I74" s="67">
        <v>0</v>
      </c>
      <c r="J74" s="67">
        <v>0</v>
      </c>
      <c r="K74" s="67">
        <v>0</v>
      </c>
      <c r="L74" s="67">
        <v>0</v>
      </c>
      <c r="M74" s="67">
        <v>0</v>
      </c>
      <c r="N74" s="67">
        <v>0</v>
      </c>
      <c r="O74" s="67">
        <v>1</v>
      </c>
      <c r="P74" s="67"/>
      <c r="Q74" s="67"/>
      <c r="R74" s="309"/>
      <c r="S74" s="299"/>
      <c r="T74" s="35"/>
    </row>
    <row r="75" spans="1:20" x14ac:dyDescent="0.25">
      <c r="A75" s="34"/>
      <c r="B75" s="11"/>
      <c r="C75" s="2"/>
      <c r="D75" s="11"/>
      <c r="E75" s="11"/>
      <c r="F75" s="2" t="s">
        <v>7</v>
      </c>
      <c r="G75" s="11" t="s">
        <v>1067</v>
      </c>
      <c r="H75" s="67">
        <v>1</v>
      </c>
      <c r="I75" s="67">
        <v>0</v>
      </c>
      <c r="J75" s="67">
        <v>0</v>
      </c>
      <c r="K75" s="67">
        <v>0</v>
      </c>
      <c r="L75" s="67">
        <v>0</v>
      </c>
      <c r="M75" s="67">
        <v>0</v>
      </c>
      <c r="N75" s="67">
        <v>0</v>
      </c>
      <c r="O75" s="67">
        <v>1</v>
      </c>
      <c r="P75" s="67"/>
      <c r="Q75" s="67"/>
      <c r="R75" s="309"/>
      <c r="S75" s="299" t="s">
        <v>7213</v>
      </c>
      <c r="T75" s="35"/>
    </row>
    <row r="76" spans="1:20" x14ac:dyDescent="0.25">
      <c r="A76" s="34"/>
      <c r="B76" s="11"/>
      <c r="C76" s="2"/>
      <c r="D76" s="11"/>
      <c r="E76" s="11"/>
      <c r="F76" s="2" t="s">
        <v>8</v>
      </c>
      <c r="G76" s="11" t="s">
        <v>1068</v>
      </c>
      <c r="H76" s="67">
        <v>1</v>
      </c>
      <c r="I76" s="67">
        <v>0</v>
      </c>
      <c r="J76" s="67">
        <v>0</v>
      </c>
      <c r="K76" s="67">
        <v>0</v>
      </c>
      <c r="L76" s="67">
        <v>0</v>
      </c>
      <c r="M76" s="67">
        <v>0</v>
      </c>
      <c r="N76" s="67">
        <v>0</v>
      </c>
      <c r="O76" s="67">
        <v>1</v>
      </c>
      <c r="P76" s="67"/>
      <c r="Q76" s="67"/>
      <c r="R76" s="309"/>
      <c r="S76" s="299"/>
      <c r="T76" s="35"/>
    </row>
    <row r="77" spans="1:20" x14ac:dyDescent="0.25">
      <c r="A77" s="34"/>
      <c r="B77" s="11"/>
      <c r="C77" s="2"/>
      <c r="D77" s="11"/>
      <c r="E77" s="11"/>
      <c r="F77" s="2"/>
      <c r="G77" s="11"/>
      <c r="H77" s="2"/>
      <c r="I77" s="2"/>
      <c r="J77" s="2"/>
      <c r="K77" s="2"/>
      <c r="L77" s="2"/>
      <c r="M77" s="2"/>
      <c r="N77" s="2"/>
      <c r="O77" s="2"/>
      <c r="P77" s="2"/>
      <c r="Q77" s="2"/>
      <c r="R77" s="309"/>
      <c r="S77" s="299"/>
      <c r="T77" s="35"/>
    </row>
    <row r="78" spans="1:20" x14ac:dyDescent="0.25">
      <c r="A78" s="83"/>
      <c r="B78" s="62"/>
      <c r="C78" s="61"/>
      <c r="D78" s="62"/>
      <c r="E78" s="62"/>
      <c r="F78" s="61"/>
      <c r="G78" s="62"/>
      <c r="H78" s="72">
        <f>SUM(H69:H76)</f>
        <v>8</v>
      </c>
      <c r="I78" s="72">
        <f t="shared" ref="I78:O78" si="3">SUM(I69:I76)</f>
        <v>0</v>
      </c>
      <c r="J78" s="72">
        <f t="shared" si="3"/>
        <v>0</v>
      </c>
      <c r="K78" s="72">
        <f t="shared" si="3"/>
        <v>0</v>
      </c>
      <c r="L78" s="72">
        <f t="shared" si="3"/>
        <v>0</v>
      </c>
      <c r="M78" s="72">
        <f t="shared" si="3"/>
        <v>0</v>
      </c>
      <c r="N78" s="72">
        <f t="shared" si="3"/>
        <v>0</v>
      </c>
      <c r="O78" s="72">
        <f t="shared" si="3"/>
        <v>8</v>
      </c>
      <c r="P78" s="67"/>
      <c r="Q78" s="67"/>
      <c r="R78" s="309"/>
      <c r="S78" s="299"/>
      <c r="T78" s="84"/>
    </row>
    <row r="79" spans="1:20" ht="15" customHeight="1" x14ac:dyDescent="0.25">
      <c r="A79" s="92"/>
      <c r="B79" s="79"/>
      <c r="C79" s="80"/>
      <c r="D79" s="79"/>
      <c r="E79" s="79"/>
      <c r="F79" s="80"/>
      <c r="G79" s="79"/>
      <c r="H79" s="93"/>
      <c r="I79" s="93"/>
      <c r="J79" s="93"/>
      <c r="K79" s="93"/>
      <c r="L79" s="93"/>
      <c r="M79" s="93"/>
      <c r="N79" s="93"/>
      <c r="O79" s="93"/>
      <c r="P79" s="67"/>
      <c r="Q79" s="67"/>
      <c r="R79" s="309"/>
      <c r="S79" s="299" t="s">
        <v>7214</v>
      </c>
      <c r="T79" s="94"/>
    </row>
    <row r="80" spans="1:20" x14ac:dyDescent="0.25">
      <c r="A80" s="34"/>
      <c r="B80" s="11"/>
      <c r="C80" s="2"/>
      <c r="D80" s="11"/>
      <c r="E80" s="11"/>
      <c r="F80" s="2"/>
      <c r="G80" s="11"/>
      <c r="H80" s="67"/>
      <c r="I80" s="67"/>
      <c r="J80" s="67"/>
      <c r="K80" s="67"/>
      <c r="L80" s="67"/>
      <c r="M80" s="67"/>
      <c r="N80" s="67"/>
      <c r="O80" s="67"/>
      <c r="P80" s="67"/>
      <c r="Q80" s="67"/>
      <c r="R80" s="309"/>
      <c r="S80" s="299"/>
      <c r="T80" s="35"/>
    </row>
    <row r="81" spans="1:20" x14ac:dyDescent="0.25">
      <c r="A81" s="34"/>
      <c r="B81" s="11"/>
      <c r="C81" s="2"/>
      <c r="D81" s="11"/>
      <c r="E81" s="11"/>
      <c r="F81" s="2"/>
      <c r="G81" s="11"/>
      <c r="H81" s="67"/>
      <c r="I81" s="67"/>
      <c r="J81" s="67"/>
      <c r="K81" s="67"/>
      <c r="L81" s="67"/>
      <c r="M81" s="67"/>
      <c r="N81" s="67"/>
      <c r="O81" s="67"/>
      <c r="P81" s="67"/>
      <c r="Q81" s="67"/>
      <c r="R81" s="309"/>
      <c r="S81" s="299"/>
      <c r="T81" s="35"/>
    </row>
    <row r="82" spans="1:20" x14ac:dyDescent="0.25">
      <c r="A82" s="34"/>
      <c r="B82" s="11"/>
      <c r="C82" s="2"/>
      <c r="D82" s="11"/>
      <c r="E82" s="11"/>
      <c r="F82" s="2"/>
      <c r="G82" s="11"/>
      <c r="H82" s="67"/>
      <c r="I82" s="67"/>
      <c r="J82" s="67"/>
      <c r="K82" s="67"/>
      <c r="L82" s="67"/>
      <c r="M82" s="67"/>
      <c r="N82" s="67"/>
      <c r="O82" s="67"/>
      <c r="P82" s="67"/>
      <c r="Q82" s="67"/>
      <c r="R82" s="309"/>
      <c r="S82" s="299" t="s">
        <v>7215</v>
      </c>
      <c r="T82" s="35"/>
    </row>
    <row r="83" spans="1:20" x14ac:dyDescent="0.25">
      <c r="A83" s="34"/>
      <c r="B83" s="11"/>
      <c r="C83" s="2"/>
      <c r="D83" s="11"/>
      <c r="E83" s="11"/>
      <c r="F83" s="2"/>
      <c r="G83" s="11"/>
      <c r="H83" s="67"/>
      <c r="I83" s="67"/>
      <c r="J83" s="67"/>
      <c r="K83" s="67"/>
      <c r="L83" s="67"/>
      <c r="M83" s="67"/>
      <c r="N83" s="67"/>
      <c r="O83" s="67"/>
      <c r="P83" s="67"/>
      <c r="Q83" s="67"/>
      <c r="R83" s="309"/>
      <c r="S83" s="299"/>
      <c r="T83" s="35"/>
    </row>
    <row r="84" spans="1:20" x14ac:dyDescent="0.25">
      <c r="A84" s="34"/>
      <c r="B84" s="11"/>
      <c r="C84" s="2"/>
      <c r="D84" s="11"/>
      <c r="E84" s="11"/>
      <c r="F84" s="2"/>
      <c r="G84" s="11"/>
      <c r="H84" s="67"/>
      <c r="I84" s="67"/>
      <c r="J84" s="67"/>
      <c r="K84" s="67"/>
      <c r="L84" s="67"/>
      <c r="M84" s="67"/>
      <c r="N84" s="67"/>
      <c r="O84" s="67"/>
      <c r="P84" s="67"/>
      <c r="Q84" s="67"/>
      <c r="R84" s="309"/>
      <c r="S84" s="299"/>
      <c r="T84" s="35"/>
    </row>
    <row r="85" spans="1:20" ht="15" customHeight="1" x14ac:dyDescent="0.25">
      <c r="A85" s="34"/>
      <c r="B85" s="11"/>
      <c r="C85" s="2"/>
      <c r="D85" s="11"/>
      <c r="E85" s="11"/>
      <c r="F85" s="2"/>
      <c r="G85" s="11"/>
      <c r="H85" s="67"/>
      <c r="I85" s="67"/>
      <c r="J85" s="67"/>
      <c r="K85" s="67"/>
      <c r="L85" s="67"/>
      <c r="M85" s="67"/>
      <c r="N85" s="67"/>
      <c r="O85" s="67"/>
      <c r="P85" s="67"/>
      <c r="Q85" s="67"/>
      <c r="R85" s="104"/>
      <c r="S85" s="299" t="s">
        <v>7216</v>
      </c>
      <c r="T85" s="35"/>
    </row>
    <row r="86" spans="1:20" x14ac:dyDescent="0.25">
      <c r="A86" s="34"/>
      <c r="B86" s="11"/>
      <c r="C86" s="2"/>
      <c r="D86" s="11"/>
      <c r="E86" s="11"/>
      <c r="F86" s="2"/>
      <c r="G86" s="11"/>
      <c r="H86" s="67"/>
      <c r="I86" s="67"/>
      <c r="J86" s="67"/>
      <c r="K86" s="67"/>
      <c r="L86" s="67"/>
      <c r="M86" s="67"/>
      <c r="N86" s="67"/>
      <c r="O86" s="67"/>
      <c r="P86" s="67"/>
      <c r="Q86" s="67"/>
      <c r="R86" s="104" t="s">
        <v>7219</v>
      </c>
      <c r="S86" s="299"/>
      <c r="T86" s="35"/>
    </row>
    <row r="87" spans="1:20" x14ac:dyDescent="0.25">
      <c r="A87" s="34"/>
      <c r="B87" s="11"/>
      <c r="C87" s="2"/>
      <c r="D87" s="11"/>
      <c r="E87" s="11"/>
      <c r="F87" s="2"/>
      <c r="G87" s="11"/>
      <c r="H87" s="67"/>
      <c r="I87" s="67"/>
      <c r="J87" s="67"/>
      <c r="K87" s="67"/>
      <c r="L87" s="67"/>
      <c r="M87" s="67"/>
      <c r="N87" s="67"/>
      <c r="O87" s="67"/>
      <c r="P87" s="67"/>
      <c r="Q87" s="67"/>
      <c r="R87" s="104"/>
      <c r="S87" s="299"/>
      <c r="T87" s="35"/>
    </row>
    <row r="88" spans="1:20" ht="15" customHeight="1" x14ac:dyDescent="0.25">
      <c r="A88" s="34"/>
      <c r="B88" s="11"/>
      <c r="C88" s="2"/>
      <c r="D88" s="11"/>
      <c r="E88" s="11"/>
      <c r="F88" s="2"/>
      <c r="G88" s="11"/>
      <c r="H88" s="67"/>
      <c r="I88" s="67"/>
      <c r="J88" s="67"/>
      <c r="K88" s="67"/>
      <c r="L88" s="67"/>
      <c r="M88" s="67"/>
      <c r="N88" s="67"/>
      <c r="O88" s="67"/>
      <c r="P88" s="67"/>
      <c r="Q88" s="67"/>
      <c r="R88" s="104"/>
      <c r="S88" s="299" t="s">
        <v>7217</v>
      </c>
      <c r="T88" s="35"/>
    </row>
    <row r="89" spans="1:20" x14ac:dyDescent="0.25">
      <c r="A89" s="34"/>
      <c r="B89" s="11"/>
      <c r="C89" s="2"/>
      <c r="D89" s="11"/>
      <c r="E89" s="11"/>
      <c r="F89" s="2"/>
      <c r="G89" s="11"/>
      <c r="H89" s="67"/>
      <c r="I89" s="67"/>
      <c r="J89" s="67"/>
      <c r="K89" s="67"/>
      <c r="L89" s="67"/>
      <c r="M89" s="67"/>
      <c r="N89" s="67"/>
      <c r="O89" s="67"/>
      <c r="P89" s="67"/>
      <c r="Q89" s="67"/>
      <c r="R89" s="11"/>
      <c r="S89" s="299"/>
      <c r="T89" s="35"/>
    </row>
    <row r="90" spans="1:20" x14ac:dyDescent="0.25">
      <c r="A90" s="34"/>
      <c r="B90" s="11"/>
      <c r="C90" s="2"/>
      <c r="D90" s="11"/>
      <c r="E90" s="11"/>
      <c r="F90" s="2"/>
      <c r="G90" s="11"/>
      <c r="H90" s="67"/>
      <c r="I90" s="67"/>
      <c r="J90" s="67"/>
      <c r="K90" s="67"/>
      <c r="L90" s="67"/>
      <c r="M90" s="67"/>
      <c r="N90" s="67"/>
      <c r="O90" s="67"/>
      <c r="P90" s="67"/>
      <c r="Q90" s="67"/>
      <c r="R90" s="11"/>
      <c r="S90" s="299"/>
      <c r="T90" s="35"/>
    </row>
    <row r="91" spans="1:20" x14ac:dyDescent="0.25">
      <c r="A91" s="34"/>
      <c r="B91" s="11"/>
      <c r="C91" s="2"/>
      <c r="D91" s="11"/>
      <c r="E91" s="11"/>
      <c r="F91" s="2"/>
      <c r="G91" s="11"/>
      <c r="H91" s="67"/>
      <c r="I91" s="67"/>
      <c r="J91" s="67"/>
      <c r="K91" s="67"/>
      <c r="L91" s="67"/>
      <c r="M91" s="67"/>
      <c r="N91" s="67"/>
      <c r="O91" s="67"/>
      <c r="P91" s="67"/>
      <c r="Q91" s="67"/>
      <c r="R91" s="11"/>
      <c r="S91" s="73"/>
      <c r="T91" s="35"/>
    </row>
    <row r="92" spans="1:20" x14ac:dyDescent="0.25">
      <c r="A92" s="95"/>
      <c r="B92" s="17"/>
      <c r="C92" s="5"/>
      <c r="D92" s="17"/>
      <c r="E92" s="17"/>
      <c r="F92" s="5"/>
      <c r="G92" s="17"/>
      <c r="H92" s="5"/>
      <c r="I92" s="5"/>
      <c r="J92" s="5"/>
      <c r="K92" s="5"/>
      <c r="L92" s="5"/>
      <c r="M92" s="5"/>
      <c r="N92" s="5"/>
      <c r="O92" s="5"/>
      <c r="P92" s="5"/>
      <c r="Q92" s="5"/>
      <c r="R92" s="17"/>
      <c r="S92" s="17"/>
      <c r="T92" s="96"/>
    </row>
    <row r="93" spans="1:20" x14ac:dyDescent="0.25">
      <c r="A93" s="34"/>
      <c r="B93" s="11"/>
      <c r="C93" s="2"/>
      <c r="D93" s="11"/>
      <c r="E93" s="11"/>
      <c r="F93" s="11"/>
      <c r="G93" s="11"/>
      <c r="H93" s="2"/>
      <c r="I93" s="2"/>
      <c r="J93" s="2"/>
      <c r="K93" s="2"/>
      <c r="L93" s="2"/>
      <c r="M93" s="2"/>
      <c r="N93" s="2"/>
      <c r="O93" s="2"/>
      <c r="P93" s="2"/>
      <c r="Q93" s="2"/>
      <c r="R93" s="11"/>
      <c r="S93" s="11"/>
      <c r="T93" s="35"/>
    </row>
    <row r="94" spans="1:20" x14ac:dyDescent="0.25">
      <c r="A94" s="34"/>
      <c r="B94" s="11"/>
      <c r="C94" s="2" t="s">
        <v>5</v>
      </c>
      <c r="D94" s="11" t="s">
        <v>1007</v>
      </c>
      <c r="E94" s="11" t="s">
        <v>39</v>
      </c>
      <c r="F94" s="2" t="s">
        <v>0</v>
      </c>
      <c r="G94" s="11" t="s">
        <v>1069</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2</v>
      </c>
      <c r="G95" s="11" t="s">
        <v>1070</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3</v>
      </c>
      <c r="G96" s="11" t="s">
        <v>1071</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4</v>
      </c>
      <c r="G97" s="11" t="s">
        <v>1072</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t="s">
        <v>5</v>
      </c>
      <c r="G98" s="11" t="s">
        <v>1073</v>
      </c>
      <c r="H98" s="2">
        <v>0</v>
      </c>
      <c r="I98" s="2">
        <v>1</v>
      </c>
      <c r="J98" s="2">
        <v>0</v>
      </c>
      <c r="K98" s="2">
        <v>0</v>
      </c>
      <c r="L98" s="2">
        <v>0</v>
      </c>
      <c r="M98" s="2">
        <v>0</v>
      </c>
      <c r="N98" s="2">
        <v>0</v>
      </c>
      <c r="O98" s="2"/>
      <c r="P98" s="2"/>
      <c r="Q98" s="2"/>
      <c r="R98" s="11"/>
      <c r="S98" s="11"/>
      <c r="T98" s="35"/>
    </row>
    <row r="99" spans="1:20" x14ac:dyDescent="0.25">
      <c r="A99" s="34"/>
      <c r="B99" s="11"/>
      <c r="C99" s="2"/>
      <c r="D99" s="11"/>
      <c r="E99" s="11"/>
      <c r="F99" s="2" t="s">
        <v>6</v>
      </c>
      <c r="G99" s="11" t="s">
        <v>1074</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7</v>
      </c>
      <c r="G100" s="11" t="s">
        <v>1075</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8</v>
      </c>
      <c r="G101" s="11" t="s">
        <v>1076</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9</v>
      </c>
      <c r="G102" s="11" t="s">
        <v>1077</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10</v>
      </c>
      <c r="G103" s="11" t="s">
        <v>1078</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11</v>
      </c>
      <c r="G104" s="11" t="s">
        <v>1079</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c r="G105" s="11"/>
      <c r="H105" s="2"/>
      <c r="I105" s="2"/>
      <c r="J105" s="2"/>
      <c r="K105" s="2"/>
      <c r="L105" s="2"/>
      <c r="M105" s="2"/>
      <c r="N105" s="2"/>
      <c r="O105" s="2"/>
      <c r="P105" s="2"/>
      <c r="Q105" s="2"/>
      <c r="R105" s="11"/>
      <c r="S105" s="11"/>
      <c r="T105" s="35"/>
    </row>
    <row r="106" spans="1:20" x14ac:dyDescent="0.25">
      <c r="A106" s="83"/>
      <c r="B106" s="62"/>
      <c r="C106" s="61"/>
      <c r="D106" s="62"/>
      <c r="E106" s="62"/>
      <c r="F106" s="61"/>
      <c r="G106" s="62"/>
      <c r="H106" s="61">
        <f>SUM(H94:H104)</f>
        <v>0</v>
      </c>
      <c r="I106" s="61">
        <f t="shared" ref="I106:O106" si="4">SUM(I94:I104)</f>
        <v>11</v>
      </c>
      <c r="J106" s="61">
        <f t="shared" si="4"/>
        <v>0</v>
      </c>
      <c r="K106" s="61">
        <f t="shared" si="4"/>
        <v>0</v>
      </c>
      <c r="L106" s="61">
        <f t="shared" si="4"/>
        <v>0</v>
      </c>
      <c r="M106" s="61">
        <f t="shared" si="4"/>
        <v>0</v>
      </c>
      <c r="N106" s="61">
        <f t="shared" si="4"/>
        <v>0</v>
      </c>
      <c r="O106" s="61">
        <f t="shared" si="4"/>
        <v>0</v>
      </c>
      <c r="P106" s="61"/>
      <c r="Q106" s="61"/>
      <c r="R106" s="62"/>
      <c r="S106" s="62"/>
      <c r="T106" s="84"/>
    </row>
    <row r="107" spans="1:20" x14ac:dyDescent="0.25">
      <c r="A107" s="85"/>
      <c r="B107" s="75"/>
      <c r="C107" s="76"/>
      <c r="D107" s="75"/>
      <c r="E107" s="75"/>
      <c r="F107" s="76"/>
      <c r="G107" s="75"/>
      <c r="H107" s="76"/>
      <c r="I107" s="76"/>
      <c r="J107" s="76"/>
      <c r="K107" s="76"/>
      <c r="L107" s="76"/>
      <c r="M107" s="76"/>
      <c r="N107" s="76"/>
      <c r="O107" s="76"/>
      <c r="P107" s="76"/>
      <c r="Q107" s="76"/>
      <c r="R107" s="75"/>
      <c r="S107" s="75"/>
      <c r="T107" s="86"/>
    </row>
    <row r="108" spans="1:20" x14ac:dyDescent="0.25">
      <c r="A108" s="34"/>
      <c r="B108" s="11"/>
      <c r="C108" s="2"/>
      <c r="D108" s="11"/>
      <c r="E108" s="11"/>
      <c r="F108" s="2"/>
      <c r="G108" s="11"/>
      <c r="H108" s="2"/>
      <c r="I108" s="2"/>
      <c r="J108" s="2"/>
      <c r="K108" s="2"/>
      <c r="L108" s="2"/>
      <c r="M108" s="2"/>
      <c r="N108" s="2"/>
      <c r="O108" s="2"/>
      <c r="P108" s="2"/>
      <c r="Q108" s="2"/>
      <c r="R108" s="11"/>
      <c r="S108" s="11"/>
      <c r="T108" s="35"/>
    </row>
    <row r="109" spans="1:20" x14ac:dyDescent="0.25">
      <c r="A109" s="34"/>
      <c r="B109" s="11"/>
      <c r="C109" s="2" t="s">
        <v>6</v>
      </c>
      <c r="D109" s="11" t="s">
        <v>1008</v>
      </c>
      <c r="E109" s="11" t="s">
        <v>39</v>
      </c>
      <c r="F109" s="2" t="s">
        <v>0</v>
      </c>
      <c r="G109" s="11" t="s">
        <v>1080</v>
      </c>
      <c r="H109" s="67">
        <v>1</v>
      </c>
      <c r="I109" s="67">
        <v>0</v>
      </c>
      <c r="J109" s="67">
        <v>0</v>
      </c>
      <c r="K109" s="67">
        <v>0</v>
      </c>
      <c r="L109" s="67">
        <v>0</v>
      </c>
      <c r="M109" s="67">
        <v>0</v>
      </c>
      <c r="N109" s="67">
        <v>0</v>
      </c>
      <c r="O109" s="67">
        <v>1</v>
      </c>
      <c r="P109" s="67">
        <v>0</v>
      </c>
      <c r="Q109" s="67"/>
      <c r="R109" s="11"/>
      <c r="S109" s="11"/>
      <c r="T109" s="308" t="s">
        <v>7199</v>
      </c>
    </row>
    <row r="110" spans="1:20" x14ac:dyDescent="0.25">
      <c r="A110" s="34"/>
      <c r="B110" s="11"/>
      <c r="C110" s="2"/>
      <c r="D110" s="11"/>
      <c r="E110" s="11"/>
      <c r="F110" s="2" t="s">
        <v>2</v>
      </c>
      <c r="G110" s="11" t="s">
        <v>1081</v>
      </c>
      <c r="H110" s="67">
        <v>1</v>
      </c>
      <c r="I110" s="67">
        <v>0</v>
      </c>
      <c r="J110" s="67">
        <v>0</v>
      </c>
      <c r="K110" s="67">
        <v>0</v>
      </c>
      <c r="L110" s="67">
        <v>0</v>
      </c>
      <c r="M110" s="67">
        <v>0</v>
      </c>
      <c r="N110" s="67">
        <v>0</v>
      </c>
      <c r="O110" s="67">
        <v>1</v>
      </c>
      <c r="P110" s="67">
        <v>0</v>
      </c>
      <c r="Q110" s="67"/>
      <c r="R110" s="11"/>
      <c r="S110" s="11"/>
      <c r="T110" s="308"/>
    </row>
    <row r="111" spans="1:20" x14ac:dyDescent="0.25">
      <c r="A111" s="34"/>
      <c r="B111" s="11"/>
      <c r="C111" s="2"/>
      <c r="D111" s="11"/>
      <c r="E111" s="11"/>
      <c r="F111" s="2" t="s">
        <v>3</v>
      </c>
      <c r="G111" s="11" t="s">
        <v>1082</v>
      </c>
      <c r="H111" s="67">
        <v>1</v>
      </c>
      <c r="I111" s="67">
        <v>0</v>
      </c>
      <c r="J111" s="2">
        <v>0</v>
      </c>
      <c r="K111" s="2">
        <v>0</v>
      </c>
      <c r="L111" s="2">
        <v>0</v>
      </c>
      <c r="M111" s="2">
        <v>0</v>
      </c>
      <c r="N111" s="67">
        <v>0</v>
      </c>
      <c r="O111" s="67">
        <v>0</v>
      </c>
      <c r="P111" s="2">
        <v>1</v>
      </c>
      <c r="Q111" s="2"/>
      <c r="R111" s="11"/>
      <c r="S111" s="11"/>
      <c r="T111" s="308"/>
    </row>
    <row r="112" spans="1:20" x14ac:dyDescent="0.25">
      <c r="A112" s="34"/>
      <c r="B112" s="11"/>
      <c r="C112" s="2"/>
      <c r="D112" s="11"/>
      <c r="E112" s="11"/>
      <c r="F112" s="2" t="s">
        <v>4</v>
      </c>
      <c r="G112" s="11" t="s">
        <v>1083</v>
      </c>
      <c r="H112" s="67">
        <v>1</v>
      </c>
      <c r="I112" s="67">
        <v>0</v>
      </c>
      <c r="J112" s="2">
        <v>0</v>
      </c>
      <c r="K112" s="2">
        <v>0</v>
      </c>
      <c r="L112" s="2">
        <v>0</v>
      </c>
      <c r="M112" s="2">
        <v>0</v>
      </c>
      <c r="N112" s="67">
        <v>0</v>
      </c>
      <c r="O112" s="67">
        <v>0</v>
      </c>
      <c r="P112" s="2">
        <v>1</v>
      </c>
      <c r="Q112" s="2"/>
      <c r="R112" s="11"/>
      <c r="S112" s="11"/>
      <c r="T112" s="308"/>
    </row>
    <row r="113" spans="1:20" x14ac:dyDescent="0.25">
      <c r="A113" s="34"/>
      <c r="B113" s="11"/>
      <c r="C113" s="2"/>
      <c r="D113" s="11"/>
      <c r="E113" s="11"/>
      <c r="F113" s="2" t="s">
        <v>5</v>
      </c>
      <c r="G113" s="11" t="s">
        <v>1084</v>
      </c>
      <c r="H113" s="67">
        <v>1</v>
      </c>
      <c r="I113" s="67">
        <v>0</v>
      </c>
      <c r="J113" s="2">
        <v>0</v>
      </c>
      <c r="K113" s="2">
        <v>0</v>
      </c>
      <c r="L113" s="2">
        <v>0</v>
      </c>
      <c r="M113" s="2">
        <v>0</v>
      </c>
      <c r="N113" s="67">
        <v>0</v>
      </c>
      <c r="O113" s="67">
        <v>0</v>
      </c>
      <c r="P113" s="2">
        <v>1</v>
      </c>
      <c r="Q113" s="2"/>
      <c r="R113" s="11"/>
      <c r="S113" s="11"/>
      <c r="T113" s="35"/>
    </row>
    <row r="114" spans="1:20" x14ac:dyDescent="0.25">
      <c r="A114" s="34"/>
      <c r="B114" s="11"/>
      <c r="C114" s="2"/>
      <c r="D114" s="11"/>
      <c r="E114" s="11"/>
      <c r="F114" s="2" t="s">
        <v>6</v>
      </c>
      <c r="G114" s="11" t="s">
        <v>208</v>
      </c>
      <c r="H114" s="67">
        <v>1</v>
      </c>
      <c r="I114" s="67">
        <v>0</v>
      </c>
      <c r="J114" s="2">
        <v>0</v>
      </c>
      <c r="K114" s="2">
        <v>0</v>
      </c>
      <c r="L114" s="2">
        <v>0</v>
      </c>
      <c r="M114" s="2">
        <v>0</v>
      </c>
      <c r="N114" s="67">
        <v>0</v>
      </c>
      <c r="O114" s="67">
        <v>0</v>
      </c>
      <c r="P114" s="2">
        <v>1</v>
      </c>
      <c r="Q114" s="2"/>
      <c r="R114" s="11"/>
      <c r="S114" s="11"/>
      <c r="T114" s="35"/>
    </row>
    <row r="115" spans="1:20" x14ac:dyDescent="0.25">
      <c r="A115" s="34"/>
      <c r="B115" s="11"/>
      <c r="C115" s="2"/>
      <c r="D115" s="11"/>
      <c r="E115" s="11"/>
      <c r="F115" s="2" t="s">
        <v>7</v>
      </c>
      <c r="G115" s="11" t="s">
        <v>1085</v>
      </c>
      <c r="H115" s="67">
        <v>1</v>
      </c>
      <c r="I115" s="67">
        <v>0</v>
      </c>
      <c r="J115" s="2">
        <v>0</v>
      </c>
      <c r="K115" s="2">
        <v>0</v>
      </c>
      <c r="L115" s="2">
        <v>0</v>
      </c>
      <c r="M115" s="2">
        <v>0</v>
      </c>
      <c r="N115" s="67">
        <v>0</v>
      </c>
      <c r="O115" s="67">
        <v>0</v>
      </c>
      <c r="P115" s="2">
        <v>1</v>
      </c>
      <c r="Q115" s="2"/>
      <c r="R115" s="11"/>
      <c r="S115" s="11"/>
      <c r="T115" s="35"/>
    </row>
    <row r="116" spans="1:20" x14ac:dyDescent="0.25">
      <c r="A116" s="34"/>
      <c r="B116" s="11"/>
      <c r="C116" s="2"/>
      <c r="D116" s="11"/>
      <c r="E116" s="11"/>
      <c r="F116" s="2" t="s">
        <v>8</v>
      </c>
      <c r="G116" s="11" t="s">
        <v>1086</v>
      </c>
      <c r="H116" s="67">
        <v>1</v>
      </c>
      <c r="I116" s="67">
        <v>0</v>
      </c>
      <c r="J116" s="2">
        <v>0</v>
      </c>
      <c r="K116" s="2">
        <v>0</v>
      </c>
      <c r="L116" s="2">
        <v>0</v>
      </c>
      <c r="M116" s="2">
        <v>0</v>
      </c>
      <c r="N116" s="67">
        <v>0</v>
      </c>
      <c r="O116" s="67">
        <v>0</v>
      </c>
      <c r="P116" s="2">
        <v>1</v>
      </c>
      <c r="Q116" s="2"/>
      <c r="R116" s="11"/>
      <c r="S116" s="11"/>
      <c r="T116" s="35"/>
    </row>
    <row r="117" spans="1:20" x14ac:dyDescent="0.25">
      <c r="A117" s="34"/>
      <c r="B117" s="11"/>
      <c r="C117" s="2"/>
      <c r="D117" s="11"/>
      <c r="E117" s="11"/>
      <c r="F117" s="2" t="s">
        <v>9</v>
      </c>
      <c r="G117" s="11" t="s">
        <v>1087</v>
      </c>
      <c r="H117" s="67">
        <v>1</v>
      </c>
      <c r="I117" s="67">
        <v>0</v>
      </c>
      <c r="J117" s="2">
        <v>0</v>
      </c>
      <c r="K117" s="2">
        <v>0</v>
      </c>
      <c r="L117" s="2">
        <v>0</v>
      </c>
      <c r="M117" s="2">
        <v>0</v>
      </c>
      <c r="N117" s="67">
        <v>0</v>
      </c>
      <c r="O117" s="67">
        <v>0</v>
      </c>
      <c r="P117" s="2">
        <v>1</v>
      </c>
      <c r="Q117" s="2"/>
      <c r="R117" s="11"/>
      <c r="S117" s="11"/>
      <c r="T117" s="35"/>
    </row>
    <row r="118" spans="1:20" x14ac:dyDescent="0.25">
      <c r="A118" s="34"/>
      <c r="B118" s="11"/>
      <c r="C118" s="2"/>
      <c r="D118" s="11"/>
      <c r="E118" s="11"/>
      <c r="F118" s="2" t="s">
        <v>10</v>
      </c>
      <c r="G118" s="11" t="s">
        <v>1088</v>
      </c>
      <c r="H118" s="67">
        <v>1</v>
      </c>
      <c r="I118" s="67">
        <v>0</v>
      </c>
      <c r="J118" s="2">
        <v>0</v>
      </c>
      <c r="K118" s="2">
        <v>0</v>
      </c>
      <c r="L118" s="2">
        <v>0</v>
      </c>
      <c r="M118" s="2">
        <v>0</v>
      </c>
      <c r="N118" s="67">
        <v>0</v>
      </c>
      <c r="O118" s="67">
        <v>0</v>
      </c>
      <c r="P118" s="2">
        <v>1</v>
      </c>
      <c r="Q118" s="2"/>
      <c r="R118" s="11"/>
      <c r="S118" s="11"/>
      <c r="T118" s="35"/>
    </row>
    <row r="119" spans="1:20" x14ac:dyDescent="0.25">
      <c r="A119" s="34"/>
      <c r="B119" s="11"/>
      <c r="C119" s="2"/>
      <c r="D119" s="11"/>
      <c r="E119" s="11"/>
      <c r="F119" s="2" t="s">
        <v>11</v>
      </c>
      <c r="G119" s="11" t="s">
        <v>1089</v>
      </c>
      <c r="H119" s="67">
        <v>1</v>
      </c>
      <c r="I119" s="67">
        <v>0</v>
      </c>
      <c r="J119" s="67">
        <v>0</v>
      </c>
      <c r="K119" s="67">
        <v>0</v>
      </c>
      <c r="L119" s="67">
        <v>0</v>
      </c>
      <c r="M119" s="67">
        <v>0</v>
      </c>
      <c r="N119" s="67">
        <v>0</v>
      </c>
      <c r="O119" s="67">
        <v>1</v>
      </c>
      <c r="P119" s="67">
        <v>0</v>
      </c>
      <c r="Q119" s="67"/>
      <c r="R119" s="11"/>
      <c r="S119" s="11"/>
      <c r="T119" s="35"/>
    </row>
    <row r="120" spans="1:20" x14ac:dyDescent="0.25">
      <c r="A120" s="34"/>
      <c r="B120" s="11"/>
      <c r="C120" s="2"/>
      <c r="D120" s="11"/>
      <c r="E120" s="11"/>
      <c r="F120" s="2" t="s">
        <v>12</v>
      </c>
      <c r="G120" s="11" t="s">
        <v>1090</v>
      </c>
      <c r="H120" s="67">
        <v>1</v>
      </c>
      <c r="I120" s="67">
        <v>0</v>
      </c>
      <c r="J120" s="2">
        <v>0</v>
      </c>
      <c r="K120" s="2">
        <v>0</v>
      </c>
      <c r="L120" s="2">
        <v>0</v>
      </c>
      <c r="M120" s="2">
        <v>0</v>
      </c>
      <c r="N120" s="67">
        <v>0</v>
      </c>
      <c r="O120" s="67">
        <v>0</v>
      </c>
      <c r="P120" s="2">
        <v>1</v>
      </c>
      <c r="Q120" s="2"/>
      <c r="R120" s="11"/>
      <c r="S120" s="11"/>
      <c r="T120" s="35"/>
    </row>
    <row r="121" spans="1:20" x14ac:dyDescent="0.25">
      <c r="A121" s="34"/>
      <c r="B121" s="11"/>
      <c r="C121" s="2"/>
      <c r="D121" s="11"/>
      <c r="E121" s="11"/>
      <c r="F121" s="2" t="s">
        <v>13</v>
      </c>
      <c r="G121" s="11" t="s">
        <v>1091</v>
      </c>
      <c r="H121" s="67">
        <v>1</v>
      </c>
      <c r="I121" s="67">
        <v>0</v>
      </c>
      <c r="J121" s="2">
        <v>0</v>
      </c>
      <c r="K121" s="2">
        <v>0</v>
      </c>
      <c r="L121" s="2">
        <v>0</v>
      </c>
      <c r="M121" s="2">
        <v>0</v>
      </c>
      <c r="N121" s="67">
        <v>0</v>
      </c>
      <c r="O121" s="67">
        <v>0</v>
      </c>
      <c r="P121" s="2">
        <v>1</v>
      </c>
      <c r="Q121" s="2"/>
      <c r="R121" s="11"/>
      <c r="S121" s="11"/>
      <c r="T121" s="35"/>
    </row>
    <row r="122" spans="1:20" x14ac:dyDescent="0.25">
      <c r="A122" s="34"/>
      <c r="B122" s="11"/>
      <c r="C122" s="2"/>
      <c r="D122" s="11"/>
      <c r="E122" s="11"/>
      <c r="F122" s="2"/>
      <c r="G122" s="11"/>
      <c r="H122" s="2"/>
      <c r="I122" s="2"/>
      <c r="J122" s="2"/>
      <c r="K122" s="2"/>
      <c r="L122" s="2"/>
      <c r="M122" s="2"/>
      <c r="N122" s="2"/>
      <c r="O122" s="2"/>
      <c r="P122" s="2"/>
      <c r="Q122" s="2"/>
      <c r="R122" s="11"/>
      <c r="S122" s="11"/>
      <c r="T122" s="35"/>
    </row>
    <row r="123" spans="1:20" x14ac:dyDescent="0.25">
      <c r="A123" s="83"/>
      <c r="B123" s="62"/>
      <c r="C123" s="61"/>
      <c r="D123" s="62"/>
      <c r="E123" s="62"/>
      <c r="F123" s="61"/>
      <c r="G123" s="62"/>
      <c r="H123" s="61">
        <f>SUM(H109:H121)</f>
        <v>13</v>
      </c>
      <c r="I123" s="61">
        <f t="shared" ref="I123:P123" si="5">SUM(I109:I121)</f>
        <v>0</v>
      </c>
      <c r="J123" s="61">
        <f t="shared" si="5"/>
        <v>0</v>
      </c>
      <c r="K123" s="61">
        <f t="shared" si="5"/>
        <v>0</v>
      </c>
      <c r="L123" s="61">
        <f t="shared" si="5"/>
        <v>0</v>
      </c>
      <c r="M123" s="61">
        <f t="shared" si="5"/>
        <v>0</v>
      </c>
      <c r="N123" s="61">
        <f t="shared" si="5"/>
        <v>0</v>
      </c>
      <c r="O123" s="61">
        <f t="shared" si="5"/>
        <v>3</v>
      </c>
      <c r="P123" s="61">
        <f t="shared" si="5"/>
        <v>10</v>
      </c>
      <c r="Q123" s="61"/>
      <c r="R123" s="62"/>
      <c r="S123" s="62"/>
      <c r="T123" s="84"/>
    </row>
    <row r="124" spans="1:20" x14ac:dyDescent="0.25">
      <c r="A124" s="85"/>
      <c r="B124" s="75"/>
      <c r="C124" s="76"/>
      <c r="D124" s="75"/>
      <c r="E124" s="75"/>
      <c r="F124" s="76"/>
      <c r="G124" s="75"/>
      <c r="H124" s="76"/>
      <c r="I124" s="76"/>
      <c r="J124" s="76"/>
      <c r="K124" s="76"/>
      <c r="L124" s="76"/>
      <c r="M124" s="76"/>
      <c r="N124" s="76"/>
      <c r="O124" s="76"/>
      <c r="P124" s="76"/>
      <c r="Q124" s="76"/>
      <c r="R124" s="75"/>
      <c r="S124" s="75"/>
      <c r="T124" s="86"/>
    </row>
    <row r="125" spans="1:20" x14ac:dyDescent="0.25">
      <c r="A125" s="34"/>
      <c r="B125" s="11"/>
      <c r="C125" s="2"/>
      <c r="D125" s="11"/>
      <c r="E125" s="11"/>
      <c r="F125" s="11"/>
      <c r="G125" s="11"/>
      <c r="H125" s="2"/>
      <c r="I125" s="2"/>
      <c r="J125" s="2"/>
      <c r="K125" s="2"/>
      <c r="L125" s="2"/>
      <c r="M125" s="2"/>
      <c r="N125" s="2"/>
      <c r="O125" s="2"/>
      <c r="P125" s="2"/>
      <c r="Q125" s="2"/>
      <c r="R125" s="11"/>
      <c r="S125" s="11"/>
      <c r="T125" s="35"/>
    </row>
    <row r="126" spans="1:20" x14ac:dyDescent="0.25">
      <c r="A126" s="34"/>
      <c r="B126" s="11"/>
      <c r="C126" s="2" t="s">
        <v>7</v>
      </c>
      <c r="D126" s="11" t="s">
        <v>1009</v>
      </c>
      <c r="E126" s="11" t="s">
        <v>39</v>
      </c>
      <c r="F126" s="2" t="s">
        <v>0</v>
      </c>
      <c r="G126" s="11" t="s">
        <v>1092</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2</v>
      </c>
      <c r="G127" s="11" t="s">
        <v>1093</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3</v>
      </c>
      <c r="G128" s="11" t="s">
        <v>1094</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4</v>
      </c>
      <c r="G129" s="11" t="s">
        <v>1095</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5</v>
      </c>
      <c r="G130" s="11" t="s">
        <v>1096</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6</v>
      </c>
      <c r="G131" s="11" t="s">
        <v>1097</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7</v>
      </c>
      <c r="G132" s="11" t="s">
        <v>1098</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8</v>
      </c>
      <c r="G133" s="11" t="s">
        <v>1099</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9</v>
      </c>
      <c r="G134" s="11" t="s">
        <v>1100</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10</v>
      </c>
      <c r="G135" s="11" t="s">
        <v>1101</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11</v>
      </c>
      <c r="G136" s="11" t="s">
        <v>1102</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c r="G137" s="11"/>
      <c r="H137" s="2"/>
      <c r="I137" s="2"/>
      <c r="J137" s="2"/>
      <c r="K137" s="2"/>
      <c r="L137" s="2"/>
      <c r="M137" s="2"/>
      <c r="N137" s="2"/>
      <c r="O137" s="2"/>
      <c r="P137" s="2"/>
      <c r="Q137" s="2"/>
      <c r="R137" s="11"/>
      <c r="S137" s="11"/>
      <c r="T137" s="35"/>
    </row>
    <row r="138" spans="1:20" x14ac:dyDescent="0.25">
      <c r="A138" s="83"/>
      <c r="B138" s="62"/>
      <c r="C138" s="61"/>
      <c r="D138" s="62"/>
      <c r="E138" s="62"/>
      <c r="F138" s="61"/>
      <c r="G138" s="62"/>
      <c r="H138" s="61">
        <f>SUM(H126:H136)</f>
        <v>0</v>
      </c>
      <c r="I138" s="61">
        <f t="shared" ref="I138:O138" si="6">SUM(I126:I136)</f>
        <v>11</v>
      </c>
      <c r="J138" s="61">
        <f t="shared" si="6"/>
        <v>0</v>
      </c>
      <c r="K138" s="61">
        <f t="shared" si="6"/>
        <v>0</v>
      </c>
      <c r="L138" s="61">
        <f t="shared" si="6"/>
        <v>0</v>
      </c>
      <c r="M138" s="61">
        <f t="shared" si="6"/>
        <v>0</v>
      </c>
      <c r="N138" s="61">
        <f t="shared" si="6"/>
        <v>0</v>
      </c>
      <c r="O138" s="61">
        <f t="shared" si="6"/>
        <v>0</v>
      </c>
      <c r="P138" s="61"/>
      <c r="Q138" s="61"/>
      <c r="R138" s="62"/>
      <c r="S138" s="62"/>
      <c r="T138" s="84"/>
    </row>
    <row r="139" spans="1:20" x14ac:dyDescent="0.25">
      <c r="A139" s="85"/>
      <c r="B139" s="75"/>
      <c r="C139" s="76"/>
      <c r="D139" s="75"/>
      <c r="E139" s="75"/>
      <c r="F139" s="76"/>
      <c r="G139" s="75"/>
      <c r="H139" s="76"/>
      <c r="I139" s="76"/>
      <c r="J139" s="76"/>
      <c r="K139" s="76"/>
      <c r="L139" s="76"/>
      <c r="M139" s="76"/>
      <c r="N139" s="76"/>
      <c r="O139" s="76"/>
      <c r="P139" s="76"/>
      <c r="Q139" s="76"/>
      <c r="R139" s="75"/>
      <c r="S139" s="75"/>
      <c r="T139" s="86"/>
    </row>
    <row r="140" spans="1:20" x14ac:dyDescent="0.25">
      <c r="A140" s="34"/>
      <c r="B140" s="11"/>
      <c r="C140" s="2"/>
      <c r="D140" s="11"/>
      <c r="E140" s="11"/>
      <c r="F140" s="11"/>
      <c r="G140" s="11"/>
      <c r="H140" s="2"/>
      <c r="I140" s="2"/>
      <c r="J140" s="2"/>
      <c r="K140" s="2"/>
      <c r="L140" s="2"/>
      <c r="M140" s="2"/>
      <c r="N140" s="2"/>
      <c r="O140" s="2"/>
      <c r="P140" s="2"/>
      <c r="Q140" s="2"/>
      <c r="R140" s="11"/>
      <c r="S140" s="11"/>
      <c r="T140" s="35"/>
    </row>
    <row r="141" spans="1:20" x14ac:dyDescent="0.25">
      <c r="A141" s="34"/>
      <c r="B141" s="11"/>
      <c r="C141" s="2" t="s">
        <v>8</v>
      </c>
      <c r="D141" s="11" t="s">
        <v>1010</v>
      </c>
      <c r="E141" s="11" t="s">
        <v>39</v>
      </c>
      <c r="F141" s="2" t="s">
        <v>0</v>
      </c>
      <c r="G141" s="11" t="s">
        <v>1103</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2</v>
      </c>
      <c r="G142" s="11" t="s">
        <v>1104</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3</v>
      </c>
      <c r="G143" s="11" t="s">
        <v>1105</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t="s">
        <v>4</v>
      </c>
      <c r="G144" s="11" t="s">
        <v>1106</v>
      </c>
      <c r="H144" s="2">
        <v>0</v>
      </c>
      <c r="I144" s="2">
        <v>1</v>
      </c>
      <c r="J144" s="2">
        <v>0</v>
      </c>
      <c r="K144" s="2">
        <v>0</v>
      </c>
      <c r="L144" s="2">
        <v>0</v>
      </c>
      <c r="M144" s="2">
        <v>0</v>
      </c>
      <c r="N144" s="2">
        <v>0</v>
      </c>
      <c r="O144" s="2"/>
      <c r="P144" s="2"/>
      <c r="Q144" s="2"/>
      <c r="R144" s="11"/>
      <c r="S144" s="11"/>
      <c r="T144" s="35"/>
    </row>
    <row r="145" spans="1:20" x14ac:dyDescent="0.25">
      <c r="A145" s="34"/>
      <c r="B145" s="11"/>
      <c r="C145" s="2"/>
      <c r="D145" s="11"/>
      <c r="E145" s="11"/>
      <c r="F145" s="2" t="s">
        <v>5</v>
      </c>
      <c r="G145" s="11" t="s">
        <v>1107</v>
      </c>
      <c r="H145" s="2">
        <v>0</v>
      </c>
      <c r="I145" s="2">
        <v>1</v>
      </c>
      <c r="J145" s="2">
        <v>0</v>
      </c>
      <c r="K145" s="2">
        <v>0</v>
      </c>
      <c r="L145" s="2">
        <v>0</v>
      </c>
      <c r="M145" s="2">
        <v>0</v>
      </c>
      <c r="N145" s="2">
        <v>0</v>
      </c>
      <c r="O145" s="2"/>
      <c r="P145" s="2"/>
      <c r="Q145" s="2"/>
      <c r="R145" s="11"/>
      <c r="S145" s="11"/>
      <c r="T145" s="35"/>
    </row>
    <row r="146" spans="1:20" x14ac:dyDescent="0.25">
      <c r="A146" s="34"/>
      <c r="B146" s="11"/>
      <c r="C146" s="2"/>
      <c r="D146" s="11"/>
      <c r="E146" s="11"/>
      <c r="F146" s="2" t="s">
        <v>6</v>
      </c>
      <c r="G146" s="11" t="s">
        <v>1108</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t="s">
        <v>7</v>
      </c>
      <c r="G147" s="11" t="s">
        <v>1109</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t="s">
        <v>8</v>
      </c>
      <c r="G148" s="11" t="s">
        <v>1110</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9</v>
      </c>
      <c r="G149" s="11" t="s">
        <v>1111</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10</v>
      </c>
      <c r="G150" s="11" t="s">
        <v>1112</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11</v>
      </c>
      <c r="G151" s="11" t="s">
        <v>1113</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12</v>
      </c>
      <c r="G152" s="11" t="s">
        <v>1114</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13</v>
      </c>
      <c r="G153" s="11" t="s">
        <v>1115</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14</v>
      </c>
      <c r="G154" s="11" t="s">
        <v>1116</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15</v>
      </c>
      <c r="G155" s="11" t="s">
        <v>1117</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16</v>
      </c>
      <c r="G156" s="11" t="s">
        <v>1118</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17</v>
      </c>
      <c r="G157" s="11" t="s">
        <v>1119</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c r="G158" s="11"/>
      <c r="H158" s="2"/>
      <c r="I158" s="2"/>
      <c r="J158" s="2"/>
      <c r="K158" s="2"/>
      <c r="L158" s="2"/>
      <c r="M158" s="2"/>
      <c r="N158" s="2"/>
      <c r="O158" s="2"/>
      <c r="P158" s="2"/>
      <c r="Q158" s="2"/>
      <c r="R158" s="11"/>
      <c r="S158" s="11"/>
      <c r="T158" s="35"/>
    </row>
    <row r="159" spans="1:20" x14ac:dyDescent="0.25">
      <c r="A159" s="83"/>
      <c r="B159" s="62"/>
      <c r="C159" s="61"/>
      <c r="D159" s="62"/>
      <c r="E159" s="62"/>
      <c r="F159" s="61"/>
      <c r="G159" s="62"/>
      <c r="H159" s="61">
        <f>SUM(H141:H157)</f>
        <v>0</v>
      </c>
      <c r="I159" s="61">
        <f t="shared" ref="I159:O159" si="7">SUM(I141:I157)</f>
        <v>17</v>
      </c>
      <c r="J159" s="61">
        <f t="shared" si="7"/>
        <v>0</v>
      </c>
      <c r="K159" s="61">
        <f t="shared" si="7"/>
        <v>0</v>
      </c>
      <c r="L159" s="61">
        <f t="shared" si="7"/>
        <v>0</v>
      </c>
      <c r="M159" s="61">
        <f t="shared" si="7"/>
        <v>0</v>
      </c>
      <c r="N159" s="61">
        <f t="shared" si="7"/>
        <v>0</v>
      </c>
      <c r="O159" s="61">
        <f t="shared" si="7"/>
        <v>0</v>
      </c>
      <c r="P159" s="61"/>
      <c r="Q159" s="61"/>
      <c r="R159" s="62"/>
      <c r="S159" s="62"/>
      <c r="T159" s="84"/>
    </row>
    <row r="160" spans="1:20" x14ac:dyDescent="0.25">
      <c r="A160" s="85"/>
      <c r="B160" s="75"/>
      <c r="C160" s="76"/>
      <c r="D160" s="75"/>
      <c r="E160" s="75"/>
      <c r="F160" s="76"/>
      <c r="G160" s="75"/>
      <c r="H160" s="76"/>
      <c r="I160" s="76"/>
      <c r="J160" s="76"/>
      <c r="K160" s="76"/>
      <c r="L160" s="76"/>
      <c r="M160" s="76"/>
      <c r="N160" s="76"/>
      <c r="O160" s="76"/>
      <c r="P160" s="76"/>
      <c r="Q160" s="76"/>
      <c r="R160" s="75"/>
      <c r="S160" s="75"/>
      <c r="T160" s="86"/>
    </row>
    <row r="161" spans="1:20" x14ac:dyDescent="0.25">
      <c r="A161" s="34"/>
      <c r="B161" s="11"/>
      <c r="C161" s="2"/>
      <c r="D161" s="11"/>
      <c r="E161" s="11"/>
      <c r="F161" s="11"/>
      <c r="G161" s="11"/>
      <c r="H161" s="2"/>
      <c r="I161" s="2"/>
      <c r="J161" s="2"/>
      <c r="K161" s="2"/>
      <c r="L161" s="2"/>
      <c r="M161" s="2"/>
      <c r="N161" s="2"/>
      <c r="O161" s="2"/>
      <c r="P161" s="2"/>
      <c r="Q161" s="2"/>
      <c r="R161" s="11"/>
      <c r="S161" s="11"/>
      <c r="T161" s="35"/>
    </row>
    <row r="162" spans="1:20" x14ac:dyDescent="0.25">
      <c r="A162" s="34"/>
      <c r="B162" s="11"/>
      <c r="C162" s="2" t="s">
        <v>9</v>
      </c>
      <c r="D162" s="11" t="s">
        <v>1011</v>
      </c>
      <c r="E162" s="11" t="s">
        <v>39</v>
      </c>
      <c r="F162" s="2" t="s">
        <v>0</v>
      </c>
      <c r="G162" s="11" t="s">
        <v>1120</v>
      </c>
      <c r="H162" s="2">
        <v>0</v>
      </c>
      <c r="I162" s="2">
        <v>1</v>
      </c>
      <c r="J162" s="2">
        <v>0</v>
      </c>
      <c r="K162" s="2">
        <v>0</v>
      </c>
      <c r="L162" s="2">
        <v>0</v>
      </c>
      <c r="M162" s="2">
        <v>0</v>
      </c>
      <c r="N162" s="2">
        <v>0</v>
      </c>
      <c r="O162" s="2"/>
      <c r="P162" s="2"/>
      <c r="Q162" s="2"/>
      <c r="R162" s="11"/>
      <c r="S162" s="11" t="s">
        <v>8859</v>
      </c>
      <c r="T162" s="35"/>
    </row>
    <row r="163" spans="1:20" x14ac:dyDescent="0.25">
      <c r="A163" s="34"/>
      <c r="B163" s="11"/>
      <c r="C163" s="2"/>
      <c r="D163" s="11"/>
      <c r="E163" s="11"/>
      <c r="F163" s="2" t="s">
        <v>2</v>
      </c>
      <c r="G163" s="11" t="s">
        <v>1121</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3</v>
      </c>
      <c r="G164" s="11" t="s">
        <v>1122</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4</v>
      </c>
      <c r="G165" s="11" t="s">
        <v>1123</v>
      </c>
      <c r="H165" s="2">
        <v>1</v>
      </c>
      <c r="I165" s="2">
        <v>0</v>
      </c>
      <c r="J165" s="2">
        <v>0</v>
      </c>
      <c r="K165" s="2">
        <v>0</v>
      </c>
      <c r="L165" s="2">
        <v>0</v>
      </c>
      <c r="M165" s="2">
        <v>0</v>
      </c>
      <c r="N165" s="2">
        <v>0</v>
      </c>
      <c r="O165" s="2"/>
      <c r="P165" s="2"/>
      <c r="Q165" s="2"/>
      <c r="R165" s="11"/>
      <c r="S165" s="11"/>
      <c r="T165" s="35"/>
    </row>
    <row r="166" spans="1:20" x14ac:dyDescent="0.25">
      <c r="A166" s="34"/>
      <c r="B166" s="11"/>
      <c r="C166" s="2"/>
      <c r="D166" s="11"/>
      <c r="E166" s="11"/>
      <c r="F166" s="2" t="s">
        <v>5</v>
      </c>
      <c r="G166" s="11" t="s">
        <v>1124</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t="s">
        <v>6</v>
      </c>
      <c r="G167" s="11" t="s">
        <v>1125</v>
      </c>
      <c r="H167" s="2">
        <v>0</v>
      </c>
      <c r="I167" s="2">
        <v>1</v>
      </c>
      <c r="J167" s="2">
        <v>0</v>
      </c>
      <c r="K167" s="2">
        <v>0</v>
      </c>
      <c r="L167" s="2">
        <v>0</v>
      </c>
      <c r="M167" s="2">
        <v>0</v>
      </c>
      <c r="N167" s="2">
        <v>0</v>
      </c>
      <c r="O167" s="2"/>
      <c r="P167" s="2"/>
      <c r="Q167" s="2"/>
      <c r="R167" s="11"/>
      <c r="S167" s="11"/>
      <c r="T167" s="35"/>
    </row>
    <row r="168" spans="1:20" x14ac:dyDescent="0.25">
      <c r="A168" s="34"/>
      <c r="B168" s="11"/>
      <c r="C168" s="2"/>
      <c r="D168" s="11"/>
      <c r="E168" s="11"/>
      <c r="F168" s="2" t="s">
        <v>7</v>
      </c>
      <c r="G168" s="11" t="s">
        <v>1126</v>
      </c>
      <c r="H168" s="2">
        <v>0</v>
      </c>
      <c r="I168" s="2">
        <v>1</v>
      </c>
      <c r="J168" s="2">
        <v>0</v>
      </c>
      <c r="K168" s="2">
        <v>0</v>
      </c>
      <c r="L168" s="2">
        <v>0</v>
      </c>
      <c r="M168" s="2">
        <v>0</v>
      </c>
      <c r="N168" s="2">
        <v>0</v>
      </c>
      <c r="O168" s="2"/>
      <c r="P168" s="2"/>
      <c r="Q168" s="2"/>
      <c r="R168" s="11"/>
      <c r="S168" s="11"/>
      <c r="T168" s="35"/>
    </row>
    <row r="169" spans="1:20" x14ac:dyDescent="0.25">
      <c r="A169" s="34"/>
      <c r="B169" s="11"/>
      <c r="C169" s="2"/>
      <c r="D169" s="11"/>
      <c r="E169" s="11"/>
      <c r="F169" s="2" t="s">
        <v>8</v>
      </c>
      <c r="G169" s="11" t="s">
        <v>1127</v>
      </c>
      <c r="H169" s="2">
        <v>0</v>
      </c>
      <c r="I169" s="2">
        <v>1</v>
      </c>
      <c r="J169" s="2">
        <v>0</v>
      </c>
      <c r="K169" s="2">
        <v>0</v>
      </c>
      <c r="L169" s="2">
        <v>0</v>
      </c>
      <c r="M169" s="2">
        <v>0</v>
      </c>
      <c r="N169" s="2">
        <v>0</v>
      </c>
      <c r="R169" s="11"/>
      <c r="S169" s="11"/>
      <c r="T169" s="35"/>
    </row>
    <row r="170" spans="1:20" x14ac:dyDescent="0.25">
      <c r="A170" s="34"/>
      <c r="B170" s="11"/>
      <c r="C170" s="2"/>
      <c r="D170" s="11"/>
      <c r="E170" s="11"/>
      <c r="F170" s="2" t="s">
        <v>9</v>
      </c>
      <c r="G170" s="11" t="s">
        <v>1128</v>
      </c>
      <c r="H170" s="2">
        <v>0</v>
      </c>
      <c r="I170" s="2">
        <v>1</v>
      </c>
      <c r="J170" s="2">
        <v>0</v>
      </c>
      <c r="K170" s="2">
        <v>0</v>
      </c>
      <c r="L170" s="2">
        <v>0</v>
      </c>
      <c r="M170" s="2">
        <v>0</v>
      </c>
      <c r="N170" s="2">
        <v>0</v>
      </c>
      <c r="O170" s="2"/>
      <c r="P170" s="2"/>
      <c r="Q170" s="2"/>
      <c r="R170" s="11"/>
      <c r="S170" s="11"/>
      <c r="T170" s="35"/>
    </row>
    <row r="171" spans="1:20" x14ac:dyDescent="0.25">
      <c r="A171" s="34"/>
      <c r="B171" s="11"/>
      <c r="C171" s="2"/>
      <c r="D171" s="11"/>
      <c r="E171" s="11"/>
      <c r="F171" s="2" t="s">
        <v>10</v>
      </c>
      <c r="G171" s="11" t="s">
        <v>1129</v>
      </c>
      <c r="H171" s="2">
        <v>0</v>
      </c>
      <c r="I171" s="2">
        <v>1</v>
      </c>
      <c r="J171" s="2">
        <v>0</v>
      </c>
      <c r="K171" s="2">
        <v>0</v>
      </c>
      <c r="L171" s="2">
        <v>0</v>
      </c>
      <c r="M171" s="2">
        <v>0</v>
      </c>
      <c r="N171" s="2">
        <v>0</v>
      </c>
      <c r="O171" s="2"/>
      <c r="P171" s="2"/>
      <c r="Q171" s="2"/>
      <c r="R171" s="11"/>
      <c r="S171" s="11"/>
      <c r="T171" s="35"/>
    </row>
    <row r="172" spans="1:20" x14ac:dyDescent="0.25">
      <c r="A172" s="34"/>
      <c r="B172" s="11"/>
      <c r="C172" s="2"/>
      <c r="D172" s="11"/>
      <c r="E172" s="11"/>
      <c r="F172" s="2" t="s">
        <v>11</v>
      </c>
      <c r="G172" s="11" t="s">
        <v>1130</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12</v>
      </c>
      <c r="G173" s="11" t="s">
        <v>1131</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c r="G174" s="11"/>
      <c r="H174" s="2"/>
      <c r="I174" s="2"/>
      <c r="J174" s="2"/>
      <c r="K174" s="2"/>
      <c r="L174" s="2"/>
      <c r="M174" s="2"/>
      <c r="N174" s="2"/>
      <c r="O174" s="2"/>
      <c r="P174" s="2"/>
      <c r="Q174" s="2"/>
      <c r="R174" s="11"/>
      <c r="S174" s="11"/>
      <c r="T174" s="35"/>
    </row>
    <row r="175" spans="1:20" x14ac:dyDescent="0.25">
      <c r="A175" s="83"/>
      <c r="B175" s="62"/>
      <c r="C175" s="61"/>
      <c r="D175" s="62"/>
      <c r="E175" s="62"/>
      <c r="F175" s="61"/>
      <c r="G175" s="62"/>
      <c r="H175" s="61">
        <f>SUM(H162:H173)</f>
        <v>1</v>
      </c>
      <c r="I175" s="61">
        <f t="shared" ref="I175:O175" si="8">SUM(I162:I173)</f>
        <v>11</v>
      </c>
      <c r="J175" s="61">
        <f t="shared" si="8"/>
        <v>0</v>
      </c>
      <c r="K175" s="61">
        <f t="shared" si="8"/>
        <v>0</v>
      </c>
      <c r="L175" s="61">
        <f t="shared" si="8"/>
        <v>0</v>
      </c>
      <c r="M175" s="61">
        <f t="shared" si="8"/>
        <v>0</v>
      </c>
      <c r="N175" s="61">
        <f t="shared" si="8"/>
        <v>0</v>
      </c>
      <c r="O175" s="61">
        <f t="shared" si="8"/>
        <v>0</v>
      </c>
      <c r="P175" s="61"/>
      <c r="Q175" s="61"/>
      <c r="R175" s="62"/>
      <c r="S175" s="62"/>
      <c r="T175" s="84"/>
    </row>
    <row r="176" spans="1:20" x14ac:dyDescent="0.25">
      <c r="A176" s="85"/>
      <c r="B176" s="75"/>
      <c r="C176" s="76"/>
      <c r="D176" s="75"/>
      <c r="E176" s="75"/>
      <c r="F176" s="76"/>
      <c r="G176" s="75"/>
      <c r="H176" s="76"/>
      <c r="I176" s="76"/>
      <c r="J176" s="76"/>
      <c r="K176" s="76"/>
      <c r="L176" s="76"/>
      <c r="M176" s="76"/>
      <c r="N176" s="76"/>
      <c r="O176" s="76"/>
      <c r="P176" s="76"/>
      <c r="Q176" s="76"/>
      <c r="R176" s="75"/>
      <c r="S176" s="75"/>
      <c r="T176" s="86"/>
    </row>
    <row r="177" spans="1:20" x14ac:dyDescent="0.25">
      <c r="A177" s="34"/>
      <c r="B177" s="11"/>
      <c r="C177" s="2"/>
      <c r="D177" s="11"/>
      <c r="E177" s="11"/>
      <c r="F177" s="2"/>
      <c r="G177" s="11"/>
      <c r="H177" s="2"/>
      <c r="I177" s="2"/>
      <c r="J177" s="2"/>
      <c r="K177" s="2"/>
      <c r="L177" s="2"/>
      <c r="M177" s="2"/>
      <c r="N177" s="2"/>
      <c r="O177" s="2"/>
      <c r="P177" s="2"/>
      <c r="Q177" s="2"/>
      <c r="R177" s="11"/>
      <c r="S177" s="11"/>
      <c r="T177" s="35"/>
    </row>
    <row r="178" spans="1:20" x14ac:dyDescent="0.25">
      <c r="A178" s="34"/>
      <c r="B178" s="11"/>
      <c r="C178" s="2" t="s">
        <v>10</v>
      </c>
      <c r="D178" s="11" t="s">
        <v>39</v>
      </c>
      <c r="E178" s="11" t="s">
        <v>1012</v>
      </c>
      <c r="F178" s="2" t="s">
        <v>0</v>
      </c>
      <c r="G178" s="11" t="s">
        <v>1132</v>
      </c>
      <c r="H178" s="67">
        <v>1</v>
      </c>
      <c r="I178" s="67">
        <v>0</v>
      </c>
      <c r="J178" s="67">
        <v>0</v>
      </c>
      <c r="K178" s="67">
        <v>0</v>
      </c>
      <c r="L178" s="67">
        <v>0</v>
      </c>
      <c r="M178" s="67">
        <v>0</v>
      </c>
      <c r="N178" s="67">
        <v>0</v>
      </c>
      <c r="O178" s="67">
        <v>1</v>
      </c>
      <c r="P178" s="67"/>
      <c r="Q178" s="67"/>
      <c r="R178" s="11" t="s">
        <v>7221</v>
      </c>
      <c r="S178" s="299" t="s">
        <v>7220</v>
      </c>
      <c r="T178" s="35" t="s">
        <v>8822</v>
      </c>
    </row>
    <row r="179" spans="1:20" x14ac:dyDescent="0.25">
      <c r="A179" s="34"/>
      <c r="B179" s="11"/>
      <c r="C179" s="2"/>
      <c r="D179" s="11"/>
      <c r="E179" s="11"/>
      <c r="F179" s="2" t="s">
        <v>2</v>
      </c>
      <c r="G179" s="11" t="s">
        <v>1133</v>
      </c>
      <c r="H179" s="67">
        <v>1</v>
      </c>
      <c r="I179" s="67">
        <v>0</v>
      </c>
      <c r="J179" s="67">
        <v>0</v>
      </c>
      <c r="K179" s="67">
        <v>0</v>
      </c>
      <c r="L179" s="67">
        <v>0</v>
      </c>
      <c r="M179" s="67">
        <v>0</v>
      </c>
      <c r="N179" s="67">
        <v>0</v>
      </c>
      <c r="O179" s="67">
        <v>1</v>
      </c>
      <c r="P179" s="67"/>
      <c r="Q179" s="67"/>
      <c r="R179" s="11" t="s">
        <v>7222</v>
      </c>
      <c r="S179" s="299"/>
      <c r="T179" s="35"/>
    </row>
    <row r="180" spans="1:20" x14ac:dyDescent="0.25">
      <c r="A180" s="34"/>
      <c r="B180" s="11"/>
      <c r="C180" s="2"/>
      <c r="D180" s="11"/>
      <c r="E180" s="11"/>
      <c r="F180" s="2" t="s">
        <v>3</v>
      </c>
      <c r="G180" s="11" t="s">
        <v>1134</v>
      </c>
      <c r="H180" s="67">
        <v>1</v>
      </c>
      <c r="I180" s="67">
        <v>0</v>
      </c>
      <c r="J180" s="67">
        <v>0</v>
      </c>
      <c r="K180" s="67">
        <v>0</v>
      </c>
      <c r="L180" s="67">
        <v>0</v>
      </c>
      <c r="M180" s="67">
        <v>0</v>
      </c>
      <c r="N180" s="67">
        <v>0</v>
      </c>
      <c r="O180" s="67">
        <v>1</v>
      </c>
      <c r="P180" s="67"/>
      <c r="Q180" s="67"/>
      <c r="R180" s="11"/>
      <c r="S180" s="299"/>
      <c r="T180" s="35"/>
    </row>
    <row r="181" spans="1:20" x14ac:dyDescent="0.25">
      <c r="A181" s="34"/>
      <c r="B181" s="11"/>
      <c r="C181" s="2"/>
      <c r="D181" s="11"/>
      <c r="E181" s="11"/>
      <c r="F181" s="2" t="s">
        <v>4</v>
      </c>
      <c r="G181" s="11" t="s">
        <v>1135</v>
      </c>
      <c r="H181" s="67">
        <v>1</v>
      </c>
      <c r="I181" s="67">
        <v>0</v>
      </c>
      <c r="J181" s="67">
        <v>0</v>
      </c>
      <c r="K181" s="67">
        <v>0</v>
      </c>
      <c r="L181" s="67">
        <v>0</v>
      </c>
      <c r="M181" s="67">
        <v>0</v>
      </c>
      <c r="N181" s="67">
        <v>0</v>
      </c>
      <c r="O181" s="67">
        <v>1</v>
      </c>
      <c r="P181" s="67"/>
      <c r="Q181" s="67"/>
      <c r="R181" s="11"/>
      <c r="S181" s="11"/>
      <c r="T181" s="35"/>
    </row>
    <row r="182" spans="1:20" x14ac:dyDescent="0.25">
      <c r="A182" s="34"/>
      <c r="B182" s="11"/>
      <c r="C182" s="2"/>
      <c r="D182" s="11"/>
      <c r="E182" s="11"/>
      <c r="F182" s="2" t="s">
        <v>5</v>
      </c>
      <c r="G182" s="11" t="s">
        <v>1136</v>
      </c>
      <c r="H182" s="67">
        <v>1</v>
      </c>
      <c r="I182" s="67">
        <v>0</v>
      </c>
      <c r="J182" s="67">
        <v>0</v>
      </c>
      <c r="K182" s="67">
        <v>0</v>
      </c>
      <c r="L182" s="67">
        <v>0</v>
      </c>
      <c r="M182" s="67">
        <v>0</v>
      </c>
      <c r="N182" s="67">
        <v>0</v>
      </c>
      <c r="O182" s="67">
        <v>1</v>
      </c>
      <c r="P182" s="67"/>
      <c r="Q182" s="67"/>
      <c r="R182" s="11"/>
      <c r="S182" s="11" t="s">
        <v>8821</v>
      </c>
      <c r="T182" s="35"/>
    </row>
    <row r="183" spans="1:20" x14ac:dyDescent="0.25">
      <c r="A183" s="34"/>
      <c r="B183" s="11"/>
      <c r="C183" s="2"/>
      <c r="D183" s="11"/>
      <c r="E183" s="11"/>
      <c r="F183" s="2" t="s">
        <v>6</v>
      </c>
      <c r="G183" s="11" t="s">
        <v>1137</v>
      </c>
      <c r="H183" s="67">
        <v>1</v>
      </c>
      <c r="I183" s="67">
        <v>0</v>
      </c>
      <c r="J183" s="67">
        <v>0</v>
      </c>
      <c r="K183" s="67">
        <v>0</v>
      </c>
      <c r="L183" s="67">
        <v>0</v>
      </c>
      <c r="M183" s="67">
        <v>0</v>
      </c>
      <c r="N183" s="67">
        <v>0</v>
      </c>
      <c r="O183" s="67">
        <v>1</v>
      </c>
      <c r="P183" s="67"/>
      <c r="Q183" s="67"/>
      <c r="R183" s="11"/>
      <c r="S183" s="11"/>
      <c r="T183" s="35"/>
    </row>
    <row r="184" spans="1:20" x14ac:dyDescent="0.25">
      <c r="A184" s="34"/>
      <c r="B184" s="11"/>
      <c r="C184" s="2"/>
      <c r="D184" s="11"/>
      <c r="E184" s="11"/>
      <c r="F184" s="2" t="s">
        <v>7</v>
      </c>
      <c r="G184" s="11" t="s">
        <v>1138</v>
      </c>
      <c r="H184" s="67">
        <v>1</v>
      </c>
      <c r="I184" s="67">
        <v>0</v>
      </c>
      <c r="J184" s="67">
        <v>0</v>
      </c>
      <c r="K184" s="67">
        <v>0</v>
      </c>
      <c r="L184" s="67">
        <v>0</v>
      </c>
      <c r="M184" s="67">
        <v>0</v>
      </c>
      <c r="N184" s="67">
        <v>0</v>
      </c>
      <c r="O184" s="67">
        <v>1</v>
      </c>
      <c r="P184" s="67"/>
      <c r="Q184" s="67"/>
      <c r="R184" s="11"/>
      <c r="S184" s="11"/>
      <c r="T184" s="35"/>
    </row>
    <row r="185" spans="1:20" x14ac:dyDescent="0.25">
      <c r="A185" s="34"/>
      <c r="B185" s="11"/>
      <c r="C185" s="2"/>
      <c r="D185" s="11"/>
      <c r="E185" s="11"/>
      <c r="F185" s="2" t="s">
        <v>8</v>
      </c>
      <c r="G185" s="11" t="s">
        <v>1139</v>
      </c>
      <c r="H185" s="67">
        <v>1</v>
      </c>
      <c r="I185" s="67">
        <v>0</v>
      </c>
      <c r="J185" s="67">
        <v>0</v>
      </c>
      <c r="K185" s="67">
        <v>0</v>
      </c>
      <c r="L185" s="67">
        <v>0</v>
      </c>
      <c r="M185" s="67">
        <v>0</v>
      </c>
      <c r="N185" s="67">
        <v>0</v>
      </c>
      <c r="O185" s="67">
        <v>1</v>
      </c>
      <c r="P185" s="67"/>
      <c r="Q185" s="67"/>
      <c r="R185" s="11"/>
      <c r="S185" s="11"/>
      <c r="T185" s="35"/>
    </row>
    <row r="186" spans="1:20" x14ac:dyDescent="0.25">
      <c r="A186" s="34"/>
      <c r="B186" s="11"/>
      <c r="C186" s="2"/>
      <c r="D186" s="11"/>
      <c r="E186" s="11"/>
      <c r="F186" s="2"/>
      <c r="G186" s="11"/>
      <c r="H186" s="2"/>
      <c r="I186" s="2"/>
      <c r="J186" s="2"/>
      <c r="K186" s="2"/>
      <c r="L186" s="2"/>
      <c r="M186" s="2"/>
      <c r="N186" s="2"/>
      <c r="O186" s="2"/>
      <c r="P186" s="2"/>
      <c r="Q186" s="2"/>
      <c r="R186" s="11"/>
      <c r="S186" s="11"/>
      <c r="T186" s="35"/>
    </row>
    <row r="187" spans="1:20" x14ac:dyDescent="0.25">
      <c r="A187" s="83"/>
      <c r="B187" s="62"/>
      <c r="C187" s="61"/>
      <c r="D187" s="62"/>
      <c r="E187" s="62"/>
      <c r="F187" s="61"/>
      <c r="G187" s="62"/>
      <c r="H187" s="72">
        <f>SUM(H178:H185)</f>
        <v>8</v>
      </c>
      <c r="I187" s="72">
        <f t="shared" ref="I187:O187" si="9">SUM(I178:I185)</f>
        <v>0</v>
      </c>
      <c r="J187" s="72">
        <f t="shared" si="9"/>
        <v>0</v>
      </c>
      <c r="K187" s="72">
        <f t="shared" si="9"/>
        <v>0</v>
      </c>
      <c r="L187" s="72">
        <f t="shared" si="9"/>
        <v>0</v>
      </c>
      <c r="M187" s="72">
        <f t="shared" si="9"/>
        <v>0</v>
      </c>
      <c r="N187" s="72">
        <f t="shared" si="9"/>
        <v>0</v>
      </c>
      <c r="O187" s="72">
        <f t="shared" si="9"/>
        <v>8</v>
      </c>
      <c r="P187" s="72"/>
      <c r="Q187" s="72"/>
      <c r="R187" s="62"/>
      <c r="S187" s="62"/>
      <c r="T187" s="84"/>
    </row>
    <row r="188" spans="1:20" x14ac:dyDescent="0.25">
      <c r="A188" s="85"/>
      <c r="B188" s="75"/>
      <c r="C188" s="76"/>
      <c r="D188" s="75"/>
      <c r="E188" s="75"/>
      <c r="F188" s="76"/>
      <c r="G188" s="75"/>
      <c r="H188" s="76"/>
      <c r="I188" s="76"/>
      <c r="J188" s="76"/>
      <c r="K188" s="76"/>
      <c r="L188" s="76"/>
      <c r="M188" s="76"/>
      <c r="N188" s="76"/>
      <c r="O188" s="76"/>
      <c r="P188" s="76"/>
      <c r="Q188" s="76"/>
      <c r="R188" s="75"/>
      <c r="S188" s="75"/>
      <c r="T188" s="86"/>
    </row>
    <row r="189" spans="1:20" x14ac:dyDescent="0.25">
      <c r="A189" s="34"/>
      <c r="B189" s="11"/>
      <c r="C189" s="2"/>
      <c r="D189" s="11"/>
      <c r="E189" s="11"/>
      <c r="F189" s="11"/>
      <c r="G189" s="11"/>
      <c r="H189" s="2"/>
      <c r="I189" s="2"/>
      <c r="J189" s="2"/>
      <c r="K189" s="2"/>
      <c r="L189" s="2"/>
      <c r="M189" s="2"/>
      <c r="N189" s="2"/>
      <c r="O189" s="2"/>
      <c r="P189" s="2"/>
      <c r="Q189" s="2"/>
      <c r="R189" s="11"/>
      <c r="S189" s="11"/>
      <c r="T189" s="35"/>
    </row>
    <row r="190" spans="1:20" x14ac:dyDescent="0.25">
      <c r="A190" s="34"/>
      <c r="B190" s="11"/>
      <c r="C190" s="2" t="s">
        <v>11</v>
      </c>
      <c r="D190" s="11" t="s">
        <v>39</v>
      </c>
      <c r="E190" s="11" t="s">
        <v>1013</v>
      </c>
      <c r="F190" s="2" t="s">
        <v>0</v>
      </c>
      <c r="G190" s="11" t="s">
        <v>1140</v>
      </c>
      <c r="H190" s="2">
        <v>1</v>
      </c>
      <c r="I190" s="2">
        <v>0</v>
      </c>
      <c r="J190" s="2">
        <v>0</v>
      </c>
      <c r="K190" s="2">
        <v>0</v>
      </c>
      <c r="L190" s="2">
        <v>0</v>
      </c>
      <c r="M190" s="2">
        <v>0</v>
      </c>
      <c r="N190" s="2">
        <v>0</v>
      </c>
      <c r="O190" s="2"/>
      <c r="P190" s="2"/>
      <c r="Q190" s="2"/>
      <c r="R190" s="11"/>
      <c r="S190" s="11" t="s">
        <v>8823</v>
      </c>
      <c r="T190" s="35"/>
    </row>
    <row r="191" spans="1:20" x14ac:dyDescent="0.25">
      <c r="A191" s="34"/>
      <c r="B191" s="11"/>
      <c r="C191" s="11"/>
      <c r="D191" s="11"/>
      <c r="E191" s="11"/>
      <c r="F191" s="2" t="s">
        <v>2</v>
      </c>
      <c r="G191" s="11" t="s">
        <v>1141</v>
      </c>
      <c r="H191" s="2">
        <v>1</v>
      </c>
      <c r="I191" s="2">
        <v>0</v>
      </c>
      <c r="J191" s="2">
        <v>0</v>
      </c>
      <c r="K191" s="2">
        <v>0</v>
      </c>
      <c r="L191" s="2">
        <v>0</v>
      </c>
      <c r="M191" s="2">
        <v>0</v>
      </c>
      <c r="N191" s="2">
        <v>0</v>
      </c>
      <c r="O191" s="2"/>
      <c r="P191" s="2"/>
      <c r="Q191" s="2"/>
      <c r="R191" s="11"/>
      <c r="S191" s="11"/>
      <c r="T191" s="35"/>
    </row>
    <row r="192" spans="1:20" x14ac:dyDescent="0.25">
      <c r="A192" s="34"/>
      <c r="B192" s="11"/>
      <c r="C192" s="11"/>
      <c r="D192" s="11"/>
      <c r="E192" s="11"/>
      <c r="F192" s="2" t="s">
        <v>3</v>
      </c>
      <c r="G192" s="11" t="s">
        <v>1142</v>
      </c>
      <c r="H192" s="2">
        <v>1</v>
      </c>
      <c r="I192" s="2">
        <v>0</v>
      </c>
      <c r="J192" s="2">
        <v>0</v>
      </c>
      <c r="K192" s="2">
        <v>0</v>
      </c>
      <c r="L192" s="2">
        <v>0</v>
      </c>
      <c r="M192" s="2">
        <v>0</v>
      </c>
      <c r="N192" s="2">
        <v>0</v>
      </c>
      <c r="O192" s="2"/>
      <c r="P192" s="2"/>
      <c r="Q192" s="2"/>
      <c r="R192" s="11"/>
      <c r="S192" s="11"/>
      <c r="T192" s="35"/>
    </row>
    <row r="193" spans="1:20" x14ac:dyDescent="0.25">
      <c r="A193" s="34"/>
      <c r="B193" s="11"/>
      <c r="C193" s="11"/>
      <c r="D193" s="11"/>
      <c r="E193" s="11"/>
      <c r="F193" s="2" t="s">
        <v>4</v>
      </c>
      <c r="G193" s="11" t="s">
        <v>1143</v>
      </c>
      <c r="H193" s="2">
        <v>1</v>
      </c>
      <c r="I193" s="2">
        <v>0</v>
      </c>
      <c r="J193" s="2">
        <v>0</v>
      </c>
      <c r="K193" s="2">
        <v>0</v>
      </c>
      <c r="L193" s="2">
        <v>0</v>
      </c>
      <c r="M193" s="2">
        <v>0</v>
      </c>
      <c r="N193" s="2">
        <v>0</v>
      </c>
      <c r="O193" s="2"/>
      <c r="P193" s="2"/>
      <c r="Q193" s="2"/>
      <c r="R193" s="11"/>
      <c r="S193" s="11"/>
      <c r="T193" s="35"/>
    </row>
    <row r="194" spans="1:20" x14ac:dyDescent="0.25">
      <c r="A194" s="34"/>
      <c r="B194" s="11"/>
      <c r="C194" s="11"/>
      <c r="D194" s="11"/>
      <c r="E194" s="11"/>
      <c r="F194" s="2" t="s">
        <v>5</v>
      </c>
      <c r="G194" s="11" t="s">
        <v>1144</v>
      </c>
      <c r="H194" s="2">
        <v>1</v>
      </c>
      <c r="I194" s="2">
        <v>0</v>
      </c>
      <c r="J194" s="2">
        <v>0</v>
      </c>
      <c r="K194" s="2">
        <v>0</v>
      </c>
      <c r="L194" s="2">
        <v>0</v>
      </c>
      <c r="M194" s="2">
        <v>0</v>
      </c>
      <c r="N194" s="2">
        <v>0</v>
      </c>
      <c r="O194" s="2"/>
      <c r="P194" s="2"/>
      <c r="Q194" s="2"/>
      <c r="R194" s="11"/>
      <c r="S194" s="11"/>
      <c r="T194" s="35"/>
    </row>
    <row r="195" spans="1:20" x14ac:dyDescent="0.25">
      <c r="A195" s="34"/>
      <c r="B195" s="11"/>
      <c r="C195" s="11"/>
      <c r="D195" s="11"/>
      <c r="E195" s="11"/>
      <c r="F195" s="2" t="s">
        <v>6</v>
      </c>
      <c r="G195" s="11" t="s">
        <v>1145</v>
      </c>
      <c r="H195" s="2">
        <v>1</v>
      </c>
      <c r="I195" s="2">
        <v>0</v>
      </c>
      <c r="J195" s="2">
        <v>0</v>
      </c>
      <c r="K195" s="2">
        <v>0</v>
      </c>
      <c r="L195" s="2">
        <v>0</v>
      </c>
      <c r="M195" s="2">
        <v>0</v>
      </c>
      <c r="N195" s="2">
        <v>0</v>
      </c>
      <c r="O195" s="2"/>
      <c r="P195" s="2"/>
      <c r="Q195" s="2"/>
      <c r="R195" s="11"/>
      <c r="S195" s="11"/>
      <c r="T195" s="35"/>
    </row>
    <row r="196" spans="1:20" x14ac:dyDescent="0.25">
      <c r="A196" s="34"/>
      <c r="B196" s="11"/>
      <c r="C196" s="11"/>
      <c r="D196" s="11"/>
      <c r="E196" s="11"/>
      <c r="F196" s="2" t="s">
        <v>7</v>
      </c>
      <c r="G196" s="11" t="s">
        <v>776</v>
      </c>
      <c r="H196" s="2">
        <v>1</v>
      </c>
      <c r="I196" s="2">
        <v>0</v>
      </c>
      <c r="J196" s="2">
        <v>0</v>
      </c>
      <c r="K196" s="2">
        <v>0</v>
      </c>
      <c r="L196" s="2">
        <v>0</v>
      </c>
      <c r="M196" s="2">
        <v>0</v>
      </c>
      <c r="N196" s="2">
        <v>0</v>
      </c>
      <c r="O196" s="2"/>
      <c r="P196" s="2"/>
      <c r="Q196" s="2"/>
      <c r="R196" s="11"/>
      <c r="S196" s="11"/>
      <c r="T196" s="35"/>
    </row>
    <row r="197" spans="1:20" x14ac:dyDescent="0.25">
      <c r="A197" s="34"/>
      <c r="B197" s="11"/>
      <c r="C197" s="11"/>
      <c r="D197" s="11"/>
      <c r="E197" s="11"/>
      <c r="F197" s="2" t="s">
        <v>8</v>
      </c>
      <c r="G197" s="11" t="s">
        <v>1146</v>
      </c>
      <c r="H197" s="2">
        <v>1</v>
      </c>
      <c r="I197" s="2">
        <v>0</v>
      </c>
      <c r="J197" s="2">
        <v>0</v>
      </c>
      <c r="K197" s="2">
        <v>0</v>
      </c>
      <c r="L197" s="2">
        <v>0</v>
      </c>
      <c r="M197" s="2">
        <v>0</v>
      </c>
      <c r="N197" s="2">
        <v>0</v>
      </c>
      <c r="O197" s="2"/>
      <c r="P197" s="2"/>
      <c r="Q197" s="2"/>
      <c r="R197" s="11"/>
      <c r="S197" s="11"/>
      <c r="T197" s="35"/>
    </row>
    <row r="198" spans="1:20" x14ac:dyDescent="0.25">
      <c r="A198" s="34"/>
      <c r="B198" s="11"/>
      <c r="C198" s="11"/>
      <c r="D198" s="11"/>
      <c r="E198" s="11"/>
      <c r="F198" s="2"/>
      <c r="G198" s="11"/>
      <c r="H198" s="2"/>
      <c r="I198" s="2"/>
      <c r="J198" s="2"/>
      <c r="K198" s="2"/>
      <c r="L198" s="2"/>
      <c r="M198" s="2"/>
      <c r="N198" s="2"/>
      <c r="O198" s="2"/>
      <c r="P198" s="2"/>
      <c r="Q198" s="2"/>
      <c r="R198" s="11"/>
      <c r="S198" s="11"/>
      <c r="T198" s="35"/>
    </row>
    <row r="199" spans="1:20" x14ac:dyDescent="0.25">
      <c r="A199" s="83"/>
      <c r="B199" s="62"/>
      <c r="C199" s="61"/>
      <c r="D199" s="62"/>
      <c r="E199" s="62"/>
      <c r="F199" s="61"/>
      <c r="G199" s="62"/>
      <c r="H199" s="61">
        <f t="shared" ref="H199:O199" si="10">SUM(H190:H197)</f>
        <v>8</v>
      </c>
      <c r="I199" s="61">
        <f t="shared" si="10"/>
        <v>0</v>
      </c>
      <c r="J199" s="61">
        <f t="shared" si="10"/>
        <v>0</v>
      </c>
      <c r="K199" s="61">
        <f t="shared" si="10"/>
        <v>0</v>
      </c>
      <c r="L199" s="61">
        <f t="shared" si="10"/>
        <v>0</v>
      </c>
      <c r="M199" s="61">
        <f t="shared" si="10"/>
        <v>0</v>
      </c>
      <c r="N199" s="61">
        <f t="shared" si="10"/>
        <v>0</v>
      </c>
      <c r="O199" s="61">
        <f t="shared" si="10"/>
        <v>0</v>
      </c>
      <c r="P199" s="61"/>
      <c r="Q199" s="61"/>
      <c r="R199" s="62"/>
      <c r="S199" s="62"/>
      <c r="T199" s="84"/>
    </row>
    <row r="200" spans="1:20" x14ac:dyDescent="0.25">
      <c r="A200" s="85"/>
      <c r="B200" s="75"/>
      <c r="C200" s="76"/>
      <c r="D200" s="75"/>
      <c r="E200" s="75"/>
      <c r="F200" s="76"/>
      <c r="G200" s="75"/>
      <c r="H200" s="76"/>
      <c r="I200" s="76"/>
      <c r="J200" s="76"/>
      <c r="K200" s="76"/>
      <c r="L200" s="76"/>
      <c r="M200" s="76"/>
      <c r="N200" s="76"/>
      <c r="O200" s="76"/>
      <c r="P200" s="76"/>
      <c r="Q200" s="76"/>
      <c r="R200" s="75"/>
      <c r="S200" s="75"/>
      <c r="T200" s="86"/>
    </row>
    <row r="201" spans="1:20" x14ac:dyDescent="0.25">
      <c r="A201" s="88"/>
      <c r="B201" s="89"/>
      <c r="C201" s="89"/>
      <c r="D201" s="89"/>
      <c r="E201" s="89"/>
      <c r="F201" s="89"/>
      <c r="G201" s="89" t="s">
        <v>36</v>
      </c>
      <c r="H201" s="90">
        <f>H24+H52+H66+H78+H106+H123+H138+H159+H175+H187+H199</f>
        <v>45</v>
      </c>
      <c r="I201" s="90">
        <f t="shared" ref="I201:P201" si="11">I24+I52+I66+I78+I106+I123+I138+I159+I175+I187+I199</f>
        <v>93</v>
      </c>
      <c r="J201" s="90">
        <f t="shared" si="11"/>
        <v>0</v>
      </c>
      <c r="K201" s="90">
        <f t="shared" si="11"/>
        <v>0</v>
      </c>
      <c r="L201" s="90">
        <f t="shared" si="11"/>
        <v>0</v>
      </c>
      <c r="M201" s="90">
        <f t="shared" si="11"/>
        <v>0</v>
      </c>
      <c r="N201" s="90">
        <f t="shared" si="11"/>
        <v>6</v>
      </c>
      <c r="O201" s="90">
        <f t="shared" si="11"/>
        <v>25</v>
      </c>
      <c r="P201" s="90">
        <f t="shared" si="11"/>
        <v>10</v>
      </c>
      <c r="Q201" s="90"/>
      <c r="R201" s="89"/>
      <c r="S201" s="89"/>
      <c r="T201" s="91"/>
    </row>
    <row r="202" spans="1:20" ht="15.75" thickBot="1" x14ac:dyDescent="0.3">
      <c r="A202" s="36"/>
      <c r="B202" s="32"/>
      <c r="C202" s="32"/>
      <c r="D202" s="32"/>
      <c r="E202" s="32"/>
      <c r="F202" s="32"/>
      <c r="G202" s="32"/>
      <c r="H202" s="3"/>
      <c r="I202" s="3"/>
      <c r="J202" s="3"/>
      <c r="K202" s="3"/>
      <c r="L202" s="3"/>
      <c r="M202" s="3"/>
      <c r="N202" s="3"/>
      <c r="O202" s="3"/>
      <c r="P202" s="3"/>
      <c r="Q202" s="3"/>
      <c r="R202" s="32"/>
      <c r="S202" s="32"/>
      <c r="T202" s="37"/>
    </row>
    <row r="203" spans="1:20" ht="15.75" thickTop="1" x14ac:dyDescent="0.25"/>
    <row r="204" spans="1:20" x14ac:dyDescent="0.25">
      <c r="I204" s="71">
        <f>I201+H201</f>
        <v>138</v>
      </c>
    </row>
  </sheetData>
  <mergeCells count="30">
    <mergeCell ref="R69:R84"/>
    <mergeCell ref="T109:T112"/>
    <mergeCell ref="S178:S180"/>
    <mergeCell ref="S82:S84"/>
    <mergeCell ref="S85:S87"/>
    <mergeCell ref="S88:S90"/>
    <mergeCell ref="S69:S71"/>
    <mergeCell ref="S72:S74"/>
    <mergeCell ref="S75:S78"/>
    <mergeCell ref="S79:S81"/>
    <mergeCell ref="R3:R4"/>
    <mergeCell ref="S3:S4"/>
    <mergeCell ref="T3:T4"/>
    <mergeCell ref="A1:T1"/>
    <mergeCell ref="A3:A4"/>
    <mergeCell ref="B3:B4"/>
    <mergeCell ref="C3:C4"/>
    <mergeCell ref="D3:D4"/>
    <mergeCell ref="E3:E4"/>
    <mergeCell ref="F3:F4"/>
    <mergeCell ref="G3:G4"/>
    <mergeCell ref="H3:H4"/>
    <mergeCell ref="I3:I4"/>
    <mergeCell ref="J3:O3"/>
    <mergeCell ref="J5:P5"/>
    <mergeCell ref="R62:R63"/>
    <mergeCell ref="T7:T10"/>
    <mergeCell ref="T55:T58"/>
    <mergeCell ref="S55:S57"/>
    <mergeCell ref="R60:R61"/>
  </mergeCells>
  <pageMargins left="0.46" right="0.11811023622047245" top="0.39370078740157483" bottom="0.51181102362204722" header="0.19685039370078741" footer="0.31496062992125984"/>
  <pageSetup paperSize="258" scale="6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topLeftCell="D1" workbookViewId="0">
      <pane ySplit="1530" topLeftCell="A173" activePane="bottomLeft"/>
      <selection activeCell="Q5" sqref="Q5"/>
      <selection pane="bottomLeft" activeCell="R181" sqref="R181"/>
    </sheetView>
  </sheetViews>
  <sheetFormatPr defaultRowHeight="15" x14ac:dyDescent="0.25"/>
  <cols>
    <col min="1" max="1" width="4.42578125" bestFit="1" customWidth="1"/>
    <col min="2" max="2" width="9.5703125" bestFit="1" customWidth="1"/>
    <col min="3" max="3" width="5" bestFit="1" customWidth="1"/>
    <col min="4" max="4" width="18.28515625" bestFit="1" customWidth="1"/>
    <col min="5" max="5" width="13.5703125" bestFit="1" customWidth="1"/>
    <col min="6" max="6" width="5" bestFit="1" customWidth="1"/>
    <col min="7" max="7" width="32.42578125" bestFit="1" customWidth="1"/>
    <col min="8" max="9" width="6.7109375" customWidth="1"/>
    <col min="10" max="15" width="4.7109375" customWidth="1"/>
    <col min="16" max="17" width="4.7109375" style="133" customWidth="1"/>
    <col min="18" max="19" width="42.85546875" customWidth="1"/>
    <col min="20" max="20" width="28.855468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134">
        <v>2016</v>
      </c>
      <c r="Q4" s="13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26"/>
      <c r="B6" s="30"/>
      <c r="C6" s="30"/>
      <c r="D6" s="30"/>
      <c r="E6" s="30"/>
      <c r="F6" s="30"/>
      <c r="G6" s="30"/>
      <c r="H6" s="102"/>
      <c r="I6" s="102"/>
      <c r="J6" s="102"/>
      <c r="K6" s="102"/>
      <c r="L6" s="102"/>
      <c r="M6" s="102"/>
      <c r="N6" s="102"/>
      <c r="O6" s="102"/>
      <c r="P6" s="135"/>
      <c r="Q6" s="135"/>
      <c r="R6" s="31"/>
      <c r="S6" s="31"/>
      <c r="T6" s="39"/>
    </row>
    <row r="7" spans="1:20" x14ac:dyDescent="0.25">
      <c r="A7" s="7" t="s">
        <v>6</v>
      </c>
      <c r="B7" s="11" t="s">
        <v>1147</v>
      </c>
      <c r="C7" s="2" t="s">
        <v>0</v>
      </c>
      <c r="D7" s="11" t="s">
        <v>1148</v>
      </c>
      <c r="E7" s="11" t="s">
        <v>39</v>
      </c>
      <c r="F7" s="2" t="s">
        <v>0</v>
      </c>
      <c r="G7" s="11" t="s">
        <v>1162</v>
      </c>
      <c r="H7" s="67">
        <v>1</v>
      </c>
      <c r="I7" s="67">
        <v>0</v>
      </c>
      <c r="J7" s="67">
        <v>0</v>
      </c>
      <c r="K7" s="67">
        <v>0</v>
      </c>
      <c r="L7" s="67">
        <v>0</v>
      </c>
      <c r="M7" s="67">
        <v>0</v>
      </c>
      <c r="N7" s="67">
        <v>0</v>
      </c>
      <c r="O7" s="67">
        <v>1</v>
      </c>
      <c r="P7" s="67">
        <v>0</v>
      </c>
      <c r="Q7" s="67"/>
      <c r="R7" s="11" t="s">
        <v>8617</v>
      </c>
      <c r="S7" s="299" t="s">
        <v>8618</v>
      </c>
      <c r="T7" s="28"/>
    </row>
    <row r="8" spans="1:20" x14ac:dyDescent="0.25">
      <c r="A8" s="7"/>
      <c r="B8" s="11"/>
      <c r="C8" s="2"/>
      <c r="D8" s="11"/>
      <c r="E8" s="11"/>
      <c r="F8" s="2" t="s">
        <v>2</v>
      </c>
      <c r="G8" s="11" t="s">
        <v>1163</v>
      </c>
      <c r="H8" s="67">
        <v>1</v>
      </c>
      <c r="I8" s="67">
        <v>0</v>
      </c>
      <c r="J8" s="67">
        <v>0</v>
      </c>
      <c r="K8" s="67">
        <v>0</v>
      </c>
      <c r="L8" s="67">
        <v>0</v>
      </c>
      <c r="M8" s="67">
        <v>0</v>
      </c>
      <c r="N8" s="67">
        <v>0</v>
      </c>
      <c r="O8" s="67">
        <v>1</v>
      </c>
      <c r="P8" s="67">
        <v>0</v>
      </c>
      <c r="Q8" s="67"/>
      <c r="R8" s="11"/>
      <c r="S8" s="299"/>
      <c r="T8" s="28"/>
    </row>
    <row r="9" spans="1:20" x14ac:dyDescent="0.25">
      <c r="A9" s="7"/>
      <c r="B9" s="11"/>
      <c r="C9" s="2"/>
      <c r="D9" s="11"/>
      <c r="E9" s="11"/>
      <c r="F9" s="2" t="s">
        <v>3</v>
      </c>
      <c r="G9" s="11" t="s">
        <v>1164</v>
      </c>
      <c r="H9" s="67">
        <v>1</v>
      </c>
      <c r="I9" s="67">
        <v>0</v>
      </c>
      <c r="J9" s="67">
        <v>0</v>
      </c>
      <c r="K9" s="67">
        <v>0</v>
      </c>
      <c r="L9" s="67">
        <v>0</v>
      </c>
      <c r="M9" s="67">
        <v>0</v>
      </c>
      <c r="N9" s="67">
        <v>0</v>
      </c>
      <c r="O9" s="67">
        <v>1</v>
      </c>
      <c r="P9" s="67">
        <v>0</v>
      </c>
      <c r="Q9" s="67"/>
      <c r="R9" s="11"/>
      <c r="S9" s="299"/>
      <c r="T9" s="28"/>
    </row>
    <row r="10" spans="1:20" x14ac:dyDescent="0.25">
      <c r="A10" s="7"/>
      <c r="B10" s="11"/>
      <c r="C10" s="2"/>
      <c r="D10" s="11"/>
      <c r="E10" s="11"/>
      <c r="F10" s="2" t="s">
        <v>4</v>
      </c>
      <c r="G10" s="11" t="s">
        <v>1165</v>
      </c>
      <c r="H10" s="67">
        <v>1</v>
      </c>
      <c r="I10" s="67">
        <v>0</v>
      </c>
      <c r="J10" s="67">
        <v>0</v>
      </c>
      <c r="K10" s="67">
        <v>0</v>
      </c>
      <c r="L10" s="67">
        <v>0</v>
      </c>
      <c r="M10" s="67">
        <v>0</v>
      </c>
      <c r="N10" s="67">
        <v>0</v>
      </c>
      <c r="O10" s="67">
        <v>1</v>
      </c>
      <c r="P10" s="67">
        <v>0</v>
      </c>
      <c r="Q10" s="67"/>
      <c r="R10" s="11"/>
      <c r="S10" s="299" t="s">
        <v>8622</v>
      </c>
      <c r="T10" s="28"/>
    </row>
    <row r="11" spans="1:20" x14ac:dyDescent="0.25">
      <c r="A11" s="7"/>
      <c r="B11" s="11"/>
      <c r="C11" s="2"/>
      <c r="D11" s="11"/>
      <c r="E11" s="11"/>
      <c r="F11" s="2" t="s">
        <v>5</v>
      </c>
      <c r="G11" s="11" t="s">
        <v>1166</v>
      </c>
      <c r="H11" s="67">
        <v>1</v>
      </c>
      <c r="I11" s="67">
        <v>0</v>
      </c>
      <c r="J11" s="67">
        <v>0</v>
      </c>
      <c r="K11" s="67">
        <v>0</v>
      </c>
      <c r="L11" s="67">
        <v>0</v>
      </c>
      <c r="M11" s="67">
        <v>0</v>
      </c>
      <c r="N11" s="67">
        <v>0</v>
      </c>
      <c r="O11" s="67">
        <v>1</v>
      </c>
      <c r="P11" s="67">
        <v>0</v>
      </c>
      <c r="Q11" s="67"/>
      <c r="R11" s="11"/>
      <c r="S11" s="299"/>
      <c r="T11" s="28"/>
    </row>
    <row r="12" spans="1:20" x14ac:dyDescent="0.25">
      <c r="A12" s="7"/>
      <c r="B12" s="11"/>
      <c r="C12" s="2"/>
      <c r="D12" s="11"/>
      <c r="E12" s="11"/>
      <c r="F12" s="2" t="s">
        <v>6</v>
      </c>
      <c r="G12" s="11" t="s">
        <v>1167</v>
      </c>
      <c r="H12" s="67">
        <v>1</v>
      </c>
      <c r="I12" s="67">
        <v>0</v>
      </c>
      <c r="J12" s="67">
        <v>0</v>
      </c>
      <c r="K12" s="67">
        <v>0</v>
      </c>
      <c r="L12" s="67">
        <v>0</v>
      </c>
      <c r="M12" s="67">
        <v>0</v>
      </c>
      <c r="N12" s="67">
        <v>0</v>
      </c>
      <c r="O12" s="67">
        <v>1</v>
      </c>
      <c r="P12" s="67">
        <v>0</v>
      </c>
      <c r="Q12" s="67"/>
      <c r="R12" s="11"/>
      <c r="S12" s="299"/>
      <c r="T12" s="28"/>
    </row>
    <row r="13" spans="1:20" x14ac:dyDescent="0.25">
      <c r="A13" s="7"/>
      <c r="B13" s="11"/>
      <c r="C13" s="2"/>
      <c r="D13" s="11"/>
      <c r="E13" s="11"/>
      <c r="F13" s="2" t="s">
        <v>7</v>
      </c>
      <c r="G13" s="11" t="s">
        <v>1168</v>
      </c>
      <c r="H13" s="67">
        <v>1</v>
      </c>
      <c r="I13" s="67">
        <v>0</v>
      </c>
      <c r="J13" s="67">
        <v>0</v>
      </c>
      <c r="K13" s="67">
        <v>0</v>
      </c>
      <c r="L13" s="67">
        <v>0</v>
      </c>
      <c r="M13" s="67">
        <v>0</v>
      </c>
      <c r="N13" s="67">
        <v>0</v>
      </c>
      <c r="O13" s="67">
        <v>1</v>
      </c>
      <c r="P13" s="67">
        <v>0</v>
      </c>
      <c r="Q13" s="67"/>
      <c r="R13" s="11"/>
      <c r="S13" s="299" t="s">
        <v>8623</v>
      </c>
      <c r="T13" s="28"/>
    </row>
    <row r="14" spans="1:20" x14ac:dyDescent="0.25">
      <c r="A14" s="7"/>
      <c r="B14" s="11"/>
      <c r="C14" s="2"/>
      <c r="D14" s="11"/>
      <c r="E14" s="11"/>
      <c r="F14" s="2" t="s">
        <v>8</v>
      </c>
      <c r="G14" s="11" t="s">
        <v>1169</v>
      </c>
      <c r="H14" s="67">
        <v>1</v>
      </c>
      <c r="I14" s="67">
        <v>0</v>
      </c>
      <c r="J14" s="67">
        <v>0</v>
      </c>
      <c r="K14" s="67">
        <v>0</v>
      </c>
      <c r="L14" s="67">
        <v>0</v>
      </c>
      <c r="M14" s="67">
        <v>0</v>
      </c>
      <c r="N14" s="67">
        <v>0</v>
      </c>
      <c r="O14" s="67">
        <v>1</v>
      </c>
      <c r="P14" s="67">
        <v>0</v>
      </c>
      <c r="Q14" s="67"/>
      <c r="R14" s="11"/>
      <c r="S14" s="299"/>
      <c r="T14" s="28"/>
    </row>
    <row r="15" spans="1:20" x14ac:dyDescent="0.25">
      <c r="A15" s="7"/>
      <c r="B15" s="11"/>
      <c r="C15" s="2"/>
      <c r="D15" s="11"/>
      <c r="E15" s="11"/>
      <c r="F15" s="2" t="s">
        <v>9</v>
      </c>
      <c r="G15" s="11" t="s">
        <v>1170</v>
      </c>
      <c r="H15" s="67">
        <v>1</v>
      </c>
      <c r="I15" s="67">
        <v>0</v>
      </c>
      <c r="J15" s="67">
        <v>0</v>
      </c>
      <c r="K15" s="67">
        <v>0</v>
      </c>
      <c r="L15" s="67">
        <v>0</v>
      </c>
      <c r="M15" s="67">
        <v>0</v>
      </c>
      <c r="N15" s="67">
        <v>0</v>
      </c>
      <c r="O15" s="67">
        <v>1</v>
      </c>
      <c r="P15" s="67">
        <v>0</v>
      </c>
      <c r="Q15" s="67"/>
      <c r="R15" s="11"/>
      <c r="S15" s="299"/>
      <c r="T15" s="28"/>
    </row>
    <row r="16" spans="1:20" x14ac:dyDescent="0.25">
      <c r="A16" s="7"/>
      <c r="B16" s="11"/>
      <c r="C16" s="2"/>
      <c r="D16" s="11"/>
      <c r="E16" s="11"/>
      <c r="F16" s="2" t="s">
        <v>10</v>
      </c>
      <c r="G16" s="11" t="s">
        <v>1171</v>
      </c>
      <c r="H16" s="67">
        <v>1</v>
      </c>
      <c r="I16" s="67">
        <v>0</v>
      </c>
      <c r="J16" s="67">
        <v>0</v>
      </c>
      <c r="K16" s="67">
        <v>0</v>
      </c>
      <c r="L16" s="67">
        <v>0</v>
      </c>
      <c r="M16" s="67">
        <v>0</v>
      </c>
      <c r="N16" s="67">
        <v>0</v>
      </c>
      <c r="O16" s="67">
        <v>1</v>
      </c>
      <c r="P16" s="67">
        <v>0</v>
      </c>
      <c r="Q16" s="67"/>
      <c r="R16" s="11"/>
      <c r="S16" s="299" t="s">
        <v>8619</v>
      </c>
      <c r="T16" s="28"/>
    </row>
    <row r="17" spans="1:20" x14ac:dyDescent="0.25">
      <c r="A17" s="7"/>
      <c r="B17" s="11"/>
      <c r="C17" s="2"/>
      <c r="D17" s="11"/>
      <c r="E17" s="11"/>
      <c r="F17" s="2" t="s">
        <v>11</v>
      </c>
      <c r="G17" s="11" t="s">
        <v>1172</v>
      </c>
      <c r="H17" s="67">
        <v>1</v>
      </c>
      <c r="I17" s="67">
        <v>0</v>
      </c>
      <c r="J17" s="67">
        <v>0</v>
      </c>
      <c r="K17" s="67">
        <v>0</v>
      </c>
      <c r="L17" s="67">
        <v>0</v>
      </c>
      <c r="M17" s="67">
        <v>0</v>
      </c>
      <c r="N17" s="67">
        <v>0</v>
      </c>
      <c r="O17" s="67">
        <v>1</v>
      </c>
      <c r="P17" s="67">
        <v>0</v>
      </c>
      <c r="Q17" s="67"/>
      <c r="R17" s="11"/>
      <c r="S17" s="299"/>
      <c r="T17" s="28"/>
    </row>
    <row r="18" spans="1:20" x14ac:dyDescent="0.25">
      <c r="A18" s="7"/>
      <c r="B18" s="11"/>
      <c r="C18" s="2"/>
      <c r="D18" s="11"/>
      <c r="E18" s="11"/>
      <c r="F18" s="2" t="s">
        <v>12</v>
      </c>
      <c r="G18" s="11" t="s">
        <v>1173</v>
      </c>
      <c r="H18" s="67">
        <v>1</v>
      </c>
      <c r="I18" s="67">
        <v>0</v>
      </c>
      <c r="J18" s="67">
        <v>0</v>
      </c>
      <c r="K18" s="67">
        <v>0</v>
      </c>
      <c r="L18" s="67">
        <v>0</v>
      </c>
      <c r="M18" s="67">
        <v>0</v>
      </c>
      <c r="N18" s="67">
        <v>0</v>
      </c>
      <c r="O18" s="67">
        <v>1</v>
      </c>
      <c r="P18" s="67">
        <v>0</v>
      </c>
      <c r="Q18" s="67"/>
      <c r="R18" s="11"/>
      <c r="S18" s="299" t="s">
        <v>8620</v>
      </c>
      <c r="T18" s="28"/>
    </row>
    <row r="19" spans="1:20" x14ac:dyDescent="0.25">
      <c r="A19" s="7"/>
      <c r="B19" s="11"/>
      <c r="C19" s="2"/>
      <c r="D19" s="11"/>
      <c r="E19" s="11"/>
      <c r="F19" s="2" t="s">
        <v>11</v>
      </c>
      <c r="G19" s="11" t="s">
        <v>8629</v>
      </c>
      <c r="H19" s="67">
        <v>1</v>
      </c>
      <c r="I19" s="67">
        <v>0</v>
      </c>
      <c r="J19" s="67">
        <v>0</v>
      </c>
      <c r="K19" s="67">
        <v>0</v>
      </c>
      <c r="L19" s="67">
        <v>0</v>
      </c>
      <c r="M19" s="67">
        <v>0</v>
      </c>
      <c r="N19" s="67">
        <v>0</v>
      </c>
      <c r="O19" s="67">
        <v>0</v>
      </c>
      <c r="P19" s="67">
        <v>1</v>
      </c>
      <c r="Q19" s="67"/>
      <c r="R19" s="11"/>
      <c r="S19" s="299"/>
      <c r="T19" s="28"/>
    </row>
    <row r="20" spans="1:20" x14ac:dyDescent="0.25">
      <c r="A20" s="7"/>
      <c r="B20" s="11"/>
      <c r="C20" s="2"/>
      <c r="D20" s="11"/>
      <c r="E20" s="11"/>
      <c r="F20" s="2"/>
      <c r="G20" s="11"/>
      <c r="H20" s="67"/>
      <c r="I20" s="67"/>
      <c r="J20" s="67"/>
      <c r="K20" s="67"/>
      <c r="L20" s="67"/>
      <c r="M20" s="67"/>
      <c r="N20" s="67"/>
      <c r="O20" s="67"/>
      <c r="P20" s="67"/>
      <c r="Q20" s="67"/>
      <c r="R20" s="11"/>
      <c r="S20" s="299"/>
      <c r="T20" s="28"/>
    </row>
    <row r="21" spans="1:20" x14ac:dyDescent="0.25">
      <c r="A21" s="60"/>
      <c r="B21" s="62"/>
      <c r="C21" s="61"/>
      <c r="D21" s="62"/>
      <c r="E21" s="62"/>
      <c r="F21" s="61"/>
      <c r="G21" s="62"/>
      <c r="H21" s="72">
        <f>SUM(H7:H19)</f>
        <v>13</v>
      </c>
      <c r="I21" s="72">
        <f t="shared" ref="I21:P21" si="0">SUM(I7:I19)</f>
        <v>0</v>
      </c>
      <c r="J21" s="72">
        <f t="shared" si="0"/>
        <v>0</v>
      </c>
      <c r="K21" s="72">
        <f t="shared" si="0"/>
        <v>0</v>
      </c>
      <c r="L21" s="72">
        <f t="shared" si="0"/>
        <v>0</v>
      </c>
      <c r="M21" s="72">
        <f t="shared" si="0"/>
        <v>0</v>
      </c>
      <c r="N21" s="72">
        <f t="shared" si="0"/>
        <v>0</v>
      </c>
      <c r="O21" s="72">
        <f t="shared" si="0"/>
        <v>12</v>
      </c>
      <c r="P21" s="72">
        <f t="shared" si="0"/>
        <v>1</v>
      </c>
      <c r="Q21" s="72"/>
      <c r="R21" s="62"/>
      <c r="S21" s="299" t="s">
        <v>8621</v>
      </c>
      <c r="T21" s="98"/>
    </row>
    <row r="22" spans="1:20" x14ac:dyDescent="0.25">
      <c r="A22" s="78"/>
      <c r="B22" s="79"/>
      <c r="C22" s="80"/>
      <c r="D22" s="79"/>
      <c r="E22" s="79"/>
      <c r="F22" s="80"/>
      <c r="G22" s="79"/>
      <c r="H22" s="93"/>
      <c r="I22" s="93"/>
      <c r="J22" s="93"/>
      <c r="K22" s="93"/>
      <c r="L22" s="93"/>
      <c r="M22" s="93"/>
      <c r="N22" s="93"/>
      <c r="O22" s="93"/>
      <c r="P22" s="93"/>
      <c r="Q22" s="93"/>
      <c r="R22" s="79"/>
      <c r="S22" s="299"/>
      <c r="T22" s="126"/>
    </row>
    <row r="23" spans="1:20" x14ac:dyDescent="0.25">
      <c r="A23" s="16"/>
      <c r="B23" s="17"/>
      <c r="C23" s="5"/>
      <c r="D23" s="17"/>
      <c r="E23" s="17"/>
      <c r="F23" s="5"/>
      <c r="G23" s="17"/>
      <c r="H23" s="5"/>
      <c r="I23" s="5"/>
      <c r="J23" s="5"/>
      <c r="K23" s="5"/>
      <c r="L23" s="5"/>
      <c r="M23" s="5"/>
      <c r="N23" s="5"/>
      <c r="O23" s="5"/>
      <c r="P23" s="103"/>
      <c r="Q23" s="103"/>
      <c r="R23" s="17"/>
      <c r="S23" s="17"/>
      <c r="T23" s="38"/>
    </row>
    <row r="24" spans="1:20" x14ac:dyDescent="0.25">
      <c r="A24" s="7"/>
      <c r="B24" s="11"/>
      <c r="C24" s="2"/>
      <c r="D24" s="11"/>
      <c r="E24" s="11"/>
      <c r="F24" s="2"/>
      <c r="G24" s="11"/>
      <c r="H24" s="2"/>
      <c r="I24" s="2"/>
      <c r="J24" s="2"/>
      <c r="K24" s="2"/>
      <c r="L24" s="2"/>
      <c r="M24" s="2"/>
      <c r="N24" s="2"/>
      <c r="O24" s="2"/>
      <c r="P24" s="67"/>
      <c r="Q24" s="67"/>
      <c r="R24" s="11"/>
      <c r="S24" s="11"/>
      <c r="T24" s="28"/>
    </row>
    <row r="25" spans="1:20" ht="15.75" customHeight="1" x14ac:dyDescent="0.25">
      <c r="A25" s="7"/>
      <c r="B25" s="11"/>
      <c r="C25" s="2" t="s">
        <v>2</v>
      </c>
      <c r="D25" s="11" t="s">
        <v>1174</v>
      </c>
      <c r="E25" s="11" t="s">
        <v>39</v>
      </c>
      <c r="F25" s="2" t="s">
        <v>0</v>
      </c>
      <c r="G25" s="11" t="s">
        <v>1175</v>
      </c>
      <c r="H25" s="2">
        <v>1</v>
      </c>
      <c r="I25" s="2">
        <v>0</v>
      </c>
      <c r="J25" s="2">
        <v>0</v>
      </c>
      <c r="K25" s="2">
        <v>0</v>
      </c>
      <c r="L25" s="2">
        <v>0</v>
      </c>
      <c r="M25" s="2">
        <v>0</v>
      </c>
      <c r="N25" s="2">
        <v>0</v>
      </c>
      <c r="O25" s="2">
        <v>0</v>
      </c>
      <c r="P25" s="67">
        <v>1</v>
      </c>
      <c r="Q25" s="67"/>
      <c r="R25" s="299" t="s">
        <v>7228</v>
      </c>
      <c r="S25" s="299" t="s">
        <v>7223</v>
      </c>
      <c r="T25" s="312" t="s">
        <v>7241</v>
      </c>
    </row>
    <row r="26" spans="1:20" x14ac:dyDescent="0.25">
      <c r="A26" s="7"/>
      <c r="B26" s="11"/>
      <c r="C26" s="2"/>
      <c r="D26" s="11"/>
      <c r="E26" s="11"/>
      <c r="F26" s="2" t="s">
        <v>2</v>
      </c>
      <c r="G26" s="11" t="s">
        <v>1176</v>
      </c>
      <c r="H26" s="2">
        <v>1</v>
      </c>
      <c r="I26" s="2">
        <v>0</v>
      </c>
      <c r="J26" s="2">
        <v>0</v>
      </c>
      <c r="K26" s="2">
        <v>0</v>
      </c>
      <c r="L26" s="2">
        <v>0</v>
      </c>
      <c r="M26" s="2">
        <v>0</v>
      </c>
      <c r="N26" s="2">
        <v>0</v>
      </c>
      <c r="O26" s="2">
        <v>0</v>
      </c>
      <c r="P26" s="67">
        <v>1</v>
      </c>
      <c r="Q26" s="67"/>
      <c r="R26" s="299"/>
      <c r="S26" s="299"/>
      <c r="T26" s="312"/>
    </row>
    <row r="27" spans="1:20" x14ac:dyDescent="0.25">
      <c r="A27" s="7"/>
      <c r="B27" s="11"/>
      <c r="C27" s="2"/>
      <c r="D27" s="11"/>
      <c r="E27" s="11"/>
      <c r="F27" s="2" t="s">
        <v>3</v>
      </c>
      <c r="G27" s="11" t="s">
        <v>1177</v>
      </c>
      <c r="H27" s="2">
        <v>1</v>
      </c>
      <c r="I27" s="2">
        <v>0</v>
      </c>
      <c r="J27" s="2">
        <v>0</v>
      </c>
      <c r="K27" s="2">
        <v>0</v>
      </c>
      <c r="L27" s="2">
        <v>0</v>
      </c>
      <c r="M27" s="2">
        <v>0</v>
      </c>
      <c r="N27" s="2">
        <v>0</v>
      </c>
      <c r="O27" s="2">
        <v>0</v>
      </c>
      <c r="P27" s="67">
        <v>1</v>
      </c>
      <c r="Q27" s="67"/>
      <c r="R27" s="11" t="s">
        <v>7226</v>
      </c>
      <c r="S27" s="299"/>
      <c r="T27" s="28"/>
    </row>
    <row r="28" spans="1:20" x14ac:dyDescent="0.25">
      <c r="A28" s="7"/>
      <c r="B28" s="11"/>
      <c r="C28" s="2"/>
      <c r="D28" s="11"/>
      <c r="E28" s="11"/>
      <c r="F28" s="2" t="s">
        <v>4</v>
      </c>
      <c r="G28" s="11" t="s">
        <v>1178</v>
      </c>
      <c r="H28" s="67">
        <v>1</v>
      </c>
      <c r="I28" s="2">
        <v>0</v>
      </c>
      <c r="J28" s="67">
        <v>0</v>
      </c>
      <c r="K28" s="67">
        <v>0</v>
      </c>
      <c r="L28" s="67">
        <v>0</v>
      </c>
      <c r="M28" s="67">
        <v>0</v>
      </c>
      <c r="N28" s="67">
        <v>1</v>
      </c>
      <c r="O28" s="2">
        <v>0</v>
      </c>
      <c r="P28" s="67">
        <v>0</v>
      </c>
      <c r="Q28" s="67"/>
      <c r="R28" s="11" t="s">
        <v>7227</v>
      </c>
      <c r="S28" s="299" t="s">
        <v>7224</v>
      </c>
      <c r="T28" s="28"/>
    </row>
    <row r="29" spans="1:20" x14ac:dyDescent="0.25">
      <c r="A29" s="7"/>
      <c r="B29" s="11"/>
      <c r="C29" s="2"/>
      <c r="D29" s="11"/>
      <c r="E29" s="11"/>
      <c r="F29" s="2" t="s">
        <v>5</v>
      </c>
      <c r="G29" s="11" t="s">
        <v>1179</v>
      </c>
      <c r="H29" s="2">
        <v>1</v>
      </c>
      <c r="I29" s="2">
        <v>0</v>
      </c>
      <c r="J29" s="2">
        <v>0</v>
      </c>
      <c r="K29" s="2">
        <v>0</v>
      </c>
      <c r="L29" s="2">
        <v>0</v>
      </c>
      <c r="M29" s="2">
        <v>0</v>
      </c>
      <c r="N29" s="2">
        <v>0</v>
      </c>
      <c r="O29" s="2">
        <v>0</v>
      </c>
      <c r="P29" s="67">
        <v>1</v>
      </c>
      <c r="Q29" s="67"/>
      <c r="R29" s="11" t="s">
        <v>7229</v>
      </c>
      <c r="S29" s="299"/>
      <c r="T29" s="28"/>
    </row>
    <row r="30" spans="1:20" x14ac:dyDescent="0.25">
      <c r="A30" s="7"/>
      <c r="B30" s="11"/>
      <c r="C30" s="2"/>
      <c r="D30" s="11"/>
      <c r="E30" s="11"/>
      <c r="F30" s="2" t="s">
        <v>6</v>
      </c>
      <c r="G30" s="11" t="s">
        <v>1180</v>
      </c>
      <c r="H30" s="67">
        <v>1</v>
      </c>
      <c r="I30" s="2">
        <v>0</v>
      </c>
      <c r="J30" s="2">
        <v>0</v>
      </c>
      <c r="K30" s="2">
        <v>0</v>
      </c>
      <c r="L30" s="2">
        <v>0</v>
      </c>
      <c r="M30" s="2">
        <v>0</v>
      </c>
      <c r="N30" s="2">
        <v>0</v>
      </c>
      <c r="O30" s="2">
        <v>0</v>
      </c>
      <c r="P30" s="67">
        <v>1</v>
      </c>
      <c r="Q30" s="67"/>
      <c r="R30" s="11" t="s">
        <v>7230</v>
      </c>
      <c r="S30" s="299" t="s">
        <v>7225</v>
      </c>
      <c r="T30" s="28"/>
    </row>
    <row r="31" spans="1:20" x14ac:dyDescent="0.25">
      <c r="A31" s="7"/>
      <c r="B31" s="11"/>
      <c r="C31" s="2"/>
      <c r="D31" s="11"/>
      <c r="E31" s="11"/>
      <c r="F31" s="2" t="s">
        <v>7</v>
      </c>
      <c r="G31" s="11" t="s">
        <v>1181</v>
      </c>
      <c r="H31" s="67">
        <v>1</v>
      </c>
      <c r="I31" s="2">
        <v>0</v>
      </c>
      <c r="J31" s="67">
        <v>0</v>
      </c>
      <c r="K31" s="67">
        <v>0</v>
      </c>
      <c r="L31" s="67">
        <v>0</v>
      </c>
      <c r="M31" s="67">
        <v>0</v>
      </c>
      <c r="N31" s="67">
        <v>1</v>
      </c>
      <c r="O31" s="2">
        <v>0</v>
      </c>
      <c r="P31" s="67">
        <v>0</v>
      </c>
      <c r="Q31" s="67"/>
      <c r="R31" s="11" t="s">
        <v>7231</v>
      </c>
      <c r="S31" s="299"/>
      <c r="T31" s="28"/>
    </row>
    <row r="32" spans="1:20" x14ac:dyDescent="0.25">
      <c r="A32" s="7"/>
      <c r="B32" s="11"/>
      <c r="C32" s="2"/>
      <c r="D32" s="11"/>
      <c r="E32" s="11"/>
      <c r="F32" s="2" t="s">
        <v>8</v>
      </c>
      <c r="G32" s="11" t="s">
        <v>1182</v>
      </c>
      <c r="H32" s="67">
        <v>1</v>
      </c>
      <c r="I32" s="2">
        <v>0</v>
      </c>
      <c r="J32" s="67">
        <v>0</v>
      </c>
      <c r="K32" s="67">
        <v>0</v>
      </c>
      <c r="L32" s="67">
        <v>0</v>
      </c>
      <c r="M32" s="67">
        <v>0</v>
      </c>
      <c r="N32" s="67">
        <v>1</v>
      </c>
      <c r="O32" s="2">
        <v>0</v>
      </c>
      <c r="P32" s="67">
        <v>0</v>
      </c>
      <c r="Q32" s="67"/>
      <c r="R32" s="11" t="s">
        <v>7232</v>
      </c>
      <c r="S32" s="299"/>
      <c r="T32" s="28"/>
    </row>
    <row r="33" spans="1:20" x14ac:dyDescent="0.25">
      <c r="A33" s="7"/>
      <c r="B33" s="11"/>
      <c r="C33" s="2"/>
      <c r="D33" s="11"/>
      <c r="E33" s="11"/>
      <c r="F33" s="2" t="s">
        <v>9</v>
      </c>
      <c r="G33" s="11" t="s">
        <v>1183</v>
      </c>
      <c r="H33" s="2">
        <v>1</v>
      </c>
      <c r="I33" s="2">
        <v>0</v>
      </c>
      <c r="J33" s="2">
        <v>0</v>
      </c>
      <c r="K33" s="2">
        <v>0</v>
      </c>
      <c r="L33" s="2">
        <v>0</v>
      </c>
      <c r="M33" s="2">
        <v>0</v>
      </c>
      <c r="N33" s="2">
        <v>0</v>
      </c>
      <c r="O33" s="2">
        <v>0</v>
      </c>
      <c r="P33" s="67">
        <v>1</v>
      </c>
      <c r="Q33" s="67"/>
      <c r="R33" s="11" t="s">
        <v>7233</v>
      </c>
      <c r="S33" s="11"/>
      <c r="T33" s="28"/>
    </row>
    <row r="34" spans="1:20" x14ac:dyDescent="0.25">
      <c r="A34" s="7"/>
      <c r="B34" s="11"/>
      <c r="C34" s="2"/>
      <c r="D34" s="11"/>
      <c r="E34" s="11"/>
      <c r="F34" s="2" t="s">
        <v>10</v>
      </c>
      <c r="G34" s="11" t="s">
        <v>1184</v>
      </c>
      <c r="H34" s="2">
        <v>1</v>
      </c>
      <c r="I34" s="2">
        <v>0</v>
      </c>
      <c r="J34" s="2">
        <v>0</v>
      </c>
      <c r="K34" s="2">
        <v>0</v>
      </c>
      <c r="L34" s="2">
        <v>0</v>
      </c>
      <c r="M34" s="2">
        <v>0</v>
      </c>
      <c r="N34" s="2">
        <v>0</v>
      </c>
      <c r="O34" s="2">
        <v>0</v>
      </c>
      <c r="P34" s="67">
        <v>1</v>
      </c>
      <c r="Q34" s="67"/>
      <c r="R34" s="11" t="s">
        <v>7234</v>
      </c>
      <c r="S34" s="11"/>
      <c r="T34" s="28"/>
    </row>
    <row r="35" spans="1:20" x14ac:dyDescent="0.25">
      <c r="A35" s="7"/>
      <c r="B35" s="11"/>
      <c r="C35" s="2"/>
      <c r="D35" s="11"/>
      <c r="E35" s="11"/>
      <c r="F35" s="2" t="s">
        <v>11</v>
      </c>
      <c r="G35" s="11" t="s">
        <v>1185</v>
      </c>
      <c r="H35" s="67">
        <v>1</v>
      </c>
      <c r="I35" s="2">
        <v>0</v>
      </c>
      <c r="J35" s="67">
        <v>0</v>
      </c>
      <c r="K35" s="67">
        <v>0</v>
      </c>
      <c r="L35" s="67">
        <v>0</v>
      </c>
      <c r="M35" s="67">
        <v>0</v>
      </c>
      <c r="N35" s="67">
        <v>1</v>
      </c>
      <c r="O35" s="2">
        <v>0</v>
      </c>
      <c r="P35" s="67">
        <v>0</v>
      </c>
      <c r="Q35" s="67"/>
      <c r="R35" s="11" t="s">
        <v>7235</v>
      </c>
      <c r="S35" s="11"/>
      <c r="T35" s="28"/>
    </row>
    <row r="36" spans="1:20" x14ac:dyDescent="0.25">
      <c r="A36" s="7"/>
      <c r="B36" s="11"/>
      <c r="C36" s="2"/>
      <c r="D36" s="11"/>
      <c r="E36" s="11"/>
      <c r="F36" s="2" t="s">
        <v>12</v>
      </c>
      <c r="G36" s="11" t="s">
        <v>1186</v>
      </c>
      <c r="H36" s="2">
        <v>1</v>
      </c>
      <c r="I36" s="2">
        <v>0</v>
      </c>
      <c r="J36" s="2">
        <v>0</v>
      </c>
      <c r="K36" s="2">
        <v>0</v>
      </c>
      <c r="L36" s="2">
        <v>0</v>
      </c>
      <c r="M36" s="2">
        <v>0</v>
      </c>
      <c r="N36" s="2">
        <v>0</v>
      </c>
      <c r="O36" s="2">
        <v>0</v>
      </c>
      <c r="P36" s="67">
        <v>1</v>
      </c>
      <c r="Q36" s="67"/>
      <c r="R36" s="11" t="s">
        <v>7236</v>
      </c>
      <c r="S36" s="11"/>
      <c r="T36" s="28"/>
    </row>
    <row r="37" spans="1:20" x14ac:dyDescent="0.25">
      <c r="A37" s="7"/>
      <c r="B37" s="11"/>
      <c r="C37" s="2"/>
      <c r="D37" s="11"/>
      <c r="E37" s="11"/>
      <c r="F37" s="2" t="s">
        <v>13</v>
      </c>
      <c r="G37" s="11" t="s">
        <v>1187</v>
      </c>
      <c r="H37" s="2">
        <v>1</v>
      </c>
      <c r="I37" s="2">
        <v>0</v>
      </c>
      <c r="J37" s="2">
        <v>0</v>
      </c>
      <c r="K37" s="2">
        <v>0</v>
      </c>
      <c r="L37" s="2">
        <v>0</v>
      </c>
      <c r="M37" s="2">
        <v>0</v>
      </c>
      <c r="N37" s="2">
        <v>1</v>
      </c>
      <c r="O37" s="2">
        <v>0</v>
      </c>
      <c r="P37" s="67">
        <v>0</v>
      </c>
      <c r="Q37" s="67"/>
      <c r="R37" s="11" t="s">
        <v>7237</v>
      </c>
      <c r="S37" s="11"/>
      <c r="T37" s="28"/>
    </row>
    <row r="38" spans="1:20" x14ac:dyDescent="0.25">
      <c r="A38" s="7"/>
      <c r="B38" s="11"/>
      <c r="C38" s="2"/>
      <c r="D38" s="11"/>
      <c r="E38" s="11"/>
      <c r="F38" s="2" t="s">
        <v>14</v>
      </c>
      <c r="G38" s="11" t="s">
        <v>1188</v>
      </c>
      <c r="H38" s="2">
        <v>1</v>
      </c>
      <c r="I38" s="2">
        <v>0</v>
      </c>
      <c r="J38" s="2">
        <v>0</v>
      </c>
      <c r="K38" s="2">
        <v>0</v>
      </c>
      <c r="L38" s="2">
        <v>0</v>
      </c>
      <c r="M38" s="2">
        <v>0</v>
      </c>
      <c r="N38" s="2">
        <v>0</v>
      </c>
      <c r="O38" s="2">
        <v>0</v>
      </c>
      <c r="P38" s="67">
        <v>1</v>
      </c>
      <c r="Q38" s="67"/>
      <c r="R38" s="11" t="s">
        <v>7238</v>
      </c>
      <c r="S38" s="11"/>
      <c r="T38" s="28"/>
    </row>
    <row r="39" spans="1:20" x14ac:dyDescent="0.25">
      <c r="A39" s="7"/>
      <c r="B39" s="11"/>
      <c r="C39" s="2"/>
      <c r="D39" s="11"/>
      <c r="E39" s="11"/>
      <c r="F39" s="2" t="s">
        <v>15</v>
      </c>
      <c r="G39" s="11" t="s">
        <v>1189</v>
      </c>
      <c r="H39" s="67">
        <v>1</v>
      </c>
      <c r="I39" s="2">
        <v>0</v>
      </c>
      <c r="J39" s="67">
        <v>0</v>
      </c>
      <c r="K39" s="67">
        <v>0</v>
      </c>
      <c r="L39" s="67">
        <v>0</v>
      </c>
      <c r="M39" s="67">
        <v>0</v>
      </c>
      <c r="N39" s="67">
        <v>1</v>
      </c>
      <c r="O39" s="2">
        <v>0</v>
      </c>
      <c r="P39" s="67">
        <v>0</v>
      </c>
      <c r="Q39" s="67"/>
      <c r="R39" s="11" t="s">
        <v>7239</v>
      </c>
      <c r="S39" s="11"/>
      <c r="T39" s="28"/>
    </row>
    <row r="40" spans="1:20" x14ac:dyDescent="0.25">
      <c r="A40" s="7"/>
      <c r="B40" s="11"/>
      <c r="C40" s="2"/>
      <c r="D40" s="11"/>
      <c r="E40" s="11"/>
      <c r="F40" s="2" t="s">
        <v>16</v>
      </c>
      <c r="G40" s="11" t="s">
        <v>1190</v>
      </c>
      <c r="H40" s="67">
        <v>1</v>
      </c>
      <c r="I40" s="2">
        <v>0</v>
      </c>
      <c r="J40" s="67">
        <v>0</v>
      </c>
      <c r="K40" s="67">
        <v>0</v>
      </c>
      <c r="L40" s="67">
        <v>0</v>
      </c>
      <c r="M40" s="67">
        <v>0</v>
      </c>
      <c r="N40" s="67">
        <v>1</v>
      </c>
      <c r="O40" s="2">
        <v>0</v>
      </c>
      <c r="P40" s="67">
        <v>0</v>
      </c>
      <c r="Q40" s="67"/>
      <c r="R40" s="11" t="s">
        <v>7240</v>
      </c>
      <c r="S40" s="11"/>
      <c r="T40" s="28"/>
    </row>
    <row r="41" spans="1:20" x14ac:dyDescent="0.25">
      <c r="A41" s="7"/>
      <c r="B41" s="11"/>
      <c r="C41" s="2"/>
      <c r="D41" s="11"/>
      <c r="E41" s="11"/>
      <c r="F41" s="2" t="s">
        <v>17</v>
      </c>
      <c r="G41" s="11" t="s">
        <v>1191</v>
      </c>
      <c r="H41" s="2">
        <v>1</v>
      </c>
      <c r="I41" s="2">
        <v>0</v>
      </c>
      <c r="J41" s="2">
        <v>0</v>
      </c>
      <c r="K41" s="2">
        <v>0</v>
      </c>
      <c r="L41" s="2">
        <v>0</v>
      </c>
      <c r="M41" s="2">
        <v>0</v>
      </c>
      <c r="N41" s="2">
        <v>0</v>
      </c>
      <c r="O41" s="2">
        <v>0</v>
      </c>
      <c r="P41" s="67">
        <v>1</v>
      </c>
      <c r="Q41" s="67"/>
      <c r="R41" s="11"/>
      <c r="S41" s="11"/>
      <c r="T41" s="28"/>
    </row>
    <row r="42" spans="1:20" x14ac:dyDescent="0.25">
      <c r="A42" s="7"/>
      <c r="B42" s="11"/>
      <c r="C42" s="2"/>
      <c r="D42" s="11"/>
      <c r="E42" s="11"/>
      <c r="F42" s="2" t="s">
        <v>18</v>
      </c>
      <c r="G42" s="11" t="s">
        <v>1192</v>
      </c>
      <c r="H42" s="2">
        <v>1</v>
      </c>
      <c r="I42" s="2">
        <v>0</v>
      </c>
      <c r="J42" s="2">
        <v>0</v>
      </c>
      <c r="K42" s="2">
        <v>0</v>
      </c>
      <c r="L42" s="2">
        <v>0</v>
      </c>
      <c r="M42" s="2">
        <v>0</v>
      </c>
      <c r="N42" s="2">
        <v>0</v>
      </c>
      <c r="O42" s="2">
        <v>0</v>
      </c>
      <c r="P42" s="67">
        <v>1</v>
      </c>
      <c r="Q42" s="67"/>
      <c r="R42" s="11"/>
      <c r="S42" s="11"/>
      <c r="T42" s="28"/>
    </row>
    <row r="43" spans="1:20" x14ac:dyDescent="0.25">
      <c r="A43" s="7"/>
      <c r="B43" s="11"/>
      <c r="C43" s="2"/>
      <c r="D43" s="11"/>
      <c r="E43" s="11"/>
      <c r="F43" s="2"/>
      <c r="G43" s="11"/>
      <c r="H43" s="2"/>
      <c r="I43" s="2"/>
      <c r="J43" s="2"/>
      <c r="K43" s="2"/>
      <c r="L43" s="2"/>
      <c r="M43" s="2"/>
      <c r="N43" s="2"/>
      <c r="O43" s="2"/>
      <c r="P43" s="67"/>
      <c r="Q43" s="67"/>
      <c r="R43" s="11"/>
      <c r="S43" s="11"/>
      <c r="T43" s="28"/>
    </row>
    <row r="44" spans="1:20" x14ac:dyDescent="0.25">
      <c r="A44" s="60"/>
      <c r="B44" s="62"/>
      <c r="C44" s="61"/>
      <c r="D44" s="62"/>
      <c r="E44" s="62"/>
      <c r="F44" s="61"/>
      <c r="G44" s="62"/>
      <c r="H44" s="61">
        <f>SUM(H25:H42)</f>
        <v>18</v>
      </c>
      <c r="I44" s="61">
        <f t="shared" ref="I44:P44" si="1">SUM(I25:I42)</f>
        <v>0</v>
      </c>
      <c r="J44" s="61">
        <f t="shared" si="1"/>
        <v>0</v>
      </c>
      <c r="K44" s="61">
        <f t="shared" si="1"/>
        <v>0</v>
      </c>
      <c r="L44" s="61">
        <f t="shared" si="1"/>
        <v>0</v>
      </c>
      <c r="M44" s="61">
        <f t="shared" si="1"/>
        <v>0</v>
      </c>
      <c r="N44" s="61">
        <f t="shared" si="1"/>
        <v>7</v>
      </c>
      <c r="O44" s="61">
        <f t="shared" si="1"/>
        <v>0</v>
      </c>
      <c r="P44" s="72">
        <f t="shared" si="1"/>
        <v>11</v>
      </c>
      <c r="Q44" s="72"/>
      <c r="R44" s="62"/>
      <c r="S44" s="62"/>
      <c r="T44" s="98"/>
    </row>
    <row r="45" spans="1:20" x14ac:dyDescent="0.25">
      <c r="A45" s="74"/>
      <c r="B45" s="75"/>
      <c r="C45" s="76"/>
      <c r="D45" s="75"/>
      <c r="E45" s="75"/>
      <c r="F45" s="76"/>
      <c r="G45" s="75"/>
      <c r="H45" s="76"/>
      <c r="I45" s="76"/>
      <c r="J45" s="76"/>
      <c r="K45" s="76"/>
      <c r="L45" s="76"/>
      <c r="M45" s="76"/>
      <c r="N45" s="76"/>
      <c r="O45" s="76"/>
      <c r="P45" s="105"/>
      <c r="Q45" s="105"/>
      <c r="R45" s="75"/>
      <c r="S45" s="75"/>
      <c r="T45" s="99"/>
    </row>
    <row r="46" spans="1:20" x14ac:dyDescent="0.25">
      <c r="A46" s="7"/>
      <c r="B46" s="11"/>
      <c r="C46" s="2"/>
      <c r="D46" s="11"/>
      <c r="E46" s="11"/>
      <c r="F46" s="11"/>
      <c r="G46" s="11"/>
      <c r="H46" s="2"/>
      <c r="I46" s="2"/>
      <c r="J46" s="2"/>
      <c r="K46" s="2"/>
      <c r="L46" s="2"/>
      <c r="M46" s="2"/>
      <c r="N46" s="2"/>
      <c r="O46" s="2"/>
      <c r="P46" s="67"/>
      <c r="Q46" s="67"/>
      <c r="R46" s="11"/>
      <c r="S46" s="11"/>
      <c r="T46" s="28"/>
    </row>
    <row r="47" spans="1:20" ht="15" customHeight="1" x14ac:dyDescent="0.25">
      <c r="A47" s="7"/>
      <c r="B47" s="11"/>
      <c r="C47" s="2" t="s">
        <v>3</v>
      </c>
      <c r="D47" s="11" t="s">
        <v>1149</v>
      </c>
      <c r="E47" s="11" t="s">
        <v>39</v>
      </c>
      <c r="F47" s="67" t="s">
        <v>0</v>
      </c>
      <c r="G47" s="120" t="s">
        <v>1193</v>
      </c>
      <c r="H47" s="67">
        <v>1</v>
      </c>
      <c r="I47" s="67">
        <v>0</v>
      </c>
      <c r="J47" s="67">
        <v>1</v>
      </c>
      <c r="K47" s="67">
        <v>0</v>
      </c>
      <c r="L47" s="67">
        <v>0</v>
      </c>
      <c r="M47" s="67">
        <v>0</v>
      </c>
      <c r="N47" s="67">
        <v>0</v>
      </c>
      <c r="O47" s="2">
        <v>0</v>
      </c>
      <c r="P47" s="67">
        <v>0</v>
      </c>
      <c r="Q47" s="67"/>
      <c r="R47" s="11" t="s">
        <v>7247</v>
      </c>
      <c r="S47" s="299" t="s">
        <v>7243</v>
      </c>
      <c r="T47" s="313" t="s">
        <v>7242</v>
      </c>
    </row>
    <row r="48" spans="1:20" x14ac:dyDescent="0.25">
      <c r="A48" s="7"/>
      <c r="B48" s="11"/>
      <c r="C48" s="2"/>
      <c r="D48" s="11"/>
      <c r="E48" s="11"/>
      <c r="F48" s="67" t="s">
        <v>2</v>
      </c>
      <c r="G48" s="120" t="s">
        <v>1149</v>
      </c>
      <c r="H48" s="67">
        <v>1</v>
      </c>
      <c r="I48" s="67">
        <v>0</v>
      </c>
      <c r="J48" s="67">
        <v>1</v>
      </c>
      <c r="K48" s="67">
        <v>0</v>
      </c>
      <c r="L48" s="67">
        <v>0</v>
      </c>
      <c r="M48" s="67">
        <v>0</v>
      </c>
      <c r="N48" s="67">
        <v>0</v>
      </c>
      <c r="O48" s="2">
        <v>0</v>
      </c>
      <c r="P48" s="67">
        <v>0</v>
      </c>
      <c r="Q48" s="67"/>
      <c r="R48" s="11" t="s">
        <v>7226</v>
      </c>
      <c r="S48" s="299"/>
      <c r="T48" s="313"/>
    </row>
    <row r="49" spans="1:20" x14ac:dyDescent="0.25">
      <c r="A49" s="7"/>
      <c r="B49" s="11"/>
      <c r="C49" s="2"/>
      <c r="D49" s="11"/>
      <c r="E49" s="11"/>
      <c r="F49" s="67" t="s">
        <v>3</v>
      </c>
      <c r="G49" s="120" t="s">
        <v>1194</v>
      </c>
      <c r="H49" s="67">
        <v>1</v>
      </c>
      <c r="I49" s="67">
        <v>0</v>
      </c>
      <c r="J49" s="67">
        <v>0</v>
      </c>
      <c r="K49" s="67">
        <v>1</v>
      </c>
      <c r="L49" s="67">
        <v>0</v>
      </c>
      <c r="M49" s="67">
        <v>0</v>
      </c>
      <c r="N49" s="67">
        <v>0</v>
      </c>
      <c r="O49" s="2">
        <v>0</v>
      </c>
      <c r="P49" s="67">
        <v>0</v>
      </c>
      <c r="Q49" s="67"/>
      <c r="R49" s="11" t="s">
        <v>7227</v>
      </c>
      <c r="S49" s="299"/>
      <c r="T49" s="28"/>
    </row>
    <row r="50" spans="1:20" x14ac:dyDescent="0.25">
      <c r="A50" s="7"/>
      <c r="B50" s="11"/>
      <c r="C50" s="2"/>
      <c r="D50" s="11"/>
      <c r="E50" s="11"/>
      <c r="F50" s="67" t="s">
        <v>4</v>
      </c>
      <c r="G50" s="120" t="s">
        <v>1195</v>
      </c>
      <c r="H50" s="67">
        <v>1</v>
      </c>
      <c r="I50" s="67">
        <v>0</v>
      </c>
      <c r="J50" s="67">
        <v>0</v>
      </c>
      <c r="K50" s="67">
        <v>1</v>
      </c>
      <c r="L50" s="67">
        <v>0</v>
      </c>
      <c r="M50" s="67">
        <v>0</v>
      </c>
      <c r="N50" s="67">
        <v>0</v>
      </c>
      <c r="O50" s="2">
        <v>0</v>
      </c>
      <c r="P50" s="67">
        <v>0</v>
      </c>
      <c r="Q50" s="67"/>
      <c r="R50" s="11" t="s">
        <v>7229</v>
      </c>
      <c r="S50" s="299" t="s">
        <v>7244</v>
      </c>
      <c r="T50" s="28"/>
    </row>
    <row r="51" spans="1:20" x14ac:dyDescent="0.25">
      <c r="A51" s="7"/>
      <c r="B51" s="11"/>
      <c r="C51" s="2"/>
      <c r="D51" s="11"/>
      <c r="E51" s="11"/>
      <c r="F51" s="67" t="s">
        <v>5</v>
      </c>
      <c r="G51" s="120" t="s">
        <v>1196</v>
      </c>
      <c r="H51" s="67">
        <v>1</v>
      </c>
      <c r="I51" s="67">
        <v>0</v>
      </c>
      <c r="J51" s="67">
        <v>1</v>
      </c>
      <c r="K51" s="67">
        <v>0</v>
      </c>
      <c r="L51" s="67">
        <v>0</v>
      </c>
      <c r="M51" s="67">
        <v>0</v>
      </c>
      <c r="N51" s="67">
        <v>0</v>
      </c>
      <c r="O51" s="2">
        <v>0</v>
      </c>
      <c r="P51" s="67">
        <v>0</v>
      </c>
      <c r="Q51" s="67"/>
      <c r="R51" s="11" t="s">
        <v>7230</v>
      </c>
      <c r="S51" s="299"/>
      <c r="T51" s="28"/>
    </row>
    <row r="52" spans="1:20" x14ac:dyDescent="0.25">
      <c r="A52" s="7"/>
      <c r="B52" s="11"/>
      <c r="C52" s="2"/>
      <c r="D52" s="11"/>
      <c r="E52" s="11"/>
      <c r="F52" s="67" t="s">
        <v>6</v>
      </c>
      <c r="G52" s="120" t="s">
        <v>1197</v>
      </c>
      <c r="H52" s="67">
        <v>1</v>
      </c>
      <c r="I52" s="67">
        <v>0</v>
      </c>
      <c r="J52" s="67">
        <v>0</v>
      </c>
      <c r="K52" s="67">
        <v>1</v>
      </c>
      <c r="L52" s="67">
        <v>0</v>
      </c>
      <c r="M52" s="67">
        <v>0</v>
      </c>
      <c r="N52" s="67">
        <v>0</v>
      </c>
      <c r="O52" s="2">
        <v>0</v>
      </c>
      <c r="P52" s="67">
        <v>0</v>
      </c>
      <c r="Q52" s="67"/>
      <c r="R52" s="11" t="s">
        <v>7248</v>
      </c>
      <c r="S52" s="299"/>
      <c r="T52" s="28"/>
    </row>
    <row r="53" spans="1:20" ht="15" customHeight="1" x14ac:dyDescent="0.25">
      <c r="A53" s="7"/>
      <c r="B53" s="11"/>
      <c r="C53" s="2"/>
      <c r="D53" s="11"/>
      <c r="E53" s="11"/>
      <c r="F53" s="67" t="s">
        <v>7</v>
      </c>
      <c r="G53" s="120" t="s">
        <v>1198</v>
      </c>
      <c r="H53" s="67">
        <v>1</v>
      </c>
      <c r="I53" s="67">
        <v>0</v>
      </c>
      <c r="J53" s="67">
        <v>0</v>
      </c>
      <c r="K53" s="67">
        <v>1</v>
      </c>
      <c r="L53" s="67">
        <v>0</v>
      </c>
      <c r="M53" s="67">
        <v>0</v>
      </c>
      <c r="N53" s="67">
        <v>0</v>
      </c>
      <c r="O53" s="2">
        <v>0</v>
      </c>
      <c r="P53" s="67">
        <v>0</v>
      </c>
      <c r="Q53" s="67"/>
      <c r="R53" s="11" t="s">
        <v>7249</v>
      </c>
      <c r="S53" s="299" t="s">
        <v>7245</v>
      </c>
      <c r="T53" s="28"/>
    </row>
    <row r="54" spans="1:20" x14ac:dyDescent="0.25">
      <c r="A54" s="7"/>
      <c r="B54" s="11"/>
      <c r="C54" s="2"/>
      <c r="D54" s="11"/>
      <c r="E54" s="11"/>
      <c r="F54" s="67" t="s">
        <v>8</v>
      </c>
      <c r="G54" s="120" t="s">
        <v>1199</v>
      </c>
      <c r="H54" s="67">
        <v>1</v>
      </c>
      <c r="I54" s="67">
        <v>0</v>
      </c>
      <c r="J54" s="67">
        <v>0</v>
      </c>
      <c r="K54" s="67">
        <v>1</v>
      </c>
      <c r="L54" s="67">
        <v>0</v>
      </c>
      <c r="M54" s="67">
        <v>0</v>
      </c>
      <c r="N54" s="67">
        <v>0</v>
      </c>
      <c r="O54" s="2">
        <v>0</v>
      </c>
      <c r="P54" s="67">
        <v>0</v>
      </c>
      <c r="Q54" s="67"/>
      <c r="R54" s="11" t="s">
        <v>7250</v>
      </c>
      <c r="S54" s="299"/>
      <c r="T54" s="28"/>
    </row>
    <row r="55" spans="1:20" x14ac:dyDescent="0.25">
      <c r="A55" s="7"/>
      <c r="B55" s="11"/>
      <c r="C55" s="2"/>
      <c r="D55" s="11"/>
      <c r="E55" s="11"/>
      <c r="F55" s="67" t="s">
        <v>9</v>
      </c>
      <c r="G55" s="120" t="s">
        <v>1200</v>
      </c>
      <c r="H55" s="67">
        <v>1</v>
      </c>
      <c r="I55" s="67">
        <v>0</v>
      </c>
      <c r="J55" s="67">
        <v>0</v>
      </c>
      <c r="K55" s="67">
        <v>1</v>
      </c>
      <c r="L55" s="67">
        <v>0</v>
      </c>
      <c r="M55" s="67">
        <v>0</v>
      </c>
      <c r="N55" s="67">
        <v>0</v>
      </c>
      <c r="O55" s="2">
        <v>0</v>
      </c>
      <c r="P55" s="67">
        <v>0</v>
      </c>
      <c r="Q55" s="67"/>
      <c r="R55" s="11" t="s">
        <v>7251</v>
      </c>
      <c r="S55" s="299"/>
      <c r="T55" s="28"/>
    </row>
    <row r="56" spans="1:20" ht="15" customHeight="1" x14ac:dyDescent="0.25">
      <c r="A56" s="7"/>
      <c r="B56" s="11"/>
      <c r="C56" s="2"/>
      <c r="D56" s="11"/>
      <c r="E56" s="11"/>
      <c r="F56" s="67" t="s">
        <v>10</v>
      </c>
      <c r="G56" s="120" t="s">
        <v>1201</v>
      </c>
      <c r="H56" s="67">
        <v>1</v>
      </c>
      <c r="I56" s="67">
        <v>0</v>
      </c>
      <c r="J56" s="67">
        <v>0</v>
      </c>
      <c r="K56" s="67">
        <v>1</v>
      </c>
      <c r="L56" s="67">
        <v>0</v>
      </c>
      <c r="M56" s="67">
        <v>0</v>
      </c>
      <c r="N56" s="67">
        <v>0</v>
      </c>
      <c r="O56" s="2">
        <v>0</v>
      </c>
      <c r="P56" s="67">
        <v>0</v>
      </c>
      <c r="Q56" s="67"/>
      <c r="R56" s="11"/>
      <c r="S56" s="299" t="s">
        <v>7246</v>
      </c>
      <c r="T56" s="28"/>
    </row>
    <row r="57" spans="1:20" x14ac:dyDescent="0.25">
      <c r="A57" s="7"/>
      <c r="B57" s="11"/>
      <c r="C57" s="2"/>
      <c r="D57" s="11"/>
      <c r="E57" s="11"/>
      <c r="F57" s="67" t="s">
        <v>11</v>
      </c>
      <c r="G57" s="120" t="s">
        <v>1203</v>
      </c>
      <c r="H57" s="67">
        <v>1</v>
      </c>
      <c r="I57" s="67">
        <v>0</v>
      </c>
      <c r="J57" s="67">
        <v>0</v>
      </c>
      <c r="K57" s="67">
        <v>1</v>
      </c>
      <c r="L57" s="67">
        <v>0</v>
      </c>
      <c r="M57" s="67">
        <v>0</v>
      </c>
      <c r="N57" s="67">
        <v>0</v>
      </c>
      <c r="O57" s="2">
        <v>0</v>
      </c>
      <c r="P57" s="67">
        <v>0</v>
      </c>
      <c r="Q57" s="67"/>
      <c r="R57" s="11"/>
      <c r="S57" s="299"/>
      <c r="T57" s="28"/>
    </row>
    <row r="58" spans="1:20" x14ac:dyDescent="0.25">
      <c r="A58" s="7"/>
      <c r="B58" s="11"/>
      <c r="C58" s="2"/>
      <c r="D58" s="11"/>
      <c r="E58" s="11"/>
      <c r="F58" s="67" t="s">
        <v>12</v>
      </c>
      <c r="G58" s="120" t="s">
        <v>1204</v>
      </c>
      <c r="H58" s="67">
        <v>1</v>
      </c>
      <c r="I58" s="67">
        <v>0</v>
      </c>
      <c r="J58" s="67">
        <v>1</v>
      </c>
      <c r="K58" s="67">
        <v>0</v>
      </c>
      <c r="L58" s="67">
        <v>0</v>
      </c>
      <c r="M58" s="67">
        <v>0</v>
      </c>
      <c r="N58" s="67">
        <v>0</v>
      </c>
      <c r="O58" s="2">
        <v>0</v>
      </c>
      <c r="P58" s="67">
        <v>0</v>
      </c>
      <c r="Q58" s="67"/>
      <c r="R58" s="11"/>
      <c r="S58" s="299"/>
      <c r="T58" s="28"/>
    </row>
    <row r="59" spans="1:20" x14ac:dyDescent="0.25">
      <c r="A59" s="7"/>
      <c r="B59" s="11"/>
      <c r="C59" s="2"/>
      <c r="D59" s="11"/>
      <c r="E59" s="11"/>
      <c r="F59" s="67" t="s">
        <v>13</v>
      </c>
      <c r="G59" s="120" t="s">
        <v>1205</v>
      </c>
      <c r="H59" s="67">
        <v>1</v>
      </c>
      <c r="I59" s="67">
        <v>0</v>
      </c>
      <c r="J59" s="67">
        <v>0</v>
      </c>
      <c r="K59" s="67">
        <v>1</v>
      </c>
      <c r="L59" s="67">
        <v>0</v>
      </c>
      <c r="M59" s="67">
        <v>0</v>
      </c>
      <c r="N59" s="67">
        <v>0</v>
      </c>
      <c r="O59" s="2">
        <v>0</v>
      </c>
      <c r="P59" s="67">
        <v>0</v>
      </c>
      <c r="Q59" s="67"/>
      <c r="R59" s="11"/>
      <c r="S59" s="299"/>
      <c r="T59" s="28"/>
    </row>
    <row r="60" spans="1:20" x14ac:dyDescent="0.25">
      <c r="A60" s="7"/>
      <c r="B60" s="11"/>
      <c r="C60" s="2"/>
      <c r="D60" s="11"/>
      <c r="E60" s="11"/>
      <c r="F60" s="67" t="s">
        <v>14</v>
      </c>
      <c r="G60" s="120" t="s">
        <v>1206</v>
      </c>
      <c r="H60" s="67">
        <v>1</v>
      </c>
      <c r="I60" s="67">
        <v>0</v>
      </c>
      <c r="J60" s="67">
        <v>0</v>
      </c>
      <c r="K60" s="67">
        <v>1</v>
      </c>
      <c r="L60" s="67">
        <v>0</v>
      </c>
      <c r="M60" s="67">
        <v>0</v>
      </c>
      <c r="N60" s="67">
        <v>0</v>
      </c>
      <c r="O60" s="2">
        <v>0</v>
      </c>
      <c r="P60" s="67">
        <v>0</v>
      </c>
      <c r="Q60" s="67"/>
      <c r="R60" s="11"/>
      <c r="S60" s="11"/>
      <c r="T60" s="28"/>
    </row>
    <row r="61" spans="1:20" x14ac:dyDescent="0.25">
      <c r="A61" s="7"/>
      <c r="B61" s="11"/>
      <c r="C61" s="2"/>
      <c r="D61" s="11"/>
      <c r="E61" s="11"/>
      <c r="F61" s="67" t="s">
        <v>15</v>
      </c>
      <c r="G61" s="120" t="s">
        <v>1207</v>
      </c>
      <c r="H61" s="67">
        <v>1</v>
      </c>
      <c r="I61" s="67">
        <v>0</v>
      </c>
      <c r="J61" s="67">
        <v>0</v>
      </c>
      <c r="K61" s="67">
        <v>1</v>
      </c>
      <c r="L61" s="67">
        <v>0</v>
      </c>
      <c r="M61" s="67">
        <v>0</v>
      </c>
      <c r="N61" s="67">
        <v>0</v>
      </c>
      <c r="O61" s="2">
        <v>0</v>
      </c>
      <c r="P61" s="67">
        <v>0</v>
      </c>
      <c r="Q61" s="67"/>
      <c r="R61" s="11"/>
      <c r="S61" s="11"/>
      <c r="T61" s="28"/>
    </row>
    <row r="62" spans="1:20" x14ac:dyDescent="0.25">
      <c r="A62" s="7"/>
      <c r="B62" s="11"/>
      <c r="C62" s="2"/>
      <c r="D62" s="11"/>
      <c r="E62" s="11"/>
      <c r="F62" s="67" t="s">
        <v>16</v>
      </c>
      <c r="G62" s="120" t="s">
        <v>1208</v>
      </c>
      <c r="H62" s="67">
        <v>1</v>
      </c>
      <c r="I62" s="67">
        <v>0</v>
      </c>
      <c r="J62" s="67">
        <v>0</v>
      </c>
      <c r="K62" s="67">
        <v>1</v>
      </c>
      <c r="L62" s="67">
        <v>0</v>
      </c>
      <c r="M62" s="67">
        <v>0</v>
      </c>
      <c r="N62" s="67">
        <v>0</v>
      </c>
      <c r="O62" s="2">
        <v>0</v>
      </c>
      <c r="P62" s="67">
        <v>0</v>
      </c>
      <c r="Q62" s="67"/>
      <c r="R62" s="11"/>
      <c r="S62" s="11"/>
      <c r="T62" s="28"/>
    </row>
    <row r="63" spans="1:20" x14ac:dyDescent="0.25">
      <c r="A63" s="7"/>
      <c r="B63" s="11"/>
      <c r="C63" s="2"/>
      <c r="D63" s="11"/>
      <c r="E63" s="11"/>
      <c r="F63" s="67" t="s">
        <v>17</v>
      </c>
      <c r="G63" s="120" t="s">
        <v>1209</v>
      </c>
      <c r="H63" s="67">
        <v>1</v>
      </c>
      <c r="I63" s="67">
        <v>0</v>
      </c>
      <c r="J63" s="67">
        <v>0</v>
      </c>
      <c r="K63" s="2">
        <v>0</v>
      </c>
      <c r="L63" s="67">
        <v>0</v>
      </c>
      <c r="M63" s="67">
        <v>0</v>
      </c>
      <c r="N63" s="67">
        <v>0</v>
      </c>
      <c r="O63" s="67">
        <v>1</v>
      </c>
      <c r="P63" s="67">
        <v>0</v>
      </c>
      <c r="Q63" s="67"/>
      <c r="R63" s="11"/>
      <c r="S63" s="11"/>
      <c r="T63" s="28"/>
    </row>
    <row r="64" spans="1:20" x14ac:dyDescent="0.25">
      <c r="A64" s="7"/>
      <c r="B64" s="11"/>
      <c r="C64" s="2"/>
      <c r="D64" s="11"/>
      <c r="E64" s="11"/>
      <c r="F64" s="2" t="s">
        <v>18</v>
      </c>
      <c r="G64" s="11" t="s">
        <v>4450</v>
      </c>
      <c r="H64" s="122">
        <v>1</v>
      </c>
      <c r="I64" s="122">
        <v>0</v>
      </c>
      <c r="J64" s="122">
        <v>0</v>
      </c>
      <c r="K64" s="122">
        <v>1</v>
      </c>
      <c r="L64" s="122">
        <v>0</v>
      </c>
      <c r="M64" s="122">
        <v>0</v>
      </c>
      <c r="N64" s="122">
        <v>0</v>
      </c>
      <c r="O64" s="2">
        <v>0</v>
      </c>
      <c r="P64" s="67">
        <v>0</v>
      </c>
      <c r="Q64" s="67"/>
      <c r="R64" s="11"/>
      <c r="S64" s="11"/>
      <c r="T64" s="28"/>
    </row>
    <row r="65" spans="1:20" x14ac:dyDescent="0.25">
      <c r="A65" s="7"/>
      <c r="B65" s="11"/>
      <c r="C65" s="2"/>
      <c r="D65" s="11"/>
      <c r="E65" s="11"/>
      <c r="F65" s="2" t="s">
        <v>19</v>
      </c>
      <c r="G65" s="11" t="s">
        <v>8414</v>
      </c>
      <c r="H65" s="122">
        <v>1</v>
      </c>
      <c r="I65" s="122">
        <v>0</v>
      </c>
      <c r="J65" s="122">
        <v>0</v>
      </c>
      <c r="K65" s="122">
        <v>1</v>
      </c>
      <c r="L65" s="122">
        <v>0</v>
      </c>
      <c r="M65" s="122">
        <v>0</v>
      </c>
      <c r="N65" s="122">
        <v>0</v>
      </c>
      <c r="O65" s="2">
        <v>0</v>
      </c>
      <c r="P65" s="67">
        <v>0</v>
      </c>
      <c r="Q65" s="67"/>
      <c r="R65" s="11"/>
      <c r="S65" s="11"/>
      <c r="T65" s="28"/>
    </row>
    <row r="66" spans="1:20" x14ac:dyDescent="0.25">
      <c r="A66" s="7"/>
      <c r="B66" s="11"/>
      <c r="C66" s="2"/>
      <c r="D66" s="11"/>
      <c r="E66" s="11"/>
      <c r="F66" s="2" t="s">
        <v>20</v>
      </c>
      <c r="G66" s="11" t="s">
        <v>8415</v>
      </c>
      <c r="H66" s="122">
        <v>1</v>
      </c>
      <c r="I66" s="122">
        <v>0</v>
      </c>
      <c r="J66" s="122">
        <v>0</v>
      </c>
      <c r="K66" s="122">
        <v>1</v>
      </c>
      <c r="L66" s="122">
        <v>0</v>
      </c>
      <c r="M66" s="122">
        <v>0</v>
      </c>
      <c r="N66" s="122">
        <v>0</v>
      </c>
      <c r="O66" s="2">
        <v>0</v>
      </c>
      <c r="P66" s="67">
        <v>0</v>
      </c>
      <c r="Q66" s="67"/>
      <c r="R66" s="11"/>
      <c r="S66" s="11"/>
      <c r="T66" s="28"/>
    </row>
    <row r="67" spans="1:20" x14ac:dyDescent="0.25">
      <c r="A67" s="7"/>
      <c r="B67" s="11"/>
      <c r="C67" s="2"/>
      <c r="D67" s="11"/>
      <c r="E67" s="11"/>
      <c r="F67" s="2"/>
      <c r="G67" s="11"/>
      <c r="H67" s="122"/>
      <c r="I67" s="122"/>
      <c r="J67" s="122"/>
      <c r="K67" s="122"/>
      <c r="L67" s="122"/>
      <c r="M67" s="122"/>
      <c r="N67" s="122"/>
      <c r="O67" s="122"/>
      <c r="P67" s="67"/>
      <c r="Q67" s="67"/>
      <c r="R67" s="11"/>
      <c r="S67" s="11"/>
      <c r="T67" s="28"/>
    </row>
    <row r="68" spans="1:20" x14ac:dyDescent="0.25">
      <c r="A68" s="60"/>
      <c r="B68" s="62"/>
      <c r="C68" s="61"/>
      <c r="D68" s="62"/>
      <c r="E68" s="62"/>
      <c r="F68" s="61"/>
      <c r="G68" s="62"/>
      <c r="H68" s="118">
        <f>SUM(H47:H66)</f>
        <v>20</v>
      </c>
      <c r="I68" s="118">
        <f t="shared" ref="I68:P68" si="2">SUM(I47:I66)</f>
        <v>0</v>
      </c>
      <c r="J68" s="118">
        <f t="shared" si="2"/>
        <v>4</v>
      </c>
      <c r="K68" s="118">
        <f t="shared" si="2"/>
        <v>15</v>
      </c>
      <c r="L68" s="118">
        <f t="shared" si="2"/>
        <v>0</v>
      </c>
      <c r="M68" s="118">
        <f t="shared" si="2"/>
        <v>0</v>
      </c>
      <c r="N68" s="118">
        <f t="shared" si="2"/>
        <v>0</v>
      </c>
      <c r="O68" s="118">
        <f t="shared" si="2"/>
        <v>1</v>
      </c>
      <c r="P68" s="72">
        <f t="shared" si="2"/>
        <v>0</v>
      </c>
      <c r="Q68" s="72"/>
      <c r="R68" s="62"/>
      <c r="S68" s="62"/>
      <c r="T68" s="98"/>
    </row>
    <row r="69" spans="1:20" x14ac:dyDescent="0.25">
      <c r="A69" s="74"/>
      <c r="B69" s="75"/>
      <c r="C69" s="76"/>
      <c r="D69" s="75"/>
      <c r="E69" s="75"/>
      <c r="F69" s="76"/>
      <c r="G69" s="75"/>
      <c r="H69" s="76"/>
      <c r="I69" s="76"/>
      <c r="J69" s="76"/>
      <c r="K69" s="76"/>
      <c r="L69" s="76"/>
      <c r="M69" s="76"/>
      <c r="N69" s="76"/>
      <c r="O69" s="76"/>
      <c r="P69" s="105"/>
      <c r="Q69" s="105"/>
      <c r="R69" s="75"/>
      <c r="S69" s="75"/>
      <c r="T69" s="99"/>
    </row>
    <row r="70" spans="1:20" x14ac:dyDescent="0.25">
      <c r="A70" s="7"/>
      <c r="B70" s="11"/>
      <c r="C70" s="2"/>
      <c r="D70" s="11"/>
      <c r="E70" s="11"/>
      <c r="F70" s="2"/>
      <c r="G70" s="11"/>
      <c r="H70" s="2"/>
      <c r="I70" s="2"/>
      <c r="J70" s="2"/>
      <c r="K70" s="2"/>
      <c r="L70" s="2"/>
      <c r="M70" s="2"/>
      <c r="N70" s="2"/>
      <c r="O70" s="2"/>
      <c r="P70" s="67"/>
      <c r="Q70" s="67"/>
      <c r="R70" s="11"/>
      <c r="S70" s="11"/>
      <c r="T70" s="28"/>
    </row>
    <row r="71" spans="1:20" x14ac:dyDescent="0.25">
      <c r="A71" s="7"/>
      <c r="B71" s="11"/>
      <c r="C71" s="2" t="s">
        <v>4</v>
      </c>
      <c r="D71" s="11" t="s">
        <v>1150</v>
      </c>
      <c r="E71" s="11" t="s">
        <v>39</v>
      </c>
      <c r="F71" s="2" t="s">
        <v>0</v>
      </c>
      <c r="G71" s="11" t="s">
        <v>1210</v>
      </c>
      <c r="H71" s="2">
        <v>0</v>
      </c>
      <c r="I71" s="2">
        <v>1</v>
      </c>
      <c r="J71" s="2">
        <v>0</v>
      </c>
      <c r="K71" s="2">
        <v>0</v>
      </c>
      <c r="L71" s="2">
        <v>0</v>
      </c>
      <c r="M71" s="2">
        <v>0</v>
      </c>
      <c r="N71" s="2">
        <v>0</v>
      </c>
      <c r="O71" s="2">
        <v>0</v>
      </c>
      <c r="P71" s="67">
        <v>0</v>
      </c>
      <c r="Q71" s="67"/>
      <c r="R71" s="11"/>
      <c r="S71" s="11"/>
      <c r="T71" s="28"/>
    </row>
    <row r="72" spans="1:20" x14ac:dyDescent="0.25">
      <c r="A72" s="7"/>
      <c r="B72" s="11"/>
      <c r="C72" s="2"/>
      <c r="D72" s="11"/>
      <c r="E72" s="11"/>
      <c r="F72" s="2" t="s">
        <v>2</v>
      </c>
      <c r="G72" s="11" t="s">
        <v>1211</v>
      </c>
      <c r="H72" s="2">
        <v>0</v>
      </c>
      <c r="I72" s="2">
        <v>1</v>
      </c>
      <c r="J72" s="2">
        <v>0</v>
      </c>
      <c r="K72" s="2">
        <v>0</v>
      </c>
      <c r="L72" s="2">
        <v>0</v>
      </c>
      <c r="M72" s="2">
        <v>0</v>
      </c>
      <c r="N72" s="2">
        <v>0</v>
      </c>
      <c r="O72" s="2">
        <v>0</v>
      </c>
      <c r="P72" s="67">
        <v>0</v>
      </c>
      <c r="Q72" s="67"/>
      <c r="R72" s="11"/>
      <c r="S72" s="11"/>
      <c r="T72" s="28"/>
    </row>
    <row r="73" spans="1:20" x14ac:dyDescent="0.25">
      <c r="A73" s="7"/>
      <c r="B73" s="11"/>
      <c r="C73" s="2"/>
      <c r="D73" s="11"/>
      <c r="E73" s="11"/>
      <c r="F73" s="2" t="s">
        <v>3</v>
      </c>
      <c r="G73" s="11" t="s">
        <v>1212</v>
      </c>
      <c r="H73" s="2">
        <v>0</v>
      </c>
      <c r="I73" s="2">
        <v>1</v>
      </c>
      <c r="J73" s="2">
        <v>0</v>
      </c>
      <c r="K73" s="2">
        <v>0</v>
      </c>
      <c r="L73" s="2">
        <v>0</v>
      </c>
      <c r="M73" s="2">
        <v>0</v>
      </c>
      <c r="N73" s="2">
        <v>0</v>
      </c>
      <c r="O73" s="2">
        <v>0</v>
      </c>
      <c r="P73" s="67">
        <v>0</v>
      </c>
      <c r="Q73" s="67"/>
      <c r="R73" s="11"/>
      <c r="S73" s="11"/>
      <c r="T73" s="28"/>
    </row>
    <row r="74" spans="1:20" x14ac:dyDescent="0.25">
      <c r="A74" s="7"/>
      <c r="B74" s="11"/>
      <c r="C74" s="2"/>
      <c r="D74" s="11"/>
      <c r="E74" s="11"/>
      <c r="F74" s="2" t="s">
        <v>4</v>
      </c>
      <c r="G74" s="11" t="s">
        <v>1213</v>
      </c>
      <c r="H74" s="2">
        <v>0</v>
      </c>
      <c r="I74" s="2">
        <v>1</v>
      </c>
      <c r="J74" s="2">
        <v>0</v>
      </c>
      <c r="K74" s="2">
        <v>0</v>
      </c>
      <c r="L74" s="2">
        <v>0</v>
      </c>
      <c r="M74" s="2">
        <v>0</v>
      </c>
      <c r="N74" s="2">
        <v>0</v>
      </c>
      <c r="O74" s="2">
        <v>0</v>
      </c>
      <c r="P74" s="67">
        <v>0</v>
      </c>
      <c r="Q74" s="67"/>
      <c r="R74" s="11"/>
      <c r="S74" s="11"/>
      <c r="T74" s="28"/>
    </row>
    <row r="75" spans="1:20" x14ac:dyDescent="0.25">
      <c r="A75" s="7"/>
      <c r="B75" s="11"/>
      <c r="C75" s="2"/>
      <c r="D75" s="11"/>
      <c r="E75" s="11"/>
      <c r="F75" s="2" t="s">
        <v>5</v>
      </c>
      <c r="G75" s="11" t="s">
        <v>1214</v>
      </c>
      <c r="H75" s="2">
        <v>0</v>
      </c>
      <c r="I75" s="2">
        <v>1</v>
      </c>
      <c r="J75" s="2">
        <v>0</v>
      </c>
      <c r="K75" s="2">
        <v>0</v>
      </c>
      <c r="L75" s="2">
        <v>0</v>
      </c>
      <c r="M75" s="2">
        <v>0</v>
      </c>
      <c r="N75" s="2">
        <v>0</v>
      </c>
      <c r="O75" s="2">
        <v>0</v>
      </c>
      <c r="P75" s="67">
        <v>0</v>
      </c>
      <c r="Q75" s="67"/>
      <c r="R75" s="11"/>
      <c r="S75" s="11"/>
      <c r="T75" s="28"/>
    </row>
    <row r="76" spans="1:20" x14ac:dyDescent="0.25">
      <c r="A76" s="7"/>
      <c r="B76" s="11"/>
      <c r="C76" s="2"/>
      <c r="D76" s="11"/>
      <c r="E76" s="11"/>
      <c r="F76" s="2" t="s">
        <v>6</v>
      </c>
      <c r="G76" s="11" t="s">
        <v>1150</v>
      </c>
      <c r="H76" s="2">
        <v>0</v>
      </c>
      <c r="I76" s="2">
        <v>1</v>
      </c>
      <c r="J76" s="2">
        <v>0</v>
      </c>
      <c r="K76" s="2">
        <v>0</v>
      </c>
      <c r="L76" s="2">
        <v>0</v>
      </c>
      <c r="M76" s="2">
        <v>0</v>
      </c>
      <c r="N76" s="2">
        <v>0</v>
      </c>
      <c r="O76" s="2">
        <v>0</v>
      </c>
      <c r="P76" s="67">
        <v>0</v>
      </c>
      <c r="Q76" s="67"/>
      <c r="R76" s="11"/>
      <c r="S76" s="11"/>
      <c r="T76" s="28"/>
    </row>
    <row r="77" spans="1:20" x14ac:dyDescent="0.25">
      <c r="A77" s="7"/>
      <c r="B77" s="11"/>
      <c r="C77" s="2"/>
      <c r="D77" s="11"/>
      <c r="E77" s="11"/>
      <c r="F77" s="2" t="s">
        <v>7</v>
      </c>
      <c r="G77" s="11" t="s">
        <v>1215</v>
      </c>
      <c r="H77" s="2">
        <v>0</v>
      </c>
      <c r="I77" s="2">
        <v>1</v>
      </c>
      <c r="J77" s="2">
        <v>0</v>
      </c>
      <c r="K77" s="2">
        <v>0</v>
      </c>
      <c r="L77" s="2">
        <v>0</v>
      </c>
      <c r="M77" s="2">
        <v>0</v>
      </c>
      <c r="N77" s="2">
        <v>0</v>
      </c>
      <c r="O77" s="2">
        <v>0</v>
      </c>
      <c r="P77" s="67">
        <v>0</v>
      </c>
      <c r="Q77" s="67"/>
      <c r="R77" s="11"/>
      <c r="S77" s="11"/>
      <c r="T77" s="28"/>
    </row>
    <row r="78" spans="1:20" x14ac:dyDescent="0.25">
      <c r="A78" s="7"/>
      <c r="B78" s="11"/>
      <c r="C78" s="2"/>
      <c r="D78" s="11"/>
      <c r="E78" s="11"/>
      <c r="F78" s="2" t="s">
        <v>8</v>
      </c>
      <c r="G78" s="11" t="s">
        <v>1216</v>
      </c>
      <c r="H78" s="2">
        <v>1</v>
      </c>
      <c r="I78" s="2">
        <v>0</v>
      </c>
      <c r="J78" s="2">
        <v>0</v>
      </c>
      <c r="K78" s="2">
        <v>0</v>
      </c>
      <c r="L78" s="2">
        <v>0</v>
      </c>
      <c r="M78" s="2">
        <v>0</v>
      </c>
      <c r="N78" s="2">
        <v>0</v>
      </c>
      <c r="O78" s="2">
        <v>1</v>
      </c>
      <c r="P78" s="67">
        <v>0</v>
      </c>
      <c r="Q78" s="67"/>
      <c r="R78" s="11"/>
      <c r="S78" s="11"/>
      <c r="T78" s="28"/>
    </row>
    <row r="79" spans="1:20" x14ac:dyDescent="0.25">
      <c r="A79" s="7"/>
      <c r="B79" s="11"/>
      <c r="C79" s="2"/>
      <c r="D79" s="11"/>
      <c r="E79" s="11"/>
      <c r="F79" s="2" t="s">
        <v>9</v>
      </c>
      <c r="G79" s="11" t="s">
        <v>1217</v>
      </c>
      <c r="H79" s="2">
        <v>0</v>
      </c>
      <c r="I79" s="2">
        <v>1</v>
      </c>
      <c r="J79" s="2">
        <v>0</v>
      </c>
      <c r="K79" s="2">
        <v>0</v>
      </c>
      <c r="L79" s="2">
        <v>0</v>
      </c>
      <c r="M79" s="2">
        <v>0</v>
      </c>
      <c r="N79" s="2">
        <v>0</v>
      </c>
      <c r="O79" s="2">
        <v>0</v>
      </c>
      <c r="P79" s="67">
        <v>0</v>
      </c>
      <c r="Q79" s="67"/>
      <c r="R79" s="11"/>
      <c r="S79" s="11"/>
      <c r="T79" s="28"/>
    </row>
    <row r="80" spans="1:20" x14ac:dyDescent="0.25">
      <c r="A80" s="7"/>
      <c r="B80" s="11"/>
      <c r="C80" s="2"/>
      <c r="D80" s="11"/>
      <c r="E80" s="11"/>
      <c r="F80" s="2" t="s">
        <v>10</v>
      </c>
      <c r="G80" s="11" t="s">
        <v>1218</v>
      </c>
      <c r="H80" s="2">
        <v>0</v>
      </c>
      <c r="I80" s="2">
        <v>1</v>
      </c>
      <c r="J80" s="2">
        <v>0</v>
      </c>
      <c r="K80" s="2">
        <v>0</v>
      </c>
      <c r="L80" s="2">
        <v>0</v>
      </c>
      <c r="M80" s="2">
        <v>0</v>
      </c>
      <c r="N80" s="2">
        <v>0</v>
      </c>
      <c r="O80" s="2">
        <v>0</v>
      </c>
      <c r="P80" s="67">
        <v>0</v>
      </c>
      <c r="Q80" s="67"/>
      <c r="R80" s="11"/>
      <c r="S80" s="11"/>
      <c r="T80" s="28"/>
    </row>
    <row r="81" spans="1:20" x14ac:dyDescent="0.25">
      <c r="A81" s="7"/>
      <c r="B81" s="11"/>
      <c r="C81" s="2"/>
      <c r="D81" s="11"/>
      <c r="E81" s="11"/>
      <c r="F81" s="2" t="s">
        <v>11</v>
      </c>
      <c r="G81" s="11" t="s">
        <v>1219</v>
      </c>
      <c r="H81" s="2">
        <v>0</v>
      </c>
      <c r="I81" s="2">
        <v>1</v>
      </c>
      <c r="J81" s="2">
        <v>0</v>
      </c>
      <c r="K81" s="2">
        <v>0</v>
      </c>
      <c r="L81" s="2">
        <v>0</v>
      </c>
      <c r="M81" s="2">
        <v>0</v>
      </c>
      <c r="N81" s="2">
        <v>0</v>
      </c>
      <c r="O81" s="2">
        <v>0</v>
      </c>
      <c r="P81" s="67">
        <v>0</v>
      </c>
      <c r="Q81" s="67"/>
      <c r="R81" s="11"/>
      <c r="S81" s="11"/>
      <c r="T81" s="28"/>
    </row>
    <row r="82" spans="1:20" x14ac:dyDescent="0.25">
      <c r="A82" s="7"/>
      <c r="B82" s="11"/>
      <c r="C82" s="2"/>
      <c r="D82" s="11"/>
      <c r="E82" s="11"/>
      <c r="F82" s="2" t="s">
        <v>12</v>
      </c>
      <c r="G82" s="11" t="s">
        <v>1220</v>
      </c>
      <c r="H82" s="2">
        <v>0</v>
      </c>
      <c r="I82" s="2">
        <v>1</v>
      </c>
      <c r="J82" s="2">
        <v>0</v>
      </c>
      <c r="K82" s="2">
        <v>0</v>
      </c>
      <c r="L82" s="2">
        <v>0</v>
      </c>
      <c r="M82" s="2">
        <v>0</v>
      </c>
      <c r="N82" s="2">
        <v>0</v>
      </c>
      <c r="O82" s="2">
        <v>0</v>
      </c>
      <c r="P82" s="67">
        <v>0</v>
      </c>
      <c r="Q82" s="67"/>
      <c r="R82" s="11"/>
      <c r="S82" s="11"/>
      <c r="T82" s="28"/>
    </row>
    <row r="83" spans="1:20" x14ac:dyDescent="0.25">
      <c r="A83" s="7"/>
      <c r="B83" s="11"/>
      <c r="C83" s="2"/>
      <c r="D83" s="11"/>
      <c r="E83" s="11"/>
      <c r="F83" s="2" t="s">
        <v>13</v>
      </c>
      <c r="G83" s="11" t="s">
        <v>1221</v>
      </c>
      <c r="H83" s="2">
        <v>0</v>
      </c>
      <c r="I83" s="2">
        <v>1</v>
      </c>
      <c r="J83" s="2">
        <v>0</v>
      </c>
      <c r="K83" s="2">
        <v>0</v>
      </c>
      <c r="L83" s="2">
        <v>0</v>
      </c>
      <c r="M83" s="2">
        <v>0</v>
      </c>
      <c r="N83" s="2">
        <v>0</v>
      </c>
      <c r="O83" s="2">
        <v>0</v>
      </c>
      <c r="P83" s="67">
        <v>0</v>
      </c>
      <c r="Q83" s="67"/>
      <c r="R83" s="11"/>
      <c r="S83" s="11"/>
      <c r="T83" s="28"/>
    </row>
    <row r="84" spans="1:20" x14ac:dyDescent="0.25">
      <c r="A84" s="7"/>
      <c r="B84" s="11"/>
      <c r="C84" s="2"/>
      <c r="D84" s="11"/>
      <c r="E84" s="11"/>
      <c r="F84" s="2" t="s">
        <v>14</v>
      </c>
      <c r="G84" s="11" t="s">
        <v>1222</v>
      </c>
      <c r="H84" s="2">
        <v>0</v>
      </c>
      <c r="I84" s="2">
        <v>1</v>
      </c>
      <c r="J84" s="2">
        <v>0</v>
      </c>
      <c r="K84" s="2">
        <v>0</v>
      </c>
      <c r="L84" s="2">
        <v>0</v>
      </c>
      <c r="M84" s="2">
        <v>0</v>
      </c>
      <c r="N84" s="2">
        <v>0</v>
      </c>
      <c r="O84" s="2">
        <v>0</v>
      </c>
      <c r="P84" s="67">
        <v>0</v>
      </c>
      <c r="Q84" s="67"/>
      <c r="R84" s="11"/>
      <c r="S84" s="11"/>
      <c r="T84" s="28"/>
    </row>
    <row r="85" spans="1:20" x14ac:dyDescent="0.25">
      <c r="A85" s="7"/>
      <c r="B85" s="11"/>
      <c r="C85" s="2"/>
      <c r="D85" s="11"/>
      <c r="E85" s="11"/>
      <c r="F85" s="2" t="s">
        <v>15</v>
      </c>
      <c r="G85" s="11" t="s">
        <v>1223</v>
      </c>
      <c r="H85" s="2">
        <v>0</v>
      </c>
      <c r="I85" s="2">
        <v>1</v>
      </c>
      <c r="J85" s="2">
        <v>0</v>
      </c>
      <c r="K85" s="2">
        <v>0</v>
      </c>
      <c r="L85" s="2">
        <v>0</v>
      </c>
      <c r="M85" s="2">
        <v>0</v>
      </c>
      <c r="N85" s="2">
        <v>0</v>
      </c>
      <c r="O85" s="2">
        <v>0</v>
      </c>
      <c r="P85" s="67">
        <v>0</v>
      </c>
      <c r="Q85" s="67"/>
      <c r="R85" s="11"/>
      <c r="S85" s="11"/>
      <c r="T85" s="28"/>
    </row>
    <row r="86" spans="1:20" x14ac:dyDescent="0.25">
      <c r="A86" s="7"/>
      <c r="B86" s="11"/>
      <c r="C86" s="2"/>
      <c r="D86" s="11"/>
      <c r="E86" s="11"/>
      <c r="F86" s="2" t="s">
        <v>16</v>
      </c>
      <c r="G86" s="11" t="s">
        <v>1224</v>
      </c>
      <c r="H86" s="2">
        <v>0</v>
      </c>
      <c r="I86" s="2">
        <v>1</v>
      </c>
      <c r="J86" s="2">
        <v>0</v>
      </c>
      <c r="K86" s="2">
        <v>0</v>
      </c>
      <c r="L86" s="2">
        <v>0</v>
      </c>
      <c r="M86" s="2">
        <v>0</v>
      </c>
      <c r="N86" s="2">
        <v>0</v>
      </c>
      <c r="O86" s="2">
        <v>0</v>
      </c>
      <c r="P86" s="67">
        <v>0</v>
      </c>
      <c r="Q86" s="67"/>
      <c r="R86" s="11"/>
      <c r="S86" s="11"/>
      <c r="T86" s="28"/>
    </row>
    <row r="87" spans="1:20" x14ac:dyDescent="0.25">
      <c r="A87" s="7"/>
      <c r="B87" s="11"/>
      <c r="C87" s="2"/>
      <c r="D87" s="11"/>
      <c r="E87" s="11"/>
      <c r="F87" s="2" t="s">
        <v>17</v>
      </c>
      <c r="G87" s="11" t="s">
        <v>1225</v>
      </c>
      <c r="H87" s="2">
        <v>0</v>
      </c>
      <c r="I87" s="2">
        <v>1</v>
      </c>
      <c r="J87" s="2">
        <v>0</v>
      </c>
      <c r="K87" s="2">
        <v>0</v>
      </c>
      <c r="L87" s="2">
        <v>0</v>
      </c>
      <c r="M87" s="2">
        <v>0</v>
      </c>
      <c r="N87" s="2">
        <v>0</v>
      </c>
      <c r="O87" s="2">
        <v>0</v>
      </c>
      <c r="P87" s="67">
        <v>0</v>
      </c>
      <c r="Q87" s="67"/>
      <c r="R87" s="11"/>
      <c r="S87" s="11"/>
      <c r="T87" s="28"/>
    </row>
    <row r="88" spans="1:20" x14ac:dyDescent="0.25">
      <c r="A88" s="7"/>
      <c r="B88" s="11"/>
      <c r="C88" s="2"/>
      <c r="D88" s="11"/>
      <c r="E88" s="11"/>
      <c r="F88" s="2" t="s">
        <v>18</v>
      </c>
      <c r="G88" s="11" t="s">
        <v>1226</v>
      </c>
      <c r="H88" s="2">
        <v>0</v>
      </c>
      <c r="I88" s="2">
        <v>1</v>
      </c>
      <c r="J88" s="2">
        <v>0</v>
      </c>
      <c r="K88" s="2">
        <v>0</v>
      </c>
      <c r="L88" s="2">
        <v>0</v>
      </c>
      <c r="M88" s="2">
        <v>0</v>
      </c>
      <c r="N88" s="2">
        <v>0</v>
      </c>
      <c r="O88" s="2">
        <v>0</v>
      </c>
      <c r="P88" s="67">
        <v>0</v>
      </c>
      <c r="Q88" s="67"/>
      <c r="R88" s="11"/>
      <c r="S88" s="11"/>
      <c r="T88" s="28"/>
    </row>
    <row r="89" spans="1:20" x14ac:dyDescent="0.25">
      <c r="A89" s="7"/>
      <c r="B89" s="11"/>
      <c r="C89" s="2"/>
      <c r="D89" s="11"/>
      <c r="E89" s="11"/>
      <c r="F89" s="2" t="s">
        <v>19</v>
      </c>
      <c r="G89" s="11" t="s">
        <v>1227</v>
      </c>
      <c r="H89" s="2">
        <v>0</v>
      </c>
      <c r="I89" s="2">
        <v>1</v>
      </c>
      <c r="J89" s="2">
        <v>0</v>
      </c>
      <c r="K89" s="2">
        <v>0</v>
      </c>
      <c r="L89" s="2">
        <v>0</v>
      </c>
      <c r="M89" s="2">
        <v>0</v>
      </c>
      <c r="N89" s="2">
        <v>0</v>
      </c>
      <c r="O89" s="2">
        <v>0</v>
      </c>
      <c r="P89" s="67">
        <v>0</v>
      </c>
      <c r="Q89" s="67"/>
      <c r="R89" s="11"/>
      <c r="S89" s="11"/>
      <c r="T89" s="28"/>
    </row>
    <row r="90" spans="1:20" x14ac:dyDescent="0.25">
      <c r="A90" s="7"/>
      <c r="B90" s="11"/>
      <c r="C90" s="2"/>
      <c r="D90" s="11"/>
      <c r="E90" s="11"/>
      <c r="F90" s="2" t="s">
        <v>20</v>
      </c>
      <c r="G90" s="11" t="s">
        <v>1228</v>
      </c>
      <c r="H90" s="2">
        <v>0</v>
      </c>
      <c r="I90" s="2">
        <v>1</v>
      </c>
      <c r="J90" s="2">
        <v>0</v>
      </c>
      <c r="K90" s="2">
        <v>0</v>
      </c>
      <c r="L90" s="2">
        <v>0</v>
      </c>
      <c r="M90" s="2">
        <v>0</v>
      </c>
      <c r="N90" s="2">
        <v>0</v>
      </c>
      <c r="O90" s="2">
        <v>0</v>
      </c>
      <c r="P90" s="67">
        <v>0</v>
      </c>
      <c r="Q90" s="67"/>
      <c r="R90" s="11"/>
      <c r="S90" s="11"/>
      <c r="T90" s="28"/>
    </row>
    <row r="91" spans="1:20" x14ac:dyDescent="0.25">
      <c r="A91" s="7"/>
      <c r="B91" s="11"/>
      <c r="C91" s="2"/>
      <c r="D91" s="11"/>
      <c r="E91" s="11"/>
      <c r="F91" s="2" t="s">
        <v>21</v>
      </c>
      <c r="G91" s="11" t="s">
        <v>1229</v>
      </c>
      <c r="H91" s="2">
        <v>0</v>
      </c>
      <c r="I91" s="2">
        <v>1</v>
      </c>
      <c r="J91" s="2">
        <v>0</v>
      </c>
      <c r="K91" s="2">
        <v>0</v>
      </c>
      <c r="L91" s="2">
        <v>0</v>
      </c>
      <c r="M91" s="2">
        <v>0</v>
      </c>
      <c r="N91" s="2">
        <v>0</v>
      </c>
      <c r="O91" s="2">
        <v>0</v>
      </c>
      <c r="P91" s="67">
        <v>0</v>
      </c>
      <c r="Q91" s="67"/>
      <c r="R91" s="11"/>
      <c r="S91" s="11"/>
      <c r="T91" s="28"/>
    </row>
    <row r="92" spans="1:20" x14ac:dyDescent="0.25">
      <c r="A92" s="7"/>
      <c r="B92" s="11"/>
      <c r="C92" s="2"/>
      <c r="D92" s="11"/>
      <c r="E92" s="11"/>
      <c r="F92" s="2" t="s">
        <v>22</v>
      </c>
      <c r="G92" s="11" t="s">
        <v>1230</v>
      </c>
      <c r="H92" s="2">
        <v>0</v>
      </c>
      <c r="I92" s="2">
        <v>1</v>
      </c>
      <c r="J92" s="2">
        <v>0</v>
      </c>
      <c r="K92" s="2">
        <v>0</v>
      </c>
      <c r="L92" s="2">
        <v>0</v>
      </c>
      <c r="M92" s="2">
        <v>0</v>
      </c>
      <c r="N92" s="2">
        <v>0</v>
      </c>
      <c r="O92" s="2">
        <v>0</v>
      </c>
      <c r="P92" s="67">
        <v>0</v>
      </c>
      <c r="Q92" s="67"/>
      <c r="R92" s="11"/>
      <c r="S92" s="11"/>
      <c r="T92" s="28"/>
    </row>
    <row r="93" spans="1:20" x14ac:dyDescent="0.25">
      <c r="A93" s="7"/>
      <c r="B93" s="11"/>
      <c r="C93" s="2"/>
      <c r="D93" s="11"/>
      <c r="E93" s="11"/>
      <c r="F93" s="2"/>
      <c r="G93" s="11"/>
      <c r="H93" s="2"/>
      <c r="I93" s="2"/>
      <c r="J93" s="2"/>
      <c r="K93" s="2"/>
      <c r="L93" s="2"/>
      <c r="M93" s="2"/>
      <c r="N93" s="2"/>
      <c r="O93" s="2"/>
      <c r="P93" s="67"/>
      <c r="Q93" s="67"/>
      <c r="R93" s="11"/>
      <c r="S93" s="11"/>
      <c r="T93" s="28"/>
    </row>
    <row r="94" spans="1:20" x14ac:dyDescent="0.25">
      <c r="A94" s="60"/>
      <c r="B94" s="62"/>
      <c r="C94" s="61"/>
      <c r="D94" s="62"/>
      <c r="E94" s="62"/>
      <c r="F94" s="61"/>
      <c r="G94" s="62"/>
      <c r="H94" s="61">
        <f>SUM(H71:H92)</f>
        <v>1</v>
      </c>
      <c r="I94" s="61">
        <f t="shared" ref="I94:P94" si="3">SUM(I71:I92)</f>
        <v>21</v>
      </c>
      <c r="J94" s="61">
        <f t="shared" si="3"/>
        <v>0</v>
      </c>
      <c r="K94" s="61">
        <f t="shared" si="3"/>
        <v>0</v>
      </c>
      <c r="L94" s="61">
        <f t="shared" si="3"/>
        <v>0</v>
      </c>
      <c r="M94" s="61">
        <f t="shared" si="3"/>
        <v>0</v>
      </c>
      <c r="N94" s="61">
        <f t="shared" si="3"/>
        <v>0</v>
      </c>
      <c r="O94" s="61">
        <f t="shared" si="3"/>
        <v>1</v>
      </c>
      <c r="P94" s="72">
        <f t="shared" si="3"/>
        <v>0</v>
      </c>
      <c r="Q94" s="72"/>
      <c r="R94" s="62"/>
      <c r="S94" s="62"/>
      <c r="T94" s="98"/>
    </row>
    <row r="95" spans="1:20" x14ac:dyDescent="0.25">
      <c r="A95" s="74"/>
      <c r="B95" s="75"/>
      <c r="C95" s="76"/>
      <c r="D95" s="75"/>
      <c r="E95" s="75"/>
      <c r="F95" s="76"/>
      <c r="G95" s="75"/>
      <c r="H95" s="76"/>
      <c r="I95" s="76"/>
      <c r="J95" s="76"/>
      <c r="K95" s="76"/>
      <c r="L95" s="76"/>
      <c r="M95" s="76"/>
      <c r="N95" s="76"/>
      <c r="O95" s="76"/>
      <c r="P95" s="105"/>
      <c r="Q95" s="105"/>
      <c r="R95" s="75"/>
      <c r="S95" s="75"/>
      <c r="T95" s="99"/>
    </row>
    <row r="96" spans="1:20" x14ac:dyDescent="0.25">
      <c r="A96" s="7"/>
      <c r="B96" s="11"/>
      <c r="C96" s="2"/>
      <c r="D96" s="11"/>
      <c r="E96" s="11"/>
      <c r="F96" s="2"/>
      <c r="G96" s="11"/>
      <c r="H96" s="2"/>
      <c r="I96" s="2"/>
      <c r="J96" s="2"/>
      <c r="K96" s="2"/>
      <c r="L96" s="2"/>
      <c r="M96" s="2"/>
      <c r="N96" s="2"/>
      <c r="O96" s="2"/>
      <c r="P96" s="67"/>
      <c r="Q96" s="67"/>
      <c r="R96" s="11"/>
      <c r="S96" s="11"/>
      <c r="T96" s="28"/>
    </row>
    <row r="97" spans="1:20" x14ac:dyDescent="0.25">
      <c r="A97" s="7"/>
      <c r="B97" s="11"/>
      <c r="C97" s="2" t="s">
        <v>5</v>
      </c>
      <c r="D97" s="11" t="s">
        <v>1151</v>
      </c>
      <c r="E97" s="11" t="s">
        <v>39</v>
      </c>
      <c r="F97" s="2" t="s">
        <v>0</v>
      </c>
      <c r="G97" s="11" t="s">
        <v>1231</v>
      </c>
      <c r="H97" s="2">
        <v>1</v>
      </c>
      <c r="I97" s="2">
        <v>0</v>
      </c>
      <c r="J97" s="2">
        <v>0</v>
      </c>
      <c r="K97" s="2">
        <v>0</v>
      </c>
      <c r="L97" s="2">
        <v>0</v>
      </c>
      <c r="M97" s="2">
        <v>0</v>
      </c>
      <c r="N97" s="2">
        <v>0</v>
      </c>
      <c r="O97" s="2">
        <v>0</v>
      </c>
      <c r="P97" s="67">
        <v>0</v>
      </c>
      <c r="Q97" s="67">
        <v>1</v>
      </c>
      <c r="R97" s="11"/>
      <c r="S97" s="11"/>
      <c r="T97" s="28"/>
    </row>
    <row r="98" spans="1:20" x14ac:dyDescent="0.25">
      <c r="A98" s="7"/>
      <c r="B98" s="11"/>
      <c r="C98" s="2"/>
      <c r="D98" s="11"/>
      <c r="E98" s="11"/>
      <c r="F98" s="2" t="s">
        <v>2</v>
      </c>
      <c r="G98" s="11" t="s">
        <v>1232</v>
      </c>
      <c r="H98" s="2">
        <v>0</v>
      </c>
      <c r="I98" s="2">
        <v>1</v>
      </c>
      <c r="J98" s="2">
        <v>0</v>
      </c>
      <c r="K98" s="2">
        <v>0</v>
      </c>
      <c r="L98" s="2">
        <v>0</v>
      </c>
      <c r="M98" s="2">
        <v>0</v>
      </c>
      <c r="N98" s="2">
        <v>0</v>
      </c>
      <c r="O98" s="2">
        <v>0</v>
      </c>
      <c r="P98" s="67">
        <v>0</v>
      </c>
      <c r="Q98" s="67"/>
      <c r="R98" s="11"/>
      <c r="S98" s="11"/>
      <c r="T98" s="28"/>
    </row>
    <row r="99" spans="1:20" x14ac:dyDescent="0.25">
      <c r="A99" s="7"/>
      <c r="B99" s="11"/>
      <c r="C99" s="2"/>
      <c r="D99" s="11"/>
      <c r="E99" s="11"/>
      <c r="F99" s="2" t="s">
        <v>3</v>
      </c>
      <c r="G99" s="11" t="s">
        <v>1233</v>
      </c>
      <c r="H99" s="2">
        <v>0</v>
      </c>
      <c r="I99" s="2">
        <v>1</v>
      </c>
      <c r="J99" s="2">
        <v>0</v>
      </c>
      <c r="K99" s="2">
        <v>0</v>
      </c>
      <c r="L99" s="2">
        <v>0</v>
      </c>
      <c r="M99" s="2">
        <v>0</v>
      </c>
      <c r="N99" s="2">
        <v>0</v>
      </c>
      <c r="O99" s="2">
        <v>0</v>
      </c>
      <c r="P99" s="67">
        <v>0</v>
      </c>
      <c r="Q99" s="67"/>
      <c r="R99" s="11"/>
      <c r="S99" s="11"/>
      <c r="T99" s="28"/>
    </row>
    <row r="100" spans="1:20" x14ac:dyDescent="0.25">
      <c r="A100" s="7"/>
      <c r="B100" s="11"/>
      <c r="C100" s="2"/>
      <c r="D100" s="11"/>
      <c r="E100" s="11"/>
      <c r="F100" s="2" t="s">
        <v>4</v>
      </c>
      <c r="G100" s="11" t="s">
        <v>1234</v>
      </c>
      <c r="H100" s="2">
        <v>0</v>
      </c>
      <c r="I100" s="2">
        <v>1</v>
      </c>
      <c r="J100" s="2">
        <v>0</v>
      </c>
      <c r="K100" s="2">
        <v>0</v>
      </c>
      <c r="L100" s="2">
        <v>0</v>
      </c>
      <c r="M100" s="2">
        <v>0</v>
      </c>
      <c r="N100" s="2">
        <v>0</v>
      </c>
      <c r="O100" s="2">
        <v>0</v>
      </c>
      <c r="P100" s="67">
        <v>0</v>
      </c>
      <c r="Q100" s="67"/>
      <c r="R100" s="11"/>
      <c r="S100" s="11"/>
      <c r="T100" s="28"/>
    </row>
    <row r="101" spans="1:20" x14ac:dyDescent="0.25">
      <c r="A101" s="7"/>
      <c r="B101" s="11"/>
      <c r="C101" s="2"/>
      <c r="D101" s="11"/>
      <c r="E101" s="11"/>
      <c r="F101" s="2" t="s">
        <v>5</v>
      </c>
      <c r="G101" s="11" t="s">
        <v>1235</v>
      </c>
      <c r="H101" s="2">
        <v>0</v>
      </c>
      <c r="I101" s="2">
        <v>1</v>
      </c>
      <c r="J101" s="2">
        <v>0</v>
      </c>
      <c r="K101" s="2">
        <v>0</v>
      </c>
      <c r="L101" s="2">
        <v>0</v>
      </c>
      <c r="M101" s="2">
        <v>0</v>
      </c>
      <c r="N101" s="2">
        <v>0</v>
      </c>
      <c r="O101" s="2">
        <v>0</v>
      </c>
      <c r="P101" s="67">
        <v>0</v>
      </c>
      <c r="Q101" s="67"/>
      <c r="R101" s="11"/>
      <c r="S101" s="11"/>
      <c r="T101" s="28"/>
    </row>
    <row r="102" spans="1:20" x14ac:dyDescent="0.25">
      <c r="A102" s="7"/>
      <c r="B102" s="11"/>
      <c r="C102" s="2"/>
      <c r="D102" s="11"/>
      <c r="E102" s="11"/>
      <c r="F102" s="2" t="s">
        <v>6</v>
      </c>
      <c r="G102" s="11" t="s">
        <v>1236</v>
      </c>
      <c r="H102" s="2">
        <v>0</v>
      </c>
      <c r="I102" s="2">
        <v>1</v>
      </c>
      <c r="J102" s="2">
        <v>0</v>
      </c>
      <c r="K102" s="2">
        <v>0</v>
      </c>
      <c r="L102" s="2">
        <v>0</v>
      </c>
      <c r="M102" s="2">
        <v>0</v>
      </c>
      <c r="N102" s="2">
        <v>0</v>
      </c>
      <c r="O102" s="2">
        <v>0</v>
      </c>
      <c r="P102" s="67">
        <v>0</v>
      </c>
      <c r="Q102" s="67"/>
      <c r="R102" s="11"/>
      <c r="S102" s="11"/>
      <c r="T102" s="28"/>
    </row>
    <row r="103" spans="1:20" x14ac:dyDescent="0.25">
      <c r="A103" s="7"/>
      <c r="B103" s="11"/>
      <c r="C103" s="2"/>
      <c r="D103" s="11"/>
      <c r="E103" s="11"/>
      <c r="F103" s="2" t="s">
        <v>7</v>
      </c>
      <c r="G103" s="11" t="s">
        <v>1237</v>
      </c>
      <c r="H103" s="2">
        <v>0</v>
      </c>
      <c r="I103" s="2">
        <v>1</v>
      </c>
      <c r="J103" s="2">
        <v>0</v>
      </c>
      <c r="K103" s="2">
        <v>0</v>
      </c>
      <c r="L103" s="2">
        <v>0</v>
      </c>
      <c r="M103" s="2">
        <v>0</v>
      </c>
      <c r="N103" s="2">
        <v>0</v>
      </c>
      <c r="O103" s="2">
        <v>0</v>
      </c>
      <c r="P103" s="67">
        <v>0</v>
      </c>
      <c r="Q103" s="67"/>
      <c r="R103" s="11"/>
      <c r="S103" s="11"/>
      <c r="T103" s="28"/>
    </row>
    <row r="104" spans="1:20" x14ac:dyDescent="0.25">
      <c r="A104" s="7"/>
      <c r="B104" s="11"/>
      <c r="C104" s="2"/>
      <c r="D104" s="11"/>
      <c r="E104" s="11"/>
      <c r="F104" s="2" t="s">
        <v>8</v>
      </c>
      <c r="G104" s="11" t="s">
        <v>1238</v>
      </c>
      <c r="H104" s="2">
        <v>0</v>
      </c>
      <c r="I104" s="2">
        <v>1</v>
      </c>
      <c r="J104" s="2">
        <v>0</v>
      </c>
      <c r="K104" s="2">
        <v>0</v>
      </c>
      <c r="L104" s="2">
        <v>0</v>
      </c>
      <c r="M104" s="2">
        <v>0</v>
      </c>
      <c r="N104" s="2">
        <v>0</v>
      </c>
      <c r="O104" s="2">
        <v>0</v>
      </c>
      <c r="P104" s="67">
        <v>0</v>
      </c>
      <c r="Q104" s="67"/>
      <c r="R104" s="11"/>
      <c r="S104" s="11"/>
      <c r="T104" s="28"/>
    </row>
    <row r="105" spans="1:20" x14ac:dyDescent="0.25">
      <c r="A105" s="7"/>
      <c r="B105" s="11"/>
      <c r="C105" s="2"/>
      <c r="D105" s="11"/>
      <c r="E105" s="11"/>
      <c r="F105" s="2" t="s">
        <v>9</v>
      </c>
      <c r="G105" s="11" t="s">
        <v>1239</v>
      </c>
      <c r="H105" s="2">
        <v>0</v>
      </c>
      <c r="I105" s="2">
        <v>1</v>
      </c>
      <c r="J105" s="2">
        <v>0</v>
      </c>
      <c r="K105" s="2">
        <v>0</v>
      </c>
      <c r="L105" s="2">
        <v>0</v>
      </c>
      <c r="M105" s="2">
        <v>0</v>
      </c>
      <c r="N105" s="2">
        <v>0</v>
      </c>
      <c r="O105" s="2">
        <v>0</v>
      </c>
      <c r="P105" s="67">
        <v>0</v>
      </c>
      <c r="Q105" s="67"/>
      <c r="R105" s="11"/>
      <c r="S105" s="11"/>
      <c r="T105" s="28"/>
    </row>
    <row r="106" spans="1:20" x14ac:dyDescent="0.25">
      <c r="A106" s="7"/>
      <c r="B106" s="11"/>
      <c r="C106" s="2"/>
      <c r="D106" s="11"/>
      <c r="E106" s="11"/>
      <c r="F106" s="2" t="s">
        <v>10</v>
      </c>
      <c r="G106" s="11" t="s">
        <v>1240</v>
      </c>
      <c r="H106" s="2">
        <v>0</v>
      </c>
      <c r="I106" s="2">
        <v>1</v>
      </c>
      <c r="J106" s="2">
        <v>0</v>
      </c>
      <c r="K106" s="2">
        <v>0</v>
      </c>
      <c r="L106" s="2">
        <v>0</v>
      </c>
      <c r="M106" s="2">
        <v>0</v>
      </c>
      <c r="N106" s="2">
        <v>0</v>
      </c>
      <c r="O106" s="2">
        <v>0</v>
      </c>
      <c r="P106" s="67">
        <v>0</v>
      </c>
      <c r="Q106" s="67"/>
      <c r="R106" s="11"/>
      <c r="S106" s="11"/>
      <c r="T106" s="28"/>
    </row>
    <row r="107" spans="1:20" x14ac:dyDescent="0.25">
      <c r="A107" s="7"/>
      <c r="B107" s="11"/>
      <c r="C107" s="2"/>
      <c r="D107" s="11"/>
      <c r="E107" s="11"/>
      <c r="F107" s="2" t="s">
        <v>11</v>
      </c>
      <c r="G107" s="11" t="s">
        <v>1242</v>
      </c>
      <c r="H107" s="2">
        <v>0</v>
      </c>
      <c r="I107" s="2">
        <v>1</v>
      </c>
      <c r="J107" s="2">
        <v>0</v>
      </c>
      <c r="K107" s="2">
        <v>0</v>
      </c>
      <c r="L107" s="2">
        <v>0</v>
      </c>
      <c r="M107" s="2">
        <v>0</v>
      </c>
      <c r="N107" s="2">
        <v>0</v>
      </c>
      <c r="O107" s="2">
        <v>0</v>
      </c>
      <c r="P107" s="67">
        <v>0</v>
      </c>
      <c r="Q107" s="67"/>
      <c r="R107" s="11"/>
      <c r="S107" s="11"/>
      <c r="T107" s="28"/>
    </row>
    <row r="108" spans="1:20" x14ac:dyDescent="0.25">
      <c r="A108" s="7"/>
      <c r="B108" s="11"/>
      <c r="C108" s="2"/>
      <c r="D108" s="11"/>
      <c r="E108" s="11"/>
      <c r="F108" s="2" t="s">
        <v>12</v>
      </c>
      <c r="G108" s="11" t="s">
        <v>1243</v>
      </c>
      <c r="H108" s="2">
        <v>0</v>
      </c>
      <c r="I108" s="2">
        <v>1</v>
      </c>
      <c r="J108" s="2">
        <v>0</v>
      </c>
      <c r="K108" s="2">
        <v>0</v>
      </c>
      <c r="L108" s="2">
        <v>0</v>
      </c>
      <c r="M108" s="2">
        <v>0</v>
      </c>
      <c r="N108" s="2">
        <v>0</v>
      </c>
      <c r="O108" s="2">
        <v>0</v>
      </c>
      <c r="P108" s="67">
        <v>0</v>
      </c>
      <c r="Q108" s="67"/>
      <c r="R108" s="11"/>
      <c r="S108" s="11"/>
      <c r="T108" s="28"/>
    </row>
    <row r="109" spans="1:20" x14ac:dyDescent="0.25">
      <c r="A109" s="7"/>
      <c r="B109" s="11"/>
      <c r="C109" s="2"/>
      <c r="D109" s="11"/>
      <c r="E109" s="11"/>
      <c r="F109" s="2" t="s">
        <v>13</v>
      </c>
      <c r="G109" s="11" t="s">
        <v>1244</v>
      </c>
      <c r="H109" s="2">
        <v>0</v>
      </c>
      <c r="I109" s="2">
        <v>1</v>
      </c>
      <c r="J109" s="2">
        <v>0</v>
      </c>
      <c r="K109" s="2">
        <v>0</v>
      </c>
      <c r="L109" s="2">
        <v>0</v>
      </c>
      <c r="M109" s="2">
        <v>0</v>
      </c>
      <c r="N109" s="2">
        <v>0</v>
      </c>
      <c r="O109" s="2">
        <v>0</v>
      </c>
      <c r="P109" s="67">
        <v>0</v>
      </c>
      <c r="Q109" s="67"/>
      <c r="R109" s="11"/>
      <c r="S109" s="11"/>
      <c r="T109" s="28"/>
    </row>
    <row r="110" spans="1:20" x14ac:dyDescent="0.25">
      <c r="A110" s="7"/>
      <c r="B110" s="11"/>
      <c r="C110" s="2"/>
      <c r="D110" s="11"/>
      <c r="E110" s="11"/>
      <c r="F110" s="2" t="s">
        <v>14</v>
      </c>
      <c r="G110" s="11" t="s">
        <v>1245</v>
      </c>
      <c r="H110" s="2">
        <v>0</v>
      </c>
      <c r="I110" s="2">
        <v>1</v>
      </c>
      <c r="J110" s="2">
        <v>0</v>
      </c>
      <c r="K110" s="2">
        <v>0</v>
      </c>
      <c r="L110" s="2">
        <v>0</v>
      </c>
      <c r="M110" s="2">
        <v>0</v>
      </c>
      <c r="N110" s="2">
        <v>0</v>
      </c>
      <c r="O110" s="2">
        <v>0</v>
      </c>
      <c r="P110" s="67">
        <v>0</v>
      </c>
      <c r="Q110" s="67"/>
      <c r="R110" s="11"/>
      <c r="S110" s="11"/>
      <c r="T110" s="28"/>
    </row>
    <row r="111" spans="1:20" x14ac:dyDescent="0.25">
      <c r="A111" s="7"/>
      <c r="B111" s="11"/>
      <c r="C111" s="2"/>
      <c r="D111" s="11"/>
      <c r="E111" s="11"/>
      <c r="F111" s="2"/>
      <c r="G111" s="11"/>
      <c r="H111" s="2"/>
      <c r="I111" s="2"/>
      <c r="J111" s="2"/>
      <c r="K111" s="2"/>
      <c r="L111" s="2"/>
      <c r="M111" s="2"/>
      <c r="N111" s="2"/>
      <c r="O111" s="2"/>
      <c r="P111" s="67"/>
      <c r="Q111" s="67"/>
      <c r="R111" s="11"/>
      <c r="S111" s="11"/>
      <c r="T111" s="28"/>
    </row>
    <row r="112" spans="1:20" x14ac:dyDescent="0.25">
      <c r="A112" s="60"/>
      <c r="B112" s="62"/>
      <c r="C112" s="61"/>
      <c r="D112" s="62"/>
      <c r="E112" s="62"/>
      <c r="F112" s="61"/>
      <c r="G112" s="62"/>
      <c r="H112" s="61">
        <f>SUM(H97:H110)</f>
        <v>1</v>
      </c>
      <c r="I112" s="61">
        <f t="shared" ref="I112:P112" si="4">SUM(I97:I110)</f>
        <v>13</v>
      </c>
      <c r="J112" s="61">
        <f t="shared" si="4"/>
        <v>0</v>
      </c>
      <c r="K112" s="61">
        <f t="shared" si="4"/>
        <v>0</v>
      </c>
      <c r="L112" s="61">
        <f t="shared" si="4"/>
        <v>0</v>
      </c>
      <c r="M112" s="61">
        <f t="shared" si="4"/>
        <v>0</v>
      </c>
      <c r="N112" s="61">
        <f t="shared" si="4"/>
        <v>0</v>
      </c>
      <c r="O112" s="61">
        <f t="shared" si="4"/>
        <v>0</v>
      </c>
      <c r="P112" s="72">
        <f t="shared" si="4"/>
        <v>0</v>
      </c>
      <c r="Q112" s="72"/>
      <c r="R112" s="62"/>
      <c r="S112" s="62"/>
      <c r="T112" s="98"/>
    </row>
    <row r="113" spans="1:20" x14ac:dyDescent="0.25">
      <c r="A113" s="74"/>
      <c r="B113" s="75"/>
      <c r="C113" s="76"/>
      <c r="D113" s="75"/>
      <c r="E113" s="75"/>
      <c r="F113" s="76"/>
      <c r="G113" s="75"/>
      <c r="H113" s="76"/>
      <c r="I113" s="76"/>
      <c r="J113" s="76"/>
      <c r="K113" s="76"/>
      <c r="L113" s="76"/>
      <c r="M113" s="76"/>
      <c r="N113" s="76"/>
      <c r="O113" s="76"/>
      <c r="P113" s="105"/>
      <c r="Q113" s="105"/>
      <c r="R113" s="75"/>
      <c r="S113" s="75"/>
      <c r="T113" s="99"/>
    </row>
    <row r="114" spans="1:20" x14ac:dyDescent="0.25">
      <c r="A114" s="7"/>
      <c r="B114" s="11"/>
      <c r="C114" s="2"/>
      <c r="D114" s="11"/>
      <c r="E114" s="11"/>
      <c r="F114" s="2"/>
      <c r="G114" s="11"/>
      <c r="H114" s="2"/>
      <c r="I114" s="2"/>
      <c r="J114" s="2"/>
      <c r="K114" s="2"/>
      <c r="L114" s="2"/>
      <c r="M114" s="2"/>
      <c r="N114" s="2"/>
      <c r="O114" s="2"/>
      <c r="P114" s="67"/>
      <c r="Q114" s="67"/>
      <c r="R114" s="11"/>
      <c r="S114" s="11"/>
      <c r="T114" s="28"/>
    </row>
    <row r="115" spans="1:20" x14ac:dyDescent="0.25">
      <c r="A115" s="7"/>
      <c r="B115" s="11"/>
      <c r="C115" s="2" t="s">
        <v>6</v>
      </c>
      <c r="D115" s="11" t="s">
        <v>1152</v>
      </c>
      <c r="E115" s="11" t="s">
        <v>39</v>
      </c>
      <c r="F115" s="2" t="s">
        <v>0</v>
      </c>
      <c r="G115" s="11" t="s">
        <v>1246</v>
      </c>
      <c r="H115" s="2">
        <v>1</v>
      </c>
      <c r="I115" s="2">
        <v>0</v>
      </c>
      <c r="J115" s="2">
        <v>0</v>
      </c>
      <c r="K115" s="2">
        <v>0</v>
      </c>
      <c r="L115" s="2">
        <v>0</v>
      </c>
      <c r="M115" s="2">
        <v>0</v>
      </c>
      <c r="N115" s="2">
        <v>0</v>
      </c>
      <c r="O115" s="2">
        <v>0</v>
      </c>
      <c r="P115" s="67">
        <v>0</v>
      </c>
      <c r="Q115" s="67">
        <v>1</v>
      </c>
      <c r="R115" s="11"/>
      <c r="S115" s="11"/>
      <c r="T115" s="28"/>
    </row>
    <row r="116" spans="1:20" x14ac:dyDescent="0.25">
      <c r="A116" s="7"/>
      <c r="B116" s="11"/>
      <c r="C116" s="2"/>
      <c r="D116" s="11"/>
      <c r="E116" s="11"/>
      <c r="F116" s="2" t="s">
        <v>2</v>
      </c>
      <c r="G116" s="11" t="s">
        <v>1247</v>
      </c>
      <c r="H116" s="2" t="s">
        <v>8709</v>
      </c>
      <c r="I116" s="2">
        <v>0</v>
      </c>
      <c r="J116" s="2">
        <v>0</v>
      </c>
      <c r="K116" s="2">
        <v>0</v>
      </c>
      <c r="L116" s="2">
        <v>0</v>
      </c>
      <c r="M116" s="2">
        <v>0</v>
      </c>
      <c r="N116" s="2">
        <v>0</v>
      </c>
      <c r="O116" s="2">
        <v>0</v>
      </c>
      <c r="P116" s="67">
        <v>0</v>
      </c>
      <c r="Q116" s="67" t="s">
        <v>8709</v>
      </c>
      <c r="R116" s="11"/>
      <c r="S116" s="11"/>
      <c r="T116" s="28"/>
    </row>
    <row r="117" spans="1:20" x14ac:dyDescent="0.25">
      <c r="A117" s="7"/>
      <c r="B117" s="11"/>
      <c r="C117" s="2"/>
      <c r="D117" s="11"/>
      <c r="E117" s="11"/>
      <c r="F117" s="2" t="s">
        <v>3</v>
      </c>
      <c r="G117" s="11" t="s">
        <v>1248</v>
      </c>
      <c r="H117" s="2">
        <v>0</v>
      </c>
      <c r="I117" s="2">
        <v>1</v>
      </c>
      <c r="J117" s="2">
        <v>0</v>
      </c>
      <c r="K117" s="2">
        <v>0</v>
      </c>
      <c r="L117" s="2">
        <v>0</v>
      </c>
      <c r="M117" s="2">
        <v>0</v>
      </c>
      <c r="N117" s="2">
        <v>0</v>
      </c>
      <c r="O117" s="2">
        <v>0</v>
      </c>
      <c r="P117" s="67">
        <v>0</v>
      </c>
      <c r="Q117" s="67"/>
      <c r="R117" s="11"/>
      <c r="S117" s="11"/>
      <c r="T117" s="28"/>
    </row>
    <row r="118" spans="1:20" x14ac:dyDescent="0.25">
      <c r="A118" s="7"/>
      <c r="B118" s="11"/>
      <c r="C118" s="2"/>
      <c r="D118" s="11"/>
      <c r="E118" s="11"/>
      <c r="F118" s="2" t="s">
        <v>4</v>
      </c>
      <c r="G118" s="11" t="s">
        <v>1249</v>
      </c>
      <c r="H118" s="2">
        <v>0</v>
      </c>
      <c r="I118" s="2">
        <v>1</v>
      </c>
      <c r="J118" s="2">
        <v>0</v>
      </c>
      <c r="K118" s="2">
        <v>0</v>
      </c>
      <c r="L118" s="2">
        <v>0</v>
      </c>
      <c r="M118" s="2">
        <v>0</v>
      </c>
      <c r="N118" s="2">
        <v>0</v>
      </c>
      <c r="O118" s="2">
        <v>0</v>
      </c>
      <c r="P118" s="67">
        <v>0</v>
      </c>
      <c r="Q118" s="67"/>
      <c r="R118" s="11"/>
      <c r="S118" s="11"/>
      <c r="T118" s="28"/>
    </row>
    <row r="119" spans="1:20" x14ac:dyDescent="0.25">
      <c r="A119" s="7"/>
      <c r="B119" s="11"/>
      <c r="C119" s="2"/>
      <c r="D119" s="11"/>
      <c r="E119" s="11"/>
      <c r="F119" s="2" t="s">
        <v>5</v>
      </c>
      <c r="G119" s="11" t="s">
        <v>1250</v>
      </c>
      <c r="H119" s="2">
        <v>0</v>
      </c>
      <c r="I119" s="2">
        <v>1</v>
      </c>
      <c r="J119" s="2">
        <v>0</v>
      </c>
      <c r="K119" s="2">
        <v>0</v>
      </c>
      <c r="L119" s="2">
        <v>0</v>
      </c>
      <c r="M119" s="2">
        <v>0</v>
      </c>
      <c r="N119" s="2">
        <v>0</v>
      </c>
      <c r="O119" s="2">
        <v>0</v>
      </c>
      <c r="P119" s="67">
        <v>0</v>
      </c>
      <c r="Q119" s="67"/>
      <c r="R119" s="11"/>
      <c r="S119" s="11"/>
      <c r="T119" s="28"/>
    </row>
    <row r="120" spans="1:20" x14ac:dyDescent="0.25">
      <c r="A120" s="7"/>
      <c r="B120" s="11"/>
      <c r="C120" s="2"/>
      <c r="D120" s="11"/>
      <c r="E120" s="11"/>
      <c r="F120" s="2" t="s">
        <v>6</v>
      </c>
      <c r="G120" s="11" t="s">
        <v>1251</v>
      </c>
      <c r="H120" s="2">
        <v>0</v>
      </c>
      <c r="I120" s="2">
        <v>1</v>
      </c>
      <c r="J120" s="2">
        <v>0</v>
      </c>
      <c r="K120" s="2">
        <v>0</v>
      </c>
      <c r="L120" s="2">
        <v>0</v>
      </c>
      <c r="M120" s="2">
        <v>0</v>
      </c>
      <c r="N120" s="2">
        <v>0</v>
      </c>
      <c r="O120" s="2">
        <v>0</v>
      </c>
      <c r="P120" s="67">
        <v>0</v>
      </c>
      <c r="Q120" s="67"/>
      <c r="R120" s="11"/>
      <c r="S120" s="11"/>
      <c r="T120" s="28"/>
    </row>
    <row r="121" spans="1:20" x14ac:dyDescent="0.25">
      <c r="A121" s="7"/>
      <c r="B121" s="11"/>
      <c r="C121" s="2"/>
      <c r="D121" s="11"/>
      <c r="E121" s="11"/>
      <c r="F121" s="2" t="s">
        <v>7</v>
      </c>
      <c r="G121" s="11" t="s">
        <v>1252</v>
      </c>
      <c r="H121" s="2">
        <v>1</v>
      </c>
      <c r="I121" s="2" t="s">
        <v>8709</v>
      </c>
      <c r="J121" s="2">
        <v>0</v>
      </c>
      <c r="K121" s="2">
        <v>0</v>
      </c>
      <c r="L121" s="2">
        <v>0</v>
      </c>
      <c r="M121" s="2">
        <v>0</v>
      </c>
      <c r="N121" s="2">
        <v>0</v>
      </c>
      <c r="O121" s="2">
        <v>0</v>
      </c>
      <c r="P121" s="67">
        <v>0</v>
      </c>
      <c r="Q121" s="67">
        <v>1</v>
      </c>
      <c r="R121" s="11"/>
      <c r="S121" s="11"/>
      <c r="T121" s="28"/>
    </row>
    <row r="122" spans="1:20" x14ac:dyDescent="0.25">
      <c r="A122" s="7"/>
      <c r="B122" s="11"/>
      <c r="C122" s="2"/>
      <c r="D122" s="11"/>
      <c r="E122" s="11"/>
      <c r="F122" s="2" t="s">
        <v>8</v>
      </c>
      <c r="G122" s="11" t="s">
        <v>1253</v>
      </c>
      <c r="H122" s="2">
        <v>0</v>
      </c>
      <c r="I122" s="2">
        <v>1</v>
      </c>
      <c r="J122" s="2">
        <v>0</v>
      </c>
      <c r="K122" s="2">
        <v>0</v>
      </c>
      <c r="L122" s="2">
        <v>0</v>
      </c>
      <c r="M122" s="2">
        <v>0</v>
      </c>
      <c r="N122" s="2">
        <v>0</v>
      </c>
      <c r="O122" s="2">
        <v>0</v>
      </c>
      <c r="P122" s="67">
        <v>0</v>
      </c>
      <c r="Q122" s="67"/>
      <c r="R122" s="11"/>
      <c r="S122" s="11"/>
      <c r="T122" s="28"/>
    </row>
    <row r="123" spans="1:20" x14ac:dyDescent="0.25">
      <c r="A123" s="7"/>
      <c r="B123" s="11"/>
      <c r="C123" s="2"/>
      <c r="D123" s="11"/>
      <c r="E123" s="11"/>
      <c r="F123" s="2" t="s">
        <v>9</v>
      </c>
      <c r="G123" s="11" t="s">
        <v>1254</v>
      </c>
      <c r="H123" s="2">
        <v>0</v>
      </c>
      <c r="I123" s="2">
        <v>1</v>
      </c>
      <c r="J123" s="2">
        <v>0</v>
      </c>
      <c r="K123" s="2">
        <v>0</v>
      </c>
      <c r="L123" s="2">
        <v>0</v>
      </c>
      <c r="M123" s="2">
        <v>0</v>
      </c>
      <c r="N123" s="2">
        <v>0</v>
      </c>
      <c r="O123" s="2">
        <v>0</v>
      </c>
      <c r="P123" s="67">
        <v>0</v>
      </c>
      <c r="Q123" s="67"/>
      <c r="R123" s="11"/>
      <c r="S123" s="11"/>
      <c r="T123" s="28"/>
    </row>
    <row r="124" spans="1:20" x14ac:dyDescent="0.25">
      <c r="A124" s="7"/>
      <c r="B124" s="11"/>
      <c r="C124" s="2"/>
      <c r="D124" s="11"/>
      <c r="E124" s="11"/>
      <c r="F124" s="2" t="s">
        <v>10</v>
      </c>
      <c r="G124" s="11" t="s">
        <v>1255</v>
      </c>
      <c r="H124" s="2">
        <v>0</v>
      </c>
      <c r="I124" s="2">
        <v>1</v>
      </c>
      <c r="J124" s="2">
        <v>0</v>
      </c>
      <c r="K124" s="2">
        <v>0</v>
      </c>
      <c r="L124" s="2">
        <v>0</v>
      </c>
      <c r="M124" s="2">
        <v>0</v>
      </c>
      <c r="N124" s="2">
        <v>0</v>
      </c>
      <c r="O124" s="2">
        <v>0</v>
      </c>
      <c r="P124" s="67">
        <v>0</v>
      </c>
      <c r="Q124" s="67"/>
      <c r="R124" s="11"/>
      <c r="S124" s="11"/>
      <c r="T124" s="28"/>
    </row>
    <row r="125" spans="1:20" x14ac:dyDescent="0.25">
      <c r="A125" s="7"/>
      <c r="B125" s="11"/>
      <c r="C125" s="2"/>
      <c r="D125" s="11"/>
      <c r="E125" s="11"/>
      <c r="F125" s="2" t="s">
        <v>11</v>
      </c>
      <c r="G125" s="11" t="s">
        <v>1256</v>
      </c>
      <c r="H125" s="2">
        <v>0</v>
      </c>
      <c r="I125" s="2">
        <v>1</v>
      </c>
      <c r="J125" s="2">
        <v>0</v>
      </c>
      <c r="K125" s="2">
        <v>0</v>
      </c>
      <c r="L125" s="2">
        <v>0</v>
      </c>
      <c r="M125" s="2">
        <v>0</v>
      </c>
      <c r="N125" s="2">
        <v>0</v>
      </c>
      <c r="O125" s="2">
        <v>0</v>
      </c>
      <c r="P125" s="67">
        <v>0</v>
      </c>
      <c r="Q125" s="67"/>
      <c r="R125" s="11"/>
      <c r="S125" s="11"/>
      <c r="T125" s="28"/>
    </row>
    <row r="126" spans="1:20" x14ac:dyDescent="0.25">
      <c r="A126" s="7"/>
      <c r="B126" s="11"/>
      <c r="C126" s="2"/>
      <c r="D126" s="11"/>
      <c r="E126" s="11"/>
      <c r="F126" s="2" t="s">
        <v>12</v>
      </c>
      <c r="G126" s="11" t="s">
        <v>1257</v>
      </c>
      <c r="H126" s="2">
        <v>0</v>
      </c>
      <c r="I126" s="2">
        <v>1</v>
      </c>
      <c r="J126" s="2">
        <v>0</v>
      </c>
      <c r="K126" s="2">
        <v>0</v>
      </c>
      <c r="L126" s="2">
        <v>0</v>
      </c>
      <c r="M126" s="2">
        <v>0</v>
      </c>
      <c r="N126" s="2">
        <v>0</v>
      </c>
      <c r="O126" s="2">
        <v>0</v>
      </c>
      <c r="P126" s="67">
        <v>0</v>
      </c>
      <c r="Q126" s="67"/>
      <c r="R126" s="11"/>
      <c r="S126" s="11"/>
      <c r="T126" s="28"/>
    </row>
    <row r="127" spans="1:20" x14ac:dyDescent="0.25">
      <c r="A127" s="7"/>
      <c r="B127" s="11"/>
      <c r="C127" s="2"/>
      <c r="D127" s="11"/>
      <c r="E127" s="11"/>
      <c r="F127" s="2" t="s">
        <v>13</v>
      </c>
      <c r="G127" s="11" t="s">
        <v>1258</v>
      </c>
      <c r="H127" s="2">
        <v>0</v>
      </c>
      <c r="I127" s="2">
        <v>1</v>
      </c>
      <c r="J127" s="2">
        <v>0</v>
      </c>
      <c r="K127" s="2">
        <v>0</v>
      </c>
      <c r="L127" s="2">
        <v>0</v>
      </c>
      <c r="M127" s="2">
        <v>0</v>
      </c>
      <c r="N127" s="2">
        <v>0</v>
      </c>
      <c r="O127" s="2">
        <v>0</v>
      </c>
      <c r="P127" s="67">
        <v>0</v>
      </c>
      <c r="Q127" s="67"/>
      <c r="R127" s="11"/>
      <c r="S127" s="11"/>
      <c r="T127" s="28"/>
    </row>
    <row r="128" spans="1:20" x14ac:dyDescent="0.25">
      <c r="A128" s="7"/>
      <c r="B128" s="11"/>
      <c r="C128" s="2"/>
      <c r="D128" s="11"/>
      <c r="E128" s="11"/>
      <c r="F128" s="2" t="s">
        <v>14</v>
      </c>
      <c r="G128" s="11" t="s">
        <v>1259</v>
      </c>
      <c r="H128" s="2">
        <v>0</v>
      </c>
      <c r="I128" s="2">
        <v>1</v>
      </c>
      <c r="J128" s="2">
        <v>0</v>
      </c>
      <c r="K128" s="2">
        <v>0</v>
      </c>
      <c r="L128" s="2">
        <v>0</v>
      </c>
      <c r="M128" s="2">
        <v>0</v>
      </c>
      <c r="N128" s="2">
        <v>0</v>
      </c>
      <c r="O128" s="2">
        <v>0</v>
      </c>
      <c r="P128" s="67">
        <v>0</v>
      </c>
      <c r="Q128" s="67"/>
      <c r="R128" s="11"/>
      <c r="S128" s="11"/>
      <c r="T128" s="28"/>
    </row>
    <row r="129" spans="1:20" x14ac:dyDescent="0.25">
      <c r="A129" s="7"/>
      <c r="B129" s="11"/>
      <c r="C129" s="2"/>
      <c r="D129" s="11"/>
      <c r="E129" s="11"/>
      <c r="F129" s="2"/>
      <c r="G129" s="11"/>
      <c r="H129" s="2"/>
      <c r="I129" s="2"/>
      <c r="J129" s="2"/>
      <c r="K129" s="2"/>
      <c r="L129" s="2"/>
      <c r="M129" s="2"/>
      <c r="N129" s="2"/>
      <c r="O129" s="2"/>
      <c r="P129" s="67"/>
      <c r="Q129" s="67"/>
      <c r="R129" s="11"/>
      <c r="S129" s="11"/>
      <c r="T129" s="28"/>
    </row>
    <row r="130" spans="1:20" x14ac:dyDescent="0.25">
      <c r="A130" s="60"/>
      <c r="B130" s="62"/>
      <c r="C130" s="61"/>
      <c r="D130" s="62"/>
      <c r="E130" s="62"/>
      <c r="F130" s="61"/>
      <c r="G130" s="62"/>
      <c r="H130" s="61">
        <f>SUM(H115:H128)</f>
        <v>2</v>
      </c>
      <c r="I130" s="61">
        <f t="shared" ref="I130:Q130" si="5">SUM(I115:I128)</f>
        <v>11</v>
      </c>
      <c r="J130" s="61">
        <f t="shared" si="5"/>
        <v>0</v>
      </c>
      <c r="K130" s="61">
        <f t="shared" si="5"/>
        <v>0</v>
      </c>
      <c r="L130" s="61">
        <f t="shared" si="5"/>
        <v>0</v>
      </c>
      <c r="M130" s="61">
        <f t="shared" si="5"/>
        <v>0</v>
      </c>
      <c r="N130" s="61">
        <f t="shared" si="5"/>
        <v>0</v>
      </c>
      <c r="O130" s="61">
        <f t="shared" si="5"/>
        <v>0</v>
      </c>
      <c r="P130" s="61">
        <f t="shared" si="5"/>
        <v>0</v>
      </c>
      <c r="Q130" s="61">
        <f t="shared" si="5"/>
        <v>2</v>
      </c>
      <c r="R130" s="62"/>
      <c r="S130" s="62"/>
      <c r="T130" s="98"/>
    </row>
    <row r="131" spans="1:20" x14ac:dyDescent="0.25">
      <c r="A131" s="74"/>
      <c r="B131" s="75"/>
      <c r="C131" s="76"/>
      <c r="D131" s="75"/>
      <c r="E131" s="75"/>
      <c r="F131" s="76"/>
      <c r="G131" s="75"/>
      <c r="H131" s="76"/>
      <c r="I131" s="76"/>
      <c r="J131" s="76"/>
      <c r="K131" s="76"/>
      <c r="L131" s="76"/>
      <c r="M131" s="76"/>
      <c r="N131" s="76"/>
      <c r="O131" s="76"/>
      <c r="P131" s="105"/>
      <c r="Q131" s="105"/>
      <c r="R131" s="75"/>
      <c r="S131" s="75"/>
      <c r="T131" s="99"/>
    </row>
    <row r="132" spans="1:20" x14ac:dyDescent="0.25">
      <c r="A132" s="7"/>
      <c r="B132" s="11"/>
      <c r="C132" s="2"/>
      <c r="D132" s="11"/>
      <c r="E132" s="11"/>
      <c r="F132" s="11"/>
      <c r="G132" s="11"/>
      <c r="H132" s="2"/>
      <c r="I132" s="2"/>
      <c r="J132" s="2"/>
      <c r="K132" s="2"/>
      <c r="L132" s="2"/>
      <c r="M132" s="2"/>
      <c r="N132" s="2"/>
      <c r="O132" s="2"/>
      <c r="P132" s="67"/>
      <c r="Q132" s="67"/>
      <c r="R132" s="11"/>
      <c r="S132" s="11"/>
      <c r="T132" s="28"/>
    </row>
    <row r="133" spans="1:20" x14ac:dyDescent="0.25">
      <c r="A133" s="7"/>
      <c r="B133" s="11"/>
      <c r="C133" s="2" t="s">
        <v>7</v>
      </c>
      <c r="D133" s="11" t="s">
        <v>1153</v>
      </c>
      <c r="E133" s="11" t="s">
        <v>39</v>
      </c>
      <c r="F133" s="2" t="s">
        <v>0</v>
      </c>
      <c r="G133" s="11" t="s">
        <v>1260</v>
      </c>
      <c r="H133" s="2">
        <v>1</v>
      </c>
      <c r="I133" s="2">
        <v>0</v>
      </c>
      <c r="J133" s="2">
        <v>0</v>
      </c>
      <c r="K133" s="2">
        <v>0</v>
      </c>
      <c r="L133" s="2">
        <v>0</v>
      </c>
      <c r="M133" s="2">
        <v>0</v>
      </c>
      <c r="N133" s="2">
        <v>0</v>
      </c>
      <c r="O133" s="2">
        <v>0</v>
      </c>
      <c r="P133" s="67">
        <v>0</v>
      </c>
      <c r="Q133" s="67">
        <v>1</v>
      </c>
      <c r="R133" s="11"/>
      <c r="S133" s="11" t="s">
        <v>8853</v>
      </c>
      <c r="T133" s="28"/>
    </row>
    <row r="134" spans="1:20" x14ac:dyDescent="0.25">
      <c r="A134" s="7"/>
      <c r="B134" s="11"/>
      <c r="C134" s="2"/>
      <c r="D134" s="11"/>
      <c r="E134" s="11"/>
      <c r="F134" s="2" t="s">
        <v>2</v>
      </c>
      <c r="G134" s="11" t="s">
        <v>1261</v>
      </c>
      <c r="H134" s="2">
        <v>1</v>
      </c>
      <c r="I134" s="2">
        <v>0</v>
      </c>
      <c r="J134" s="2">
        <v>0</v>
      </c>
      <c r="K134" s="2">
        <v>0</v>
      </c>
      <c r="L134" s="2">
        <v>0</v>
      </c>
      <c r="M134" s="2">
        <v>0</v>
      </c>
      <c r="N134" s="2">
        <v>0</v>
      </c>
      <c r="O134" s="2">
        <v>0</v>
      </c>
      <c r="P134" s="67">
        <v>0</v>
      </c>
      <c r="Q134" s="67">
        <v>1</v>
      </c>
      <c r="R134" s="11"/>
      <c r="S134" s="11" t="s">
        <v>8854</v>
      </c>
      <c r="T134" s="28"/>
    </row>
    <row r="135" spans="1:20" x14ac:dyDescent="0.25">
      <c r="A135" s="7"/>
      <c r="B135" s="11"/>
      <c r="C135" s="2"/>
      <c r="D135" s="11"/>
      <c r="E135" s="11"/>
      <c r="F135" s="2" t="s">
        <v>3</v>
      </c>
      <c r="G135" s="11" t="s">
        <v>1262</v>
      </c>
      <c r="H135" s="2">
        <v>1</v>
      </c>
      <c r="I135" s="2">
        <v>0</v>
      </c>
      <c r="J135" s="2">
        <v>0</v>
      </c>
      <c r="K135" s="2">
        <v>0</v>
      </c>
      <c r="L135" s="2">
        <v>0</v>
      </c>
      <c r="M135" s="2">
        <v>0</v>
      </c>
      <c r="N135" s="2">
        <v>0</v>
      </c>
      <c r="O135" s="2">
        <v>0</v>
      </c>
      <c r="P135" s="67">
        <v>0</v>
      </c>
      <c r="Q135" s="67">
        <v>1</v>
      </c>
      <c r="R135" s="11"/>
      <c r="S135" s="11"/>
      <c r="T135" s="28"/>
    </row>
    <row r="136" spans="1:20" x14ac:dyDescent="0.25">
      <c r="A136" s="7"/>
      <c r="B136" s="11"/>
      <c r="C136" s="2"/>
      <c r="D136" s="11"/>
      <c r="E136" s="11"/>
      <c r="F136" s="2" t="s">
        <v>4</v>
      </c>
      <c r="G136" s="11" t="s">
        <v>1263</v>
      </c>
      <c r="H136" s="2">
        <v>1</v>
      </c>
      <c r="I136" s="2">
        <v>0</v>
      </c>
      <c r="J136" s="2">
        <v>0</v>
      </c>
      <c r="K136" s="2">
        <v>0</v>
      </c>
      <c r="L136" s="2">
        <v>0</v>
      </c>
      <c r="M136" s="2">
        <v>0</v>
      </c>
      <c r="N136" s="2">
        <v>0</v>
      </c>
      <c r="O136" s="2">
        <v>0</v>
      </c>
      <c r="P136" s="67">
        <v>0</v>
      </c>
      <c r="Q136" s="67">
        <v>1</v>
      </c>
      <c r="R136" s="11"/>
      <c r="S136" s="11"/>
      <c r="T136" s="28"/>
    </row>
    <row r="137" spans="1:20" x14ac:dyDescent="0.25">
      <c r="A137" s="7"/>
      <c r="B137" s="11"/>
      <c r="C137" s="2"/>
      <c r="D137" s="11"/>
      <c r="E137" s="11"/>
      <c r="F137" s="2" t="s">
        <v>5</v>
      </c>
      <c r="G137" s="11" t="s">
        <v>1264</v>
      </c>
      <c r="H137" s="2">
        <v>1</v>
      </c>
      <c r="I137" s="2">
        <v>0</v>
      </c>
      <c r="J137" s="2">
        <v>0</v>
      </c>
      <c r="K137" s="2">
        <v>0</v>
      </c>
      <c r="L137" s="2">
        <v>0</v>
      </c>
      <c r="M137" s="2">
        <v>0</v>
      </c>
      <c r="N137" s="2">
        <v>0</v>
      </c>
      <c r="O137" s="2">
        <v>0</v>
      </c>
      <c r="P137" s="67">
        <v>0</v>
      </c>
      <c r="Q137" s="67">
        <v>1</v>
      </c>
      <c r="R137" s="11"/>
      <c r="S137" s="11"/>
      <c r="T137" s="28"/>
    </row>
    <row r="138" spans="1:20" x14ac:dyDescent="0.25">
      <c r="A138" s="7"/>
      <c r="B138" s="11"/>
      <c r="C138" s="2"/>
      <c r="D138" s="11"/>
      <c r="E138" s="11"/>
      <c r="F138" s="2" t="s">
        <v>6</v>
      </c>
      <c r="G138" s="11" t="s">
        <v>1265</v>
      </c>
      <c r="H138" s="2">
        <v>1</v>
      </c>
      <c r="I138" s="2">
        <v>0</v>
      </c>
      <c r="J138" s="2">
        <v>0</v>
      </c>
      <c r="K138" s="2">
        <v>0</v>
      </c>
      <c r="L138" s="2">
        <v>0</v>
      </c>
      <c r="M138" s="2">
        <v>0</v>
      </c>
      <c r="N138" s="2">
        <v>0</v>
      </c>
      <c r="O138" s="2">
        <v>0</v>
      </c>
      <c r="P138" s="67">
        <v>0</v>
      </c>
      <c r="Q138" s="67">
        <v>1</v>
      </c>
      <c r="R138" s="11"/>
      <c r="S138" s="11"/>
      <c r="T138" s="28"/>
    </row>
    <row r="139" spans="1:20" x14ac:dyDescent="0.25">
      <c r="A139" s="7"/>
      <c r="B139" s="11"/>
      <c r="C139" s="2"/>
      <c r="D139" s="11"/>
      <c r="E139" s="11"/>
      <c r="F139" s="2" t="s">
        <v>7</v>
      </c>
      <c r="G139" s="11" t="s">
        <v>1266</v>
      </c>
      <c r="H139" s="2">
        <v>1</v>
      </c>
      <c r="I139" s="2">
        <v>0</v>
      </c>
      <c r="J139" s="2">
        <v>0</v>
      </c>
      <c r="K139" s="2">
        <v>0</v>
      </c>
      <c r="L139" s="2">
        <v>0</v>
      </c>
      <c r="M139" s="2">
        <v>0</v>
      </c>
      <c r="N139" s="2">
        <v>0</v>
      </c>
      <c r="O139" s="2">
        <v>0</v>
      </c>
      <c r="P139" s="67">
        <v>0</v>
      </c>
      <c r="Q139" s="67">
        <v>1</v>
      </c>
      <c r="R139" s="11"/>
      <c r="S139" s="11"/>
      <c r="T139" s="28"/>
    </row>
    <row r="140" spans="1:20" x14ac:dyDescent="0.25">
      <c r="A140" s="7"/>
      <c r="B140" s="11"/>
      <c r="C140" s="2"/>
      <c r="D140" s="11"/>
      <c r="E140" s="11"/>
      <c r="F140" s="2" t="s">
        <v>8</v>
      </c>
      <c r="G140" s="11" t="s">
        <v>1267</v>
      </c>
      <c r="H140" s="2">
        <v>1</v>
      </c>
      <c r="I140" s="2">
        <v>0</v>
      </c>
      <c r="J140" s="2">
        <v>0</v>
      </c>
      <c r="K140" s="2">
        <v>0</v>
      </c>
      <c r="L140" s="2">
        <v>0</v>
      </c>
      <c r="M140" s="2">
        <v>0</v>
      </c>
      <c r="N140" s="2">
        <v>0</v>
      </c>
      <c r="O140" s="2">
        <v>0</v>
      </c>
      <c r="P140" s="67">
        <v>0</v>
      </c>
      <c r="Q140" s="67">
        <v>1</v>
      </c>
      <c r="R140" s="11"/>
      <c r="S140" s="11"/>
      <c r="T140" s="28"/>
    </row>
    <row r="141" spans="1:20" x14ac:dyDescent="0.25">
      <c r="A141" s="7"/>
      <c r="B141" s="11"/>
      <c r="C141" s="2"/>
      <c r="D141" s="11"/>
      <c r="E141" s="11"/>
      <c r="F141" s="2" t="s">
        <v>9</v>
      </c>
      <c r="G141" s="11" t="s">
        <v>1268</v>
      </c>
      <c r="H141" s="2">
        <v>1</v>
      </c>
      <c r="I141" s="2">
        <v>0</v>
      </c>
      <c r="J141" s="2">
        <v>0</v>
      </c>
      <c r="K141" s="2">
        <v>0</v>
      </c>
      <c r="L141" s="2">
        <v>0</v>
      </c>
      <c r="M141" s="2">
        <v>0</v>
      </c>
      <c r="N141" s="2">
        <v>0</v>
      </c>
      <c r="O141" s="2">
        <v>0</v>
      </c>
      <c r="P141" s="67">
        <v>0</v>
      </c>
      <c r="Q141" s="67">
        <v>1</v>
      </c>
      <c r="R141" s="11"/>
      <c r="S141" s="11"/>
      <c r="T141" s="28"/>
    </row>
    <row r="142" spans="1:20" x14ac:dyDescent="0.25">
      <c r="A142" s="7"/>
      <c r="B142" s="11"/>
      <c r="C142" s="2"/>
      <c r="D142" s="11"/>
      <c r="E142" s="11"/>
      <c r="F142" s="2" t="s">
        <v>10</v>
      </c>
      <c r="G142" s="11" t="s">
        <v>1269</v>
      </c>
      <c r="H142" s="2">
        <v>1</v>
      </c>
      <c r="I142" s="2">
        <v>0</v>
      </c>
      <c r="J142" s="2">
        <v>0</v>
      </c>
      <c r="K142" s="2">
        <v>0</v>
      </c>
      <c r="L142" s="2">
        <v>0</v>
      </c>
      <c r="M142" s="2">
        <v>0</v>
      </c>
      <c r="N142" s="2">
        <v>0</v>
      </c>
      <c r="O142" s="2">
        <v>0</v>
      </c>
      <c r="P142" s="67">
        <v>0</v>
      </c>
      <c r="Q142" s="67">
        <v>1</v>
      </c>
      <c r="R142" s="11"/>
      <c r="S142" s="11"/>
      <c r="T142" s="28"/>
    </row>
    <row r="143" spans="1:20" x14ac:dyDescent="0.25">
      <c r="A143" s="7"/>
      <c r="B143" s="11"/>
      <c r="C143" s="2"/>
      <c r="D143" s="11"/>
      <c r="E143" s="11"/>
      <c r="F143" s="2" t="s">
        <v>11</v>
      </c>
      <c r="G143" s="11" t="s">
        <v>1270</v>
      </c>
      <c r="H143" s="2">
        <v>1</v>
      </c>
      <c r="I143" s="2">
        <v>0</v>
      </c>
      <c r="J143" s="2">
        <v>0</v>
      </c>
      <c r="K143" s="2">
        <v>0</v>
      </c>
      <c r="L143" s="2">
        <v>0</v>
      </c>
      <c r="M143" s="2">
        <v>0</v>
      </c>
      <c r="N143" s="2">
        <v>0</v>
      </c>
      <c r="O143" s="2">
        <v>0</v>
      </c>
      <c r="P143" s="67">
        <v>0</v>
      </c>
      <c r="Q143" s="67">
        <v>1</v>
      </c>
      <c r="R143" s="11"/>
      <c r="S143" s="11"/>
      <c r="T143" s="28"/>
    </row>
    <row r="144" spans="1:20" x14ac:dyDescent="0.25">
      <c r="A144" s="7"/>
      <c r="B144" s="11"/>
      <c r="C144" s="2"/>
      <c r="D144" s="11"/>
      <c r="E144" s="11"/>
      <c r="F144" s="2" t="s">
        <v>12</v>
      </c>
      <c r="G144" s="11" t="s">
        <v>1272</v>
      </c>
      <c r="H144" s="2">
        <v>0</v>
      </c>
      <c r="I144" s="2">
        <v>1</v>
      </c>
      <c r="J144" s="2">
        <v>0</v>
      </c>
      <c r="K144" s="2">
        <v>0</v>
      </c>
      <c r="L144" s="2">
        <v>0</v>
      </c>
      <c r="M144" s="2">
        <v>0</v>
      </c>
      <c r="N144" s="2">
        <v>0</v>
      </c>
      <c r="O144" s="2">
        <v>0</v>
      </c>
      <c r="P144" s="67">
        <v>0</v>
      </c>
      <c r="Q144" s="67"/>
      <c r="R144" s="11"/>
      <c r="S144" s="11"/>
      <c r="T144" s="28"/>
    </row>
    <row r="145" spans="1:20" x14ac:dyDescent="0.25">
      <c r="A145" s="7"/>
      <c r="B145" s="11"/>
      <c r="C145" s="2"/>
      <c r="D145" s="11"/>
      <c r="E145" s="11"/>
      <c r="F145" s="2" t="s">
        <v>13</v>
      </c>
      <c r="G145" s="11" t="s">
        <v>1271</v>
      </c>
      <c r="H145" s="2">
        <v>0</v>
      </c>
      <c r="I145" s="2">
        <v>1</v>
      </c>
      <c r="J145" s="2">
        <v>0</v>
      </c>
      <c r="K145" s="2">
        <v>0</v>
      </c>
      <c r="L145" s="2">
        <v>0</v>
      </c>
      <c r="M145" s="2">
        <v>0</v>
      </c>
      <c r="N145" s="2">
        <v>0</v>
      </c>
      <c r="O145" s="2">
        <v>0</v>
      </c>
      <c r="P145" s="67">
        <v>0</v>
      </c>
      <c r="Q145" s="67"/>
      <c r="R145" s="11"/>
      <c r="S145" s="11"/>
      <c r="T145" s="28"/>
    </row>
    <row r="146" spans="1:20" x14ac:dyDescent="0.25">
      <c r="A146" s="7"/>
      <c r="B146" s="11"/>
      <c r="C146" s="2"/>
      <c r="D146" s="11"/>
      <c r="E146" s="11"/>
      <c r="F146" s="2" t="s">
        <v>14</v>
      </c>
      <c r="G146" s="11" t="s">
        <v>1273</v>
      </c>
      <c r="H146" s="2">
        <v>0</v>
      </c>
      <c r="I146" s="2">
        <v>1</v>
      </c>
      <c r="J146" s="2">
        <v>0</v>
      </c>
      <c r="K146" s="2">
        <v>0</v>
      </c>
      <c r="L146" s="2">
        <v>0</v>
      </c>
      <c r="M146" s="2">
        <v>0</v>
      </c>
      <c r="N146" s="2">
        <v>0</v>
      </c>
      <c r="O146" s="2">
        <v>0</v>
      </c>
      <c r="P146" s="67">
        <v>0</v>
      </c>
      <c r="Q146" s="67"/>
      <c r="R146" s="11"/>
      <c r="S146" s="11"/>
      <c r="T146" s="28"/>
    </row>
    <row r="147" spans="1:20" x14ac:dyDescent="0.25">
      <c r="A147" s="7"/>
      <c r="B147" s="11"/>
      <c r="C147" s="2"/>
      <c r="D147" s="11"/>
      <c r="E147" s="11"/>
      <c r="F147" s="2" t="s">
        <v>15</v>
      </c>
      <c r="G147" s="11" t="s">
        <v>1081</v>
      </c>
      <c r="H147" s="2">
        <v>0</v>
      </c>
      <c r="I147" s="2">
        <v>1</v>
      </c>
      <c r="J147" s="2">
        <v>0</v>
      </c>
      <c r="K147" s="2">
        <v>0</v>
      </c>
      <c r="L147" s="2">
        <v>0</v>
      </c>
      <c r="M147" s="2">
        <v>0</v>
      </c>
      <c r="N147" s="2">
        <v>0</v>
      </c>
      <c r="O147" s="2">
        <v>0</v>
      </c>
      <c r="P147" s="67">
        <v>0</v>
      </c>
      <c r="Q147" s="67"/>
      <c r="R147" s="11"/>
      <c r="S147" s="11"/>
      <c r="T147" s="28"/>
    </row>
    <row r="148" spans="1:20" x14ac:dyDescent="0.25">
      <c r="A148" s="7"/>
      <c r="B148" s="11"/>
      <c r="C148" s="2"/>
      <c r="D148" s="11"/>
      <c r="E148" s="11"/>
      <c r="F148" s="2" t="s">
        <v>16</v>
      </c>
      <c r="G148" s="11" t="s">
        <v>1274</v>
      </c>
      <c r="H148" s="2">
        <v>0</v>
      </c>
      <c r="I148" s="2">
        <v>1</v>
      </c>
      <c r="J148" s="2">
        <v>0</v>
      </c>
      <c r="K148" s="2">
        <v>0</v>
      </c>
      <c r="L148" s="2">
        <v>0</v>
      </c>
      <c r="M148" s="2">
        <v>0</v>
      </c>
      <c r="N148" s="2">
        <v>0</v>
      </c>
      <c r="O148" s="2">
        <v>0</v>
      </c>
      <c r="P148" s="67">
        <v>0</v>
      </c>
      <c r="Q148" s="67"/>
      <c r="R148" s="11"/>
      <c r="S148" s="11"/>
      <c r="T148" s="28"/>
    </row>
    <row r="149" spans="1:20" x14ac:dyDescent="0.25">
      <c r="A149" s="7"/>
      <c r="B149" s="11"/>
      <c r="C149" s="2"/>
      <c r="D149" s="11"/>
      <c r="E149" s="11"/>
      <c r="F149" s="2" t="s">
        <v>17</v>
      </c>
      <c r="G149" s="11" t="s">
        <v>1275</v>
      </c>
      <c r="H149" s="2">
        <v>0</v>
      </c>
      <c r="I149" s="2">
        <v>1</v>
      </c>
      <c r="J149" s="2">
        <v>0</v>
      </c>
      <c r="K149" s="2">
        <v>0</v>
      </c>
      <c r="L149" s="2">
        <v>0</v>
      </c>
      <c r="M149" s="2">
        <v>0</v>
      </c>
      <c r="N149" s="2">
        <v>0</v>
      </c>
      <c r="O149" s="2">
        <v>0</v>
      </c>
      <c r="P149" s="67">
        <v>0</v>
      </c>
      <c r="Q149" s="67"/>
      <c r="R149" s="11"/>
      <c r="S149" s="11"/>
      <c r="T149" s="28"/>
    </row>
    <row r="150" spans="1:20" x14ac:dyDescent="0.25">
      <c r="A150" s="7"/>
      <c r="B150" s="11"/>
      <c r="C150" s="2"/>
      <c r="D150" s="11"/>
      <c r="E150" s="11"/>
      <c r="F150" s="2" t="s">
        <v>18</v>
      </c>
      <c r="G150" s="11" t="s">
        <v>1276</v>
      </c>
      <c r="H150" s="2">
        <v>0</v>
      </c>
      <c r="I150" s="2">
        <v>1</v>
      </c>
      <c r="J150" s="2">
        <v>0</v>
      </c>
      <c r="K150" s="2">
        <v>0</v>
      </c>
      <c r="L150" s="2">
        <v>0</v>
      </c>
      <c r="M150" s="2">
        <v>0</v>
      </c>
      <c r="N150" s="2">
        <v>0</v>
      </c>
      <c r="O150" s="2">
        <v>0</v>
      </c>
      <c r="P150" s="67">
        <v>0</v>
      </c>
      <c r="Q150" s="67"/>
      <c r="R150" s="11"/>
      <c r="S150" s="11"/>
      <c r="T150" s="28"/>
    </row>
    <row r="151" spans="1:20" x14ac:dyDescent="0.25">
      <c r="A151" s="7"/>
      <c r="B151" s="11"/>
      <c r="C151" s="2"/>
      <c r="D151" s="11"/>
      <c r="E151" s="11"/>
      <c r="F151" s="2" t="s">
        <v>19</v>
      </c>
      <c r="G151" s="11" t="s">
        <v>1277</v>
      </c>
      <c r="H151" s="2">
        <v>0</v>
      </c>
      <c r="I151" s="2">
        <v>1</v>
      </c>
      <c r="J151" s="2">
        <v>0</v>
      </c>
      <c r="K151" s="2">
        <v>0</v>
      </c>
      <c r="L151" s="2">
        <v>0</v>
      </c>
      <c r="M151" s="2">
        <v>0</v>
      </c>
      <c r="N151" s="2">
        <v>0</v>
      </c>
      <c r="O151" s="2">
        <v>0</v>
      </c>
      <c r="P151" s="67">
        <v>0</v>
      </c>
      <c r="Q151" s="67"/>
      <c r="R151" s="11"/>
      <c r="S151" s="11"/>
      <c r="T151" s="28"/>
    </row>
    <row r="152" spans="1:20" x14ac:dyDescent="0.25">
      <c r="A152" s="7"/>
      <c r="B152" s="11"/>
      <c r="C152" s="2"/>
      <c r="D152" s="11"/>
      <c r="E152" s="11"/>
      <c r="F152" s="2"/>
      <c r="G152" s="11"/>
      <c r="H152" s="2"/>
      <c r="I152" s="2"/>
      <c r="J152" s="2"/>
      <c r="K152" s="2"/>
      <c r="L152" s="2"/>
      <c r="M152" s="2"/>
      <c r="N152" s="2"/>
      <c r="O152" s="2"/>
      <c r="P152" s="67"/>
      <c r="Q152" s="67"/>
      <c r="R152" s="11"/>
      <c r="S152" s="11"/>
      <c r="T152" s="28"/>
    </row>
    <row r="153" spans="1:20" x14ac:dyDescent="0.25">
      <c r="A153" s="60"/>
      <c r="B153" s="62"/>
      <c r="C153" s="61"/>
      <c r="D153" s="62"/>
      <c r="E153" s="62"/>
      <c r="F153" s="61"/>
      <c r="G153" s="62"/>
      <c r="H153" s="61">
        <f>SUM(H133:H151)</f>
        <v>11</v>
      </c>
      <c r="I153" s="61">
        <f t="shared" ref="I153:Q153" si="6">SUM(I133:I151)</f>
        <v>8</v>
      </c>
      <c r="J153" s="61">
        <f t="shared" si="6"/>
        <v>0</v>
      </c>
      <c r="K153" s="61">
        <f t="shared" si="6"/>
        <v>0</v>
      </c>
      <c r="L153" s="61">
        <f t="shared" si="6"/>
        <v>0</v>
      </c>
      <c r="M153" s="61">
        <f t="shared" si="6"/>
        <v>0</v>
      </c>
      <c r="N153" s="61">
        <f t="shared" si="6"/>
        <v>0</v>
      </c>
      <c r="O153" s="61">
        <f t="shared" si="6"/>
        <v>0</v>
      </c>
      <c r="P153" s="61">
        <f t="shared" si="6"/>
        <v>0</v>
      </c>
      <c r="Q153" s="61">
        <f t="shared" si="6"/>
        <v>11</v>
      </c>
      <c r="R153" s="62"/>
      <c r="S153" s="62"/>
      <c r="T153" s="98"/>
    </row>
    <row r="154" spans="1:20" x14ac:dyDescent="0.25">
      <c r="A154" s="74"/>
      <c r="B154" s="75"/>
      <c r="C154" s="76"/>
      <c r="D154" s="75"/>
      <c r="E154" s="75"/>
      <c r="F154" s="76"/>
      <c r="G154" s="75"/>
      <c r="H154" s="76"/>
      <c r="I154" s="76"/>
      <c r="J154" s="76"/>
      <c r="K154" s="76"/>
      <c r="L154" s="76"/>
      <c r="M154" s="76"/>
      <c r="N154" s="76"/>
      <c r="O154" s="76"/>
      <c r="P154" s="105"/>
      <c r="Q154" s="105"/>
      <c r="R154" s="75"/>
      <c r="S154" s="75"/>
      <c r="T154" s="99"/>
    </row>
    <row r="155" spans="1:20" x14ac:dyDescent="0.25">
      <c r="A155" s="7"/>
      <c r="B155" s="11"/>
      <c r="C155" s="2"/>
      <c r="D155" s="11"/>
      <c r="E155" s="11"/>
      <c r="F155" s="11"/>
      <c r="G155" s="11"/>
      <c r="H155" s="2"/>
      <c r="I155" s="2"/>
      <c r="J155" s="2"/>
      <c r="K155" s="2"/>
      <c r="L155" s="2"/>
      <c r="M155" s="2"/>
      <c r="N155" s="2"/>
      <c r="O155" s="2"/>
      <c r="P155" s="67"/>
      <c r="Q155" s="67"/>
      <c r="R155" s="11"/>
      <c r="S155" s="11"/>
      <c r="T155" s="28"/>
    </row>
    <row r="156" spans="1:20" x14ac:dyDescent="0.25">
      <c r="A156" s="7"/>
      <c r="B156" s="11"/>
      <c r="C156" s="2" t="s">
        <v>8</v>
      </c>
      <c r="D156" s="11" t="s">
        <v>1154</v>
      </c>
      <c r="E156" s="11" t="s">
        <v>39</v>
      </c>
      <c r="F156" s="2" t="s">
        <v>0</v>
      </c>
      <c r="G156" s="11" t="s">
        <v>1278</v>
      </c>
      <c r="H156" s="2">
        <v>0</v>
      </c>
      <c r="I156" s="2">
        <v>1</v>
      </c>
      <c r="J156" s="2">
        <v>0</v>
      </c>
      <c r="K156" s="2">
        <v>0</v>
      </c>
      <c r="L156" s="2">
        <v>0</v>
      </c>
      <c r="M156" s="2">
        <v>0</v>
      </c>
      <c r="N156" s="2">
        <v>0</v>
      </c>
      <c r="O156" s="2">
        <v>0</v>
      </c>
      <c r="P156" s="67">
        <v>0</v>
      </c>
      <c r="Q156" s="67"/>
      <c r="R156" s="11"/>
      <c r="S156" s="11"/>
      <c r="T156" s="28"/>
    </row>
    <row r="157" spans="1:20" x14ac:dyDescent="0.25">
      <c r="A157" s="7"/>
      <c r="B157" s="11"/>
      <c r="C157" s="2"/>
      <c r="D157" s="11"/>
      <c r="E157" s="11"/>
      <c r="F157" s="2" t="s">
        <v>2</v>
      </c>
      <c r="G157" s="11" t="s">
        <v>1279</v>
      </c>
      <c r="H157" s="2">
        <v>0</v>
      </c>
      <c r="I157" s="2">
        <v>1</v>
      </c>
      <c r="J157" s="2">
        <v>0</v>
      </c>
      <c r="K157" s="2">
        <v>0</v>
      </c>
      <c r="L157" s="2">
        <v>0</v>
      </c>
      <c r="M157" s="2">
        <v>0</v>
      </c>
      <c r="N157" s="2">
        <v>0</v>
      </c>
      <c r="O157" s="2">
        <v>0</v>
      </c>
      <c r="P157" s="67">
        <v>0</v>
      </c>
      <c r="Q157" s="67"/>
      <c r="R157" s="11"/>
      <c r="S157" s="11"/>
      <c r="T157" s="28"/>
    </row>
    <row r="158" spans="1:20" x14ac:dyDescent="0.25">
      <c r="A158" s="7"/>
      <c r="B158" s="11"/>
      <c r="C158" s="2"/>
      <c r="D158" s="11"/>
      <c r="E158" s="11"/>
      <c r="F158" s="2" t="s">
        <v>3</v>
      </c>
      <c r="G158" s="11" t="s">
        <v>1280</v>
      </c>
      <c r="H158" s="2">
        <v>0</v>
      </c>
      <c r="I158" s="2">
        <v>1</v>
      </c>
      <c r="J158" s="2">
        <v>0</v>
      </c>
      <c r="K158" s="2">
        <v>0</v>
      </c>
      <c r="L158" s="2">
        <v>0</v>
      </c>
      <c r="M158" s="2">
        <v>0</v>
      </c>
      <c r="N158" s="2">
        <v>0</v>
      </c>
      <c r="O158" s="2">
        <v>0</v>
      </c>
      <c r="P158" s="67">
        <v>0</v>
      </c>
      <c r="Q158" s="67"/>
      <c r="R158" s="11"/>
      <c r="S158" s="11"/>
      <c r="T158" s="28"/>
    </row>
    <row r="159" spans="1:20" x14ac:dyDescent="0.25">
      <c r="A159" s="7"/>
      <c r="B159" s="11"/>
      <c r="C159" s="2"/>
      <c r="D159" s="11"/>
      <c r="E159" s="11"/>
      <c r="F159" s="2" t="s">
        <v>4</v>
      </c>
      <c r="G159" s="11" t="s">
        <v>1281</v>
      </c>
      <c r="H159" s="2">
        <v>0</v>
      </c>
      <c r="I159" s="2">
        <v>1</v>
      </c>
      <c r="J159" s="2">
        <v>0</v>
      </c>
      <c r="K159" s="2">
        <v>0</v>
      </c>
      <c r="L159" s="2">
        <v>0</v>
      </c>
      <c r="M159" s="2">
        <v>0</v>
      </c>
      <c r="N159" s="2">
        <v>0</v>
      </c>
      <c r="O159" s="2">
        <v>0</v>
      </c>
      <c r="P159" s="67">
        <v>0</v>
      </c>
      <c r="Q159" s="67"/>
      <c r="R159" s="11"/>
      <c r="S159" s="11"/>
      <c r="T159" s="28"/>
    </row>
    <row r="160" spans="1:20" x14ac:dyDescent="0.25">
      <c r="A160" s="7"/>
      <c r="B160" s="11"/>
      <c r="C160" s="2"/>
      <c r="D160" s="11"/>
      <c r="E160" s="11"/>
      <c r="F160" s="2" t="s">
        <v>5</v>
      </c>
      <c r="G160" s="11" t="s">
        <v>1282</v>
      </c>
      <c r="H160" s="2">
        <v>0</v>
      </c>
      <c r="I160" s="2">
        <v>1</v>
      </c>
      <c r="J160" s="2">
        <v>0</v>
      </c>
      <c r="K160" s="2">
        <v>0</v>
      </c>
      <c r="L160" s="2">
        <v>0</v>
      </c>
      <c r="M160" s="2">
        <v>0</v>
      </c>
      <c r="N160" s="2">
        <v>0</v>
      </c>
      <c r="O160" s="2">
        <v>0</v>
      </c>
      <c r="P160" s="67">
        <v>0</v>
      </c>
      <c r="Q160" s="67"/>
      <c r="R160" s="11"/>
      <c r="S160" s="11"/>
      <c r="T160" s="28"/>
    </row>
    <row r="161" spans="1:20" x14ac:dyDescent="0.25">
      <c r="A161" s="7"/>
      <c r="B161" s="11"/>
      <c r="C161" s="2"/>
      <c r="D161" s="11"/>
      <c r="E161" s="11"/>
      <c r="F161" s="2" t="s">
        <v>6</v>
      </c>
      <c r="G161" s="11" t="s">
        <v>1283</v>
      </c>
      <c r="H161" s="2">
        <v>0</v>
      </c>
      <c r="I161" s="2">
        <v>1</v>
      </c>
      <c r="J161" s="2">
        <v>0</v>
      </c>
      <c r="K161" s="2">
        <v>0</v>
      </c>
      <c r="L161" s="2">
        <v>0</v>
      </c>
      <c r="M161" s="2">
        <v>0</v>
      </c>
      <c r="N161" s="2">
        <v>0</v>
      </c>
      <c r="O161" s="2">
        <v>0</v>
      </c>
      <c r="P161" s="67">
        <v>0</v>
      </c>
      <c r="Q161" s="67"/>
      <c r="R161" s="11"/>
      <c r="S161" s="11"/>
      <c r="T161" s="28"/>
    </row>
    <row r="162" spans="1:20" x14ac:dyDescent="0.25">
      <c r="A162" s="7"/>
      <c r="B162" s="11"/>
      <c r="C162" s="2"/>
      <c r="D162" s="11"/>
      <c r="E162" s="11"/>
      <c r="F162" s="2" t="s">
        <v>7</v>
      </c>
      <c r="G162" s="11" t="s">
        <v>1284</v>
      </c>
      <c r="H162" s="2">
        <v>1</v>
      </c>
      <c r="I162" s="2" t="s">
        <v>8709</v>
      </c>
      <c r="J162" s="2">
        <v>0</v>
      </c>
      <c r="K162" s="2">
        <v>0</v>
      </c>
      <c r="L162" s="2">
        <v>0</v>
      </c>
      <c r="M162" s="2">
        <v>0</v>
      </c>
      <c r="N162" s="2">
        <v>0</v>
      </c>
      <c r="O162" s="2">
        <v>0</v>
      </c>
      <c r="P162" s="67">
        <v>0</v>
      </c>
      <c r="Q162" s="67">
        <v>1</v>
      </c>
      <c r="R162" s="11"/>
      <c r="S162" s="11"/>
      <c r="T162" s="28"/>
    </row>
    <row r="163" spans="1:20" x14ac:dyDescent="0.25">
      <c r="A163" s="7"/>
      <c r="B163" s="11"/>
      <c r="C163" s="2"/>
      <c r="D163" s="11"/>
      <c r="E163" s="11"/>
      <c r="F163" s="2" t="s">
        <v>8</v>
      </c>
      <c r="G163" s="11" t="s">
        <v>1285</v>
      </c>
      <c r="H163" s="2">
        <v>0</v>
      </c>
      <c r="I163" s="2">
        <v>1</v>
      </c>
      <c r="J163" s="2">
        <v>0</v>
      </c>
      <c r="K163" s="2">
        <v>0</v>
      </c>
      <c r="L163" s="2">
        <v>0</v>
      </c>
      <c r="M163" s="2">
        <v>0</v>
      </c>
      <c r="N163" s="2">
        <v>0</v>
      </c>
      <c r="O163" s="2">
        <v>0</v>
      </c>
      <c r="P163" s="67">
        <v>0</v>
      </c>
      <c r="Q163" s="67"/>
      <c r="R163" s="11"/>
      <c r="S163" s="11"/>
      <c r="T163" s="28"/>
    </row>
    <row r="164" spans="1:20" x14ac:dyDescent="0.25">
      <c r="A164" s="7"/>
      <c r="B164" s="11"/>
      <c r="C164" s="2"/>
      <c r="D164" s="11"/>
      <c r="E164" s="11"/>
      <c r="F164" s="2" t="s">
        <v>9</v>
      </c>
      <c r="G164" s="11" t="s">
        <v>1287</v>
      </c>
      <c r="H164" s="2">
        <v>0</v>
      </c>
      <c r="I164" s="2">
        <v>1</v>
      </c>
      <c r="J164" s="2">
        <v>0</v>
      </c>
      <c r="K164" s="2">
        <v>0</v>
      </c>
      <c r="L164" s="2">
        <v>0</v>
      </c>
      <c r="M164" s="2">
        <v>0</v>
      </c>
      <c r="N164" s="2">
        <v>0</v>
      </c>
      <c r="O164" s="2">
        <v>0</v>
      </c>
      <c r="P164" s="67">
        <v>0</v>
      </c>
      <c r="Q164" s="67"/>
      <c r="R164" s="11"/>
      <c r="S164" s="11"/>
      <c r="T164" s="28"/>
    </row>
    <row r="165" spans="1:20" x14ac:dyDescent="0.25">
      <c r="A165" s="7"/>
      <c r="B165" s="11"/>
      <c r="C165" s="2"/>
      <c r="D165" s="11"/>
      <c r="E165" s="11"/>
      <c r="F165" s="2" t="s">
        <v>10</v>
      </c>
      <c r="G165" s="11" t="s">
        <v>1286</v>
      </c>
      <c r="H165" s="2">
        <v>0</v>
      </c>
      <c r="I165" s="2">
        <v>1</v>
      </c>
      <c r="J165" s="2">
        <v>0</v>
      </c>
      <c r="K165" s="2">
        <v>0</v>
      </c>
      <c r="L165" s="2">
        <v>0</v>
      </c>
      <c r="M165" s="2">
        <v>0</v>
      </c>
      <c r="N165" s="2">
        <v>0</v>
      </c>
      <c r="O165" s="2">
        <v>0</v>
      </c>
      <c r="P165" s="67">
        <v>0</v>
      </c>
      <c r="Q165" s="67"/>
      <c r="R165" s="11"/>
      <c r="S165" s="11"/>
      <c r="T165" s="28"/>
    </row>
    <row r="166" spans="1:20" x14ac:dyDescent="0.25">
      <c r="A166" s="7"/>
      <c r="B166" s="11"/>
      <c r="C166" s="2"/>
      <c r="D166" s="11"/>
      <c r="E166" s="11"/>
      <c r="F166" s="2" t="s">
        <v>11</v>
      </c>
      <c r="G166" s="11" t="s">
        <v>1288</v>
      </c>
      <c r="H166" s="2">
        <v>0</v>
      </c>
      <c r="I166" s="2">
        <v>1</v>
      </c>
      <c r="J166" s="2">
        <v>0</v>
      </c>
      <c r="K166" s="2">
        <v>0</v>
      </c>
      <c r="L166" s="2">
        <v>0</v>
      </c>
      <c r="M166" s="2">
        <v>0</v>
      </c>
      <c r="N166" s="2">
        <v>0</v>
      </c>
      <c r="O166" s="2">
        <v>0</v>
      </c>
      <c r="P166" s="67">
        <v>0</v>
      </c>
      <c r="Q166" s="67"/>
      <c r="R166" s="11"/>
      <c r="S166" s="11"/>
      <c r="T166" s="28"/>
    </row>
    <row r="167" spans="1:20" x14ac:dyDescent="0.25">
      <c r="A167" s="7"/>
      <c r="B167" s="11"/>
      <c r="C167" s="2"/>
      <c r="D167" s="11"/>
      <c r="E167" s="11"/>
      <c r="F167" s="2" t="s">
        <v>12</v>
      </c>
      <c r="G167" s="11" t="s">
        <v>1289</v>
      </c>
      <c r="H167" s="2">
        <v>0</v>
      </c>
      <c r="I167" s="2">
        <v>1</v>
      </c>
      <c r="J167" s="2">
        <v>0</v>
      </c>
      <c r="K167" s="2">
        <v>0</v>
      </c>
      <c r="L167" s="2">
        <v>0</v>
      </c>
      <c r="M167" s="2">
        <v>0</v>
      </c>
      <c r="N167" s="2">
        <v>0</v>
      </c>
      <c r="O167" s="2">
        <v>0</v>
      </c>
      <c r="P167" s="67">
        <v>0</v>
      </c>
      <c r="Q167" s="67"/>
      <c r="R167" s="11"/>
      <c r="S167" s="11"/>
      <c r="T167" s="28"/>
    </row>
    <row r="168" spans="1:20" x14ac:dyDescent="0.25">
      <c r="A168" s="7"/>
      <c r="B168" s="11"/>
      <c r="C168" s="2"/>
      <c r="D168" s="11"/>
      <c r="E168" s="11"/>
      <c r="F168" s="2" t="s">
        <v>13</v>
      </c>
      <c r="G168" s="11" t="s">
        <v>1290</v>
      </c>
      <c r="H168" s="2">
        <v>0</v>
      </c>
      <c r="I168" s="2">
        <v>1</v>
      </c>
      <c r="J168" s="2">
        <v>0</v>
      </c>
      <c r="K168" s="2">
        <v>0</v>
      </c>
      <c r="L168" s="2">
        <v>0</v>
      </c>
      <c r="M168" s="2">
        <v>0</v>
      </c>
      <c r="N168" s="2">
        <v>0</v>
      </c>
      <c r="O168" s="2">
        <v>0</v>
      </c>
      <c r="P168" s="67">
        <v>0</v>
      </c>
      <c r="Q168" s="67"/>
      <c r="R168" s="11"/>
      <c r="S168" s="11"/>
      <c r="T168" s="28"/>
    </row>
    <row r="169" spans="1:20" x14ac:dyDescent="0.25">
      <c r="A169" s="7"/>
      <c r="B169" s="11"/>
      <c r="C169" s="2"/>
      <c r="D169" s="11"/>
      <c r="E169" s="11"/>
      <c r="F169" s="2" t="s">
        <v>14</v>
      </c>
      <c r="G169" s="11" t="s">
        <v>1291</v>
      </c>
      <c r="H169" s="2">
        <v>0</v>
      </c>
      <c r="I169" s="2">
        <v>1</v>
      </c>
      <c r="J169" s="2">
        <v>0</v>
      </c>
      <c r="K169" s="2">
        <v>0</v>
      </c>
      <c r="L169" s="2">
        <v>0</v>
      </c>
      <c r="M169" s="2">
        <v>0</v>
      </c>
      <c r="N169" s="2">
        <v>0</v>
      </c>
      <c r="O169" s="2">
        <v>0</v>
      </c>
      <c r="P169" s="67">
        <v>0</v>
      </c>
      <c r="Q169" s="67"/>
      <c r="R169" s="11"/>
      <c r="S169" s="11"/>
      <c r="T169" s="28"/>
    </row>
    <row r="170" spans="1:20" x14ac:dyDescent="0.25">
      <c r="A170" s="7"/>
      <c r="B170" s="11"/>
      <c r="C170" s="2"/>
      <c r="D170" s="11"/>
      <c r="E170" s="11"/>
      <c r="F170" s="2" t="s">
        <v>15</v>
      </c>
      <c r="G170" s="11" t="s">
        <v>1292</v>
      </c>
      <c r="H170" s="2">
        <v>0</v>
      </c>
      <c r="I170" s="2">
        <v>1</v>
      </c>
      <c r="J170" s="2">
        <v>0</v>
      </c>
      <c r="K170" s="2">
        <v>0</v>
      </c>
      <c r="L170" s="2">
        <v>0</v>
      </c>
      <c r="M170" s="2">
        <v>0</v>
      </c>
      <c r="N170" s="2">
        <v>0</v>
      </c>
      <c r="O170" s="2">
        <v>0</v>
      </c>
      <c r="P170" s="67">
        <v>0</v>
      </c>
      <c r="Q170" s="67"/>
      <c r="R170" s="11"/>
      <c r="S170" s="11"/>
      <c r="T170" s="28"/>
    </row>
    <row r="171" spans="1:20" x14ac:dyDescent="0.25">
      <c r="A171" s="7"/>
      <c r="B171" s="11"/>
      <c r="C171" s="2"/>
      <c r="D171" s="11"/>
      <c r="E171" s="11"/>
      <c r="F171" s="2" t="s">
        <v>16</v>
      </c>
      <c r="G171" s="11" t="s">
        <v>1293</v>
      </c>
      <c r="H171" s="2">
        <v>0</v>
      </c>
      <c r="I171" s="2">
        <v>1</v>
      </c>
      <c r="J171" s="2">
        <v>0</v>
      </c>
      <c r="K171" s="2">
        <v>0</v>
      </c>
      <c r="L171" s="2">
        <v>0</v>
      </c>
      <c r="M171" s="2">
        <v>0</v>
      </c>
      <c r="N171" s="2">
        <v>0</v>
      </c>
      <c r="O171" s="2">
        <v>0</v>
      </c>
      <c r="P171" s="67">
        <v>0</v>
      </c>
      <c r="Q171" s="67"/>
      <c r="R171" s="11"/>
      <c r="S171" s="11"/>
      <c r="T171" s="28"/>
    </row>
    <row r="172" spans="1:20" x14ac:dyDescent="0.25">
      <c r="A172" s="7"/>
      <c r="B172" s="11"/>
      <c r="C172" s="2"/>
      <c r="D172" s="11"/>
      <c r="E172" s="11"/>
      <c r="F172" s="2" t="s">
        <v>17</v>
      </c>
      <c r="G172" s="11" t="s">
        <v>1294</v>
      </c>
      <c r="H172" s="2">
        <v>0</v>
      </c>
      <c r="I172" s="2">
        <v>1</v>
      </c>
      <c r="J172" s="2">
        <v>0</v>
      </c>
      <c r="K172" s="2">
        <v>0</v>
      </c>
      <c r="L172" s="2">
        <v>0</v>
      </c>
      <c r="M172" s="2">
        <v>0</v>
      </c>
      <c r="N172" s="2">
        <v>0</v>
      </c>
      <c r="O172" s="2">
        <v>0</v>
      </c>
      <c r="P172" s="67">
        <v>0</v>
      </c>
      <c r="Q172" s="67"/>
      <c r="R172" s="11"/>
      <c r="S172" s="11"/>
      <c r="T172" s="28"/>
    </row>
    <row r="173" spans="1:20" x14ac:dyDescent="0.25">
      <c r="A173" s="7"/>
      <c r="B173" s="11"/>
      <c r="C173" s="2"/>
      <c r="D173" s="11"/>
      <c r="E173" s="11"/>
      <c r="F173" s="2" t="s">
        <v>18</v>
      </c>
      <c r="G173" s="11" t="s">
        <v>1295</v>
      </c>
      <c r="H173" s="2">
        <v>0</v>
      </c>
      <c r="I173" s="2">
        <v>1</v>
      </c>
      <c r="J173" s="2">
        <v>0</v>
      </c>
      <c r="K173" s="2">
        <v>0</v>
      </c>
      <c r="L173" s="2">
        <v>0</v>
      </c>
      <c r="M173" s="2">
        <v>0</v>
      </c>
      <c r="N173" s="2">
        <v>0</v>
      </c>
      <c r="O173" s="2">
        <v>0</v>
      </c>
      <c r="P173" s="67">
        <v>0</v>
      </c>
      <c r="Q173" s="67"/>
      <c r="R173" s="11"/>
      <c r="S173" s="11"/>
      <c r="T173" s="28"/>
    </row>
    <row r="174" spans="1:20" x14ac:dyDescent="0.25">
      <c r="A174" s="7"/>
      <c r="B174" s="11"/>
      <c r="C174" s="2"/>
      <c r="D174" s="11"/>
      <c r="E174" s="11"/>
      <c r="F174" s="2" t="s">
        <v>19</v>
      </c>
      <c r="G174" s="11" t="s">
        <v>1296</v>
      </c>
      <c r="H174" s="2">
        <v>0</v>
      </c>
      <c r="I174" s="2">
        <v>1</v>
      </c>
      <c r="J174" s="2">
        <v>0</v>
      </c>
      <c r="K174" s="2">
        <v>0</v>
      </c>
      <c r="L174" s="2">
        <v>0</v>
      </c>
      <c r="M174" s="2">
        <v>0</v>
      </c>
      <c r="N174" s="2">
        <v>0</v>
      </c>
      <c r="O174" s="2">
        <v>0</v>
      </c>
      <c r="P174" s="67">
        <v>0</v>
      </c>
      <c r="Q174" s="67"/>
      <c r="R174" s="11"/>
      <c r="S174" s="11"/>
      <c r="T174" s="28"/>
    </row>
    <row r="175" spans="1:20" x14ac:dyDescent="0.25">
      <c r="A175" s="7"/>
      <c r="B175" s="11"/>
      <c r="C175" s="2"/>
      <c r="D175" s="11"/>
      <c r="E175" s="11"/>
      <c r="F175" s="2" t="s">
        <v>20</v>
      </c>
      <c r="G175" s="11" t="s">
        <v>1297</v>
      </c>
      <c r="H175" s="2">
        <v>0</v>
      </c>
      <c r="I175" s="2">
        <v>1</v>
      </c>
      <c r="J175" s="2">
        <v>0</v>
      </c>
      <c r="K175" s="2">
        <v>0</v>
      </c>
      <c r="L175" s="2">
        <v>0</v>
      </c>
      <c r="M175" s="2">
        <v>0</v>
      </c>
      <c r="N175" s="2">
        <v>0</v>
      </c>
      <c r="O175" s="2">
        <v>0</v>
      </c>
      <c r="P175" s="67">
        <v>0</v>
      </c>
      <c r="Q175" s="67"/>
      <c r="R175" s="11"/>
      <c r="S175" s="11"/>
      <c r="T175" s="28"/>
    </row>
    <row r="176" spans="1:20" x14ac:dyDescent="0.25">
      <c r="A176" s="7"/>
      <c r="B176" s="11"/>
      <c r="C176" s="2"/>
      <c r="D176" s="11"/>
      <c r="E176" s="11"/>
      <c r="F176" s="2"/>
      <c r="G176" s="11"/>
      <c r="H176" s="2"/>
      <c r="I176" s="2"/>
      <c r="J176" s="2"/>
      <c r="K176" s="2"/>
      <c r="L176" s="2"/>
      <c r="M176" s="2"/>
      <c r="N176" s="2"/>
      <c r="O176" s="2"/>
      <c r="P176" s="67"/>
      <c r="Q176" s="67"/>
      <c r="R176" s="11"/>
      <c r="S176" s="11"/>
      <c r="T176" s="28"/>
    </row>
    <row r="177" spans="1:20" x14ac:dyDescent="0.25">
      <c r="A177" s="60"/>
      <c r="B177" s="62"/>
      <c r="C177" s="61"/>
      <c r="D177" s="62"/>
      <c r="E177" s="62"/>
      <c r="F177" s="61"/>
      <c r="G177" s="62"/>
      <c r="H177" s="61">
        <f>SUM(H156:H175)</f>
        <v>1</v>
      </c>
      <c r="I177" s="61">
        <f t="shared" ref="I177:Q177" si="7">SUM(I156:I175)</f>
        <v>19</v>
      </c>
      <c r="J177" s="61">
        <f t="shared" si="7"/>
        <v>0</v>
      </c>
      <c r="K177" s="61">
        <f t="shared" si="7"/>
        <v>0</v>
      </c>
      <c r="L177" s="61">
        <f t="shared" si="7"/>
        <v>0</v>
      </c>
      <c r="M177" s="61">
        <f t="shared" si="7"/>
        <v>0</v>
      </c>
      <c r="N177" s="61">
        <f t="shared" si="7"/>
        <v>0</v>
      </c>
      <c r="O177" s="61">
        <f t="shared" si="7"/>
        <v>0</v>
      </c>
      <c r="P177" s="61">
        <f t="shared" si="7"/>
        <v>0</v>
      </c>
      <c r="Q177" s="61">
        <f t="shared" si="7"/>
        <v>1</v>
      </c>
      <c r="R177" s="62"/>
      <c r="S177" s="62"/>
      <c r="T177" s="98"/>
    </row>
    <row r="178" spans="1:20" x14ac:dyDescent="0.25">
      <c r="A178" s="74"/>
      <c r="B178" s="75"/>
      <c r="C178" s="76"/>
      <c r="D178" s="75"/>
      <c r="E178" s="75"/>
      <c r="F178" s="76"/>
      <c r="G178" s="75"/>
      <c r="H178" s="76"/>
      <c r="I178" s="76"/>
      <c r="J178" s="76"/>
      <c r="K178" s="76"/>
      <c r="L178" s="76"/>
      <c r="M178" s="76"/>
      <c r="N178" s="76"/>
      <c r="O178" s="76"/>
      <c r="P178" s="105"/>
      <c r="Q178" s="105"/>
      <c r="R178" s="75"/>
      <c r="S178" s="75"/>
      <c r="T178" s="99"/>
    </row>
    <row r="179" spans="1:20" x14ac:dyDescent="0.25">
      <c r="A179" s="7"/>
      <c r="B179" s="11"/>
      <c r="C179" s="2"/>
      <c r="D179" s="11"/>
      <c r="E179" s="11"/>
      <c r="F179" s="11"/>
      <c r="G179" s="11"/>
      <c r="H179" s="2"/>
      <c r="I179" s="2"/>
      <c r="J179" s="2"/>
      <c r="K179" s="2"/>
      <c r="L179" s="2"/>
      <c r="M179" s="2"/>
      <c r="N179" s="2"/>
      <c r="O179" s="2"/>
      <c r="P179" s="67"/>
      <c r="Q179" s="67"/>
      <c r="R179" s="11"/>
      <c r="S179" s="11"/>
      <c r="T179" s="28"/>
    </row>
    <row r="180" spans="1:20" x14ac:dyDescent="0.25">
      <c r="A180" s="7"/>
      <c r="B180" s="11"/>
      <c r="C180" s="2" t="s">
        <v>9</v>
      </c>
      <c r="D180" s="11" t="s">
        <v>1155</v>
      </c>
      <c r="E180" s="11" t="s">
        <v>39</v>
      </c>
      <c r="F180" s="2" t="s">
        <v>0</v>
      </c>
      <c r="G180" s="11" t="s">
        <v>1298</v>
      </c>
      <c r="H180" s="2">
        <v>0</v>
      </c>
      <c r="I180" s="2">
        <v>1</v>
      </c>
      <c r="J180" s="2">
        <v>0</v>
      </c>
      <c r="K180" s="2">
        <v>0</v>
      </c>
      <c r="L180" s="2">
        <v>0</v>
      </c>
      <c r="M180" s="2">
        <v>0</v>
      </c>
      <c r="N180" s="2">
        <v>0</v>
      </c>
      <c r="O180" s="2">
        <v>0</v>
      </c>
      <c r="P180" s="67">
        <v>0</v>
      </c>
      <c r="Q180" s="67"/>
      <c r="R180" s="11" t="s">
        <v>8883</v>
      </c>
      <c r="S180" s="11" t="s">
        <v>8882</v>
      </c>
      <c r="T180" s="28"/>
    </row>
    <row r="181" spans="1:20" x14ac:dyDescent="0.25">
      <c r="A181" s="7"/>
      <c r="B181" s="11"/>
      <c r="C181" s="2"/>
      <c r="D181" s="11"/>
      <c r="E181" s="11"/>
      <c r="F181" s="2" t="s">
        <v>2</v>
      </c>
      <c r="G181" s="11" t="s">
        <v>1299</v>
      </c>
      <c r="H181" s="2">
        <v>0</v>
      </c>
      <c r="I181" s="2">
        <v>1</v>
      </c>
      <c r="J181" s="2">
        <v>0</v>
      </c>
      <c r="K181" s="2">
        <v>0</v>
      </c>
      <c r="L181" s="2">
        <v>0</v>
      </c>
      <c r="M181" s="2">
        <v>0</v>
      </c>
      <c r="N181" s="2">
        <v>0</v>
      </c>
      <c r="O181" s="2">
        <v>0</v>
      </c>
      <c r="P181" s="67">
        <v>0</v>
      </c>
      <c r="Q181" s="67"/>
      <c r="R181" s="11"/>
      <c r="S181" s="11"/>
      <c r="T181" s="28"/>
    </row>
    <row r="182" spans="1:20" x14ac:dyDescent="0.25">
      <c r="A182" s="7"/>
      <c r="B182" s="11"/>
      <c r="C182" s="2"/>
      <c r="D182" s="11"/>
      <c r="E182" s="11"/>
      <c r="F182" s="2" t="s">
        <v>3</v>
      </c>
      <c r="G182" s="11" t="s">
        <v>1300</v>
      </c>
      <c r="H182" s="2">
        <v>0</v>
      </c>
      <c r="I182" s="2">
        <v>1</v>
      </c>
      <c r="J182" s="2">
        <v>0</v>
      </c>
      <c r="K182" s="2">
        <v>0</v>
      </c>
      <c r="L182" s="2">
        <v>0</v>
      </c>
      <c r="M182" s="2">
        <v>0</v>
      </c>
      <c r="N182" s="2">
        <v>0</v>
      </c>
      <c r="O182" s="2">
        <v>0</v>
      </c>
      <c r="P182" s="67">
        <v>0</v>
      </c>
      <c r="Q182" s="67"/>
      <c r="R182" s="11"/>
      <c r="S182" s="11"/>
      <c r="T182" s="28"/>
    </row>
    <row r="183" spans="1:20" x14ac:dyDescent="0.25">
      <c r="A183" s="7"/>
      <c r="B183" s="11"/>
      <c r="C183" s="2"/>
      <c r="D183" s="11"/>
      <c r="E183" s="11"/>
      <c r="F183" s="2" t="s">
        <v>4</v>
      </c>
      <c r="G183" s="11" t="s">
        <v>1301</v>
      </c>
      <c r="H183" s="2">
        <v>0</v>
      </c>
      <c r="I183" s="2">
        <v>1</v>
      </c>
      <c r="J183" s="2">
        <v>0</v>
      </c>
      <c r="K183" s="2">
        <v>0</v>
      </c>
      <c r="L183" s="2">
        <v>0</v>
      </c>
      <c r="M183" s="2">
        <v>0</v>
      </c>
      <c r="N183" s="2">
        <v>0</v>
      </c>
      <c r="O183" s="2">
        <v>0</v>
      </c>
      <c r="P183" s="67">
        <v>0</v>
      </c>
      <c r="Q183" s="67"/>
      <c r="R183" s="11"/>
      <c r="S183" s="11"/>
      <c r="T183" s="28"/>
    </row>
    <row r="184" spans="1:20" x14ac:dyDescent="0.25">
      <c r="A184" s="7"/>
      <c r="B184" s="11"/>
      <c r="C184" s="2"/>
      <c r="D184" s="11"/>
      <c r="E184" s="11"/>
      <c r="F184" s="2" t="s">
        <v>5</v>
      </c>
      <c r="G184" s="11" t="s">
        <v>1302</v>
      </c>
      <c r="H184" s="2">
        <v>0</v>
      </c>
      <c r="I184" s="2">
        <v>1</v>
      </c>
      <c r="J184" s="2">
        <v>0</v>
      </c>
      <c r="K184" s="2">
        <v>0</v>
      </c>
      <c r="L184" s="2">
        <v>0</v>
      </c>
      <c r="M184" s="2">
        <v>0</v>
      </c>
      <c r="N184" s="2">
        <v>0</v>
      </c>
      <c r="O184" s="2">
        <v>0</v>
      </c>
      <c r="P184" s="67">
        <v>0</v>
      </c>
      <c r="Q184" s="67"/>
      <c r="R184" s="11"/>
      <c r="S184" s="11"/>
      <c r="T184" s="28"/>
    </row>
    <row r="185" spans="1:20" x14ac:dyDescent="0.25">
      <c r="A185" s="7"/>
      <c r="B185" s="11"/>
      <c r="C185" s="2"/>
      <c r="D185" s="11"/>
      <c r="E185" s="11"/>
      <c r="F185" s="2" t="s">
        <v>6</v>
      </c>
      <c r="G185" s="11" t="s">
        <v>1303</v>
      </c>
      <c r="H185" s="2">
        <v>0</v>
      </c>
      <c r="I185" s="2">
        <v>1</v>
      </c>
      <c r="J185" s="2">
        <v>0</v>
      </c>
      <c r="K185" s="2">
        <v>0</v>
      </c>
      <c r="L185" s="2">
        <v>0</v>
      </c>
      <c r="M185" s="2">
        <v>0</v>
      </c>
      <c r="N185" s="2">
        <v>0</v>
      </c>
      <c r="O185" s="2">
        <v>0</v>
      </c>
      <c r="P185" s="67">
        <v>0</v>
      </c>
      <c r="Q185" s="67"/>
      <c r="R185" s="11"/>
      <c r="S185" s="11"/>
      <c r="T185" s="28"/>
    </row>
    <row r="186" spans="1:20" x14ac:dyDescent="0.25">
      <c r="A186" s="7"/>
      <c r="B186" s="11"/>
      <c r="C186" s="2"/>
      <c r="D186" s="11"/>
      <c r="E186" s="11"/>
      <c r="F186" s="2" t="s">
        <v>7</v>
      </c>
      <c r="G186" s="11" t="s">
        <v>1304</v>
      </c>
      <c r="H186" s="2">
        <v>0</v>
      </c>
      <c r="I186" s="2">
        <v>1</v>
      </c>
      <c r="J186" s="2">
        <v>0</v>
      </c>
      <c r="K186" s="2">
        <v>0</v>
      </c>
      <c r="L186" s="2">
        <v>0</v>
      </c>
      <c r="M186" s="2">
        <v>0</v>
      </c>
      <c r="N186" s="2">
        <v>0</v>
      </c>
      <c r="O186" s="2">
        <v>0</v>
      </c>
      <c r="P186" s="67">
        <v>0</v>
      </c>
      <c r="Q186" s="67"/>
      <c r="R186" s="11"/>
      <c r="S186" s="11"/>
      <c r="T186" s="28"/>
    </row>
    <row r="187" spans="1:20" x14ac:dyDescent="0.25">
      <c r="A187" s="7"/>
      <c r="B187" s="11"/>
      <c r="C187" s="2"/>
      <c r="D187" s="11"/>
      <c r="E187" s="11"/>
      <c r="F187" s="2" t="s">
        <v>8</v>
      </c>
      <c r="G187" s="11" t="s">
        <v>1305</v>
      </c>
      <c r="H187" s="2">
        <v>0</v>
      </c>
      <c r="I187" s="2">
        <v>1</v>
      </c>
      <c r="J187" s="2">
        <v>0</v>
      </c>
      <c r="K187" s="2">
        <v>0</v>
      </c>
      <c r="L187" s="2">
        <v>0</v>
      </c>
      <c r="M187" s="2">
        <v>0</v>
      </c>
      <c r="N187" s="2">
        <v>0</v>
      </c>
      <c r="O187" s="2">
        <v>0</v>
      </c>
      <c r="P187" s="67">
        <v>0</v>
      </c>
      <c r="Q187" s="67"/>
      <c r="R187" s="11"/>
      <c r="S187" s="11"/>
      <c r="T187" s="28"/>
    </row>
    <row r="188" spans="1:20" x14ac:dyDescent="0.25">
      <c r="A188" s="7"/>
      <c r="B188" s="11"/>
      <c r="C188" s="2"/>
      <c r="D188" s="11"/>
      <c r="E188" s="11"/>
      <c r="F188" s="2" t="s">
        <v>9</v>
      </c>
      <c r="G188" s="11" t="s">
        <v>1306</v>
      </c>
      <c r="H188" s="2">
        <v>0</v>
      </c>
      <c r="I188" s="2">
        <v>1</v>
      </c>
      <c r="J188" s="2">
        <v>0</v>
      </c>
      <c r="K188" s="2">
        <v>0</v>
      </c>
      <c r="L188" s="2">
        <v>0</v>
      </c>
      <c r="M188" s="2">
        <v>0</v>
      </c>
      <c r="N188" s="2">
        <v>0</v>
      </c>
      <c r="O188" s="2">
        <v>0</v>
      </c>
      <c r="P188" s="67">
        <v>0</v>
      </c>
      <c r="Q188" s="67"/>
      <c r="R188" s="11"/>
      <c r="S188" s="11"/>
      <c r="T188" s="28"/>
    </row>
    <row r="189" spans="1:20" x14ac:dyDescent="0.25">
      <c r="A189" s="7"/>
      <c r="B189" s="11"/>
      <c r="C189" s="2"/>
      <c r="D189" s="11"/>
      <c r="E189" s="11"/>
      <c r="F189" s="2" t="s">
        <v>10</v>
      </c>
      <c r="G189" s="11" t="s">
        <v>1307</v>
      </c>
      <c r="H189" s="2">
        <v>0</v>
      </c>
      <c r="I189" s="2">
        <v>1</v>
      </c>
      <c r="J189" s="2">
        <v>0</v>
      </c>
      <c r="K189" s="2">
        <v>0</v>
      </c>
      <c r="L189" s="2">
        <v>0</v>
      </c>
      <c r="M189" s="2">
        <v>0</v>
      </c>
      <c r="N189" s="2">
        <v>0</v>
      </c>
      <c r="O189" s="2">
        <v>0</v>
      </c>
      <c r="P189" s="67">
        <v>0</v>
      </c>
      <c r="Q189" s="67"/>
      <c r="R189" s="11"/>
      <c r="S189" s="11"/>
      <c r="T189" s="28"/>
    </row>
    <row r="190" spans="1:20" x14ac:dyDescent="0.25">
      <c r="A190" s="7"/>
      <c r="B190" s="11"/>
      <c r="C190" s="2"/>
      <c r="D190" s="11"/>
      <c r="E190" s="11"/>
      <c r="F190" s="2" t="s">
        <v>11</v>
      </c>
      <c r="G190" s="11" t="s">
        <v>1308</v>
      </c>
      <c r="H190" s="2">
        <v>0</v>
      </c>
      <c r="I190" s="2">
        <v>1</v>
      </c>
      <c r="J190" s="2">
        <v>0</v>
      </c>
      <c r="K190" s="2">
        <v>0</v>
      </c>
      <c r="L190" s="2">
        <v>0</v>
      </c>
      <c r="M190" s="2">
        <v>0</v>
      </c>
      <c r="N190" s="2">
        <v>0</v>
      </c>
      <c r="O190" s="2">
        <v>0</v>
      </c>
      <c r="P190" s="67">
        <v>0</v>
      </c>
      <c r="Q190" s="67"/>
      <c r="R190" s="11"/>
      <c r="S190" s="11"/>
      <c r="T190" s="28"/>
    </row>
    <row r="191" spans="1:20" x14ac:dyDescent="0.25">
      <c r="A191" s="7"/>
      <c r="B191" s="11"/>
      <c r="C191" s="2"/>
      <c r="D191" s="11"/>
      <c r="E191" s="11"/>
      <c r="F191" s="2" t="s">
        <v>12</v>
      </c>
      <c r="G191" s="11" t="s">
        <v>1309</v>
      </c>
      <c r="H191" s="2">
        <v>0</v>
      </c>
      <c r="I191" s="2">
        <v>1</v>
      </c>
      <c r="J191" s="2">
        <v>0</v>
      </c>
      <c r="K191" s="2">
        <v>0</v>
      </c>
      <c r="L191" s="2">
        <v>0</v>
      </c>
      <c r="M191" s="2">
        <v>0</v>
      </c>
      <c r="N191" s="2">
        <v>0</v>
      </c>
      <c r="O191" s="2">
        <v>0</v>
      </c>
      <c r="P191" s="67">
        <v>0</v>
      </c>
      <c r="Q191" s="67"/>
      <c r="R191" s="11"/>
      <c r="S191" s="11"/>
      <c r="T191" s="28"/>
    </row>
    <row r="192" spans="1:20" x14ac:dyDescent="0.25">
      <c r="A192" s="7"/>
      <c r="B192" s="11"/>
      <c r="C192" s="2"/>
      <c r="D192" s="11"/>
      <c r="E192" s="11"/>
      <c r="F192" s="2" t="s">
        <v>13</v>
      </c>
      <c r="G192" s="11" t="s">
        <v>1310</v>
      </c>
      <c r="H192" s="2">
        <v>0</v>
      </c>
      <c r="I192" s="2">
        <v>1</v>
      </c>
      <c r="J192" s="2">
        <v>0</v>
      </c>
      <c r="K192" s="2">
        <v>0</v>
      </c>
      <c r="L192" s="2">
        <v>0</v>
      </c>
      <c r="M192" s="2">
        <v>0</v>
      </c>
      <c r="N192" s="2">
        <v>0</v>
      </c>
      <c r="O192" s="2">
        <v>0</v>
      </c>
      <c r="P192" s="67">
        <v>0</v>
      </c>
      <c r="Q192" s="67"/>
      <c r="R192" s="11"/>
      <c r="S192" s="11"/>
      <c r="T192" s="28"/>
    </row>
    <row r="193" spans="1:20" x14ac:dyDescent="0.25">
      <c r="A193" s="7"/>
      <c r="B193" s="11"/>
      <c r="C193" s="2"/>
      <c r="D193" s="11"/>
      <c r="E193" s="11"/>
      <c r="F193" s="2" t="s">
        <v>14</v>
      </c>
      <c r="G193" s="11" t="s">
        <v>1311</v>
      </c>
      <c r="H193" s="2">
        <v>0</v>
      </c>
      <c r="I193" s="2">
        <v>1</v>
      </c>
      <c r="J193" s="2">
        <v>0</v>
      </c>
      <c r="K193" s="2">
        <v>0</v>
      </c>
      <c r="L193" s="2">
        <v>0</v>
      </c>
      <c r="M193" s="2">
        <v>0</v>
      </c>
      <c r="N193" s="2">
        <v>0</v>
      </c>
      <c r="O193" s="2">
        <v>0</v>
      </c>
      <c r="P193" s="67">
        <v>0</v>
      </c>
      <c r="Q193" s="67"/>
      <c r="R193" s="11"/>
      <c r="S193" s="11"/>
      <c r="T193" s="28"/>
    </row>
    <row r="194" spans="1:20" x14ac:dyDescent="0.25">
      <c r="A194" s="7"/>
      <c r="B194" s="11"/>
      <c r="C194" s="2"/>
      <c r="D194" s="11"/>
      <c r="E194" s="11"/>
      <c r="F194" s="2" t="s">
        <v>15</v>
      </c>
      <c r="G194" s="11" t="s">
        <v>1312</v>
      </c>
      <c r="H194" s="2">
        <v>0</v>
      </c>
      <c r="I194" s="2">
        <v>1</v>
      </c>
      <c r="J194" s="2">
        <v>0</v>
      </c>
      <c r="K194" s="2">
        <v>0</v>
      </c>
      <c r="L194" s="2">
        <v>0</v>
      </c>
      <c r="M194" s="2">
        <v>0</v>
      </c>
      <c r="N194" s="2">
        <v>0</v>
      </c>
      <c r="O194" s="2">
        <v>0</v>
      </c>
      <c r="P194" s="67">
        <v>0</v>
      </c>
      <c r="Q194" s="67"/>
      <c r="R194" s="11"/>
      <c r="S194" s="11"/>
      <c r="T194" s="28"/>
    </row>
    <row r="195" spans="1:20" x14ac:dyDescent="0.25">
      <c r="A195" s="7"/>
      <c r="B195" s="11"/>
      <c r="C195" s="2"/>
      <c r="D195" s="11"/>
      <c r="E195" s="11"/>
      <c r="F195" s="2" t="s">
        <v>16</v>
      </c>
      <c r="G195" s="11" t="s">
        <v>1313</v>
      </c>
      <c r="H195" s="2">
        <v>0</v>
      </c>
      <c r="I195" s="2">
        <v>1</v>
      </c>
      <c r="J195" s="2">
        <v>0</v>
      </c>
      <c r="K195" s="2">
        <v>0</v>
      </c>
      <c r="L195" s="2">
        <v>0</v>
      </c>
      <c r="M195" s="2">
        <v>0</v>
      </c>
      <c r="N195" s="2">
        <v>0</v>
      </c>
      <c r="O195" s="2">
        <v>0</v>
      </c>
      <c r="P195" s="67">
        <v>0</v>
      </c>
      <c r="Q195" s="67"/>
      <c r="R195" s="11"/>
      <c r="S195" s="11"/>
      <c r="T195" s="28"/>
    </row>
    <row r="196" spans="1:20" x14ac:dyDescent="0.25">
      <c r="A196" s="7"/>
      <c r="B196" s="11"/>
      <c r="C196" s="2"/>
      <c r="D196" s="11"/>
      <c r="E196" s="11"/>
      <c r="F196" s="2" t="s">
        <v>17</v>
      </c>
      <c r="G196" s="11" t="s">
        <v>1314</v>
      </c>
      <c r="H196" s="2">
        <v>0</v>
      </c>
      <c r="I196" s="2">
        <v>1</v>
      </c>
      <c r="J196" s="2">
        <v>0</v>
      </c>
      <c r="K196" s="2">
        <v>0</v>
      </c>
      <c r="L196" s="2">
        <v>0</v>
      </c>
      <c r="M196" s="2">
        <v>0</v>
      </c>
      <c r="N196" s="2">
        <v>0</v>
      </c>
      <c r="O196" s="2">
        <v>0</v>
      </c>
      <c r="P196" s="67">
        <v>0</v>
      </c>
      <c r="Q196" s="67"/>
      <c r="R196" s="11"/>
      <c r="S196" s="11"/>
      <c r="T196" s="28"/>
    </row>
    <row r="197" spans="1:20" x14ac:dyDescent="0.25">
      <c r="A197" s="7"/>
      <c r="B197" s="11"/>
      <c r="C197" s="2"/>
      <c r="D197" s="11"/>
      <c r="E197" s="11"/>
      <c r="F197" s="2" t="s">
        <v>18</v>
      </c>
      <c r="G197" s="11" t="s">
        <v>1315</v>
      </c>
      <c r="H197" s="2">
        <v>0</v>
      </c>
      <c r="I197" s="2">
        <v>1</v>
      </c>
      <c r="J197" s="2">
        <v>0</v>
      </c>
      <c r="K197" s="2">
        <v>0</v>
      </c>
      <c r="L197" s="2">
        <v>0</v>
      </c>
      <c r="M197" s="2">
        <v>0</v>
      </c>
      <c r="N197" s="2">
        <v>0</v>
      </c>
      <c r="O197" s="2">
        <v>0</v>
      </c>
      <c r="P197" s="67">
        <v>0</v>
      </c>
      <c r="Q197" s="67"/>
      <c r="R197" s="11"/>
      <c r="S197" s="11"/>
      <c r="T197" s="28"/>
    </row>
    <row r="198" spans="1:20" x14ac:dyDescent="0.25">
      <c r="A198" s="7"/>
      <c r="B198" s="11"/>
      <c r="C198" s="2"/>
      <c r="D198" s="11"/>
      <c r="E198" s="11"/>
      <c r="F198" s="2" t="s">
        <v>19</v>
      </c>
      <c r="G198" s="11" t="s">
        <v>1316</v>
      </c>
      <c r="H198" s="2">
        <v>0</v>
      </c>
      <c r="I198" s="2">
        <v>1</v>
      </c>
      <c r="J198" s="2">
        <v>0</v>
      </c>
      <c r="K198" s="2">
        <v>0</v>
      </c>
      <c r="L198" s="2">
        <v>0</v>
      </c>
      <c r="M198" s="2">
        <v>0</v>
      </c>
      <c r="N198" s="2">
        <v>0</v>
      </c>
      <c r="O198" s="2">
        <v>0</v>
      </c>
      <c r="P198" s="67">
        <v>0</v>
      </c>
      <c r="Q198" s="67"/>
      <c r="R198" s="11"/>
      <c r="S198" s="11"/>
      <c r="T198" s="28"/>
    </row>
    <row r="199" spans="1:20" x14ac:dyDescent="0.25">
      <c r="A199" s="7"/>
      <c r="B199" s="11"/>
      <c r="C199" s="2"/>
      <c r="D199" s="11"/>
      <c r="E199" s="11"/>
      <c r="F199" s="2"/>
      <c r="G199" s="11"/>
      <c r="H199" s="2"/>
      <c r="I199" s="2"/>
      <c r="J199" s="2"/>
      <c r="K199" s="2"/>
      <c r="L199" s="2"/>
      <c r="M199" s="2"/>
      <c r="N199" s="2"/>
      <c r="O199" s="2"/>
      <c r="P199" s="67"/>
      <c r="Q199" s="67"/>
      <c r="R199" s="11"/>
      <c r="S199" s="11"/>
      <c r="T199" s="28"/>
    </row>
    <row r="200" spans="1:20" x14ac:dyDescent="0.25">
      <c r="A200" s="60"/>
      <c r="B200" s="62"/>
      <c r="C200" s="61"/>
      <c r="D200" s="62"/>
      <c r="E200" s="62"/>
      <c r="F200" s="61"/>
      <c r="G200" s="62"/>
      <c r="H200" s="61">
        <f>SUM(H180:H198)</f>
        <v>0</v>
      </c>
      <c r="I200" s="61">
        <f t="shared" ref="I200:O200" si="8">SUM(I180:I198)</f>
        <v>19</v>
      </c>
      <c r="J200" s="61">
        <f t="shared" si="8"/>
        <v>0</v>
      </c>
      <c r="K200" s="61">
        <f t="shared" si="8"/>
        <v>0</v>
      </c>
      <c r="L200" s="61">
        <f t="shared" si="8"/>
        <v>0</v>
      </c>
      <c r="M200" s="61">
        <f t="shared" si="8"/>
        <v>0</v>
      </c>
      <c r="N200" s="61">
        <f t="shared" si="8"/>
        <v>0</v>
      </c>
      <c r="O200" s="61">
        <f t="shared" si="8"/>
        <v>0</v>
      </c>
      <c r="P200" s="72"/>
      <c r="Q200" s="72"/>
      <c r="R200" s="62"/>
      <c r="S200" s="62"/>
      <c r="T200" s="98"/>
    </row>
    <row r="201" spans="1:20" x14ac:dyDescent="0.25">
      <c r="A201" s="74"/>
      <c r="B201" s="75"/>
      <c r="C201" s="76"/>
      <c r="D201" s="75"/>
      <c r="E201" s="75"/>
      <c r="F201" s="76"/>
      <c r="G201" s="75"/>
      <c r="H201" s="76"/>
      <c r="I201" s="76"/>
      <c r="J201" s="76"/>
      <c r="K201" s="76"/>
      <c r="L201" s="76"/>
      <c r="M201" s="76"/>
      <c r="N201" s="76"/>
      <c r="O201" s="76"/>
      <c r="P201" s="105"/>
      <c r="Q201" s="105"/>
      <c r="R201" s="75"/>
      <c r="S201" s="75"/>
      <c r="T201" s="99"/>
    </row>
    <row r="202" spans="1:20" x14ac:dyDescent="0.25">
      <c r="A202" s="7"/>
      <c r="B202" s="11"/>
      <c r="C202" s="2"/>
      <c r="D202" s="11"/>
      <c r="E202" s="11"/>
      <c r="F202" s="11"/>
      <c r="G202" s="11"/>
      <c r="H202" s="2"/>
      <c r="I202" s="2"/>
      <c r="J202" s="2"/>
      <c r="K202" s="2"/>
      <c r="L202" s="2"/>
      <c r="M202" s="2"/>
      <c r="N202" s="2"/>
      <c r="O202" s="2"/>
      <c r="P202" s="67"/>
      <c r="Q202" s="67"/>
      <c r="R202" s="11"/>
      <c r="S202" s="11"/>
      <c r="T202" s="28"/>
    </row>
    <row r="203" spans="1:20" x14ac:dyDescent="0.25">
      <c r="A203" s="7"/>
      <c r="B203" s="11"/>
      <c r="C203" s="2" t="s">
        <v>10</v>
      </c>
      <c r="D203" s="11" t="s">
        <v>1156</v>
      </c>
      <c r="E203" s="11" t="s">
        <v>39</v>
      </c>
      <c r="F203" s="2" t="s">
        <v>0</v>
      </c>
      <c r="G203" s="11" t="s">
        <v>1317</v>
      </c>
      <c r="H203" s="2">
        <v>1</v>
      </c>
      <c r="I203" s="2" t="s">
        <v>8709</v>
      </c>
      <c r="J203" s="2">
        <v>0</v>
      </c>
      <c r="K203" s="2">
        <v>0</v>
      </c>
      <c r="L203" s="2">
        <v>0</v>
      </c>
      <c r="M203" s="2">
        <v>0</v>
      </c>
      <c r="N203" s="2">
        <v>0</v>
      </c>
      <c r="O203" s="2">
        <v>0</v>
      </c>
      <c r="P203" s="67">
        <v>0</v>
      </c>
      <c r="Q203" s="67">
        <v>1</v>
      </c>
      <c r="R203" s="11"/>
      <c r="S203" s="11"/>
      <c r="T203" s="28"/>
    </row>
    <row r="204" spans="1:20" x14ac:dyDescent="0.25">
      <c r="A204" s="7"/>
      <c r="B204" s="11"/>
      <c r="C204" s="2"/>
      <c r="D204" s="11"/>
      <c r="E204" s="11"/>
      <c r="F204" s="2" t="s">
        <v>2</v>
      </c>
      <c r="G204" s="11" t="s">
        <v>1318</v>
      </c>
      <c r="H204" s="2">
        <v>0</v>
      </c>
      <c r="I204" s="2">
        <v>1</v>
      </c>
      <c r="J204" s="2">
        <v>0</v>
      </c>
      <c r="K204" s="2">
        <v>0</v>
      </c>
      <c r="L204" s="2">
        <v>0</v>
      </c>
      <c r="M204" s="2">
        <v>0</v>
      </c>
      <c r="N204" s="2">
        <v>0</v>
      </c>
      <c r="O204" s="2">
        <v>0</v>
      </c>
      <c r="P204" s="67">
        <v>0</v>
      </c>
      <c r="Q204" s="67"/>
      <c r="R204" s="11"/>
      <c r="S204" s="11"/>
      <c r="T204" s="28"/>
    </row>
    <row r="205" spans="1:20" x14ac:dyDescent="0.25">
      <c r="A205" s="7"/>
      <c r="B205" s="11"/>
      <c r="C205" s="2"/>
      <c r="D205" s="11"/>
      <c r="E205" s="11"/>
      <c r="F205" s="2" t="s">
        <v>3</v>
      </c>
      <c r="G205" s="11" t="s">
        <v>1319</v>
      </c>
      <c r="H205" s="2">
        <v>1</v>
      </c>
      <c r="I205" s="2" t="s">
        <v>8709</v>
      </c>
      <c r="J205" s="2">
        <v>0</v>
      </c>
      <c r="K205" s="2">
        <v>0</v>
      </c>
      <c r="L205" s="2">
        <v>0</v>
      </c>
      <c r="M205" s="2">
        <v>0</v>
      </c>
      <c r="N205" s="2">
        <v>0</v>
      </c>
      <c r="O205" s="2">
        <v>0</v>
      </c>
      <c r="P205" s="67">
        <v>0</v>
      </c>
      <c r="Q205" s="67">
        <v>1</v>
      </c>
      <c r="R205" s="11"/>
      <c r="S205" s="11"/>
      <c r="T205" s="28"/>
    </row>
    <row r="206" spans="1:20" x14ac:dyDescent="0.25">
      <c r="A206" s="7"/>
      <c r="B206" s="11"/>
      <c r="C206" s="2"/>
      <c r="D206" s="11"/>
      <c r="E206" s="11"/>
      <c r="F206" s="2" t="s">
        <v>4</v>
      </c>
      <c r="G206" s="11" t="s">
        <v>1320</v>
      </c>
      <c r="H206" s="2">
        <v>1</v>
      </c>
      <c r="I206" s="2" t="s">
        <v>8709</v>
      </c>
      <c r="J206" s="2">
        <v>0</v>
      </c>
      <c r="K206" s="2">
        <v>0</v>
      </c>
      <c r="L206" s="2">
        <v>0</v>
      </c>
      <c r="M206" s="2">
        <v>0</v>
      </c>
      <c r="N206" s="2">
        <v>0</v>
      </c>
      <c r="O206" s="2">
        <v>0</v>
      </c>
      <c r="P206" s="67">
        <v>0</v>
      </c>
      <c r="Q206" s="67">
        <v>1</v>
      </c>
      <c r="R206" s="11"/>
      <c r="S206" s="11"/>
      <c r="T206" s="28"/>
    </row>
    <row r="207" spans="1:20" x14ac:dyDescent="0.25">
      <c r="A207" s="7"/>
      <c r="B207" s="11"/>
      <c r="C207" s="2"/>
      <c r="D207" s="11"/>
      <c r="E207" s="11"/>
      <c r="F207" s="2" t="s">
        <v>5</v>
      </c>
      <c r="G207" s="11" t="s">
        <v>1321</v>
      </c>
      <c r="H207" s="2">
        <v>0</v>
      </c>
      <c r="I207" s="2">
        <v>1</v>
      </c>
      <c r="J207" s="2">
        <v>0</v>
      </c>
      <c r="K207" s="2">
        <v>0</v>
      </c>
      <c r="L207" s="2">
        <v>0</v>
      </c>
      <c r="M207" s="2">
        <v>0</v>
      </c>
      <c r="N207" s="2">
        <v>0</v>
      </c>
      <c r="O207" s="2">
        <v>0</v>
      </c>
      <c r="P207" s="67">
        <v>0</v>
      </c>
      <c r="Q207" s="67"/>
      <c r="R207" s="11"/>
      <c r="S207" s="11"/>
      <c r="T207" s="28"/>
    </row>
    <row r="208" spans="1:20" x14ac:dyDescent="0.25">
      <c r="A208" s="7"/>
      <c r="B208" s="11"/>
      <c r="C208" s="2"/>
      <c r="D208" s="11"/>
      <c r="E208" s="11"/>
      <c r="F208" s="2" t="s">
        <v>6</v>
      </c>
      <c r="G208" s="11" t="s">
        <v>1322</v>
      </c>
      <c r="H208" s="2">
        <v>0</v>
      </c>
      <c r="I208" s="2">
        <v>1</v>
      </c>
      <c r="J208" s="2">
        <v>0</v>
      </c>
      <c r="K208" s="2">
        <v>0</v>
      </c>
      <c r="L208" s="2">
        <v>0</v>
      </c>
      <c r="M208" s="2">
        <v>0</v>
      </c>
      <c r="N208" s="2">
        <v>0</v>
      </c>
      <c r="O208" s="2">
        <v>0</v>
      </c>
      <c r="P208" s="67">
        <v>0</v>
      </c>
      <c r="Q208" s="67"/>
      <c r="R208" s="11"/>
      <c r="S208" s="11"/>
      <c r="T208" s="28"/>
    </row>
    <row r="209" spans="1:20" x14ac:dyDescent="0.25">
      <c r="A209" s="7"/>
      <c r="B209" s="11"/>
      <c r="C209" s="2"/>
      <c r="D209" s="11"/>
      <c r="E209" s="11"/>
      <c r="F209" s="2" t="s">
        <v>7</v>
      </c>
      <c r="G209" s="11" t="s">
        <v>1323</v>
      </c>
      <c r="H209" s="2">
        <v>0</v>
      </c>
      <c r="I209" s="2">
        <v>1</v>
      </c>
      <c r="J209" s="2">
        <v>0</v>
      </c>
      <c r="K209" s="2">
        <v>0</v>
      </c>
      <c r="L209" s="2">
        <v>0</v>
      </c>
      <c r="M209" s="2">
        <v>0</v>
      </c>
      <c r="N209" s="2">
        <v>0</v>
      </c>
      <c r="O209" s="2">
        <v>0</v>
      </c>
      <c r="P209" s="67">
        <v>0</v>
      </c>
      <c r="Q209" s="67"/>
      <c r="R209" s="11"/>
      <c r="S209" s="11"/>
      <c r="T209" s="28"/>
    </row>
    <row r="210" spans="1:20" x14ac:dyDescent="0.25">
      <c r="A210" s="7"/>
      <c r="B210" s="11"/>
      <c r="C210" s="2"/>
      <c r="D210" s="11"/>
      <c r="E210" s="11"/>
      <c r="F210" s="2" t="s">
        <v>8</v>
      </c>
      <c r="G210" s="11" t="s">
        <v>1324</v>
      </c>
      <c r="H210" s="2">
        <v>0</v>
      </c>
      <c r="I210" s="2">
        <v>1</v>
      </c>
      <c r="J210" s="2">
        <v>0</v>
      </c>
      <c r="K210" s="2">
        <v>0</v>
      </c>
      <c r="L210" s="2">
        <v>0</v>
      </c>
      <c r="M210" s="2">
        <v>0</v>
      </c>
      <c r="N210" s="2">
        <v>0</v>
      </c>
      <c r="O210" s="2">
        <v>0</v>
      </c>
      <c r="P210" s="67">
        <v>0</v>
      </c>
      <c r="Q210" s="67"/>
      <c r="R210" s="11"/>
      <c r="S210" s="11"/>
      <c r="T210" s="28"/>
    </row>
    <row r="211" spans="1:20" x14ac:dyDescent="0.25">
      <c r="A211" s="7"/>
      <c r="B211" s="11"/>
      <c r="C211" s="2"/>
      <c r="D211" s="11"/>
      <c r="E211" s="11"/>
      <c r="F211" s="2" t="s">
        <v>9</v>
      </c>
      <c r="G211" s="11" t="s">
        <v>1327</v>
      </c>
      <c r="H211" s="2">
        <v>0</v>
      </c>
      <c r="I211" s="2">
        <v>1</v>
      </c>
      <c r="J211" s="2">
        <v>0</v>
      </c>
      <c r="K211" s="2">
        <v>0</v>
      </c>
      <c r="L211" s="2">
        <v>0</v>
      </c>
      <c r="M211" s="2">
        <v>0</v>
      </c>
      <c r="N211" s="2">
        <v>0</v>
      </c>
      <c r="O211" s="2">
        <v>0</v>
      </c>
      <c r="P211" s="67">
        <v>0</v>
      </c>
      <c r="Q211" s="67"/>
      <c r="R211" s="11"/>
      <c r="S211" s="11"/>
      <c r="T211" s="28"/>
    </row>
    <row r="212" spans="1:20" x14ac:dyDescent="0.25">
      <c r="A212" s="7"/>
      <c r="B212" s="11"/>
      <c r="C212" s="2"/>
      <c r="D212" s="11"/>
      <c r="E212" s="11"/>
      <c r="F212" s="2" t="s">
        <v>10</v>
      </c>
      <c r="G212" s="11" t="s">
        <v>1325</v>
      </c>
      <c r="H212" s="2">
        <v>0</v>
      </c>
      <c r="I212" s="2">
        <v>1</v>
      </c>
      <c r="J212" s="2">
        <v>0</v>
      </c>
      <c r="K212" s="2">
        <v>0</v>
      </c>
      <c r="L212" s="2">
        <v>0</v>
      </c>
      <c r="M212" s="2">
        <v>0</v>
      </c>
      <c r="N212" s="2">
        <v>0</v>
      </c>
      <c r="O212" s="2">
        <v>0</v>
      </c>
      <c r="P212" s="67">
        <v>0</v>
      </c>
      <c r="Q212" s="67"/>
      <c r="R212" s="11"/>
      <c r="S212" s="11"/>
      <c r="T212" s="28"/>
    </row>
    <row r="213" spans="1:20" x14ac:dyDescent="0.25">
      <c r="A213" s="7"/>
      <c r="B213" s="11"/>
      <c r="C213" s="2"/>
      <c r="D213" s="11"/>
      <c r="E213" s="11"/>
      <c r="F213" s="2" t="s">
        <v>11</v>
      </c>
      <c r="G213" s="11" t="s">
        <v>1326</v>
      </c>
      <c r="H213" s="2">
        <v>0</v>
      </c>
      <c r="I213" s="2">
        <v>1</v>
      </c>
      <c r="J213" s="2">
        <v>0</v>
      </c>
      <c r="K213" s="2">
        <v>0</v>
      </c>
      <c r="L213" s="2">
        <v>0</v>
      </c>
      <c r="M213" s="2">
        <v>0</v>
      </c>
      <c r="N213" s="2">
        <v>0</v>
      </c>
      <c r="O213" s="2">
        <v>0</v>
      </c>
      <c r="P213" s="67">
        <v>0</v>
      </c>
      <c r="Q213" s="67"/>
      <c r="R213" s="11"/>
      <c r="S213" s="11"/>
      <c r="T213" s="28"/>
    </row>
    <row r="214" spans="1:20" x14ac:dyDescent="0.25">
      <c r="A214" s="7"/>
      <c r="B214" s="11"/>
      <c r="C214" s="2"/>
      <c r="D214" s="11"/>
      <c r="E214" s="11"/>
      <c r="F214" s="2" t="s">
        <v>12</v>
      </c>
      <c r="G214" s="11" t="s">
        <v>1328</v>
      </c>
      <c r="H214" s="2">
        <v>0</v>
      </c>
      <c r="I214" s="2">
        <v>1</v>
      </c>
      <c r="J214" s="2">
        <v>0</v>
      </c>
      <c r="K214" s="2">
        <v>0</v>
      </c>
      <c r="L214" s="2">
        <v>0</v>
      </c>
      <c r="M214" s="2">
        <v>0</v>
      </c>
      <c r="N214" s="2">
        <v>0</v>
      </c>
      <c r="O214" s="2">
        <v>0</v>
      </c>
      <c r="P214" s="67">
        <v>0</v>
      </c>
      <c r="Q214" s="67"/>
      <c r="R214" s="11"/>
      <c r="S214" s="11"/>
      <c r="T214" s="28"/>
    </row>
    <row r="215" spans="1:20" x14ac:dyDescent="0.25">
      <c r="A215" s="7"/>
      <c r="B215" s="11"/>
      <c r="C215" s="2"/>
      <c r="D215" s="11"/>
      <c r="E215" s="11"/>
      <c r="F215" s="2" t="s">
        <v>13</v>
      </c>
      <c r="G215" s="11" t="s">
        <v>957</v>
      </c>
      <c r="H215" s="2">
        <v>0</v>
      </c>
      <c r="I215" s="2">
        <v>1</v>
      </c>
      <c r="J215" s="2">
        <v>0</v>
      </c>
      <c r="K215" s="2">
        <v>0</v>
      </c>
      <c r="L215" s="2">
        <v>0</v>
      </c>
      <c r="M215" s="2">
        <v>0</v>
      </c>
      <c r="N215" s="2">
        <v>0</v>
      </c>
      <c r="O215" s="2">
        <v>0</v>
      </c>
      <c r="P215" s="67">
        <v>0</v>
      </c>
      <c r="Q215" s="67"/>
      <c r="R215" s="11"/>
      <c r="S215" s="11"/>
      <c r="T215" s="28"/>
    </row>
    <row r="216" spans="1:20" x14ac:dyDescent="0.25">
      <c r="A216" s="7"/>
      <c r="B216" s="11"/>
      <c r="C216" s="2"/>
      <c r="D216" s="11"/>
      <c r="E216" s="11"/>
      <c r="F216" s="2" t="s">
        <v>14</v>
      </c>
      <c r="G216" s="11" t="s">
        <v>1329</v>
      </c>
      <c r="H216" s="2">
        <v>0</v>
      </c>
      <c r="I216" s="2">
        <v>1</v>
      </c>
      <c r="J216" s="2">
        <v>0</v>
      </c>
      <c r="K216" s="2">
        <v>0</v>
      </c>
      <c r="L216" s="2">
        <v>0</v>
      </c>
      <c r="M216" s="2">
        <v>0</v>
      </c>
      <c r="N216" s="2">
        <v>0</v>
      </c>
      <c r="O216" s="2">
        <v>0</v>
      </c>
      <c r="P216" s="67">
        <v>0</v>
      </c>
      <c r="Q216" s="67"/>
      <c r="R216" s="11"/>
      <c r="S216" s="11"/>
      <c r="T216" s="28"/>
    </row>
    <row r="217" spans="1:20" x14ac:dyDescent="0.25">
      <c r="A217" s="7"/>
      <c r="B217" s="11"/>
      <c r="C217" s="2"/>
      <c r="D217" s="11"/>
      <c r="E217" s="11"/>
      <c r="F217" s="2" t="s">
        <v>15</v>
      </c>
      <c r="G217" s="11" t="s">
        <v>1330</v>
      </c>
      <c r="H217" s="2">
        <v>0</v>
      </c>
      <c r="I217" s="2">
        <v>1</v>
      </c>
      <c r="J217" s="2">
        <v>0</v>
      </c>
      <c r="K217" s="2">
        <v>0</v>
      </c>
      <c r="L217" s="2">
        <v>0</v>
      </c>
      <c r="M217" s="2">
        <v>0</v>
      </c>
      <c r="N217" s="2">
        <v>0</v>
      </c>
      <c r="O217" s="2">
        <v>0</v>
      </c>
      <c r="P217" s="67">
        <v>0</v>
      </c>
      <c r="Q217" s="67"/>
      <c r="R217" s="11"/>
      <c r="S217" s="11"/>
      <c r="T217" s="28"/>
    </row>
    <row r="218" spans="1:20" x14ac:dyDescent="0.25">
      <c r="A218" s="7"/>
      <c r="B218" s="11"/>
      <c r="C218" s="2"/>
      <c r="D218" s="11"/>
      <c r="E218" s="11"/>
      <c r="F218" s="2" t="s">
        <v>16</v>
      </c>
      <c r="G218" s="11" t="s">
        <v>1331</v>
      </c>
      <c r="H218" s="2">
        <v>0</v>
      </c>
      <c r="I218" s="2">
        <v>1</v>
      </c>
      <c r="J218" s="2">
        <v>0</v>
      </c>
      <c r="K218" s="2">
        <v>0</v>
      </c>
      <c r="L218" s="2">
        <v>0</v>
      </c>
      <c r="M218" s="2">
        <v>0</v>
      </c>
      <c r="N218" s="2">
        <v>0</v>
      </c>
      <c r="O218" s="2">
        <v>0</v>
      </c>
      <c r="P218" s="67">
        <v>0</v>
      </c>
      <c r="Q218" s="67"/>
      <c r="R218" s="11"/>
      <c r="S218" s="11"/>
      <c r="T218" s="28"/>
    </row>
    <row r="219" spans="1:20" x14ac:dyDescent="0.25">
      <c r="A219" s="7"/>
      <c r="B219" s="11"/>
      <c r="C219" s="2"/>
      <c r="D219" s="11"/>
      <c r="E219" s="11"/>
      <c r="F219" s="2"/>
      <c r="G219" s="11"/>
      <c r="H219" s="2"/>
      <c r="I219" s="2"/>
      <c r="J219" s="2"/>
      <c r="K219" s="2"/>
      <c r="L219" s="2"/>
      <c r="M219" s="2"/>
      <c r="N219" s="2"/>
      <c r="O219" s="2"/>
      <c r="P219" s="67"/>
      <c r="Q219" s="67"/>
      <c r="R219" s="11"/>
      <c r="S219" s="11"/>
      <c r="T219" s="28"/>
    </row>
    <row r="220" spans="1:20" x14ac:dyDescent="0.25">
      <c r="A220" s="60"/>
      <c r="B220" s="62"/>
      <c r="C220" s="61"/>
      <c r="D220" s="62"/>
      <c r="E220" s="62"/>
      <c r="F220" s="61"/>
      <c r="G220" s="62"/>
      <c r="H220" s="61">
        <f>SUM(H203:H218)</f>
        <v>3</v>
      </c>
      <c r="I220" s="61">
        <f t="shared" ref="I220:Q220" si="9">SUM(I203:I218)</f>
        <v>13</v>
      </c>
      <c r="J220" s="61">
        <f t="shared" si="9"/>
        <v>0</v>
      </c>
      <c r="K220" s="61">
        <f t="shared" si="9"/>
        <v>0</v>
      </c>
      <c r="L220" s="61">
        <f t="shared" si="9"/>
        <v>0</v>
      </c>
      <c r="M220" s="61">
        <f t="shared" si="9"/>
        <v>0</v>
      </c>
      <c r="N220" s="61">
        <f t="shared" si="9"/>
        <v>0</v>
      </c>
      <c r="O220" s="61">
        <f t="shared" si="9"/>
        <v>0</v>
      </c>
      <c r="P220" s="61">
        <f t="shared" si="9"/>
        <v>0</v>
      </c>
      <c r="Q220" s="61">
        <f t="shared" si="9"/>
        <v>3</v>
      </c>
      <c r="R220" s="62"/>
      <c r="S220" s="62"/>
      <c r="T220" s="98"/>
    </row>
    <row r="221" spans="1:20" x14ac:dyDescent="0.25">
      <c r="A221" s="74"/>
      <c r="B221" s="75"/>
      <c r="C221" s="76"/>
      <c r="D221" s="75"/>
      <c r="E221" s="75"/>
      <c r="F221" s="76"/>
      <c r="G221" s="75"/>
      <c r="H221" s="76"/>
      <c r="I221" s="76"/>
      <c r="J221" s="76"/>
      <c r="K221" s="76"/>
      <c r="L221" s="76"/>
      <c r="M221" s="76"/>
      <c r="N221" s="76"/>
      <c r="O221" s="76"/>
      <c r="P221" s="105"/>
      <c r="Q221" s="105"/>
      <c r="R221" s="75"/>
      <c r="S221" s="75"/>
      <c r="T221" s="99"/>
    </row>
    <row r="222" spans="1:20" x14ac:dyDescent="0.25">
      <c r="A222" s="7"/>
      <c r="B222" s="11"/>
      <c r="C222" s="2"/>
      <c r="D222" s="11"/>
      <c r="E222" s="11"/>
      <c r="F222" s="11"/>
      <c r="G222" s="11"/>
      <c r="H222" s="2"/>
      <c r="I222" s="2"/>
      <c r="J222" s="2"/>
      <c r="K222" s="2"/>
      <c r="L222" s="2"/>
      <c r="M222" s="2"/>
      <c r="N222" s="2"/>
      <c r="O222" s="2"/>
      <c r="P222" s="67"/>
      <c r="Q222" s="67"/>
      <c r="R222" s="11"/>
      <c r="S222" s="11"/>
      <c r="T222" s="28"/>
    </row>
    <row r="223" spans="1:20" x14ac:dyDescent="0.25">
      <c r="A223" s="7"/>
      <c r="B223" s="11"/>
      <c r="C223" s="2" t="s">
        <v>11</v>
      </c>
      <c r="D223" s="11" t="s">
        <v>1157</v>
      </c>
      <c r="E223" s="11" t="s">
        <v>39</v>
      </c>
      <c r="F223" s="2" t="s">
        <v>0</v>
      </c>
      <c r="G223" s="11" t="s">
        <v>1332</v>
      </c>
      <c r="H223" s="2">
        <v>1</v>
      </c>
      <c r="I223" s="2" t="s">
        <v>8709</v>
      </c>
      <c r="J223" s="2">
        <v>0</v>
      </c>
      <c r="K223" s="2">
        <v>0</v>
      </c>
      <c r="L223" s="2">
        <v>0</v>
      </c>
      <c r="M223" s="2">
        <v>0</v>
      </c>
      <c r="N223" s="2">
        <v>0</v>
      </c>
      <c r="O223" s="2">
        <v>0</v>
      </c>
      <c r="P223" s="67">
        <v>1</v>
      </c>
      <c r="Q223" s="67"/>
      <c r="R223" s="11"/>
      <c r="S223" s="11"/>
      <c r="T223" s="28"/>
    </row>
    <row r="224" spans="1:20" x14ac:dyDescent="0.25">
      <c r="A224" s="7"/>
      <c r="B224" s="11"/>
      <c r="C224" s="2"/>
      <c r="D224" s="11"/>
      <c r="E224" s="11"/>
      <c r="F224" s="2" t="s">
        <v>2</v>
      </c>
      <c r="G224" s="11" t="s">
        <v>1333</v>
      </c>
      <c r="H224" s="2">
        <v>1</v>
      </c>
      <c r="I224" s="2">
        <v>0</v>
      </c>
      <c r="J224" s="2">
        <v>0</v>
      </c>
      <c r="K224" s="2">
        <v>0</v>
      </c>
      <c r="L224" s="2">
        <v>0</v>
      </c>
      <c r="M224" s="2">
        <v>0</v>
      </c>
      <c r="N224" s="2">
        <v>0</v>
      </c>
      <c r="O224" s="2">
        <v>1</v>
      </c>
      <c r="P224" s="67"/>
      <c r="Q224" s="67"/>
      <c r="R224" s="11"/>
      <c r="S224" s="11"/>
      <c r="T224" s="28"/>
    </row>
    <row r="225" spans="1:20" x14ac:dyDescent="0.25">
      <c r="A225" s="7"/>
      <c r="B225" s="11"/>
      <c r="C225" s="2"/>
      <c r="D225" s="11"/>
      <c r="E225" s="11"/>
      <c r="F225" s="2" t="s">
        <v>3</v>
      </c>
      <c r="G225" s="11" t="s">
        <v>1334</v>
      </c>
      <c r="H225" s="2">
        <v>1</v>
      </c>
      <c r="I225" s="2" t="s">
        <v>8709</v>
      </c>
      <c r="J225" s="2">
        <v>0</v>
      </c>
      <c r="K225" s="2">
        <v>0</v>
      </c>
      <c r="L225" s="2">
        <v>0</v>
      </c>
      <c r="M225" s="2">
        <v>0</v>
      </c>
      <c r="N225" s="2">
        <v>0</v>
      </c>
      <c r="O225" s="2">
        <v>0</v>
      </c>
      <c r="P225" s="67">
        <v>1</v>
      </c>
      <c r="Q225" s="67"/>
      <c r="R225" s="11"/>
      <c r="S225" s="11"/>
      <c r="T225" s="28"/>
    </row>
    <row r="226" spans="1:20" x14ac:dyDescent="0.25">
      <c r="A226" s="7"/>
      <c r="B226" s="11"/>
      <c r="C226" s="2"/>
      <c r="D226" s="11"/>
      <c r="E226" s="11"/>
      <c r="F226" s="2" t="s">
        <v>4</v>
      </c>
      <c r="G226" s="11" t="s">
        <v>208</v>
      </c>
      <c r="H226" s="2">
        <v>1</v>
      </c>
      <c r="I226" s="2">
        <v>0</v>
      </c>
      <c r="J226" s="2">
        <v>0</v>
      </c>
      <c r="K226" s="2">
        <v>0</v>
      </c>
      <c r="L226" s="2">
        <v>0</v>
      </c>
      <c r="M226" s="2">
        <v>0</v>
      </c>
      <c r="N226" s="2">
        <v>0</v>
      </c>
      <c r="O226" s="2">
        <v>1</v>
      </c>
      <c r="P226" s="2">
        <v>0</v>
      </c>
      <c r="Q226" s="2"/>
      <c r="R226" s="11"/>
      <c r="S226" s="11"/>
      <c r="T226" s="28"/>
    </row>
    <row r="227" spans="1:20" x14ac:dyDescent="0.25">
      <c r="A227" s="7"/>
      <c r="B227" s="11"/>
      <c r="C227" s="2"/>
      <c r="D227" s="11"/>
      <c r="E227" s="11"/>
      <c r="F227" s="2" t="s">
        <v>5</v>
      </c>
      <c r="G227" s="11" t="s">
        <v>1335</v>
      </c>
      <c r="H227" s="2">
        <v>1</v>
      </c>
      <c r="I227" s="2">
        <v>0</v>
      </c>
      <c r="J227" s="2">
        <v>0</v>
      </c>
      <c r="K227" s="2">
        <v>0</v>
      </c>
      <c r="L227" s="2">
        <v>0</v>
      </c>
      <c r="M227" s="2">
        <v>0</v>
      </c>
      <c r="N227" s="2">
        <v>0</v>
      </c>
      <c r="O227" s="2">
        <v>0</v>
      </c>
      <c r="P227" s="67">
        <v>1</v>
      </c>
      <c r="Q227" s="67"/>
      <c r="R227" s="11"/>
      <c r="S227" s="11"/>
      <c r="T227" s="28"/>
    </row>
    <row r="228" spans="1:20" x14ac:dyDescent="0.25">
      <c r="A228" s="7"/>
      <c r="B228" s="11"/>
      <c r="C228" s="2"/>
      <c r="D228" s="11"/>
      <c r="E228" s="11"/>
      <c r="F228" s="2" t="s">
        <v>6</v>
      </c>
      <c r="G228" s="11" t="s">
        <v>1336</v>
      </c>
      <c r="H228" s="2">
        <v>1</v>
      </c>
      <c r="I228" s="2">
        <v>0</v>
      </c>
      <c r="J228" s="2">
        <v>0</v>
      </c>
      <c r="K228" s="2">
        <v>0</v>
      </c>
      <c r="L228" s="2">
        <v>0</v>
      </c>
      <c r="M228" s="2">
        <v>0</v>
      </c>
      <c r="N228" s="2">
        <v>0</v>
      </c>
      <c r="O228" s="2">
        <v>0</v>
      </c>
      <c r="P228" s="67">
        <v>1</v>
      </c>
      <c r="Q228" s="67"/>
      <c r="R228" s="11"/>
      <c r="S228" s="11"/>
      <c r="T228" s="28"/>
    </row>
    <row r="229" spans="1:20" x14ac:dyDescent="0.25">
      <c r="A229" s="7"/>
      <c r="B229" s="11"/>
      <c r="C229" s="2"/>
      <c r="D229" s="11"/>
      <c r="E229" s="11"/>
      <c r="F229" s="2" t="s">
        <v>7</v>
      </c>
      <c r="G229" s="11" t="s">
        <v>1337</v>
      </c>
      <c r="H229" s="2">
        <v>1</v>
      </c>
      <c r="I229" s="2">
        <v>0</v>
      </c>
      <c r="J229" s="2">
        <v>0</v>
      </c>
      <c r="K229" s="2">
        <v>0</v>
      </c>
      <c r="L229" s="2">
        <v>0</v>
      </c>
      <c r="M229" s="2">
        <v>0</v>
      </c>
      <c r="N229" s="2">
        <v>0</v>
      </c>
      <c r="O229" s="2">
        <v>0</v>
      </c>
      <c r="P229" s="67">
        <v>1</v>
      </c>
      <c r="Q229" s="67"/>
      <c r="R229" s="11"/>
      <c r="S229" s="11"/>
      <c r="T229" s="28"/>
    </row>
    <row r="230" spans="1:20" x14ac:dyDescent="0.25">
      <c r="A230" s="7"/>
      <c r="B230" s="11"/>
      <c r="C230" s="2"/>
      <c r="D230" s="11"/>
      <c r="E230" s="11"/>
      <c r="F230" s="2" t="s">
        <v>8</v>
      </c>
      <c r="G230" s="11" t="s">
        <v>1338</v>
      </c>
      <c r="H230" s="2">
        <v>1</v>
      </c>
      <c r="I230" s="2">
        <v>0</v>
      </c>
      <c r="J230" s="2">
        <v>0</v>
      </c>
      <c r="K230" s="2">
        <v>0</v>
      </c>
      <c r="L230" s="2">
        <v>0</v>
      </c>
      <c r="M230" s="2">
        <v>0</v>
      </c>
      <c r="N230" s="2">
        <v>0</v>
      </c>
      <c r="O230" s="2">
        <v>0</v>
      </c>
      <c r="P230" s="67">
        <v>1</v>
      </c>
      <c r="Q230" s="67"/>
      <c r="R230" s="11"/>
      <c r="S230" s="11"/>
      <c r="T230" s="28"/>
    </row>
    <row r="231" spans="1:20" x14ac:dyDescent="0.25">
      <c r="A231" s="7"/>
      <c r="B231" s="11"/>
      <c r="C231" s="2"/>
      <c r="D231" s="11"/>
      <c r="E231" s="11"/>
      <c r="F231" s="2" t="s">
        <v>9</v>
      </c>
      <c r="G231" s="11" t="s">
        <v>1339</v>
      </c>
      <c r="H231" s="2">
        <v>1</v>
      </c>
      <c r="I231" s="2">
        <v>0</v>
      </c>
      <c r="J231" s="2">
        <v>0</v>
      </c>
      <c r="K231" s="2">
        <v>0</v>
      </c>
      <c r="L231" s="2">
        <v>0</v>
      </c>
      <c r="M231" s="2">
        <v>0</v>
      </c>
      <c r="N231" s="2">
        <v>0</v>
      </c>
      <c r="O231" s="2">
        <v>0</v>
      </c>
      <c r="P231" s="67">
        <v>1</v>
      </c>
      <c r="Q231" s="67"/>
      <c r="R231" s="11"/>
      <c r="S231" s="11"/>
      <c r="T231" s="28"/>
    </row>
    <row r="232" spans="1:20" x14ac:dyDescent="0.25">
      <c r="A232" s="7"/>
      <c r="B232" s="11"/>
      <c r="C232" s="2"/>
      <c r="D232" s="11"/>
      <c r="E232" s="11"/>
      <c r="F232" s="2" t="s">
        <v>10</v>
      </c>
      <c r="G232" s="11" t="s">
        <v>1340</v>
      </c>
      <c r="H232" s="2">
        <v>1</v>
      </c>
      <c r="I232" s="2">
        <v>0</v>
      </c>
      <c r="J232" s="2">
        <v>0</v>
      </c>
      <c r="K232" s="2">
        <v>0</v>
      </c>
      <c r="L232" s="2">
        <v>0</v>
      </c>
      <c r="M232" s="2">
        <v>0</v>
      </c>
      <c r="N232" s="2">
        <v>0</v>
      </c>
      <c r="O232" s="2">
        <v>0</v>
      </c>
      <c r="P232" s="67">
        <v>1</v>
      </c>
      <c r="Q232" s="67"/>
      <c r="R232" s="11"/>
      <c r="S232" s="11"/>
      <c r="T232" s="28"/>
    </row>
    <row r="233" spans="1:20" x14ac:dyDescent="0.25">
      <c r="A233" s="7"/>
      <c r="B233" s="11"/>
      <c r="C233" s="2"/>
      <c r="D233" s="11"/>
      <c r="E233" s="11"/>
      <c r="F233" s="2"/>
      <c r="G233" s="11"/>
      <c r="H233" s="2"/>
      <c r="I233" s="2"/>
      <c r="J233" s="2"/>
      <c r="K233" s="2"/>
      <c r="L233" s="2"/>
      <c r="M233" s="2"/>
      <c r="N233" s="2"/>
      <c r="O233" s="2"/>
      <c r="P233" s="67"/>
      <c r="Q233" s="67"/>
      <c r="R233" s="11"/>
      <c r="S233" s="11"/>
      <c r="T233" s="28"/>
    </row>
    <row r="234" spans="1:20" x14ac:dyDescent="0.25">
      <c r="A234" s="60"/>
      <c r="B234" s="62"/>
      <c r="C234" s="61"/>
      <c r="D234" s="62"/>
      <c r="E234" s="62"/>
      <c r="F234" s="61"/>
      <c r="G234" s="62"/>
      <c r="H234" s="61">
        <f>SUM(H223:H232)</f>
        <v>10</v>
      </c>
      <c r="I234" s="61">
        <f t="shared" ref="I234:Q234" si="10">SUM(I223:I232)</f>
        <v>0</v>
      </c>
      <c r="J234" s="61">
        <f t="shared" si="10"/>
        <v>0</v>
      </c>
      <c r="K234" s="61">
        <f t="shared" si="10"/>
        <v>0</v>
      </c>
      <c r="L234" s="61">
        <f t="shared" si="10"/>
        <v>0</v>
      </c>
      <c r="M234" s="61">
        <f t="shared" si="10"/>
        <v>0</v>
      </c>
      <c r="N234" s="61">
        <f t="shared" si="10"/>
        <v>0</v>
      </c>
      <c r="O234" s="61">
        <f t="shared" si="10"/>
        <v>2</v>
      </c>
      <c r="P234" s="61">
        <f t="shared" si="10"/>
        <v>8</v>
      </c>
      <c r="Q234" s="61">
        <f t="shared" si="10"/>
        <v>0</v>
      </c>
      <c r="R234" s="62"/>
      <c r="S234" s="62"/>
      <c r="T234" s="98"/>
    </row>
    <row r="235" spans="1:20" x14ac:dyDescent="0.25">
      <c r="A235" s="74"/>
      <c r="B235" s="75"/>
      <c r="C235" s="76"/>
      <c r="D235" s="75"/>
      <c r="E235" s="75"/>
      <c r="F235" s="76"/>
      <c r="G235" s="75"/>
      <c r="H235" s="76"/>
      <c r="I235" s="76"/>
      <c r="J235" s="76"/>
      <c r="K235" s="76"/>
      <c r="L235" s="76"/>
      <c r="M235" s="76"/>
      <c r="N235" s="76"/>
      <c r="O235" s="76"/>
      <c r="P235" s="105"/>
      <c r="Q235" s="105"/>
      <c r="R235" s="75"/>
      <c r="S235" s="75"/>
      <c r="T235" s="99"/>
    </row>
    <row r="236" spans="1:20" x14ac:dyDescent="0.25">
      <c r="A236" s="7"/>
      <c r="B236" s="11"/>
      <c r="C236" s="2"/>
      <c r="D236" s="11"/>
      <c r="E236" s="11"/>
      <c r="F236" s="11"/>
      <c r="G236" s="11"/>
      <c r="H236" s="2"/>
      <c r="I236" s="2"/>
      <c r="J236" s="2"/>
      <c r="K236" s="2"/>
      <c r="L236" s="2"/>
      <c r="M236" s="2"/>
      <c r="N236" s="2"/>
      <c r="O236" s="2"/>
      <c r="P236" s="67"/>
      <c r="Q236" s="67"/>
      <c r="R236" s="11"/>
      <c r="S236" s="11"/>
      <c r="T236" s="28"/>
    </row>
    <row r="237" spans="1:20" x14ac:dyDescent="0.25">
      <c r="A237" s="7"/>
      <c r="B237" s="11"/>
      <c r="C237" s="2" t="s">
        <v>12</v>
      </c>
      <c r="D237" s="299" t="s">
        <v>8630</v>
      </c>
      <c r="E237" s="11"/>
      <c r="F237" s="67" t="s">
        <v>0</v>
      </c>
      <c r="G237" s="120" t="s">
        <v>8417</v>
      </c>
      <c r="H237" s="67">
        <v>0</v>
      </c>
      <c r="I237" s="67">
        <v>1</v>
      </c>
      <c r="J237" s="67">
        <v>0</v>
      </c>
      <c r="K237" s="67">
        <v>0</v>
      </c>
      <c r="L237" s="67">
        <v>0</v>
      </c>
      <c r="M237" s="67">
        <v>0</v>
      </c>
      <c r="N237" s="67">
        <v>0</v>
      </c>
      <c r="O237" s="67">
        <v>0</v>
      </c>
      <c r="P237" s="67">
        <v>0</v>
      </c>
      <c r="Q237" s="67"/>
      <c r="R237" s="11"/>
      <c r="S237" s="11"/>
      <c r="T237" s="28"/>
    </row>
    <row r="238" spans="1:20" x14ac:dyDescent="0.25">
      <c r="A238" s="7"/>
      <c r="B238" s="11"/>
      <c r="C238" s="2"/>
      <c r="D238" s="299"/>
      <c r="E238" s="11"/>
      <c r="F238" s="67" t="s">
        <v>2</v>
      </c>
      <c r="G238" s="120" t="s">
        <v>8416</v>
      </c>
      <c r="H238" s="67">
        <v>0</v>
      </c>
      <c r="I238" s="67">
        <v>1</v>
      </c>
      <c r="J238" s="67">
        <v>0</v>
      </c>
      <c r="K238" s="67">
        <v>0</v>
      </c>
      <c r="L238" s="67">
        <v>0</v>
      </c>
      <c r="M238" s="67">
        <v>0</v>
      </c>
      <c r="N238" s="67">
        <v>0</v>
      </c>
      <c r="O238" s="67">
        <v>0</v>
      </c>
      <c r="P238" s="67">
        <v>0</v>
      </c>
      <c r="Q238" s="67"/>
      <c r="R238" s="11" t="s">
        <v>7681</v>
      </c>
      <c r="S238" s="11"/>
      <c r="T238" s="28"/>
    </row>
    <row r="239" spans="1:20" x14ac:dyDescent="0.25">
      <c r="A239" s="7"/>
      <c r="B239" s="11"/>
      <c r="C239" s="2"/>
      <c r="D239" s="11"/>
      <c r="E239" s="11"/>
      <c r="F239" s="67" t="s">
        <v>3</v>
      </c>
      <c r="G239" s="120" t="s">
        <v>8418</v>
      </c>
      <c r="H239" s="67">
        <v>0</v>
      </c>
      <c r="I239" s="67">
        <v>1</v>
      </c>
      <c r="J239" s="67">
        <v>0</v>
      </c>
      <c r="K239" s="67">
        <v>0</v>
      </c>
      <c r="L239" s="67">
        <v>0</v>
      </c>
      <c r="M239" s="67">
        <v>0</v>
      </c>
      <c r="N239" s="67">
        <v>0</v>
      </c>
      <c r="O239" s="67">
        <v>0</v>
      </c>
      <c r="P239" s="67">
        <v>0</v>
      </c>
      <c r="Q239" s="67"/>
      <c r="R239" s="11"/>
      <c r="S239" s="11"/>
      <c r="T239" s="28"/>
    </row>
    <row r="240" spans="1:20" x14ac:dyDescent="0.25">
      <c r="A240" s="7"/>
      <c r="B240" s="11"/>
      <c r="C240" s="2"/>
      <c r="D240" s="11"/>
      <c r="E240" s="11"/>
      <c r="F240" s="67" t="s">
        <v>4</v>
      </c>
      <c r="G240" s="120" t="s">
        <v>8419</v>
      </c>
      <c r="H240" s="67">
        <v>0</v>
      </c>
      <c r="I240" s="67">
        <v>1</v>
      </c>
      <c r="J240" s="67">
        <v>0</v>
      </c>
      <c r="K240" s="67">
        <v>0</v>
      </c>
      <c r="L240" s="67">
        <v>0</v>
      </c>
      <c r="M240" s="67">
        <v>0</v>
      </c>
      <c r="N240" s="67">
        <v>0</v>
      </c>
      <c r="O240" s="67">
        <v>0</v>
      </c>
      <c r="P240" s="67">
        <v>0</v>
      </c>
      <c r="Q240" s="67"/>
      <c r="R240" s="11"/>
      <c r="S240" s="11"/>
      <c r="T240" s="28"/>
    </row>
    <row r="241" spans="1:20" x14ac:dyDescent="0.25">
      <c r="A241" s="7"/>
      <c r="B241" s="11"/>
      <c r="C241" s="2"/>
      <c r="D241" s="11"/>
      <c r="E241" s="11"/>
      <c r="F241" s="67" t="s">
        <v>5</v>
      </c>
      <c r="G241" s="120" t="s">
        <v>8420</v>
      </c>
      <c r="H241" s="67">
        <v>0</v>
      </c>
      <c r="I241" s="67">
        <v>1</v>
      </c>
      <c r="J241" s="67">
        <v>0</v>
      </c>
      <c r="K241" s="67">
        <v>0</v>
      </c>
      <c r="L241" s="67">
        <v>0</v>
      </c>
      <c r="M241" s="67">
        <v>0</v>
      </c>
      <c r="N241" s="67">
        <v>0</v>
      </c>
      <c r="O241" s="67">
        <v>0</v>
      </c>
      <c r="P241" s="67">
        <v>0</v>
      </c>
      <c r="Q241" s="67"/>
      <c r="R241" s="11"/>
      <c r="S241" s="11"/>
      <c r="T241" s="28"/>
    </row>
    <row r="242" spans="1:20" x14ac:dyDescent="0.25">
      <c r="A242" s="7"/>
      <c r="B242" s="11"/>
      <c r="C242" s="2"/>
      <c r="D242" s="11"/>
      <c r="E242" s="11"/>
      <c r="F242" s="120"/>
      <c r="G242" s="120"/>
      <c r="H242" s="67"/>
      <c r="I242" s="67"/>
      <c r="J242" s="67"/>
      <c r="K242" s="67"/>
      <c r="L242" s="67"/>
      <c r="M242" s="67"/>
      <c r="N242" s="67"/>
      <c r="O242" s="67"/>
      <c r="P242" s="67"/>
      <c r="Q242" s="67"/>
      <c r="R242" s="11"/>
      <c r="S242" s="11"/>
      <c r="T242" s="28"/>
    </row>
    <row r="243" spans="1:20" x14ac:dyDescent="0.25">
      <c r="A243" s="60"/>
      <c r="B243" s="62"/>
      <c r="C243" s="61"/>
      <c r="D243" s="62"/>
      <c r="E243" s="62"/>
      <c r="F243" s="72"/>
      <c r="G243" s="121"/>
      <c r="H243" s="72">
        <f>SUM(H237:H241)</f>
        <v>0</v>
      </c>
      <c r="I243" s="72">
        <f t="shared" ref="I243:P243" si="11">SUM(I237:I241)</f>
        <v>5</v>
      </c>
      <c r="J243" s="72">
        <f t="shared" si="11"/>
        <v>0</v>
      </c>
      <c r="K243" s="72">
        <f t="shared" si="11"/>
        <v>0</v>
      </c>
      <c r="L243" s="72">
        <f t="shared" si="11"/>
        <v>0</v>
      </c>
      <c r="M243" s="72">
        <f t="shared" si="11"/>
        <v>0</v>
      </c>
      <c r="N243" s="72">
        <f t="shared" si="11"/>
        <v>0</v>
      </c>
      <c r="O243" s="72">
        <f t="shared" si="11"/>
        <v>0</v>
      </c>
      <c r="P243" s="72">
        <f t="shared" si="11"/>
        <v>0</v>
      </c>
      <c r="Q243" s="72"/>
      <c r="R243" s="62"/>
      <c r="S243" s="62"/>
      <c r="T243" s="98"/>
    </row>
    <row r="244" spans="1:20" x14ac:dyDescent="0.25">
      <c r="A244" s="74"/>
      <c r="B244" s="75"/>
      <c r="C244" s="76"/>
      <c r="D244" s="75"/>
      <c r="E244" s="75"/>
      <c r="F244" s="76"/>
      <c r="G244" s="75"/>
      <c r="H244" s="76"/>
      <c r="I244" s="76"/>
      <c r="J244" s="76"/>
      <c r="K244" s="76"/>
      <c r="L244" s="76"/>
      <c r="M244" s="76"/>
      <c r="N244" s="76"/>
      <c r="O244" s="76"/>
      <c r="P244" s="105"/>
      <c r="Q244" s="105"/>
      <c r="R244" s="75"/>
      <c r="S244" s="75"/>
      <c r="T244" s="99"/>
    </row>
    <row r="245" spans="1:20" x14ac:dyDescent="0.25">
      <c r="A245" s="7"/>
      <c r="B245" s="11"/>
      <c r="C245" s="2"/>
      <c r="D245" s="11"/>
      <c r="E245" s="11"/>
      <c r="F245" s="11"/>
      <c r="G245" s="11"/>
      <c r="H245" s="2"/>
      <c r="I245" s="2"/>
      <c r="J245" s="2"/>
      <c r="K245" s="2"/>
      <c r="L245" s="2"/>
      <c r="M245" s="2"/>
      <c r="N245" s="2"/>
      <c r="O245" s="2"/>
      <c r="P245" s="67"/>
      <c r="Q245" s="67"/>
      <c r="R245" s="11"/>
      <c r="S245" s="11"/>
    </row>
    <row r="246" spans="1:20" x14ac:dyDescent="0.25">
      <c r="A246" s="7"/>
      <c r="B246" s="11"/>
      <c r="C246" s="2" t="s">
        <v>13</v>
      </c>
      <c r="D246" s="11" t="s">
        <v>8421</v>
      </c>
      <c r="E246" s="11"/>
      <c r="F246" s="2" t="s">
        <v>0</v>
      </c>
      <c r="G246" s="11" t="s">
        <v>8423</v>
      </c>
      <c r="H246" s="2">
        <v>0</v>
      </c>
      <c r="I246" s="2">
        <v>1</v>
      </c>
      <c r="J246" s="2">
        <v>0</v>
      </c>
      <c r="K246" s="2">
        <v>0</v>
      </c>
      <c r="L246" s="2">
        <v>0</v>
      </c>
      <c r="M246" s="2">
        <v>0</v>
      </c>
      <c r="N246" s="2">
        <v>0</v>
      </c>
      <c r="O246" s="2">
        <v>0</v>
      </c>
      <c r="P246" s="2">
        <v>0</v>
      </c>
      <c r="Q246" s="2"/>
      <c r="R246" s="11"/>
      <c r="S246" s="11"/>
    </row>
    <row r="247" spans="1:20" x14ac:dyDescent="0.25">
      <c r="A247" s="7"/>
      <c r="B247" s="11"/>
      <c r="C247" s="2"/>
      <c r="D247" s="11"/>
      <c r="E247" s="11"/>
      <c r="F247" s="2" t="s">
        <v>2</v>
      </c>
      <c r="G247" s="11" t="s">
        <v>8424</v>
      </c>
      <c r="H247" s="2">
        <v>0</v>
      </c>
      <c r="I247" s="2">
        <v>1</v>
      </c>
      <c r="J247" s="2">
        <v>0</v>
      </c>
      <c r="K247" s="2">
        <v>0</v>
      </c>
      <c r="L247" s="2">
        <v>0</v>
      </c>
      <c r="M247" s="2">
        <v>0</v>
      </c>
      <c r="N247" s="2">
        <v>0</v>
      </c>
      <c r="O247" s="2">
        <v>0</v>
      </c>
      <c r="P247" s="2">
        <v>0</v>
      </c>
      <c r="Q247" s="2"/>
      <c r="R247" s="11"/>
      <c r="S247" s="11"/>
    </row>
    <row r="248" spans="1:20" x14ac:dyDescent="0.25">
      <c r="A248" s="7"/>
      <c r="B248" s="11"/>
      <c r="C248" s="2"/>
      <c r="D248" s="11"/>
      <c r="E248" s="11"/>
      <c r="F248" s="2" t="s">
        <v>3</v>
      </c>
      <c r="G248" s="11" t="s">
        <v>8425</v>
      </c>
      <c r="H248" s="2">
        <v>0</v>
      </c>
      <c r="I248" s="2">
        <v>1</v>
      </c>
      <c r="J248" s="2">
        <v>0</v>
      </c>
      <c r="K248" s="2">
        <v>0</v>
      </c>
      <c r="L248" s="2">
        <v>0</v>
      </c>
      <c r="M248" s="2">
        <v>0</v>
      </c>
      <c r="N248" s="2">
        <v>0</v>
      </c>
      <c r="O248" s="2">
        <v>0</v>
      </c>
      <c r="P248" s="2">
        <v>0</v>
      </c>
      <c r="Q248" s="2"/>
      <c r="R248" s="11"/>
      <c r="S248" s="11"/>
    </row>
    <row r="249" spans="1:20" x14ac:dyDescent="0.25">
      <c r="A249" s="7"/>
      <c r="B249" s="11"/>
      <c r="C249" s="2"/>
      <c r="D249" s="11"/>
      <c r="E249" s="11"/>
      <c r="F249" s="2" t="s">
        <v>4</v>
      </c>
      <c r="G249" s="11" t="s">
        <v>8426</v>
      </c>
      <c r="H249" s="2">
        <v>0</v>
      </c>
      <c r="I249" s="2">
        <v>1</v>
      </c>
      <c r="J249" s="2">
        <v>0</v>
      </c>
      <c r="K249" s="2">
        <v>0</v>
      </c>
      <c r="L249" s="2">
        <v>0</v>
      </c>
      <c r="M249" s="2">
        <v>0</v>
      </c>
      <c r="N249" s="2">
        <v>0</v>
      </c>
      <c r="O249" s="2">
        <v>0</v>
      </c>
      <c r="P249" s="2">
        <v>0</v>
      </c>
      <c r="Q249" s="2"/>
      <c r="R249" s="11"/>
      <c r="S249" s="11"/>
    </row>
    <row r="250" spans="1:20" x14ac:dyDescent="0.25">
      <c r="A250" s="7"/>
      <c r="B250" s="11"/>
      <c r="C250" s="2"/>
      <c r="D250" s="11"/>
      <c r="E250" s="11"/>
      <c r="F250" s="2" t="s">
        <v>5</v>
      </c>
      <c r="G250" s="11" t="s">
        <v>8427</v>
      </c>
      <c r="H250" s="2">
        <v>0</v>
      </c>
      <c r="I250" s="2">
        <v>1</v>
      </c>
      <c r="J250" s="2">
        <v>0</v>
      </c>
      <c r="K250" s="2">
        <v>0</v>
      </c>
      <c r="L250" s="2">
        <v>0</v>
      </c>
      <c r="M250" s="2">
        <v>0</v>
      </c>
      <c r="N250" s="2">
        <v>0</v>
      </c>
      <c r="O250" s="2">
        <v>0</v>
      </c>
      <c r="P250" s="2">
        <v>0</v>
      </c>
      <c r="Q250" s="2"/>
      <c r="R250" s="11"/>
      <c r="S250" s="11"/>
    </row>
    <row r="251" spans="1:20" x14ac:dyDescent="0.25">
      <c r="A251" s="7"/>
      <c r="B251" s="11"/>
      <c r="C251" s="2"/>
      <c r="D251" s="11"/>
      <c r="E251" s="11"/>
      <c r="F251" s="2" t="s">
        <v>6</v>
      </c>
      <c r="G251" s="11" t="s">
        <v>8428</v>
      </c>
      <c r="H251" s="2">
        <v>0</v>
      </c>
      <c r="I251" s="2">
        <v>1</v>
      </c>
      <c r="J251" s="2">
        <v>0</v>
      </c>
      <c r="K251" s="2">
        <v>0</v>
      </c>
      <c r="L251" s="2">
        <v>0</v>
      </c>
      <c r="M251" s="2">
        <v>0</v>
      </c>
      <c r="N251" s="2">
        <v>0</v>
      </c>
      <c r="O251" s="2">
        <v>0</v>
      </c>
      <c r="P251" s="2">
        <v>0</v>
      </c>
      <c r="Q251" s="2"/>
      <c r="R251" s="11"/>
      <c r="S251" s="11"/>
    </row>
    <row r="252" spans="1:20" x14ac:dyDescent="0.25">
      <c r="A252" s="7"/>
      <c r="B252" s="11"/>
      <c r="C252" s="2"/>
      <c r="D252" s="11"/>
      <c r="E252" s="11"/>
      <c r="F252" s="2" t="s">
        <v>7</v>
      </c>
      <c r="G252" s="11" t="s">
        <v>8429</v>
      </c>
      <c r="H252" s="2">
        <v>0</v>
      </c>
      <c r="I252" s="2">
        <v>1</v>
      </c>
      <c r="J252" s="2">
        <v>0</v>
      </c>
      <c r="K252" s="2">
        <v>0</v>
      </c>
      <c r="L252" s="2">
        <v>0</v>
      </c>
      <c r="M252" s="2">
        <v>0</v>
      </c>
      <c r="N252" s="2">
        <v>0</v>
      </c>
      <c r="O252" s="2">
        <v>0</v>
      </c>
      <c r="P252" s="2">
        <v>0</v>
      </c>
      <c r="Q252" s="2"/>
      <c r="R252" s="11"/>
      <c r="S252" s="11"/>
    </row>
    <row r="253" spans="1:20" x14ac:dyDescent="0.25">
      <c r="A253" s="7"/>
      <c r="B253" s="11"/>
      <c r="C253" s="2"/>
      <c r="D253" s="11"/>
      <c r="E253" s="11"/>
      <c r="F253" s="11"/>
      <c r="G253" s="11"/>
      <c r="H253" s="2"/>
      <c r="I253" s="2"/>
      <c r="J253" s="2"/>
      <c r="K253" s="2"/>
      <c r="L253" s="2"/>
      <c r="M253" s="2"/>
      <c r="N253" s="2"/>
      <c r="O253" s="2"/>
      <c r="P253" s="67"/>
      <c r="Q253" s="67"/>
      <c r="R253" s="11"/>
      <c r="S253" s="11"/>
    </row>
    <row r="254" spans="1:20" x14ac:dyDescent="0.25">
      <c r="A254" s="60"/>
      <c r="B254" s="62"/>
      <c r="C254" s="61"/>
      <c r="D254" s="62"/>
      <c r="E254" s="62"/>
      <c r="F254" s="61"/>
      <c r="G254" s="62"/>
      <c r="H254" s="61">
        <f>SUM(H246:H252)</f>
        <v>0</v>
      </c>
      <c r="I254" s="61">
        <f t="shared" ref="I254:Q254" si="12">SUM(I246:I252)</f>
        <v>7</v>
      </c>
      <c r="J254" s="61">
        <f t="shared" si="12"/>
        <v>0</v>
      </c>
      <c r="K254" s="61">
        <f t="shared" si="12"/>
        <v>0</v>
      </c>
      <c r="L254" s="61">
        <f t="shared" si="12"/>
        <v>0</v>
      </c>
      <c r="M254" s="61">
        <f t="shared" si="12"/>
        <v>0</v>
      </c>
      <c r="N254" s="61">
        <f t="shared" si="12"/>
        <v>0</v>
      </c>
      <c r="O254" s="61">
        <f t="shared" si="12"/>
        <v>0</v>
      </c>
      <c r="P254" s="61">
        <f t="shared" si="12"/>
        <v>0</v>
      </c>
      <c r="Q254" s="61">
        <f t="shared" si="12"/>
        <v>0</v>
      </c>
      <c r="R254" s="62"/>
      <c r="S254" s="62"/>
      <c r="T254" s="98"/>
    </row>
    <row r="255" spans="1:20" x14ac:dyDescent="0.25">
      <c r="A255" s="74"/>
      <c r="B255" s="75"/>
      <c r="C255" s="76"/>
      <c r="D255" s="75"/>
      <c r="E255" s="75"/>
      <c r="F255" s="76"/>
      <c r="G255" s="75"/>
      <c r="H255" s="76"/>
      <c r="I255" s="76"/>
      <c r="J255" s="76"/>
      <c r="K255" s="76"/>
      <c r="L255" s="76"/>
      <c r="M255" s="76"/>
      <c r="N255" s="76"/>
      <c r="O255" s="76"/>
      <c r="P255" s="105"/>
      <c r="Q255" s="105"/>
      <c r="R255" s="75"/>
      <c r="S255" s="75"/>
      <c r="T255" s="99"/>
    </row>
    <row r="256" spans="1:20" x14ac:dyDescent="0.25">
      <c r="A256" s="7"/>
      <c r="B256" s="11"/>
      <c r="C256" s="2"/>
      <c r="D256" s="11"/>
      <c r="E256" s="11"/>
      <c r="F256" s="11"/>
      <c r="G256" s="11"/>
      <c r="H256" s="2"/>
      <c r="I256" s="2"/>
      <c r="J256" s="2"/>
      <c r="K256" s="2"/>
      <c r="L256" s="2"/>
      <c r="M256" s="2"/>
      <c r="N256" s="2"/>
      <c r="O256" s="2"/>
      <c r="P256" s="67"/>
      <c r="Q256" s="67"/>
      <c r="R256" s="11"/>
      <c r="S256" s="11"/>
    </row>
    <row r="257" spans="1:20" ht="15.75" customHeight="1" x14ac:dyDescent="0.25">
      <c r="A257" s="7"/>
      <c r="B257" s="11"/>
      <c r="C257" s="2" t="s">
        <v>14</v>
      </c>
      <c r="D257" s="11" t="s">
        <v>39</v>
      </c>
      <c r="E257" s="11" t="s">
        <v>1158</v>
      </c>
      <c r="F257" s="2" t="s">
        <v>0</v>
      </c>
      <c r="G257" s="11" t="s">
        <v>1341</v>
      </c>
      <c r="H257" s="2">
        <v>1</v>
      </c>
      <c r="I257" s="2">
        <v>0</v>
      </c>
      <c r="J257" s="2">
        <v>0</v>
      </c>
      <c r="K257" s="2">
        <v>0</v>
      </c>
      <c r="L257" s="2">
        <v>0</v>
      </c>
      <c r="M257" s="2">
        <v>0</v>
      </c>
      <c r="N257" s="2">
        <v>0</v>
      </c>
      <c r="O257" s="2">
        <v>0</v>
      </c>
      <c r="P257" s="67">
        <v>1</v>
      </c>
      <c r="Q257" s="67"/>
      <c r="R257" s="11" t="s">
        <v>8876</v>
      </c>
      <c r="S257" s="299" t="s">
        <v>7252</v>
      </c>
      <c r="T257" s="317" t="s">
        <v>7241</v>
      </c>
    </row>
    <row r="258" spans="1:20" ht="15" customHeight="1" x14ac:dyDescent="0.25">
      <c r="A258" s="7"/>
      <c r="B258" s="11"/>
      <c r="C258" s="2"/>
      <c r="D258" s="11"/>
      <c r="E258" s="11"/>
      <c r="F258" s="2" t="s">
        <v>2</v>
      </c>
      <c r="G258" s="11" t="s">
        <v>1342</v>
      </c>
      <c r="H258" s="2">
        <v>1</v>
      </c>
      <c r="I258" s="2">
        <v>0</v>
      </c>
      <c r="J258" s="67">
        <v>0</v>
      </c>
      <c r="K258" s="67">
        <v>0</v>
      </c>
      <c r="L258" s="67">
        <v>0</v>
      </c>
      <c r="M258" s="67">
        <v>0</v>
      </c>
      <c r="N258" s="67">
        <v>1</v>
      </c>
      <c r="O258" s="2">
        <v>0</v>
      </c>
      <c r="P258" s="67"/>
      <c r="Q258" s="67"/>
      <c r="R258" s="11"/>
      <c r="S258" s="299"/>
      <c r="T258" s="317"/>
    </row>
    <row r="259" spans="1:20" ht="15" customHeight="1" x14ac:dyDescent="0.25">
      <c r="A259" s="7"/>
      <c r="B259" s="11"/>
      <c r="C259" s="2"/>
      <c r="D259" s="11"/>
      <c r="E259" s="11"/>
      <c r="F259" s="2" t="s">
        <v>3</v>
      </c>
      <c r="G259" s="11" t="s">
        <v>1343</v>
      </c>
      <c r="H259" s="2">
        <v>1</v>
      </c>
      <c r="I259" s="2">
        <v>0</v>
      </c>
      <c r="J259" s="2">
        <v>0</v>
      </c>
      <c r="K259" s="2">
        <v>0</v>
      </c>
      <c r="L259" s="2">
        <v>0</v>
      </c>
      <c r="M259" s="2">
        <v>0</v>
      </c>
      <c r="N259" s="2">
        <v>0</v>
      </c>
      <c r="O259" s="2">
        <v>0</v>
      </c>
      <c r="P259" s="67">
        <v>1</v>
      </c>
      <c r="Q259" s="67"/>
      <c r="R259" s="11"/>
      <c r="S259" s="299" t="s">
        <v>7253</v>
      </c>
      <c r="T259" s="317"/>
    </row>
    <row r="260" spans="1:20" x14ac:dyDescent="0.25">
      <c r="A260" s="7"/>
      <c r="B260" s="11"/>
      <c r="C260" s="2"/>
      <c r="D260" s="11"/>
      <c r="E260" s="11"/>
      <c r="F260" s="2" t="s">
        <v>4</v>
      </c>
      <c r="G260" s="11" t="s">
        <v>1344</v>
      </c>
      <c r="H260" s="2">
        <v>1</v>
      </c>
      <c r="I260" s="2">
        <v>0</v>
      </c>
      <c r="J260" s="2">
        <v>0</v>
      </c>
      <c r="K260" s="2">
        <v>0</v>
      </c>
      <c r="L260" s="2">
        <v>0</v>
      </c>
      <c r="M260" s="2">
        <v>0</v>
      </c>
      <c r="N260" s="2">
        <v>0</v>
      </c>
      <c r="O260" s="2">
        <v>0</v>
      </c>
      <c r="P260" s="67">
        <v>1</v>
      </c>
      <c r="Q260" s="67"/>
      <c r="R260" s="11"/>
      <c r="S260" s="299"/>
      <c r="T260" s="28"/>
    </row>
    <row r="261" spans="1:20" x14ac:dyDescent="0.25">
      <c r="A261" s="7"/>
      <c r="B261" s="11"/>
      <c r="C261" s="2"/>
      <c r="D261" s="11"/>
      <c r="E261" s="11"/>
      <c r="F261" s="2" t="s">
        <v>5</v>
      </c>
      <c r="G261" s="11" t="s">
        <v>1345</v>
      </c>
      <c r="H261" s="2">
        <v>1</v>
      </c>
      <c r="I261" s="2">
        <v>0</v>
      </c>
      <c r="J261" s="2">
        <v>0</v>
      </c>
      <c r="K261" s="2">
        <v>0</v>
      </c>
      <c r="L261" s="2">
        <v>0</v>
      </c>
      <c r="M261" s="2">
        <v>0</v>
      </c>
      <c r="N261" s="2">
        <v>0</v>
      </c>
      <c r="O261" s="2">
        <v>0</v>
      </c>
      <c r="P261" s="67">
        <v>1</v>
      </c>
      <c r="Q261" s="67"/>
      <c r="R261" s="11"/>
      <c r="S261" s="299"/>
      <c r="T261" s="28"/>
    </row>
    <row r="262" spans="1:20" x14ac:dyDescent="0.25">
      <c r="A262" s="7"/>
      <c r="B262" s="11"/>
      <c r="C262" s="2"/>
      <c r="D262" s="11"/>
      <c r="E262" s="11"/>
      <c r="F262" s="2" t="s">
        <v>6</v>
      </c>
      <c r="G262" s="11" t="s">
        <v>1346</v>
      </c>
      <c r="H262" s="2">
        <v>1</v>
      </c>
      <c r="I262" s="2">
        <v>0</v>
      </c>
      <c r="J262" s="2">
        <v>0</v>
      </c>
      <c r="K262" s="2">
        <v>0</v>
      </c>
      <c r="L262" s="2">
        <v>0</v>
      </c>
      <c r="M262" s="2">
        <v>0</v>
      </c>
      <c r="N262" s="2">
        <v>0</v>
      </c>
      <c r="O262" s="2">
        <v>0</v>
      </c>
      <c r="P262" s="67">
        <v>1</v>
      </c>
      <c r="Q262" s="67"/>
      <c r="R262" s="11"/>
      <c r="S262" s="299" t="s">
        <v>7254</v>
      </c>
      <c r="T262" s="28"/>
    </row>
    <row r="263" spans="1:20" x14ac:dyDescent="0.25">
      <c r="A263" s="7"/>
      <c r="B263" s="11"/>
      <c r="C263" s="2"/>
      <c r="D263" s="11"/>
      <c r="E263" s="11"/>
      <c r="F263" s="2" t="s">
        <v>7</v>
      </c>
      <c r="G263" s="11" t="s">
        <v>1347</v>
      </c>
      <c r="H263" s="2">
        <v>1</v>
      </c>
      <c r="I263" s="2">
        <v>0</v>
      </c>
      <c r="J263" s="2">
        <v>0</v>
      </c>
      <c r="K263" s="2">
        <v>0</v>
      </c>
      <c r="L263" s="2">
        <v>0</v>
      </c>
      <c r="M263" s="2">
        <v>0</v>
      </c>
      <c r="N263" s="2">
        <v>0</v>
      </c>
      <c r="O263" s="2">
        <v>0</v>
      </c>
      <c r="P263" s="67">
        <v>1</v>
      </c>
      <c r="Q263" s="67"/>
      <c r="R263" s="11"/>
      <c r="S263" s="299"/>
      <c r="T263" s="28"/>
    </row>
    <row r="264" spans="1:20" x14ac:dyDescent="0.25">
      <c r="A264" s="7"/>
      <c r="B264" s="11"/>
      <c r="C264" s="2"/>
      <c r="D264" s="11"/>
      <c r="E264" s="11"/>
      <c r="F264" s="2" t="s">
        <v>8</v>
      </c>
      <c r="G264" s="11" t="s">
        <v>1348</v>
      </c>
      <c r="H264" s="2">
        <v>1</v>
      </c>
      <c r="I264" s="2">
        <v>0</v>
      </c>
      <c r="J264" s="2">
        <v>0</v>
      </c>
      <c r="K264" s="2">
        <v>0</v>
      </c>
      <c r="L264" s="2">
        <v>0</v>
      </c>
      <c r="M264" s="2">
        <v>0</v>
      </c>
      <c r="N264" s="2">
        <v>0</v>
      </c>
      <c r="O264" s="2">
        <v>0</v>
      </c>
      <c r="P264" s="67">
        <v>1</v>
      </c>
      <c r="Q264" s="67"/>
      <c r="R264" s="11"/>
      <c r="S264" s="299"/>
      <c r="T264" s="28"/>
    </row>
    <row r="265" spans="1:20" ht="15" customHeight="1" x14ac:dyDescent="0.25">
      <c r="A265" s="7"/>
      <c r="B265" s="11"/>
      <c r="C265" s="2"/>
      <c r="D265" s="11"/>
      <c r="E265" s="11"/>
      <c r="F265" s="2" t="s">
        <v>9</v>
      </c>
      <c r="G265" s="11" t="s">
        <v>901</v>
      </c>
      <c r="H265" s="2">
        <v>1</v>
      </c>
      <c r="I265" s="2">
        <v>0</v>
      </c>
      <c r="J265" s="2">
        <v>0</v>
      </c>
      <c r="K265" s="2">
        <v>0</v>
      </c>
      <c r="L265" s="2">
        <v>0</v>
      </c>
      <c r="M265" s="2">
        <v>0</v>
      </c>
      <c r="N265" s="2">
        <v>0</v>
      </c>
      <c r="O265" s="2">
        <v>0</v>
      </c>
      <c r="P265" s="67">
        <v>1</v>
      </c>
      <c r="Q265" s="67"/>
      <c r="R265" s="11"/>
      <c r="S265" s="299" t="s">
        <v>7255</v>
      </c>
      <c r="T265" s="28"/>
    </row>
    <row r="266" spans="1:20" x14ac:dyDescent="0.25">
      <c r="A266" s="7"/>
      <c r="B266" s="11"/>
      <c r="C266" s="2"/>
      <c r="D266" s="11"/>
      <c r="E266" s="11"/>
      <c r="F266" s="2" t="s">
        <v>10</v>
      </c>
      <c r="G266" s="11" t="s">
        <v>1349</v>
      </c>
      <c r="H266" s="2">
        <v>1</v>
      </c>
      <c r="I266" s="2">
        <v>0</v>
      </c>
      <c r="J266" s="2">
        <v>0</v>
      </c>
      <c r="K266" s="2">
        <v>0</v>
      </c>
      <c r="L266" s="2">
        <v>0</v>
      </c>
      <c r="M266" s="2">
        <v>0</v>
      </c>
      <c r="N266" s="2">
        <v>0</v>
      </c>
      <c r="O266" s="2">
        <v>0</v>
      </c>
      <c r="P266" s="67">
        <v>1</v>
      </c>
      <c r="Q266" s="67"/>
      <c r="R266" s="11"/>
      <c r="S266" s="299"/>
      <c r="T266" s="28"/>
    </row>
    <row r="267" spans="1:20" x14ac:dyDescent="0.25">
      <c r="A267" s="7"/>
      <c r="B267" s="11"/>
      <c r="C267" s="2"/>
      <c r="D267" s="11"/>
      <c r="E267" s="11"/>
      <c r="F267" s="2" t="s">
        <v>11</v>
      </c>
      <c r="G267" s="11" t="s">
        <v>1350</v>
      </c>
      <c r="H267" s="2">
        <v>1</v>
      </c>
      <c r="I267" s="2">
        <v>0</v>
      </c>
      <c r="J267" s="2">
        <v>0</v>
      </c>
      <c r="K267" s="2">
        <v>0</v>
      </c>
      <c r="L267" s="2">
        <v>0</v>
      </c>
      <c r="M267" s="2">
        <v>0</v>
      </c>
      <c r="N267" s="2">
        <v>0</v>
      </c>
      <c r="O267" s="2">
        <v>0</v>
      </c>
      <c r="P267" s="67">
        <v>1</v>
      </c>
      <c r="Q267" s="67"/>
      <c r="R267" s="11"/>
      <c r="S267" s="299" t="s">
        <v>7256</v>
      </c>
      <c r="T267" s="28"/>
    </row>
    <row r="268" spans="1:20" x14ac:dyDescent="0.25">
      <c r="A268" s="7"/>
      <c r="B268" s="11"/>
      <c r="C268" s="2"/>
      <c r="D268" s="11"/>
      <c r="E268" s="11"/>
      <c r="F268" s="2" t="s">
        <v>12</v>
      </c>
      <c r="G268" s="11" t="s">
        <v>1351</v>
      </c>
      <c r="H268" s="2">
        <v>1</v>
      </c>
      <c r="I268" s="2">
        <v>0</v>
      </c>
      <c r="J268" s="2">
        <v>0</v>
      </c>
      <c r="K268" s="2">
        <v>0</v>
      </c>
      <c r="L268" s="2">
        <v>0</v>
      </c>
      <c r="M268" s="2">
        <v>0</v>
      </c>
      <c r="N268" s="2">
        <v>0</v>
      </c>
      <c r="O268" s="2">
        <v>0</v>
      </c>
      <c r="P268" s="67">
        <v>1</v>
      </c>
      <c r="Q268" s="67"/>
      <c r="R268" s="11"/>
      <c r="S268" s="299"/>
      <c r="T268" s="28"/>
    </row>
    <row r="269" spans="1:20" x14ac:dyDescent="0.25">
      <c r="A269" s="7"/>
      <c r="B269" s="11"/>
      <c r="C269" s="2"/>
      <c r="D269" s="11"/>
      <c r="E269" s="11"/>
      <c r="F269" s="2" t="s">
        <v>13</v>
      </c>
      <c r="G269" s="11" t="s">
        <v>1352</v>
      </c>
      <c r="H269" s="2">
        <v>1</v>
      </c>
      <c r="I269" s="2">
        <v>0</v>
      </c>
      <c r="J269" s="2">
        <v>0</v>
      </c>
      <c r="K269" s="2">
        <v>0</v>
      </c>
      <c r="L269" s="2">
        <v>0</v>
      </c>
      <c r="M269" s="2">
        <v>0</v>
      </c>
      <c r="N269" s="2">
        <v>0</v>
      </c>
      <c r="O269" s="2">
        <v>0</v>
      </c>
      <c r="P269" s="67">
        <v>1</v>
      </c>
      <c r="Q269" s="67"/>
      <c r="R269" s="11"/>
      <c r="S269" s="299" t="s">
        <v>7257</v>
      </c>
      <c r="T269" s="28"/>
    </row>
    <row r="270" spans="1:20" x14ac:dyDescent="0.25">
      <c r="A270" s="7"/>
      <c r="B270" s="11"/>
      <c r="C270" s="2"/>
      <c r="D270" s="11"/>
      <c r="E270" s="11"/>
      <c r="F270" s="2" t="s">
        <v>14</v>
      </c>
      <c r="G270" s="11" t="s">
        <v>1353</v>
      </c>
      <c r="H270" s="2">
        <v>1</v>
      </c>
      <c r="I270" s="2">
        <v>0</v>
      </c>
      <c r="J270" s="2">
        <v>0</v>
      </c>
      <c r="K270" s="2">
        <v>0</v>
      </c>
      <c r="L270" s="2">
        <v>0</v>
      </c>
      <c r="M270" s="2">
        <v>0</v>
      </c>
      <c r="N270" s="2">
        <v>0</v>
      </c>
      <c r="O270" s="2">
        <v>0</v>
      </c>
      <c r="P270" s="67">
        <v>1</v>
      </c>
      <c r="Q270" s="67"/>
      <c r="R270" s="11"/>
      <c r="S270" s="299"/>
      <c r="T270" s="28"/>
    </row>
    <row r="271" spans="1:20" x14ac:dyDescent="0.25">
      <c r="A271" s="7"/>
      <c r="B271" s="11"/>
      <c r="C271" s="2"/>
      <c r="D271" s="11"/>
      <c r="E271" s="11"/>
      <c r="F271" s="2" t="s">
        <v>15</v>
      </c>
      <c r="G271" s="11" t="s">
        <v>1354</v>
      </c>
      <c r="H271" s="2">
        <v>1</v>
      </c>
      <c r="I271" s="2">
        <v>0</v>
      </c>
      <c r="J271" s="2">
        <v>0</v>
      </c>
      <c r="K271" s="2">
        <v>0</v>
      </c>
      <c r="L271" s="2">
        <v>0</v>
      </c>
      <c r="M271" s="2">
        <v>0</v>
      </c>
      <c r="N271" s="2">
        <v>0</v>
      </c>
      <c r="O271" s="2">
        <v>0</v>
      </c>
      <c r="P271" s="67">
        <v>1</v>
      </c>
      <c r="Q271" s="67"/>
      <c r="R271" s="11"/>
      <c r="S271" s="11" t="s">
        <v>8875</v>
      </c>
      <c r="T271" s="28"/>
    </row>
    <row r="272" spans="1:20" x14ac:dyDescent="0.25">
      <c r="A272" s="7"/>
      <c r="B272" s="11"/>
      <c r="C272" s="2"/>
      <c r="D272" s="11"/>
      <c r="E272" s="11"/>
      <c r="F272" s="2" t="s">
        <v>16</v>
      </c>
      <c r="G272" s="11" t="s">
        <v>1355</v>
      </c>
      <c r="H272" s="2">
        <v>1</v>
      </c>
      <c r="I272" s="2">
        <v>0</v>
      </c>
      <c r="J272" s="2">
        <v>0</v>
      </c>
      <c r="K272" s="2">
        <v>0</v>
      </c>
      <c r="L272" s="2">
        <v>0</v>
      </c>
      <c r="M272" s="2">
        <v>0</v>
      </c>
      <c r="N272" s="2">
        <v>0</v>
      </c>
      <c r="O272" s="2">
        <v>0</v>
      </c>
      <c r="P272" s="67">
        <v>1</v>
      </c>
      <c r="Q272" s="67"/>
      <c r="R272" s="11"/>
      <c r="S272" s="11"/>
      <c r="T272" s="28"/>
    </row>
    <row r="273" spans="1:20" x14ac:dyDescent="0.25">
      <c r="A273" s="7"/>
      <c r="B273" s="11"/>
      <c r="C273" s="2"/>
      <c r="D273" s="11"/>
      <c r="E273" s="11"/>
      <c r="F273" s="2"/>
      <c r="G273" s="11"/>
      <c r="H273" s="2"/>
      <c r="I273" s="2"/>
      <c r="J273" s="2"/>
      <c r="K273" s="2"/>
      <c r="L273" s="2"/>
      <c r="M273" s="2"/>
      <c r="N273" s="2"/>
      <c r="O273" s="2"/>
      <c r="P273" s="67"/>
      <c r="Q273" s="67"/>
      <c r="R273" s="11"/>
      <c r="S273" s="11"/>
      <c r="T273" s="28"/>
    </row>
    <row r="274" spans="1:20" x14ac:dyDescent="0.25">
      <c r="A274" s="60"/>
      <c r="B274" s="62"/>
      <c r="C274" s="61"/>
      <c r="D274" s="62"/>
      <c r="E274" s="62"/>
      <c r="F274" s="61"/>
      <c r="G274" s="62"/>
      <c r="H274" s="61">
        <f>SUM(H257:H272)</f>
        <v>16</v>
      </c>
      <c r="I274" s="61">
        <f t="shared" ref="I274:Q274" si="13">SUM(I257:I272)</f>
        <v>0</v>
      </c>
      <c r="J274" s="61">
        <f t="shared" si="13"/>
        <v>0</v>
      </c>
      <c r="K274" s="61">
        <f t="shared" si="13"/>
        <v>0</v>
      </c>
      <c r="L274" s="61">
        <f t="shared" si="13"/>
        <v>0</v>
      </c>
      <c r="M274" s="61">
        <f t="shared" si="13"/>
        <v>0</v>
      </c>
      <c r="N274" s="61">
        <f t="shared" si="13"/>
        <v>1</v>
      </c>
      <c r="O274" s="61">
        <f t="shared" si="13"/>
        <v>0</v>
      </c>
      <c r="P274" s="61">
        <f t="shared" si="13"/>
        <v>15</v>
      </c>
      <c r="Q274" s="61">
        <f t="shared" si="13"/>
        <v>0</v>
      </c>
      <c r="R274" s="62"/>
      <c r="S274" s="62"/>
      <c r="T274" s="98"/>
    </row>
    <row r="275" spans="1:20" x14ac:dyDescent="0.25">
      <c r="A275" s="74"/>
      <c r="B275" s="75"/>
      <c r="C275" s="76"/>
      <c r="D275" s="75"/>
      <c r="E275" s="75"/>
      <c r="F275" s="76"/>
      <c r="G275" s="75"/>
      <c r="H275" s="76"/>
      <c r="I275" s="76"/>
      <c r="J275" s="76"/>
      <c r="K275" s="76"/>
      <c r="L275" s="76"/>
      <c r="M275" s="76"/>
      <c r="N275" s="76"/>
      <c r="O275" s="76"/>
      <c r="P275" s="105"/>
      <c r="Q275" s="105"/>
      <c r="R275" s="75"/>
      <c r="S275" s="75"/>
      <c r="T275" s="99"/>
    </row>
    <row r="276" spans="1:20" x14ac:dyDescent="0.25">
      <c r="A276" s="7"/>
      <c r="B276" s="11"/>
      <c r="C276" s="2"/>
      <c r="D276" s="11"/>
      <c r="E276" s="11"/>
      <c r="F276" s="11"/>
      <c r="G276" s="11"/>
      <c r="H276" s="2"/>
      <c r="I276" s="2"/>
      <c r="J276" s="2"/>
      <c r="K276" s="2"/>
      <c r="L276" s="2"/>
      <c r="M276" s="2"/>
      <c r="N276" s="2"/>
      <c r="O276" s="2"/>
      <c r="P276" s="67"/>
      <c r="Q276" s="67"/>
      <c r="R276" s="11"/>
      <c r="S276" s="11"/>
      <c r="T276" s="28"/>
    </row>
    <row r="277" spans="1:20" x14ac:dyDescent="0.25">
      <c r="A277" s="7"/>
      <c r="B277" s="11"/>
      <c r="C277" s="2" t="s">
        <v>15</v>
      </c>
      <c r="D277" s="11" t="s">
        <v>39</v>
      </c>
      <c r="E277" s="11" t="s">
        <v>1159</v>
      </c>
      <c r="F277" s="2" t="s">
        <v>0</v>
      </c>
      <c r="G277" s="11" t="s">
        <v>1356</v>
      </c>
      <c r="H277" s="2">
        <v>1</v>
      </c>
      <c r="I277" s="2">
        <v>0</v>
      </c>
      <c r="J277" s="2">
        <v>0</v>
      </c>
      <c r="K277" s="2">
        <v>0</v>
      </c>
      <c r="L277" s="2">
        <v>0</v>
      </c>
      <c r="M277" s="2">
        <v>0</v>
      </c>
      <c r="N277" s="2">
        <v>0</v>
      </c>
      <c r="O277" s="2">
        <v>0</v>
      </c>
      <c r="P277" s="2">
        <v>0</v>
      </c>
      <c r="Q277" s="67">
        <v>1</v>
      </c>
      <c r="R277" s="11"/>
      <c r="S277" s="11"/>
      <c r="T277" s="28"/>
    </row>
    <row r="278" spans="1:20" x14ac:dyDescent="0.25">
      <c r="A278" s="7"/>
      <c r="B278" s="11"/>
      <c r="C278" s="2"/>
      <c r="D278" s="11"/>
      <c r="E278" s="11"/>
      <c r="F278" s="2" t="s">
        <v>2</v>
      </c>
      <c r="G278" s="11" t="s">
        <v>1357</v>
      </c>
      <c r="H278" s="2">
        <v>1</v>
      </c>
      <c r="I278" s="2">
        <v>0</v>
      </c>
      <c r="J278" s="2">
        <v>0</v>
      </c>
      <c r="K278" s="2">
        <v>0</v>
      </c>
      <c r="L278" s="2">
        <v>0</v>
      </c>
      <c r="M278" s="2">
        <v>0</v>
      </c>
      <c r="N278" s="2">
        <v>0</v>
      </c>
      <c r="O278" s="2">
        <v>0</v>
      </c>
      <c r="P278" s="67">
        <v>1</v>
      </c>
      <c r="Q278" s="67"/>
      <c r="R278" s="11"/>
      <c r="S278" s="11"/>
      <c r="T278" s="28"/>
    </row>
    <row r="279" spans="1:20" x14ac:dyDescent="0.25">
      <c r="A279" s="7"/>
      <c r="B279" s="11"/>
      <c r="C279" s="2"/>
      <c r="D279" s="11"/>
      <c r="E279" s="11"/>
      <c r="F279" s="2" t="s">
        <v>3</v>
      </c>
      <c r="G279" s="11" t="s">
        <v>1358</v>
      </c>
      <c r="H279" s="2">
        <v>1</v>
      </c>
      <c r="I279" s="2">
        <v>0</v>
      </c>
      <c r="J279" s="2">
        <v>0</v>
      </c>
      <c r="K279" s="2">
        <v>0</v>
      </c>
      <c r="L279" s="2">
        <v>0</v>
      </c>
      <c r="M279" s="2">
        <v>0</v>
      </c>
      <c r="N279" s="2">
        <v>0</v>
      </c>
      <c r="O279" s="2">
        <v>0</v>
      </c>
      <c r="P279" s="2">
        <v>0</v>
      </c>
      <c r="Q279" s="67">
        <v>1</v>
      </c>
      <c r="R279" s="11"/>
      <c r="S279" s="11"/>
      <c r="T279" s="28"/>
    </row>
    <row r="280" spans="1:20" x14ac:dyDescent="0.25">
      <c r="A280" s="7"/>
      <c r="B280" s="11"/>
      <c r="C280" s="2"/>
      <c r="D280" s="11"/>
      <c r="E280" s="11"/>
      <c r="F280" s="2" t="s">
        <v>4</v>
      </c>
      <c r="G280" s="11" t="s">
        <v>1359</v>
      </c>
      <c r="H280" s="2">
        <v>1</v>
      </c>
      <c r="I280" s="2">
        <v>0</v>
      </c>
      <c r="J280" s="2">
        <v>0</v>
      </c>
      <c r="K280" s="2">
        <v>0</v>
      </c>
      <c r="L280" s="2">
        <v>0</v>
      </c>
      <c r="M280" s="2">
        <v>0</v>
      </c>
      <c r="N280" s="2">
        <v>0</v>
      </c>
      <c r="O280" s="2">
        <v>0</v>
      </c>
      <c r="P280" s="2">
        <v>0</v>
      </c>
      <c r="Q280" s="67">
        <v>1</v>
      </c>
      <c r="R280" s="11"/>
      <c r="S280" s="11"/>
      <c r="T280" s="28"/>
    </row>
    <row r="281" spans="1:20" x14ac:dyDescent="0.25">
      <c r="A281" s="7"/>
      <c r="B281" s="11"/>
      <c r="C281" s="2"/>
      <c r="D281" s="11"/>
      <c r="E281" s="11"/>
      <c r="F281" s="2" t="s">
        <v>5</v>
      </c>
      <c r="G281" s="11" t="s">
        <v>1360</v>
      </c>
      <c r="H281" s="2">
        <v>1</v>
      </c>
      <c r="I281" s="2">
        <v>0</v>
      </c>
      <c r="J281" s="2">
        <v>0</v>
      </c>
      <c r="K281" s="2">
        <v>0</v>
      </c>
      <c r="L281" s="2">
        <v>0</v>
      </c>
      <c r="M281" s="2">
        <v>0</v>
      </c>
      <c r="N281" s="2">
        <v>0</v>
      </c>
      <c r="O281" s="2">
        <v>0</v>
      </c>
      <c r="P281" s="2">
        <v>0</v>
      </c>
      <c r="Q281" s="67">
        <v>1</v>
      </c>
      <c r="R281" s="11"/>
      <c r="S281" s="11"/>
      <c r="T281" s="28"/>
    </row>
    <row r="282" spans="1:20" x14ac:dyDescent="0.25">
      <c r="A282" s="7"/>
      <c r="B282" s="11"/>
      <c r="C282" s="2"/>
      <c r="D282" s="11"/>
      <c r="E282" s="11"/>
      <c r="F282" s="2"/>
      <c r="G282" s="11"/>
      <c r="H282" s="2"/>
      <c r="I282" s="2"/>
      <c r="J282" s="2"/>
      <c r="K282" s="2"/>
      <c r="L282" s="2"/>
      <c r="M282" s="2"/>
      <c r="N282" s="2"/>
      <c r="O282" s="2"/>
      <c r="P282" s="67"/>
      <c r="Q282" s="67"/>
      <c r="R282" s="11"/>
      <c r="S282" s="11"/>
      <c r="T282" s="28"/>
    </row>
    <row r="283" spans="1:20" x14ac:dyDescent="0.25">
      <c r="A283" s="60"/>
      <c r="B283" s="62"/>
      <c r="C283" s="61"/>
      <c r="D283" s="62"/>
      <c r="E283" s="62"/>
      <c r="F283" s="61"/>
      <c r="G283" s="62"/>
      <c r="H283" s="61">
        <f>SUM(H277:H281)</f>
        <v>5</v>
      </c>
      <c r="I283" s="61">
        <f t="shared" ref="I283:Q283" si="14">SUM(I277:I281)</f>
        <v>0</v>
      </c>
      <c r="J283" s="61">
        <f t="shared" si="14"/>
        <v>0</v>
      </c>
      <c r="K283" s="61">
        <f t="shared" si="14"/>
        <v>0</v>
      </c>
      <c r="L283" s="61">
        <f t="shared" si="14"/>
        <v>0</v>
      </c>
      <c r="M283" s="61">
        <f t="shared" si="14"/>
        <v>0</v>
      </c>
      <c r="N283" s="61">
        <f t="shared" si="14"/>
        <v>0</v>
      </c>
      <c r="O283" s="61">
        <f t="shared" si="14"/>
        <v>0</v>
      </c>
      <c r="P283" s="61">
        <f t="shared" si="14"/>
        <v>1</v>
      </c>
      <c r="Q283" s="61">
        <f t="shared" si="14"/>
        <v>4</v>
      </c>
      <c r="R283" s="62"/>
      <c r="S283" s="62"/>
      <c r="T283" s="98"/>
    </row>
    <row r="284" spans="1:20" x14ac:dyDescent="0.25">
      <c r="A284" s="74"/>
      <c r="B284" s="75"/>
      <c r="C284" s="76"/>
      <c r="D284" s="75"/>
      <c r="E284" s="75"/>
      <c r="F284" s="76"/>
      <c r="G284" s="75"/>
      <c r="H284" s="76"/>
      <c r="I284" s="76"/>
      <c r="J284" s="76"/>
      <c r="K284" s="76"/>
      <c r="L284" s="76"/>
      <c r="M284" s="76"/>
      <c r="N284" s="76"/>
      <c r="O284" s="76"/>
      <c r="P284" s="105"/>
      <c r="Q284" s="105"/>
      <c r="R284" s="75"/>
      <c r="S284" s="75"/>
      <c r="T284" s="99"/>
    </row>
    <row r="285" spans="1:20" x14ac:dyDescent="0.25">
      <c r="A285" s="7"/>
      <c r="B285" s="11"/>
      <c r="C285" s="2"/>
      <c r="D285" s="11"/>
      <c r="E285" s="11"/>
      <c r="F285" s="11"/>
      <c r="G285" s="11"/>
      <c r="H285" s="2"/>
      <c r="I285" s="2"/>
      <c r="J285" s="2"/>
      <c r="K285" s="2"/>
      <c r="L285" s="2"/>
      <c r="M285" s="2"/>
      <c r="N285" s="2"/>
      <c r="O285" s="2"/>
      <c r="P285" s="67"/>
      <c r="Q285" s="67"/>
      <c r="R285" s="11"/>
      <c r="S285" s="11"/>
      <c r="T285" s="28"/>
    </row>
    <row r="286" spans="1:20" x14ac:dyDescent="0.25">
      <c r="A286" s="7"/>
      <c r="B286" s="11"/>
      <c r="C286" s="2" t="s">
        <v>16</v>
      </c>
      <c r="D286" s="11" t="s">
        <v>39</v>
      </c>
      <c r="E286" s="11" t="s">
        <v>1160</v>
      </c>
      <c r="F286" s="2" t="s">
        <v>0</v>
      </c>
      <c r="G286" s="11" t="s">
        <v>1361</v>
      </c>
      <c r="H286" s="2">
        <v>1</v>
      </c>
      <c r="I286" s="2">
        <v>0</v>
      </c>
      <c r="J286" s="2">
        <v>0</v>
      </c>
      <c r="K286" s="2">
        <v>0</v>
      </c>
      <c r="L286" s="2">
        <v>0</v>
      </c>
      <c r="M286" s="2">
        <v>0</v>
      </c>
      <c r="N286" s="2">
        <v>0</v>
      </c>
      <c r="O286" s="2">
        <v>0</v>
      </c>
      <c r="P286" s="2" t="s">
        <v>8709</v>
      </c>
      <c r="Q286" s="2">
        <v>1</v>
      </c>
      <c r="R286" s="11"/>
      <c r="S286" s="11" t="s">
        <v>8852</v>
      </c>
      <c r="T286" s="28"/>
    </row>
    <row r="287" spans="1:20" x14ac:dyDescent="0.25">
      <c r="A287" s="7"/>
      <c r="B287" s="11"/>
      <c r="C287" s="2"/>
      <c r="D287" s="11"/>
      <c r="E287" s="11"/>
      <c r="F287" s="2" t="s">
        <v>2</v>
      </c>
      <c r="G287" s="11" t="s">
        <v>1362</v>
      </c>
      <c r="H287" s="2">
        <v>1</v>
      </c>
      <c r="I287" s="2">
        <v>0</v>
      </c>
      <c r="J287" s="2">
        <v>0</v>
      </c>
      <c r="K287" s="2">
        <v>0</v>
      </c>
      <c r="L287" s="2">
        <v>0</v>
      </c>
      <c r="M287" s="2">
        <v>0</v>
      </c>
      <c r="N287" s="2">
        <v>0</v>
      </c>
      <c r="O287" s="2">
        <v>0</v>
      </c>
      <c r="P287" s="2">
        <v>0</v>
      </c>
      <c r="Q287" s="2"/>
      <c r="R287" s="11"/>
      <c r="S287" s="11"/>
      <c r="T287" s="28"/>
    </row>
    <row r="288" spans="1:20" x14ac:dyDescent="0.25">
      <c r="A288" s="7"/>
      <c r="B288" s="11"/>
      <c r="C288" s="2"/>
      <c r="D288" s="11"/>
      <c r="E288" s="11"/>
      <c r="F288" s="2" t="s">
        <v>3</v>
      </c>
      <c r="G288" s="11" t="s">
        <v>1363</v>
      </c>
      <c r="H288" s="2">
        <v>1</v>
      </c>
      <c r="I288" s="2">
        <v>0</v>
      </c>
      <c r="J288" s="2">
        <v>0</v>
      </c>
      <c r="K288" s="2">
        <v>0</v>
      </c>
      <c r="L288" s="2">
        <v>0</v>
      </c>
      <c r="M288" s="2">
        <v>0</v>
      </c>
      <c r="N288" s="2">
        <v>0</v>
      </c>
      <c r="O288" s="2">
        <v>0</v>
      </c>
      <c r="P288" s="2">
        <v>0</v>
      </c>
      <c r="Q288" s="2"/>
      <c r="R288" s="11"/>
      <c r="S288" s="11"/>
      <c r="T288" s="28"/>
    </row>
    <row r="289" spans="1:20" x14ac:dyDescent="0.25">
      <c r="A289" s="7"/>
      <c r="B289" s="11"/>
      <c r="C289" s="2"/>
      <c r="D289" s="11"/>
      <c r="E289" s="11"/>
      <c r="F289" s="2" t="s">
        <v>4</v>
      </c>
      <c r="G289" s="11" t="s">
        <v>1367</v>
      </c>
      <c r="H289" s="2">
        <v>1</v>
      </c>
      <c r="I289" s="2">
        <v>0</v>
      </c>
      <c r="J289" s="2">
        <v>0</v>
      </c>
      <c r="K289" s="2">
        <v>0</v>
      </c>
      <c r="L289" s="2">
        <v>0</v>
      </c>
      <c r="M289" s="2">
        <v>0</v>
      </c>
      <c r="N289" s="2">
        <v>0</v>
      </c>
      <c r="O289" s="2">
        <v>0</v>
      </c>
      <c r="P289" s="2">
        <v>0</v>
      </c>
      <c r="Q289" s="2"/>
      <c r="R289" s="11"/>
      <c r="S289" s="11"/>
      <c r="T289" s="28"/>
    </row>
    <row r="290" spans="1:20" x14ac:dyDescent="0.25">
      <c r="A290" s="7"/>
      <c r="B290" s="11"/>
      <c r="C290" s="2"/>
      <c r="D290" s="11"/>
      <c r="E290" s="11"/>
      <c r="F290" s="2" t="s">
        <v>5</v>
      </c>
      <c r="G290" s="11" t="s">
        <v>1364</v>
      </c>
      <c r="H290" s="2">
        <v>1</v>
      </c>
      <c r="I290" s="2">
        <v>0</v>
      </c>
      <c r="J290" s="2">
        <v>0</v>
      </c>
      <c r="K290" s="2">
        <v>0</v>
      </c>
      <c r="L290" s="2">
        <v>0</v>
      </c>
      <c r="M290" s="2">
        <v>0</v>
      </c>
      <c r="N290" s="2">
        <v>0</v>
      </c>
      <c r="O290" s="2">
        <v>0</v>
      </c>
      <c r="P290" s="2">
        <v>0</v>
      </c>
      <c r="Q290" s="2"/>
      <c r="R290" s="11"/>
      <c r="S290" s="11"/>
      <c r="T290" s="28"/>
    </row>
    <row r="291" spans="1:20" x14ac:dyDescent="0.25">
      <c r="A291" s="7"/>
      <c r="B291" s="11"/>
      <c r="C291" s="2"/>
      <c r="D291" s="11"/>
      <c r="E291" s="11"/>
      <c r="F291" s="2" t="s">
        <v>6</v>
      </c>
      <c r="G291" s="11" t="s">
        <v>1365</v>
      </c>
      <c r="H291" s="2">
        <v>1</v>
      </c>
      <c r="I291" s="2">
        <v>0</v>
      </c>
      <c r="J291" s="2">
        <v>0</v>
      </c>
      <c r="K291" s="2">
        <v>0</v>
      </c>
      <c r="L291" s="2">
        <v>0</v>
      </c>
      <c r="M291" s="2">
        <v>0</v>
      </c>
      <c r="N291" s="2">
        <v>0</v>
      </c>
      <c r="O291" s="2">
        <v>0</v>
      </c>
      <c r="P291" s="2">
        <v>0</v>
      </c>
      <c r="Q291" s="2"/>
      <c r="R291" s="11"/>
      <c r="S291" s="11"/>
      <c r="T291" s="28"/>
    </row>
    <row r="292" spans="1:20" x14ac:dyDescent="0.25">
      <c r="A292" s="7"/>
      <c r="B292" s="11"/>
      <c r="C292" s="2"/>
      <c r="D292" s="11"/>
      <c r="E292" s="11"/>
      <c r="F292" s="2" t="s">
        <v>7</v>
      </c>
      <c r="G292" s="11" t="s">
        <v>1366</v>
      </c>
      <c r="H292" s="2">
        <v>1</v>
      </c>
      <c r="I292" s="2">
        <v>0</v>
      </c>
      <c r="J292" s="2">
        <v>0</v>
      </c>
      <c r="K292" s="2">
        <v>0</v>
      </c>
      <c r="L292" s="2">
        <v>0</v>
      </c>
      <c r="M292" s="2">
        <v>0</v>
      </c>
      <c r="N292" s="2">
        <v>0</v>
      </c>
      <c r="O292" s="2">
        <v>0</v>
      </c>
      <c r="P292" s="2">
        <v>0</v>
      </c>
      <c r="Q292" s="2"/>
      <c r="R292" s="11"/>
      <c r="S292" s="11"/>
      <c r="T292" s="28"/>
    </row>
    <row r="293" spans="1:20" x14ac:dyDescent="0.25">
      <c r="A293" s="7"/>
      <c r="B293" s="11"/>
      <c r="C293" s="2"/>
      <c r="D293" s="11"/>
      <c r="E293" s="11"/>
      <c r="F293" s="2" t="s">
        <v>8</v>
      </c>
      <c r="G293" s="11" t="s">
        <v>1368</v>
      </c>
      <c r="H293" s="2">
        <v>1</v>
      </c>
      <c r="I293" s="2">
        <v>0</v>
      </c>
      <c r="J293" s="2">
        <v>0</v>
      </c>
      <c r="K293" s="2">
        <v>0</v>
      </c>
      <c r="L293" s="2">
        <v>0</v>
      </c>
      <c r="M293" s="2">
        <v>0</v>
      </c>
      <c r="N293" s="2">
        <v>0</v>
      </c>
      <c r="O293" s="2">
        <v>0</v>
      </c>
      <c r="P293" s="2">
        <v>0</v>
      </c>
      <c r="Q293" s="2"/>
      <c r="R293" s="11"/>
      <c r="S293" s="11"/>
      <c r="T293" s="28"/>
    </row>
    <row r="294" spans="1:20" x14ac:dyDescent="0.25">
      <c r="A294" s="7"/>
      <c r="B294" s="11"/>
      <c r="C294" s="2"/>
      <c r="D294" s="11"/>
      <c r="E294" s="11"/>
      <c r="F294" s="2"/>
      <c r="G294" s="11"/>
      <c r="H294" s="2"/>
      <c r="I294" s="2"/>
      <c r="J294" s="2"/>
      <c r="K294" s="2"/>
      <c r="L294" s="2"/>
      <c r="M294" s="2"/>
      <c r="N294" s="2"/>
      <c r="O294" s="2"/>
      <c r="P294" s="67"/>
      <c r="Q294" s="67"/>
      <c r="R294" s="11"/>
      <c r="S294" s="11"/>
      <c r="T294" s="28"/>
    </row>
    <row r="295" spans="1:20" x14ac:dyDescent="0.25">
      <c r="A295" s="60"/>
      <c r="B295" s="62"/>
      <c r="C295" s="61"/>
      <c r="D295" s="62"/>
      <c r="E295" s="62"/>
      <c r="F295" s="61"/>
      <c r="G295" s="62"/>
      <c r="H295" s="61">
        <f>SUM(H286:H293)</f>
        <v>8</v>
      </c>
      <c r="I295" s="61">
        <f t="shared" ref="I295:Q295" si="15">SUM(I286:I293)</f>
        <v>0</v>
      </c>
      <c r="J295" s="61">
        <f t="shared" si="15"/>
        <v>0</v>
      </c>
      <c r="K295" s="61">
        <f t="shared" si="15"/>
        <v>0</v>
      </c>
      <c r="L295" s="61">
        <f t="shared" si="15"/>
        <v>0</v>
      </c>
      <c r="M295" s="61">
        <f t="shared" si="15"/>
        <v>0</v>
      </c>
      <c r="N295" s="61">
        <f t="shared" si="15"/>
        <v>0</v>
      </c>
      <c r="O295" s="61">
        <f t="shared" si="15"/>
        <v>0</v>
      </c>
      <c r="P295" s="61">
        <f t="shared" si="15"/>
        <v>0</v>
      </c>
      <c r="Q295" s="61">
        <f t="shared" si="15"/>
        <v>1</v>
      </c>
      <c r="R295" s="62"/>
      <c r="S295" s="62"/>
      <c r="T295" s="98"/>
    </row>
    <row r="296" spans="1:20" x14ac:dyDescent="0.25">
      <c r="A296" s="74"/>
      <c r="B296" s="75"/>
      <c r="C296" s="76"/>
      <c r="D296" s="75"/>
      <c r="E296" s="75"/>
      <c r="F296" s="76"/>
      <c r="G296" s="75"/>
      <c r="H296" s="76"/>
      <c r="I296" s="76"/>
      <c r="J296" s="76"/>
      <c r="K296" s="76"/>
      <c r="L296" s="76"/>
      <c r="M296" s="76"/>
      <c r="N296" s="76"/>
      <c r="O296" s="76"/>
      <c r="P296" s="105"/>
      <c r="Q296" s="105"/>
      <c r="R296" s="75"/>
      <c r="S296" s="75"/>
      <c r="T296" s="99"/>
    </row>
    <row r="297" spans="1:20" x14ac:dyDescent="0.25">
      <c r="A297" s="7"/>
      <c r="B297" s="11"/>
      <c r="C297" s="2"/>
      <c r="D297" s="11"/>
      <c r="E297" s="11"/>
      <c r="F297" s="11"/>
      <c r="G297" s="11"/>
      <c r="H297" s="2"/>
      <c r="I297" s="2"/>
      <c r="J297" s="2"/>
      <c r="K297" s="2"/>
      <c r="L297" s="2"/>
      <c r="M297" s="2"/>
      <c r="N297" s="2"/>
      <c r="O297" s="2"/>
      <c r="P297" s="67"/>
      <c r="Q297" s="67"/>
      <c r="R297" s="11"/>
      <c r="S297" s="11"/>
      <c r="T297" s="28"/>
    </row>
    <row r="298" spans="1:20" x14ac:dyDescent="0.25">
      <c r="A298" s="7"/>
      <c r="B298" s="11"/>
      <c r="C298" s="2" t="s">
        <v>17</v>
      </c>
      <c r="D298" s="11" t="s">
        <v>39</v>
      </c>
      <c r="E298" s="11" t="s">
        <v>1161</v>
      </c>
      <c r="F298" s="2" t="s">
        <v>0</v>
      </c>
      <c r="G298" s="11" t="s">
        <v>1369</v>
      </c>
      <c r="H298" s="2">
        <v>1</v>
      </c>
      <c r="I298" s="2">
        <v>0</v>
      </c>
      <c r="J298" s="2">
        <v>0</v>
      </c>
      <c r="K298" s="2">
        <v>0</v>
      </c>
      <c r="L298" s="2">
        <v>0</v>
      </c>
      <c r="M298" s="2">
        <v>0</v>
      </c>
      <c r="N298" s="2">
        <v>0</v>
      </c>
      <c r="O298" s="2">
        <v>0</v>
      </c>
      <c r="P298" s="2">
        <v>1</v>
      </c>
      <c r="Q298" s="2"/>
      <c r="R298" s="11"/>
      <c r="S298" s="11"/>
      <c r="T298" s="28"/>
    </row>
    <row r="299" spans="1:20" x14ac:dyDescent="0.25">
      <c r="A299" s="7"/>
      <c r="B299" s="11"/>
      <c r="C299" s="11"/>
      <c r="D299" s="11"/>
      <c r="E299" s="11"/>
      <c r="F299" s="2" t="s">
        <v>2</v>
      </c>
      <c r="G299" s="11" t="s">
        <v>1370</v>
      </c>
      <c r="H299" s="2">
        <v>1</v>
      </c>
      <c r="I299" s="2">
        <v>0</v>
      </c>
      <c r="J299" s="2">
        <v>0</v>
      </c>
      <c r="K299" s="2">
        <v>0</v>
      </c>
      <c r="L299" s="2">
        <v>0</v>
      </c>
      <c r="M299" s="2">
        <v>0</v>
      </c>
      <c r="N299" s="2">
        <v>0</v>
      </c>
      <c r="O299" s="2">
        <v>0</v>
      </c>
      <c r="P299" s="2">
        <v>1</v>
      </c>
      <c r="Q299" s="2"/>
      <c r="R299" s="11"/>
      <c r="S299" s="11"/>
      <c r="T299" s="28"/>
    </row>
    <row r="300" spans="1:20" x14ac:dyDescent="0.25">
      <c r="A300" s="7"/>
      <c r="B300" s="11"/>
      <c r="C300" s="11"/>
      <c r="D300" s="11"/>
      <c r="E300" s="11"/>
      <c r="F300" s="2" t="s">
        <v>3</v>
      </c>
      <c r="G300" s="11" t="s">
        <v>1371</v>
      </c>
      <c r="H300" s="2">
        <v>1</v>
      </c>
      <c r="I300" s="2">
        <v>0</v>
      </c>
      <c r="J300" s="2">
        <v>0</v>
      </c>
      <c r="K300" s="2">
        <v>0</v>
      </c>
      <c r="L300" s="2">
        <v>0</v>
      </c>
      <c r="M300" s="2">
        <v>0</v>
      </c>
      <c r="N300" s="2">
        <v>0</v>
      </c>
      <c r="O300" s="2">
        <v>0</v>
      </c>
      <c r="P300" s="2">
        <v>1</v>
      </c>
      <c r="Q300" s="2"/>
      <c r="R300" s="11"/>
      <c r="S300" s="11"/>
      <c r="T300" s="28"/>
    </row>
    <row r="301" spans="1:20" x14ac:dyDescent="0.25">
      <c r="A301" s="7"/>
      <c r="B301" s="11"/>
      <c r="C301" s="11"/>
      <c r="D301" s="11"/>
      <c r="E301" s="11"/>
      <c r="F301" s="2" t="s">
        <v>4</v>
      </c>
      <c r="G301" s="11" t="s">
        <v>1372</v>
      </c>
      <c r="H301" s="2">
        <v>1</v>
      </c>
      <c r="I301" s="2">
        <v>0</v>
      </c>
      <c r="J301" s="2">
        <v>0</v>
      </c>
      <c r="K301" s="2">
        <v>0</v>
      </c>
      <c r="L301" s="2">
        <v>0</v>
      </c>
      <c r="M301" s="2">
        <v>0</v>
      </c>
      <c r="N301" s="2">
        <v>0</v>
      </c>
      <c r="O301" s="2">
        <v>0</v>
      </c>
      <c r="P301" s="2">
        <v>1</v>
      </c>
      <c r="Q301" s="2"/>
      <c r="R301" s="11"/>
      <c r="S301" s="11"/>
      <c r="T301" s="28"/>
    </row>
    <row r="302" spans="1:20" x14ac:dyDescent="0.25">
      <c r="A302" s="7"/>
      <c r="B302" s="11"/>
      <c r="C302" s="11"/>
      <c r="D302" s="11"/>
      <c r="E302" s="11"/>
      <c r="F302" s="2" t="s">
        <v>5</v>
      </c>
      <c r="G302" s="11" t="s">
        <v>1373</v>
      </c>
      <c r="H302" s="2">
        <v>1</v>
      </c>
      <c r="I302" s="2">
        <v>0</v>
      </c>
      <c r="J302" s="2">
        <v>0</v>
      </c>
      <c r="K302" s="2">
        <v>0</v>
      </c>
      <c r="L302" s="2">
        <v>0</v>
      </c>
      <c r="M302" s="2">
        <v>0</v>
      </c>
      <c r="N302" s="2">
        <v>0</v>
      </c>
      <c r="O302" s="2">
        <v>0</v>
      </c>
      <c r="P302" s="2">
        <v>1</v>
      </c>
      <c r="Q302" s="2"/>
      <c r="R302" s="11"/>
      <c r="S302" s="11"/>
      <c r="T302" s="28"/>
    </row>
    <row r="303" spans="1:20" x14ac:dyDescent="0.25">
      <c r="A303" s="7"/>
      <c r="B303" s="11"/>
      <c r="C303" s="11"/>
      <c r="D303" s="11"/>
      <c r="E303" s="11"/>
      <c r="F303" s="2" t="s">
        <v>6</v>
      </c>
      <c r="G303" s="11" t="s">
        <v>1374</v>
      </c>
      <c r="H303" s="2">
        <v>1</v>
      </c>
      <c r="I303" s="2">
        <v>0</v>
      </c>
      <c r="J303" s="2">
        <v>0</v>
      </c>
      <c r="K303" s="2">
        <v>0</v>
      </c>
      <c r="L303" s="2">
        <v>0</v>
      </c>
      <c r="M303" s="2">
        <v>0</v>
      </c>
      <c r="N303" s="2">
        <v>0</v>
      </c>
      <c r="O303" s="2">
        <v>0</v>
      </c>
      <c r="P303" s="2">
        <v>1</v>
      </c>
      <c r="Q303" s="2"/>
      <c r="R303" s="11"/>
      <c r="S303" s="11"/>
      <c r="T303" s="28"/>
    </row>
    <row r="304" spans="1:20" x14ac:dyDescent="0.25">
      <c r="A304" s="7"/>
      <c r="B304" s="11"/>
      <c r="C304" s="11"/>
      <c r="D304" s="11"/>
      <c r="E304" s="11"/>
      <c r="F304" s="11"/>
      <c r="G304" s="11"/>
      <c r="H304" s="2"/>
      <c r="I304" s="2"/>
      <c r="J304" s="2"/>
      <c r="K304" s="2"/>
      <c r="L304" s="2"/>
      <c r="M304" s="2"/>
      <c r="N304" s="2"/>
      <c r="O304" s="2"/>
      <c r="P304" s="67"/>
      <c r="Q304" s="67"/>
      <c r="R304" s="11"/>
      <c r="S304" s="11"/>
      <c r="T304" s="28"/>
    </row>
    <row r="305" spans="1:20" x14ac:dyDescent="0.25">
      <c r="A305" s="60"/>
      <c r="B305" s="62"/>
      <c r="C305" s="61"/>
      <c r="D305" s="62"/>
      <c r="E305" s="62"/>
      <c r="F305" s="61"/>
      <c r="G305" s="62"/>
      <c r="H305" s="61">
        <f>SUM(H298:H303)</f>
        <v>6</v>
      </c>
      <c r="I305" s="61">
        <f t="shared" ref="I305:P305" si="16">SUM(I298:I303)</f>
        <v>0</v>
      </c>
      <c r="J305" s="61">
        <f t="shared" si="16"/>
        <v>0</v>
      </c>
      <c r="K305" s="61">
        <f t="shared" si="16"/>
        <v>0</v>
      </c>
      <c r="L305" s="61">
        <f t="shared" si="16"/>
        <v>0</v>
      </c>
      <c r="M305" s="61">
        <f t="shared" si="16"/>
        <v>0</v>
      </c>
      <c r="N305" s="61">
        <f t="shared" si="16"/>
        <v>0</v>
      </c>
      <c r="O305" s="61">
        <f t="shared" si="16"/>
        <v>0</v>
      </c>
      <c r="P305" s="61">
        <f t="shared" si="16"/>
        <v>6</v>
      </c>
      <c r="Q305" s="61"/>
      <c r="R305" s="62"/>
      <c r="S305" s="62"/>
      <c r="T305" s="98"/>
    </row>
    <row r="306" spans="1:20" x14ac:dyDescent="0.25">
      <c r="A306" s="74"/>
      <c r="B306" s="75"/>
      <c r="C306" s="76"/>
      <c r="D306" s="75"/>
      <c r="E306" s="75"/>
      <c r="F306" s="76"/>
      <c r="G306" s="75"/>
      <c r="H306" s="76"/>
      <c r="I306" s="76"/>
      <c r="J306" s="76"/>
      <c r="K306" s="76"/>
      <c r="L306" s="76"/>
      <c r="M306" s="76"/>
      <c r="N306" s="76"/>
      <c r="O306" s="76"/>
      <c r="P306" s="105"/>
      <c r="Q306" s="105"/>
      <c r="R306" s="75"/>
      <c r="S306" s="75"/>
      <c r="T306" s="99"/>
    </row>
    <row r="307" spans="1:20" x14ac:dyDescent="0.25">
      <c r="A307" s="100"/>
      <c r="B307" s="89"/>
      <c r="C307" s="90"/>
      <c r="D307" s="89"/>
      <c r="E307" s="89"/>
      <c r="F307" s="90"/>
      <c r="G307" s="89" t="s">
        <v>36</v>
      </c>
      <c r="H307" s="90">
        <f t="shared" ref="H307:P307" si="17">H21+H44+H68+H94+H112+H130+H153+H177+H200+H220+H234+H243+H254+H274+H283+H295+H305</f>
        <v>115</v>
      </c>
      <c r="I307" s="90">
        <f t="shared" si="17"/>
        <v>116</v>
      </c>
      <c r="J307" s="90">
        <f t="shared" si="17"/>
        <v>4</v>
      </c>
      <c r="K307" s="90">
        <f t="shared" si="17"/>
        <v>15</v>
      </c>
      <c r="L307" s="90">
        <f t="shared" si="17"/>
        <v>0</v>
      </c>
      <c r="M307" s="90">
        <f t="shared" si="17"/>
        <v>0</v>
      </c>
      <c r="N307" s="90">
        <f t="shared" si="17"/>
        <v>8</v>
      </c>
      <c r="O307" s="90">
        <f t="shared" si="17"/>
        <v>16</v>
      </c>
      <c r="P307" s="90">
        <f t="shared" si="17"/>
        <v>42</v>
      </c>
      <c r="Q307" s="90">
        <f>Q21+Q44+Q68+Q94+Q112+Q130+Q153+Q177+Q200+Q220+Q234+Q243+Q254+Q274+Q283+Q295+Q305</f>
        <v>22</v>
      </c>
      <c r="R307" s="89"/>
      <c r="S307" s="89"/>
      <c r="T307" s="101"/>
    </row>
    <row r="308" spans="1:20" ht="15.75" thickBot="1" x14ac:dyDescent="0.3">
      <c r="A308" s="9"/>
      <c r="B308" s="32"/>
      <c r="C308" s="32"/>
      <c r="D308" s="32"/>
      <c r="E308" s="32"/>
      <c r="F308" s="32"/>
      <c r="G308" s="132" t="s">
        <v>8628</v>
      </c>
      <c r="H308" s="310">
        <f>H307+I307</f>
        <v>231</v>
      </c>
      <c r="I308" s="311"/>
      <c r="J308" s="131"/>
      <c r="K308" s="131"/>
      <c r="L308" s="131"/>
      <c r="M308" s="131"/>
      <c r="N308" s="131"/>
      <c r="O308" s="131"/>
      <c r="P308" s="136"/>
      <c r="Q308" s="136"/>
      <c r="R308" s="32"/>
      <c r="S308" s="32"/>
      <c r="T308" s="29"/>
    </row>
    <row r="309" spans="1:20" ht="15.75" thickTop="1" x14ac:dyDescent="0.25"/>
    <row r="310" spans="1:20" x14ac:dyDescent="0.25">
      <c r="I310" s="71"/>
    </row>
  </sheetData>
  <mergeCells count="40">
    <mergeCell ref="S269:S270"/>
    <mergeCell ref="S56:S59"/>
    <mergeCell ref="T257:T259"/>
    <mergeCell ref="S257:S258"/>
    <mergeCell ref="S259:S261"/>
    <mergeCell ref="S262:S264"/>
    <mergeCell ref="S265:S266"/>
    <mergeCell ref="S267:S268"/>
    <mergeCell ref="T47:T48"/>
    <mergeCell ref="S47:S49"/>
    <mergeCell ref="S50:S52"/>
    <mergeCell ref="S53:S55"/>
    <mergeCell ref="A1:T1"/>
    <mergeCell ref="A3:A4"/>
    <mergeCell ref="B3:B4"/>
    <mergeCell ref="C3:C4"/>
    <mergeCell ref="D3:D4"/>
    <mergeCell ref="E3:E4"/>
    <mergeCell ref="F3:F4"/>
    <mergeCell ref="G3:G4"/>
    <mergeCell ref="H3:H4"/>
    <mergeCell ref="I3:I4"/>
    <mergeCell ref="J5:P5"/>
    <mergeCell ref="J3:P3"/>
    <mergeCell ref="H308:I308"/>
    <mergeCell ref="D237:D238"/>
    <mergeCell ref="R3:R4"/>
    <mergeCell ref="S3:S4"/>
    <mergeCell ref="T3:T4"/>
    <mergeCell ref="S25:S27"/>
    <mergeCell ref="S28:S29"/>
    <mergeCell ref="S30:S32"/>
    <mergeCell ref="R25:R26"/>
    <mergeCell ref="T25:T26"/>
    <mergeCell ref="S7:S9"/>
    <mergeCell ref="S10:S12"/>
    <mergeCell ref="S13:S15"/>
    <mergeCell ref="S16:S17"/>
    <mergeCell ref="S18:S20"/>
    <mergeCell ref="S21:S22"/>
  </mergeCells>
  <pageMargins left="0.34" right="0.15" top="0.42" bottom="0.53" header="0.21" footer="0.31496062992125984"/>
  <pageSetup paperSize="258" scale="6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4"/>
  <sheetViews>
    <sheetView workbookViewId="0">
      <pane ySplit="1530" topLeftCell="A107" activePane="bottomLeft"/>
      <selection activeCell="D146" sqref="D146"/>
      <selection pane="bottomLeft" activeCell="D118" sqref="D118"/>
    </sheetView>
  </sheetViews>
  <sheetFormatPr defaultRowHeight="15" x14ac:dyDescent="0.25"/>
  <cols>
    <col min="1" max="1" width="4.42578125" bestFit="1" customWidth="1"/>
    <col min="2" max="2" width="10.42578125" bestFit="1" customWidth="1"/>
    <col min="3" max="3" width="5" bestFit="1" customWidth="1"/>
    <col min="4" max="4" width="16.42578125" bestFit="1" customWidth="1"/>
    <col min="5" max="5" width="9.28515625" bestFit="1" customWidth="1"/>
    <col min="6" max="6" width="5" bestFit="1" customWidth="1"/>
    <col min="7" max="7" width="19.85546875" bestFit="1" customWidth="1"/>
    <col min="8" max="9" width="6.7109375" customWidth="1"/>
    <col min="10" max="17" width="4.7109375"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7</v>
      </c>
      <c r="B7" s="11" t="s">
        <v>1375</v>
      </c>
      <c r="C7" s="2" t="s">
        <v>0</v>
      </c>
      <c r="D7" s="11" t="s">
        <v>1376</v>
      </c>
      <c r="E7" s="11" t="s">
        <v>39</v>
      </c>
      <c r="F7" s="2" t="s">
        <v>0</v>
      </c>
      <c r="G7" s="11" t="s">
        <v>1386</v>
      </c>
      <c r="H7" s="2">
        <v>0</v>
      </c>
      <c r="I7" s="2">
        <v>1</v>
      </c>
      <c r="J7" s="2">
        <v>0</v>
      </c>
      <c r="K7" s="2">
        <v>0</v>
      </c>
      <c r="L7" s="2">
        <v>0</v>
      </c>
      <c r="M7" s="2">
        <v>0</v>
      </c>
      <c r="N7" s="2">
        <v>0</v>
      </c>
      <c r="O7" s="2"/>
      <c r="P7" s="2"/>
      <c r="Q7" s="2"/>
      <c r="R7" s="11"/>
      <c r="S7" s="11"/>
      <c r="T7" s="35"/>
    </row>
    <row r="8" spans="1:20" x14ac:dyDescent="0.25">
      <c r="A8" s="34"/>
      <c r="B8" s="11"/>
      <c r="C8" s="2"/>
      <c r="D8" s="11"/>
      <c r="E8" s="11"/>
      <c r="F8" s="2" t="s">
        <v>2</v>
      </c>
      <c r="G8" s="11" t="s">
        <v>1387</v>
      </c>
      <c r="H8" s="2">
        <v>0</v>
      </c>
      <c r="I8" s="2">
        <v>1</v>
      </c>
      <c r="J8" s="2">
        <v>0</v>
      </c>
      <c r="K8" s="2">
        <v>0</v>
      </c>
      <c r="L8" s="2">
        <v>0</v>
      </c>
      <c r="M8" s="2">
        <v>0</v>
      </c>
      <c r="N8" s="2">
        <v>0</v>
      </c>
      <c r="O8" s="2"/>
      <c r="P8" s="2"/>
      <c r="Q8" s="2"/>
      <c r="R8" s="11"/>
      <c r="S8" s="11"/>
      <c r="T8" s="35"/>
    </row>
    <row r="9" spans="1:20" x14ac:dyDescent="0.25">
      <c r="A9" s="34"/>
      <c r="B9" s="11"/>
      <c r="C9" s="2"/>
      <c r="D9" s="11"/>
      <c r="E9" s="11"/>
      <c r="F9" s="2" t="s">
        <v>3</v>
      </c>
      <c r="G9" s="11" t="s">
        <v>1388</v>
      </c>
      <c r="H9" s="2">
        <v>0</v>
      </c>
      <c r="I9" s="2">
        <v>1</v>
      </c>
      <c r="J9" s="2">
        <v>0</v>
      </c>
      <c r="K9" s="2">
        <v>0</v>
      </c>
      <c r="L9" s="2">
        <v>0</v>
      </c>
      <c r="M9" s="2">
        <v>0</v>
      </c>
      <c r="N9" s="2">
        <v>0</v>
      </c>
      <c r="O9" s="2"/>
      <c r="P9" s="2"/>
      <c r="Q9" s="2"/>
      <c r="R9" s="11"/>
      <c r="S9" s="11"/>
      <c r="T9" s="35"/>
    </row>
    <row r="10" spans="1:20" x14ac:dyDescent="0.25">
      <c r="A10" s="34"/>
      <c r="B10" s="11"/>
      <c r="C10" s="2"/>
      <c r="D10" s="11"/>
      <c r="E10" s="11"/>
      <c r="F10" s="2" t="s">
        <v>4</v>
      </c>
      <c r="G10" s="11" t="s">
        <v>1389</v>
      </c>
      <c r="H10" s="2">
        <v>0</v>
      </c>
      <c r="I10" s="2">
        <v>1</v>
      </c>
      <c r="J10" s="2">
        <v>0</v>
      </c>
      <c r="K10" s="2">
        <v>0</v>
      </c>
      <c r="L10" s="2">
        <v>0</v>
      </c>
      <c r="M10" s="2">
        <v>0</v>
      </c>
      <c r="N10" s="2">
        <v>0</v>
      </c>
      <c r="O10" s="2"/>
      <c r="P10" s="2"/>
      <c r="Q10" s="2"/>
      <c r="R10" s="11"/>
      <c r="S10" s="11"/>
      <c r="T10" s="35"/>
    </row>
    <row r="11" spans="1:20" x14ac:dyDescent="0.25">
      <c r="A11" s="34"/>
      <c r="B11" s="11"/>
      <c r="C11" s="2"/>
      <c r="D11" s="11"/>
      <c r="E11" s="11"/>
      <c r="F11" s="2" t="s">
        <v>5</v>
      </c>
      <c r="G11" s="11" t="s">
        <v>1390</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1391</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1392</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1393</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1394</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1395</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1396</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c r="G18" s="11"/>
      <c r="H18" s="2"/>
      <c r="I18" s="2"/>
      <c r="J18" s="2"/>
      <c r="K18" s="2"/>
      <c r="L18" s="2"/>
      <c r="M18" s="2"/>
      <c r="N18" s="2"/>
      <c r="O18" s="2"/>
      <c r="P18" s="2"/>
      <c r="Q18" s="2"/>
      <c r="R18" s="11"/>
      <c r="S18" s="11"/>
      <c r="T18" s="35"/>
    </row>
    <row r="19" spans="1:20" x14ac:dyDescent="0.25">
      <c r="A19" s="83"/>
      <c r="B19" s="62"/>
      <c r="C19" s="61"/>
      <c r="D19" s="62"/>
      <c r="E19" s="62"/>
      <c r="F19" s="61"/>
      <c r="G19" s="62"/>
      <c r="H19" s="61">
        <f>SUM(H7:H17)</f>
        <v>0</v>
      </c>
      <c r="I19" s="61">
        <f t="shared" ref="I19:O19" si="0">SUM(I7:I17)</f>
        <v>11</v>
      </c>
      <c r="J19" s="61">
        <f t="shared" si="0"/>
        <v>0</v>
      </c>
      <c r="K19" s="61">
        <f t="shared" si="0"/>
        <v>0</v>
      </c>
      <c r="L19" s="61">
        <f t="shared" si="0"/>
        <v>0</v>
      </c>
      <c r="M19" s="61">
        <f t="shared" si="0"/>
        <v>0</v>
      </c>
      <c r="N19" s="61">
        <f t="shared" si="0"/>
        <v>0</v>
      </c>
      <c r="O19" s="61">
        <f t="shared" si="0"/>
        <v>0</v>
      </c>
      <c r="P19" s="61"/>
      <c r="Q19" s="61"/>
      <c r="R19" s="62"/>
      <c r="S19" s="62"/>
      <c r="T19" s="84"/>
    </row>
    <row r="20" spans="1:20" x14ac:dyDescent="0.25">
      <c r="A20" s="85"/>
      <c r="B20" s="75"/>
      <c r="C20" s="76"/>
      <c r="D20" s="75"/>
      <c r="E20" s="75"/>
      <c r="F20" s="76"/>
      <c r="G20" s="75"/>
      <c r="H20" s="76"/>
      <c r="I20" s="76"/>
      <c r="J20" s="76"/>
      <c r="K20" s="76"/>
      <c r="L20" s="76"/>
      <c r="M20" s="76"/>
      <c r="N20" s="76"/>
      <c r="O20" s="76"/>
      <c r="P20" s="76"/>
      <c r="Q20" s="76"/>
      <c r="R20" s="75"/>
      <c r="S20" s="75"/>
      <c r="T20" s="86"/>
    </row>
    <row r="21" spans="1:20" x14ac:dyDescent="0.25">
      <c r="A21" s="34"/>
      <c r="B21" s="11"/>
      <c r="C21" s="2"/>
      <c r="D21" s="11"/>
      <c r="E21" s="11"/>
      <c r="F21" s="2"/>
      <c r="G21" s="11"/>
      <c r="H21" s="2"/>
      <c r="I21" s="2"/>
      <c r="J21" s="2"/>
      <c r="K21" s="2"/>
      <c r="L21" s="2"/>
      <c r="M21" s="2"/>
      <c r="N21" s="2"/>
      <c r="O21" s="2"/>
      <c r="P21" s="2"/>
      <c r="Q21" s="2"/>
      <c r="R21" s="11"/>
      <c r="S21" s="11"/>
      <c r="T21" s="35"/>
    </row>
    <row r="22" spans="1:20" x14ac:dyDescent="0.25">
      <c r="A22" s="34"/>
      <c r="B22" s="11"/>
      <c r="C22" s="2" t="s">
        <v>2</v>
      </c>
      <c r="D22" s="11" t="s">
        <v>1377</v>
      </c>
      <c r="E22" s="11" t="s">
        <v>39</v>
      </c>
      <c r="F22" s="2" t="s">
        <v>0</v>
      </c>
      <c r="G22" s="11" t="s">
        <v>1397</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2</v>
      </c>
      <c r="G23" s="11" t="s">
        <v>1398</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3</v>
      </c>
      <c r="G24" s="11" t="s">
        <v>1399</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4</v>
      </c>
      <c r="G25" s="11" t="s">
        <v>1400</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t="s">
        <v>5</v>
      </c>
      <c r="G26" s="11" t="s">
        <v>1401</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6</v>
      </c>
      <c r="G27" s="11" t="s">
        <v>1402</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7</v>
      </c>
      <c r="G28" s="11" t="s">
        <v>1403</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8</v>
      </c>
      <c r="G29" s="11" t="s">
        <v>1404</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9</v>
      </c>
      <c r="G30" s="11" t="s">
        <v>1405</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10</v>
      </c>
      <c r="G31" s="11" t="s">
        <v>1406</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11</v>
      </c>
      <c r="G32" s="11" t="s">
        <v>1407</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12</v>
      </c>
      <c r="G33" s="11" t="s">
        <v>1408</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13</v>
      </c>
      <c r="G34" s="11" t="s">
        <v>1409</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14</v>
      </c>
      <c r="G35" s="11" t="s">
        <v>1410</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15</v>
      </c>
      <c r="G36" s="11" t="s">
        <v>1411</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c r="G37" s="11"/>
      <c r="H37" s="2"/>
      <c r="I37" s="2"/>
      <c r="J37" s="2"/>
      <c r="K37" s="2"/>
      <c r="L37" s="2"/>
      <c r="M37" s="2"/>
      <c r="N37" s="2"/>
      <c r="O37" s="2"/>
      <c r="P37" s="2"/>
      <c r="Q37" s="2"/>
      <c r="R37" s="11"/>
      <c r="S37" s="11"/>
      <c r="T37" s="35"/>
    </row>
    <row r="38" spans="1:20" x14ac:dyDescent="0.25">
      <c r="A38" s="83"/>
      <c r="B38" s="62"/>
      <c r="C38" s="61"/>
      <c r="D38" s="62"/>
      <c r="E38" s="62"/>
      <c r="F38" s="61"/>
      <c r="G38" s="62"/>
      <c r="H38" s="61">
        <f>SUM(H22:H36)</f>
        <v>0</v>
      </c>
      <c r="I38" s="61">
        <f t="shared" ref="I38:O38" si="1">SUM(I22:I36)</f>
        <v>15</v>
      </c>
      <c r="J38" s="61">
        <f t="shared" si="1"/>
        <v>0</v>
      </c>
      <c r="K38" s="61">
        <f t="shared" si="1"/>
        <v>0</v>
      </c>
      <c r="L38" s="61">
        <f t="shared" si="1"/>
        <v>0</v>
      </c>
      <c r="M38" s="61">
        <f t="shared" si="1"/>
        <v>0</v>
      </c>
      <c r="N38" s="61">
        <f t="shared" si="1"/>
        <v>0</v>
      </c>
      <c r="O38" s="61">
        <f t="shared" si="1"/>
        <v>0</v>
      </c>
      <c r="P38" s="61"/>
      <c r="Q38" s="61"/>
      <c r="R38" s="62"/>
      <c r="S38" s="62"/>
      <c r="T38" s="84"/>
    </row>
    <row r="39" spans="1:20" x14ac:dyDescent="0.25">
      <c r="A39" s="85"/>
      <c r="B39" s="75"/>
      <c r="C39" s="76"/>
      <c r="D39" s="75"/>
      <c r="E39" s="75"/>
      <c r="F39" s="76"/>
      <c r="G39" s="75"/>
      <c r="H39" s="76"/>
      <c r="I39" s="76"/>
      <c r="J39" s="76"/>
      <c r="K39" s="76"/>
      <c r="L39" s="76"/>
      <c r="M39" s="76"/>
      <c r="N39" s="76"/>
      <c r="O39" s="76"/>
      <c r="P39" s="76"/>
      <c r="Q39" s="76"/>
      <c r="R39" s="75"/>
      <c r="S39" s="75"/>
      <c r="T39" s="86"/>
    </row>
    <row r="40" spans="1:20" x14ac:dyDescent="0.25">
      <c r="A40" s="34"/>
      <c r="B40" s="11"/>
      <c r="C40" s="2"/>
      <c r="D40" s="11"/>
      <c r="E40" s="11"/>
      <c r="F40" s="11"/>
      <c r="G40" s="11"/>
      <c r="H40" s="2"/>
      <c r="I40" s="2"/>
      <c r="J40" s="2"/>
      <c r="K40" s="2"/>
      <c r="L40" s="2"/>
      <c r="M40" s="2"/>
      <c r="N40" s="2"/>
      <c r="O40" s="2"/>
      <c r="P40" s="2"/>
      <c r="Q40" s="2"/>
      <c r="R40" s="11"/>
      <c r="S40" s="11"/>
      <c r="T40" s="35"/>
    </row>
    <row r="41" spans="1:20" x14ac:dyDescent="0.25">
      <c r="A41" s="34"/>
      <c r="B41" s="11"/>
      <c r="C41" s="2" t="s">
        <v>3</v>
      </c>
      <c r="D41" s="11" t="s">
        <v>1378</v>
      </c>
      <c r="E41" s="11" t="s">
        <v>39</v>
      </c>
      <c r="F41" s="2" t="s">
        <v>0</v>
      </c>
      <c r="G41" s="11" t="s">
        <v>1412</v>
      </c>
      <c r="H41" s="2">
        <v>1</v>
      </c>
      <c r="I41" s="2">
        <v>0</v>
      </c>
      <c r="J41" s="2">
        <v>0</v>
      </c>
      <c r="K41" s="2">
        <v>0</v>
      </c>
      <c r="L41" s="2">
        <v>0</v>
      </c>
      <c r="M41" s="2">
        <v>0</v>
      </c>
      <c r="N41" s="2">
        <v>0</v>
      </c>
      <c r="O41" s="2"/>
      <c r="P41" s="2">
        <v>1</v>
      </c>
      <c r="Q41" s="2"/>
      <c r="R41" s="11"/>
      <c r="S41" s="11"/>
      <c r="T41" s="35"/>
    </row>
    <row r="42" spans="1:20" x14ac:dyDescent="0.25">
      <c r="A42" s="34"/>
      <c r="B42" s="11"/>
      <c r="C42" s="2"/>
      <c r="D42" s="11"/>
      <c r="E42" s="11"/>
      <c r="F42" s="2" t="s">
        <v>2</v>
      </c>
      <c r="G42" s="11" t="s">
        <v>1413</v>
      </c>
      <c r="H42" s="2">
        <v>1</v>
      </c>
      <c r="I42" s="2">
        <v>0</v>
      </c>
      <c r="J42" s="2">
        <v>0</v>
      </c>
      <c r="K42" s="2">
        <v>0</v>
      </c>
      <c r="L42" s="2">
        <v>0</v>
      </c>
      <c r="M42" s="2">
        <v>0</v>
      </c>
      <c r="N42" s="2">
        <v>0</v>
      </c>
      <c r="O42" s="2"/>
      <c r="P42" s="2">
        <v>1</v>
      </c>
      <c r="Q42" s="2"/>
      <c r="R42" s="11"/>
      <c r="S42" s="11"/>
      <c r="T42" s="35"/>
    </row>
    <row r="43" spans="1:20" x14ac:dyDescent="0.25">
      <c r="A43" s="34"/>
      <c r="B43" s="11"/>
      <c r="C43" s="2"/>
      <c r="D43" s="11"/>
      <c r="E43" s="11"/>
      <c r="F43" s="2" t="s">
        <v>3</v>
      </c>
      <c r="G43" s="11" t="s">
        <v>1414</v>
      </c>
      <c r="H43" s="2">
        <v>1</v>
      </c>
      <c r="I43" s="2">
        <v>0</v>
      </c>
      <c r="J43" s="2">
        <v>0</v>
      </c>
      <c r="K43" s="2">
        <v>0</v>
      </c>
      <c r="L43" s="2">
        <v>0</v>
      </c>
      <c r="M43" s="2">
        <v>0</v>
      </c>
      <c r="N43" s="2">
        <v>0</v>
      </c>
      <c r="O43" s="2"/>
      <c r="P43" s="2">
        <v>1</v>
      </c>
      <c r="Q43" s="2"/>
      <c r="R43" s="11"/>
      <c r="S43" s="11"/>
      <c r="T43" s="35"/>
    </row>
    <row r="44" spans="1:20" x14ac:dyDescent="0.25">
      <c r="A44" s="34"/>
      <c r="B44" s="11"/>
      <c r="C44" s="2"/>
      <c r="D44" s="11"/>
      <c r="E44" s="11"/>
      <c r="F44" s="2" t="s">
        <v>4</v>
      </c>
      <c r="G44" s="11" t="s">
        <v>1415</v>
      </c>
      <c r="H44" s="2">
        <v>1</v>
      </c>
      <c r="I44" s="2">
        <v>0</v>
      </c>
      <c r="J44" s="2">
        <v>0</v>
      </c>
      <c r="K44" s="2">
        <v>0</v>
      </c>
      <c r="L44" s="2">
        <v>0</v>
      </c>
      <c r="M44" s="2">
        <v>0</v>
      </c>
      <c r="N44" s="2">
        <v>0</v>
      </c>
      <c r="O44" s="2"/>
      <c r="P44" s="2">
        <v>1</v>
      </c>
      <c r="Q44" s="2"/>
      <c r="R44" s="11"/>
      <c r="S44" s="11"/>
      <c r="T44" s="35"/>
    </row>
    <row r="45" spans="1:20" x14ac:dyDescent="0.25">
      <c r="A45" s="34"/>
      <c r="B45" s="11"/>
      <c r="C45" s="2"/>
      <c r="D45" s="11"/>
      <c r="E45" s="11"/>
      <c r="F45" s="2" t="s">
        <v>5</v>
      </c>
      <c r="G45" s="11" t="s">
        <v>1416</v>
      </c>
      <c r="H45" s="2">
        <v>1</v>
      </c>
      <c r="I45" s="2">
        <v>0</v>
      </c>
      <c r="J45" s="2">
        <v>0</v>
      </c>
      <c r="K45" s="2">
        <v>0</v>
      </c>
      <c r="L45" s="2">
        <v>0</v>
      </c>
      <c r="M45" s="2">
        <v>0</v>
      </c>
      <c r="N45" s="2">
        <v>0</v>
      </c>
      <c r="O45" s="2"/>
      <c r="P45" s="2">
        <v>1</v>
      </c>
      <c r="Q45" s="2"/>
      <c r="R45" s="11"/>
      <c r="S45" s="11"/>
      <c r="T45" s="35"/>
    </row>
    <row r="46" spans="1:20" x14ac:dyDescent="0.25">
      <c r="A46" s="34"/>
      <c r="B46" s="11"/>
      <c r="C46" s="2"/>
      <c r="D46" s="11"/>
      <c r="E46" s="11"/>
      <c r="F46" s="2" t="s">
        <v>6</v>
      </c>
      <c r="G46" s="11" t="s">
        <v>1247</v>
      </c>
      <c r="H46" s="2">
        <v>1</v>
      </c>
      <c r="I46" s="2">
        <v>0</v>
      </c>
      <c r="J46" s="2">
        <v>0</v>
      </c>
      <c r="K46" s="2">
        <v>0</v>
      </c>
      <c r="L46" s="2">
        <v>0</v>
      </c>
      <c r="M46" s="2">
        <v>0</v>
      </c>
      <c r="N46" s="2">
        <v>0</v>
      </c>
      <c r="O46" s="2"/>
      <c r="P46" s="2">
        <v>1</v>
      </c>
      <c r="Q46" s="2"/>
      <c r="R46" s="11"/>
      <c r="S46" s="11"/>
      <c r="T46" s="35"/>
    </row>
    <row r="47" spans="1:20" x14ac:dyDescent="0.25">
      <c r="A47" s="34"/>
      <c r="B47" s="11"/>
      <c r="C47" s="2"/>
      <c r="D47" s="11"/>
      <c r="E47" s="11"/>
      <c r="F47" s="2" t="s">
        <v>7</v>
      </c>
      <c r="G47" s="11" t="s">
        <v>1417</v>
      </c>
      <c r="H47" s="2">
        <v>1</v>
      </c>
      <c r="I47" s="2">
        <v>0</v>
      </c>
      <c r="J47" s="2">
        <v>0</v>
      </c>
      <c r="K47" s="2">
        <v>0</v>
      </c>
      <c r="L47" s="2">
        <v>0</v>
      </c>
      <c r="M47" s="2">
        <v>0</v>
      </c>
      <c r="N47" s="2">
        <v>0</v>
      </c>
      <c r="O47" s="2"/>
      <c r="P47" s="2">
        <v>1</v>
      </c>
      <c r="Q47" s="2"/>
      <c r="R47" s="11"/>
      <c r="S47" s="11"/>
      <c r="T47" s="35"/>
    </row>
    <row r="48" spans="1:20" x14ac:dyDescent="0.25">
      <c r="A48" s="34"/>
      <c r="B48" s="11"/>
      <c r="C48" s="2"/>
      <c r="D48" s="11"/>
      <c r="E48" s="11"/>
      <c r="F48" s="2" t="s">
        <v>8</v>
      </c>
      <c r="G48" s="11" t="s">
        <v>1418</v>
      </c>
      <c r="H48" s="2">
        <v>1</v>
      </c>
      <c r="I48" s="2">
        <v>0</v>
      </c>
      <c r="J48" s="2">
        <v>0</v>
      </c>
      <c r="K48" s="2">
        <v>0</v>
      </c>
      <c r="L48" s="2">
        <v>0</v>
      </c>
      <c r="M48" s="2">
        <v>0</v>
      </c>
      <c r="N48" s="2">
        <v>0</v>
      </c>
      <c r="O48" s="2"/>
      <c r="P48" s="2">
        <v>1</v>
      </c>
      <c r="Q48" s="2"/>
      <c r="R48" s="11"/>
      <c r="S48" s="11"/>
      <c r="T48" s="35"/>
    </row>
    <row r="49" spans="1:20" x14ac:dyDescent="0.25">
      <c r="A49" s="34"/>
      <c r="B49" s="11"/>
      <c r="C49" s="2"/>
      <c r="D49" s="11"/>
      <c r="E49" s="11"/>
      <c r="F49" s="2" t="s">
        <v>9</v>
      </c>
      <c r="G49" s="11" t="s">
        <v>1419</v>
      </c>
      <c r="H49" s="2">
        <v>1</v>
      </c>
      <c r="I49" s="2">
        <v>0</v>
      </c>
      <c r="J49" s="2">
        <v>0</v>
      </c>
      <c r="K49" s="2">
        <v>0</v>
      </c>
      <c r="L49" s="2">
        <v>0</v>
      </c>
      <c r="M49" s="2">
        <v>0</v>
      </c>
      <c r="N49" s="2">
        <v>0</v>
      </c>
      <c r="O49" s="2"/>
      <c r="P49" s="2">
        <v>1</v>
      </c>
      <c r="Q49" s="2"/>
      <c r="R49" s="11"/>
      <c r="S49" s="11"/>
      <c r="T49" s="35"/>
    </row>
    <row r="50" spans="1:20" x14ac:dyDescent="0.25">
      <c r="A50" s="34"/>
      <c r="B50" s="11"/>
      <c r="C50" s="2"/>
      <c r="D50" s="11"/>
      <c r="E50" s="11"/>
      <c r="F50" s="2" t="s">
        <v>10</v>
      </c>
      <c r="G50" s="11" t="s">
        <v>1420</v>
      </c>
      <c r="H50" s="2">
        <v>1</v>
      </c>
      <c r="I50" s="2">
        <v>0</v>
      </c>
      <c r="J50" s="2">
        <v>0</v>
      </c>
      <c r="K50" s="2">
        <v>0</v>
      </c>
      <c r="L50" s="2">
        <v>0</v>
      </c>
      <c r="M50" s="2">
        <v>0</v>
      </c>
      <c r="N50" s="2">
        <v>0</v>
      </c>
      <c r="O50" s="2"/>
      <c r="P50" s="2">
        <v>1</v>
      </c>
      <c r="Q50" s="2"/>
      <c r="R50" s="11"/>
      <c r="S50" s="11"/>
      <c r="T50" s="35"/>
    </row>
    <row r="51" spans="1:20" x14ac:dyDescent="0.25">
      <c r="A51" s="34"/>
      <c r="B51" s="11"/>
      <c r="C51" s="2"/>
      <c r="D51" s="11"/>
      <c r="E51" s="11"/>
      <c r="F51" s="2" t="s">
        <v>11</v>
      </c>
      <c r="G51" s="11" t="s">
        <v>1421</v>
      </c>
      <c r="H51" s="2">
        <v>1</v>
      </c>
      <c r="I51" s="2">
        <v>0</v>
      </c>
      <c r="J51" s="2">
        <v>0</v>
      </c>
      <c r="K51" s="2">
        <v>0</v>
      </c>
      <c r="L51" s="2">
        <v>0</v>
      </c>
      <c r="M51" s="2">
        <v>0</v>
      </c>
      <c r="N51" s="2">
        <v>0</v>
      </c>
      <c r="O51" s="2"/>
      <c r="P51" s="2">
        <v>1</v>
      </c>
      <c r="Q51" s="2"/>
      <c r="R51" s="11"/>
      <c r="S51" s="11"/>
      <c r="T51" s="35"/>
    </row>
    <row r="52" spans="1:20" x14ac:dyDescent="0.25">
      <c r="A52" s="34"/>
      <c r="B52" s="11"/>
      <c r="C52" s="2"/>
      <c r="D52" s="11"/>
      <c r="E52" s="11"/>
      <c r="F52" s="2" t="s">
        <v>12</v>
      </c>
      <c r="G52" s="11" t="s">
        <v>1422</v>
      </c>
      <c r="H52" s="2">
        <v>1</v>
      </c>
      <c r="I52" s="2">
        <v>0</v>
      </c>
      <c r="J52" s="2">
        <v>0</v>
      </c>
      <c r="K52" s="2">
        <v>0</v>
      </c>
      <c r="L52" s="2">
        <v>0</v>
      </c>
      <c r="M52" s="2">
        <v>0</v>
      </c>
      <c r="N52" s="2">
        <v>0</v>
      </c>
      <c r="O52" s="2"/>
      <c r="P52" s="2">
        <v>1</v>
      </c>
      <c r="Q52" s="2"/>
      <c r="R52" s="11"/>
      <c r="S52" s="11"/>
      <c r="T52" s="35"/>
    </row>
    <row r="53" spans="1:20" x14ac:dyDescent="0.25">
      <c r="A53" s="34"/>
      <c r="B53" s="11"/>
      <c r="C53" s="2"/>
      <c r="D53" s="11"/>
      <c r="E53" s="11"/>
      <c r="F53" s="2" t="s">
        <v>13</v>
      </c>
      <c r="G53" s="11" t="s">
        <v>1423</v>
      </c>
      <c r="H53" s="2">
        <v>1</v>
      </c>
      <c r="I53" s="2">
        <v>0</v>
      </c>
      <c r="J53" s="2">
        <v>0</v>
      </c>
      <c r="K53" s="2">
        <v>0</v>
      </c>
      <c r="L53" s="2">
        <v>0</v>
      </c>
      <c r="M53" s="2">
        <v>0</v>
      </c>
      <c r="N53" s="2">
        <v>0</v>
      </c>
      <c r="O53" s="2"/>
      <c r="P53" s="2">
        <v>1</v>
      </c>
      <c r="Q53" s="2"/>
      <c r="R53" s="11"/>
      <c r="S53" s="11"/>
      <c r="T53" s="35"/>
    </row>
    <row r="54" spans="1:20" x14ac:dyDescent="0.25">
      <c r="A54" s="34"/>
      <c r="B54" s="11"/>
      <c r="C54" s="2"/>
      <c r="D54" s="11"/>
      <c r="E54" s="11"/>
      <c r="F54" s="2" t="s">
        <v>14</v>
      </c>
      <c r="G54" s="11" t="s">
        <v>1424</v>
      </c>
      <c r="H54" s="2">
        <v>1</v>
      </c>
      <c r="I54" s="2">
        <v>0</v>
      </c>
      <c r="J54" s="2">
        <v>0</v>
      </c>
      <c r="K54" s="2">
        <v>0</v>
      </c>
      <c r="L54" s="2">
        <v>0</v>
      </c>
      <c r="M54" s="2">
        <v>0</v>
      </c>
      <c r="N54" s="2">
        <v>0</v>
      </c>
      <c r="O54" s="2"/>
      <c r="P54" s="2">
        <v>1</v>
      </c>
      <c r="Q54" s="2"/>
      <c r="R54" s="11"/>
      <c r="S54" s="11"/>
      <c r="T54" s="35"/>
    </row>
    <row r="55" spans="1:20" x14ac:dyDescent="0.25">
      <c r="A55" s="34"/>
      <c r="B55" s="11"/>
      <c r="C55" s="2"/>
      <c r="D55" s="11"/>
      <c r="E55" s="11"/>
      <c r="F55" s="2" t="s">
        <v>15</v>
      </c>
      <c r="G55" s="11" t="s">
        <v>1425</v>
      </c>
      <c r="H55" s="2">
        <v>1</v>
      </c>
      <c r="I55" s="2">
        <v>0</v>
      </c>
      <c r="J55" s="2">
        <v>0</v>
      </c>
      <c r="K55" s="2">
        <v>0</v>
      </c>
      <c r="L55" s="2">
        <v>0</v>
      </c>
      <c r="M55" s="2">
        <v>0</v>
      </c>
      <c r="N55" s="2">
        <v>0</v>
      </c>
      <c r="O55" s="2"/>
      <c r="P55" s="2">
        <v>1</v>
      </c>
      <c r="Q55" s="2"/>
      <c r="R55" s="11"/>
      <c r="S55" s="11"/>
      <c r="T55" s="35"/>
    </row>
    <row r="56" spans="1:20" x14ac:dyDescent="0.25">
      <c r="A56" s="34"/>
      <c r="B56" s="11"/>
      <c r="C56" s="2"/>
      <c r="D56" s="11"/>
      <c r="E56" s="11"/>
      <c r="F56" s="2" t="s">
        <v>16</v>
      </c>
      <c r="G56" s="11" t="s">
        <v>1426</v>
      </c>
      <c r="H56" s="2">
        <v>1</v>
      </c>
      <c r="I56" s="2">
        <v>0</v>
      </c>
      <c r="J56" s="2">
        <v>0</v>
      </c>
      <c r="K56" s="2">
        <v>0</v>
      </c>
      <c r="L56" s="2">
        <v>0</v>
      </c>
      <c r="M56" s="2">
        <v>0</v>
      </c>
      <c r="N56" s="2">
        <v>0</v>
      </c>
      <c r="O56" s="2"/>
      <c r="P56" s="2">
        <v>1</v>
      </c>
      <c r="Q56" s="2"/>
      <c r="R56" s="11"/>
      <c r="S56" s="11"/>
      <c r="T56" s="35"/>
    </row>
    <row r="57" spans="1:20" x14ac:dyDescent="0.25">
      <c r="A57" s="34"/>
      <c r="B57" s="11"/>
      <c r="C57" s="2"/>
      <c r="D57" s="11"/>
      <c r="E57" s="11"/>
      <c r="F57" s="2" t="s">
        <v>17</v>
      </c>
      <c r="G57" s="11" t="s">
        <v>1427</v>
      </c>
      <c r="H57" s="2">
        <v>1</v>
      </c>
      <c r="I57" s="2">
        <v>0</v>
      </c>
      <c r="J57" s="2">
        <v>0</v>
      </c>
      <c r="K57" s="2">
        <v>0</v>
      </c>
      <c r="L57" s="2">
        <v>0</v>
      </c>
      <c r="M57" s="2">
        <v>0</v>
      </c>
      <c r="N57" s="2">
        <v>0</v>
      </c>
      <c r="O57" s="2"/>
      <c r="P57" s="2">
        <v>1</v>
      </c>
      <c r="Q57" s="2"/>
      <c r="R57" s="11"/>
      <c r="S57" s="11"/>
      <c r="T57" s="35"/>
    </row>
    <row r="58" spans="1:20" x14ac:dyDescent="0.25">
      <c r="A58" s="34"/>
      <c r="B58" s="11"/>
      <c r="C58" s="2"/>
      <c r="D58" s="11"/>
      <c r="E58" s="11"/>
      <c r="F58" s="2"/>
      <c r="G58" s="11"/>
      <c r="H58" s="2"/>
      <c r="I58" s="2"/>
      <c r="J58" s="2"/>
      <c r="K58" s="2"/>
      <c r="L58" s="2"/>
      <c r="M58" s="2"/>
      <c r="N58" s="2"/>
      <c r="O58" s="2"/>
      <c r="P58" s="2"/>
      <c r="Q58" s="2"/>
      <c r="R58" s="11"/>
      <c r="S58" s="11"/>
      <c r="T58" s="35"/>
    </row>
    <row r="59" spans="1:20" x14ac:dyDescent="0.25">
      <c r="A59" s="83"/>
      <c r="B59" s="62"/>
      <c r="C59" s="61"/>
      <c r="D59" s="62"/>
      <c r="E59" s="62"/>
      <c r="F59" s="61"/>
      <c r="G59" s="62"/>
      <c r="H59" s="61">
        <f>SUM(H41:H57)</f>
        <v>17</v>
      </c>
      <c r="I59" s="61">
        <f t="shared" ref="I59:P59" si="2">SUM(I41:I57)</f>
        <v>0</v>
      </c>
      <c r="J59" s="61">
        <f t="shared" si="2"/>
        <v>0</v>
      </c>
      <c r="K59" s="61">
        <f t="shared" si="2"/>
        <v>0</v>
      </c>
      <c r="L59" s="61">
        <f t="shared" si="2"/>
        <v>0</v>
      </c>
      <c r="M59" s="61">
        <f t="shared" si="2"/>
        <v>0</v>
      </c>
      <c r="N59" s="61">
        <f t="shared" si="2"/>
        <v>0</v>
      </c>
      <c r="O59" s="61">
        <f t="shared" si="2"/>
        <v>0</v>
      </c>
      <c r="P59" s="61">
        <f t="shared" si="2"/>
        <v>17</v>
      </c>
      <c r="Q59" s="61"/>
      <c r="R59" s="62"/>
      <c r="S59" s="62"/>
      <c r="T59" s="84"/>
    </row>
    <row r="60" spans="1:20" x14ac:dyDescent="0.25">
      <c r="A60" s="85"/>
      <c r="B60" s="75"/>
      <c r="C60" s="76"/>
      <c r="D60" s="75"/>
      <c r="E60" s="75"/>
      <c r="F60" s="76"/>
      <c r="G60" s="75"/>
      <c r="H60" s="76"/>
      <c r="I60" s="76"/>
      <c r="J60" s="76"/>
      <c r="K60" s="76"/>
      <c r="L60" s="76"/>
      <c r="M60" s="76"/>
      <c r="N60" s="76"/>
      <c r="O60" s="76"/>
      <c r="P60" s="76"/>
      <c r="Q60" s="76"/>
      <c r="R60" s="75"/>
      <c r="S60" s="75"/>
      <c r="T60" s="86"/>
    </row>
    <row r="61" spans="1:20" x14ac:dyDescent="0.25">
      <c r="A61" s="34"/>
      <c r="B61" s="11"/>
      <c r="C61" s="2"/>
      <c r="D61" s="11"/>
      <c r="E61" s="11"/>
      <c r="F61" s="11"/>
      <c r="G61" s="11"/>
      <c r="H61" s="2"/>
      <c r="I61" s="2"/>
      <c r="J61" s="2"/>
      <c r="K61" s="2"/>
      <c r="L61" s="2"/>
      <c r="M61" s="2"/>
      <c r="N61" s="2"/>
      <c r="O61" s="2"/>
      <c r="P61" s="2"/>
      <c r="Q61" s="2"/>
      <c r="R61" s="11"/>
      <c r="S61" s="11"/>
      <c r="T61" s="35"/>
    </row>
    <row r="62" spans="1:20" x14ac:dyDescent="0.25">
      <c r="A62" s="34"/>
      <c r="B62" s="11"/>
      <c r="C62" s="2" t="s">
        <v>4</v>
      </c>
      <c r="D62" s="11" t="s">
        <v>1379</v>
      </c>
      <c r="E62" s="11" t="s">
        <v>39</v>
      </c>
      <c r="F62" s="2" t="s">
        <v>0</v>
      </c>
      <c r="G62" s="11" t="s">
        <v>1428</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2</v>
      </c>
      <c r="G63" s="11" t="s">
        <v>1429</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3</v>
      </c>
      <c r="G64" s="11" t="s">
        <v>1430</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4</v>
      </c>
      <c r="G65" s="11" t="s">
        <v>1431</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5</v>
      </c>
      <c r="G66" s="11" t="s">
        <v>1432</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6</v>
      </c>
      <c r="G67" s="11" t="s">
        <v>1433</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7</v>
      </c>
      <c r="G68" s="11" t="s">
        <v>1434</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8</v>
      </c>
      <c r="G69" s="11" t="s">
        <v>1435</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9</v>
      </c>
      <c r="G70" s="11" t="s">
        <v>1436</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10</v>
      </c>
      <c r="G71" s="11" t="s">
        <v>1437</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11</v>
      </c>
      <c r="G72" s="11" t="s">
        <v>1438</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12</v>
      </c>
      <c r="G73" s="11" t="s">
        <v>1439</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13</v>
      </c>
      <c r="G74" s="11" t="s">
        <v>1440</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14</v>
      </c>
      <c r="G75" s="11" t="s">
        <v>1441</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15</v>
      </c>
      <c r="G76" s="11" t="s">
        <v>1442</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c r="G77" s="11"/>
      <c r="H77" s="2"/>
      <c r="I77" s="2"/>
      <c r="J77" s="2"/>
      <c r="K77" s="2"/>
      <c r="L77" s="2"/>
      <c r="M77" s="2"/>
      <c r="N77" s="2"/>
      <c r="O77" s="2"/>
      <c r="P77" s="2"/>
      <c r="Q77" s="2"/>
      <c r="R77" s="11"/>
      <c r="S77" s="11"/>
      <c r="T77" s="35"/>
    </row>
    <row r="78" spans="1:20" x14ac:dyDescent="0.25">
      <c r="A78" s="83"/>
      <c r="B78" s="62"/>
      <c r="C78" s="61"/>
      <c r="D78" s="62"/>
      <c r="E78" s="62"/>
      <c r="F78" s="61"/>
      <c r="G78" s="62"/>
      <c r="H78" s="61">
        <f>SUM(H62:H76)</f>
        <v>0</v>
      </c>
      <c r="I78" s="61">
        <f t="shared" ref="I78:O78" si="3">SUM(I62:I76)</f>
        <v>15</v>
      </c>
      <c r="J78" s="61">
        <f t="shared" si="3"/>
        <v>0</v>
      </c>
      <c r="K78" s="61">
        <f t="shared" si="3"/>
        <v>0</v>
      </c>
      <c r="L78" s="61">
        <f t="shared" si="3"/>
        <v>0</v>
      </c>
      <c r="M78" s="61">
        <f t="shared" si="3"/>
        <v>0</v>
      </c>
      <c r="N78" s="61">
        <f t="shared" si="3"/>
        <v>0</v>
      </c>
      <c r="O78" s="61">
        <f t="shared" si="3"/>
        <v>0</v>
      </c>
      <c r="P78" s="61"/>
      <c r="Q78" s="61"/>
      <c r="R78" s="62"/>
      <c r="S78" s="62"/>
      <c r="T78" s="84"/>
    </row>
    <row r="79" spans="1:20" x14ac:dyDescent="0.25">
      <c r="A79" s="85"/>
      <c r="B79" s="75"/>
      <c r="C79" s="76"/>
      <c r="D79" s="75"/>
      <c r="E79" s="75"/>
      <c r="F79" s="76"/>
      <c r="G79" s="75"/>
      <c r="H79" s="76"/>
      <c r="I79" s="76"/>
      <c r="J79" s="76"/>
      <c r="K79" s="76"/>
      <c r="L79" s="76"/>
      <c r="M79" s="76"/>
      <c r="N79" s="76"/>
      <c r="O79" s="76"/>
      <c r="P79" s="76"/>
      <c r="Q79" s="76"/>
      <c r="R79" s="75"/>
      <c r="S79" s="75"/>
      <c r="T79" s="86"/>
    </row>
    <row r="80" spans="1:20" x14ac:dyDescent="0.25">
      <c r="A80" s="34"/>
      <c r="B80" s="11"/>
      <c r="C80" s="2"/>
      <c r="D80" s="11"/>
      <c r="E80" s="11"/>
      <c r="F80" s="2"/>
      <c r="G80" s="11"/>
      <c r="H80" s="2"/>
      <c r="I80" s="2"/>
      <c r="J80" s="2"/>
      <c r="K80" s="2"/>
      <c r="L80" s="2"/>
      <c r="M80" s="2"/>
      <c r="N80" s="2"/>
      <c r="O80" s="2"/>
      <c r="P80" s="2"/>
      <c r="Q80" s="2"/>
      <c r="R80" s="11"/>
      <c r="S80" s="11"/>
      <c r="T80" s="35"/>
    </row>
    <row r="81" spans="1:20" x14ac:dyDescent="0.25">
      <c r="A81" s="34"/>
      <c r="B81" s="11"/>
      <c r="C81" s="2" t="s">
        <v>5</v>
      </c>
      <c r="D81" s="11" t="s">
        <v>1380</v>
      </c>
      <c r="E81" s="11" t="s">
        <v>39</v>
      </c>
      <c r="F81" s="2" t="s">
        <v>0</v>
      </c>
      <c r="G81" s="11" t="s">
        <v>1443</v>
      </c>
      <c r="H81" s="2">
        <v>0</v>
      </c>
      <c r="I81" s="2">
        <v>1</v>
      </c>
      <c r="J81" s="2">
        <v>0</v>
      </c>
      <c r="K81" s="2">
        <v>0</v>
      </c>
      <c r="L81" s="2">
        <v>0</v>
      </c>
      <c r="M81" s="2">
        <v>0</v>
      </c>
      <c r="N81" s="2">
        <v>0</v>
      </c>
      <c r="O81" s="2"/>
      <c r="P81" s="2"/>
      <c r="Q81" s="2"/>
      <c r="R81" s="11"/>
      <c r="S81" s="11" t="s">
        <v>8891</v>
      </c>
      <c r="T81" s="35"/>
    </row>
    <row r="82" spans="1:20" x14ac:dyDescent="0.25">
      <c r="A82" s="34"/>
      <c r="B82" s="11"/>
      <c r="C82" s="2"/>
      <c r="D82" s="11"/>
      <c r="E82" s="11"/>
      <c r="F82" s="2" t="s">
        <v>2</v>
      </c>
      <c r="G82" s="11" t="s">
        <v>1380</v>
      </c>
      <c r="H82" s="2">
        <v>0</v>
      </c>
      <c r="I82" s="2">
        <v>1</v>
      </c>
      <c r="J82" s="2">
        <v>0</v>
      </c>
      <c r="K82" s="2">
        <v>0</v>
      </c>
      <c r="L82" s="2">
        <v>0</v>
      </c>
      <c r="M82" s="2">
        <v>0</v>
      </c>
      <c r="N82" s="2">
        <v>0</v>
      </c>
      <c r="O82" s="2"/>
      <c r="P82" s="2"/>
      <c r="Q82" s="2"/>
      <c r="R82" s="11"/>
      <c r="S82" s="11" t="s">
        <v>8892</v>
      </c>
      <c r="T82" s="35"/>
    </row>
    <row r="83" spans="1:20" x14ac:dyDescent="0.25">
      <c r="A83" s="34"/>
      <c r="B83" s="11"/>
      <c r="C83" s="2"/>
      <c r="D83" s="11"/>
      <c r="E83" s="11"/>
      <c r="F83" s="2" t="s">
        <v>3</v>
      </c>
      <c r="G83" s="11" t="s">
        <v>1444</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4</v>
      </c>
      <c r="G84" s="11" t="s">
        <v>1445</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5</v>
      </c>
      <c r="G85" s="11" t="s">
        <v>1446</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6</v>
      </c>
      <c r="G86" s="11" t="s">
        <v>1447</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7</v>
      </c>
      <c r="G87" s="11" t="s">
        <v>1448</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8</v>
      </c>
      <c r="G88" s="11" t="s">
        <v>1449</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9</v>
      </c>
      <c r="G89" s="11" t="s">
        <v>1450</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10</v>
      </c>
      <c r="G90" s="11" t="s">
        <v>1451</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11</v>
      </c>
      <c r="G91" s="11" t="s">
        <v>1452</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12</v>
      </c>
      <c r="G92" s="11" t="s">
        <v>1453</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13</v>
      </c>
      <c r="G93" s="11" t="s">
        <v>1454</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14</v>
      </c>
      <c r="G94" s="11" t="s">
        <v>1455</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c r="G95" s="11"/>
      <c r="H95" s="2"/>
      <c r="I95" s="2"/>
      <c r="J95" s="2"/>
      <c r="K95" s="2"/>
      <c r="L95" s="2"/>
      <c r="M95" s="2"/>
      <c r="N95" s="2"/>
      <c r="O95" s="2"/>
      <c r="P95" s="2"/>
      <c r="Q95" s="2"/>
      <c r="R95" s="11"/>
      <c r="S95" s="11"/>
      <c r="T95" s="35"/>
    </row>
    <row r="96" spans="1:20" x14ac:dyDescent="0.25">
      <c r="A96" s="83"/>
      <c r="B96" s="62"/>
      <c r="C96" s="61"/>
      <c r="D96" s="62"/>
      <c r="E96" s="62"/>
      <c r="F96" s="61"/>
      <c r="G96" s="62"/>
      <c r="H96" s="61">
        <f>SUM(H81:H94)</f>
        <v>0</v>
      </c>
      <c r="I96" s="61">
        <f t="shared" ref="I96:O96" si="4">SUM(I81:I94)</f>
        <v>14</v>
      </c>
      <c r="J96" s="61">
        <f t="shared" si="4"/>
        <v>0</v>
      </c>
      <c r="K96" s="61">
        <f t="shared" si="4"/>
        <v>0</v>
      </c>
      <c r="L96" s="61">
        <f t="shared" si="4"/>
        <v>0</v>
      </c>
      <c r="M96" s="61">
        <f t="shared" si="4"/>
        <v>0</v>
      </c>
      <c r="N96" s="61">
        <f t="shared" si="4"/>
        <v>0</v>
      </c>
      <c r="O96" s="61">
        <f t="shared" si="4"/>
        <v>0</v>
      </c>
      <c r="P96" s="61"/>
      <c r="Q96" s="61"/>
      <c r="R96" s="62"/>
      <c r="S96" s="62"/>
      <c r="T96" s="84"/>
    </row>
    <row r="97" spans="1:20" x14ac:dyDescent="0.25">
      <c r="A97" s="85"/>
      <c r="B97" s="75"/>
      <c r="C97" s="76"/>
      <c r="D97" s="75"/>
      <c r="E97" s="75"/>
      <c r="F97" s="76"/>
      <c r="G97" s="75"/>
      <c r="H97" s="76"/>
      <c r="I97" s="76"/>
      <c r="J97" s="76"/>
      <c r="K97" s="76"/>
      <c r="L97" s="76"/>
      <c r="M97" s="76"/>
      <c r="N97" s="76"/>
      <c r="O97" s="76"/>
      <c r="P97" s="76"/>
      <c r="Q97" s="76"/>
      <c r="R97" s="75"/>
      <c r="S97" s="75"/>
      <c r="T97" s="86"/>
    </row>
    <row r="98" spans="1:20" x14ac:dyDescent="0.25">
      <c r="A98" s="34"/>
      <c r="B98" s="11"/>
      <c r="C98" s="2"/>
      <c r="D98" s="11"/>
      <c r="E98" s="11"/>
      <c r="F98" s="11"/>
      <c r="G98" s="11"/>
      <c r="H98" s="2"/>
      <c r="I98" s="2"/>
      <c r="J98" s="2"/>
      <c r="K98" s="2"/>
      <c r="L98" s="2"/>
      <c r="M98" s="2"/>
      <c r="N98" s="2"/>
      <c r="O98" s="2"/>
      <c r="P98" s="2"/>
      <c r="Q98" s="2"/>
      <c r="R98" s="11"/>
      <c r="S98" s="11"/>
      <c r="T98" s="35"/>
    </row>
    <row r="99" spans="1:20" x14ac:dyDescent="0.25">
      <c r="A99" s="34"/>
      <c r="B99" s="11"/>
      <c r="C99" s="2" t="s">
        <v>6</v>
      </c>
      <c r="D99" s="11" t="s">
        <v>1381</v>
      </c>
      <c r="E99" s="11" t="s">
        <v>39</v>
      </c>
      <c r="F99" s="2" t="s">
        <v>0</v>
      </c>
      <c r="G99" s="11" t="s">
        <v>1456</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2</v>
      </c>
      <c r="G100" s="11" t="s">
        <v>1457</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3</v>
      </c>
      <c r="G101" s="11" t="s">
        <v>1458</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4</v>
      </c>
      <c r="G102" s="11" t="s">
        <v>1459</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5</v>
      </c>
      <c r="G103" s="11" t="s">
        <v>1460</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6</v>
      </c>
      <c r="G104" s="11" t="s">
        <v>1461</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7</v>
      </c>
      <c r="G105" s="11" t="s">
        <v>1462</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8</v>
      </c>
      <c r="G106" s="11" t="s">
        <v>1463</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9</v>
      </c>
      <c r="G107" s="11" t="s">
        <v>1464</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10</v>
      </c>
      <c r="G108" s="11" t="s">
        <v>1465</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11</v>
      </c>
      <c r="G109" s="11" t="s">
        <v>1466</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12</v>
      </c>
      <c r="G110" s="11" t="s">
        <v>1467</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t="s">
        <v>13</v>
      </c>
      <c r="G111" s="11" t="s">
        <v>1468</v>
      </c>
      <c r="H111" s="2">
        <v>0</v>
      </c>
      <c r="I111" s="2">
        <v>1</v>
      </c>
      <c r="J111" s="2">
        <v>0</v>
      </c>
      <c r="K111" s="2">
        <v>0</v>
      </c>
      <c r="L111" s="2">
        <v>0</v>
      </c>
      <c r="M111" s="2">
        <v>0</v>
      </c>
      <c r="N111" s="2">
        <v>0</v>
      </c>
      <c r="O111" s="2"/>
      <c r="P111" s="2"/>
      <c r="Q111" s="2"/>
      <c r="R111" s="11"/>
      <c r="S111" s="11"/>
      <c r="T111" s="35"/>
    </row>
    <row r="112" spans="1:20" x14ac:dyDescent="0.25">
      <c r="A112" s="34"/>
      <c r="B112" s="11"/>
      <c r="C112" s="2"/>
      <c r="D112" s="11"/>
      <c r="E112" s="11"/>
      <c r="F112" s="2" t="s">
        <v>14</v>
      </c>
      <c r="G112" s="11" t="s">
        <v>1469</v>
      </c>
      <c r="H112" s="2">
        <v>0</v>
      </c>
      <c r="I112" s="2">
        <v>1</v>
      </c>
      <c r="J112" s="2">
        <v>0</v>
      </c>
      <c r="K112" s="2">
        <v>0</v>
      </c>
      <c r="L112" s="2">
        <v>0</v>
      </c>
      <c r="M112" s="2">
        <v>0</v>
      </c>
      <c r="N112" s="2">
        <v>0</v>
      </c>
      <c r="O112" s="2"/>
      <c r="P112" s="2"/>
      <c r="Q112" s="2"/>
      <c r="R112" s="11"/>
      <c r="S112" s="11"/>
      <c r="T112" s="35"/>
    </row>
    <row r="113" spans="1:20" x14ac:dyDescent="0.25">
      <c r="A113" s="34"/>
      <c r="B113" s="11"/>
      <c r="C113" s="2"/>
      <c r="D113" s="11"/>
      <c r="E113" s="11"/>
      <c r="F113" s="2" t="s">
        <v>15</v>
      </c>
      <c r="G113" s="11" t="s">
        <v>777</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c r="G114" s="11"/>
      <c r="H114" s="2"/>
      <c r="I114" s="2"/>
      <c r="J114" s="2"/>
      <c r="K114" s="2"/>
      <c r="L114" s="2"/>
      <c r="M114" s="2"/>
      <c r="N114" s="2"/>
      <c r="O114" s="2"/>
      <c r="P114" s="2"/>
      <c r="Q114" s="2"/>
      <c r="R114" s="11"/>
      <c r="S114" s="11"/>
      <c r="T114" s="35"/>
    </row>
    <row r="115" spans="1:20" x14ac:dyDescent="0.25">
      <c r="A115" s="83"/>
      <c r="B115" s="62"/>
      <c r="C115" s="61"/>
      <c r="D115" s="62"/>
      <c r="E115" s="62"/>
      <c r="F115" s="61"/>
      <c r="G115" s="62"/>
      <c r="H115" s="61">
        <f>SUM(H99:H113)</f>
        <v>0</v>
      </c>
      <c r="I115" s="61">
        <f t="shared" ref="I115:O115" si="5">SUM(I99:I113)</f>
        <v>15</v>
      </c>
      <c r="J115" s="61">
        <f t="shared" si="5"/>
        <v>0</v>
      </c>
      <c r="K115" s="61">
        <f t="shared" si="5"/>
        <v>0</v>
      </c>
      <c r="L115" s="61">
        <f t="shared" si="5"/>
        <v>0</v>
      </c>
      <c r="M115" s="61">
        <f t="shared" si="5"/>
        <v>0</v>
      </c>
      <c r="N115" s="61">
        <f t="shared" si="5"/>
        <v>0</v>
      </c>
      <c r="O115" s="61">
        <f t="shared" si="5"/>
        <v>0</v>
      </c>
      <c r="P115" s="61"/>
      <c r="Q115" s="61"/>
      <c r="R115" s="62"/>
      <c r="S115" s="62"/>
      <c r="T115" s="84"/>
    </row>
    <row r="116" spans="1:20" x14ac:dyDescent="0.25">
      <c r="A116" s="85"/>
      <c r="B116" s="75"/>
      <c r="C116" s="76"/>
      <c r="D116" s="75"/>
      <c r="E116" s="75"/>
      <c r="F116" s="76"/>
      <c r="G116" s="75"/>
      <c r="H116" s="76"/>
      <c r="I116" s="76"/>
      <c r="J116" s="76"/>
      <c r="K116" s="76"/>
      <c r="L116" s="76"/>
      <c r="M116" s="76"/>
      <c r="N116" s="76"/>
      <c r="O116" s="76"/>
      <c r="P116" s="76"/>
      <c r="Q116" s="76"/>
      <c r="R116" s="75"/>
      <c r="S116" s="75"/>
      <c r="T116" s="86"/>
    </row>
    <row r="117" spans="1:20" x14ac:dyDescent="0.25">
      <c r="A117" s="34"/>
      <c r="B117" s="11"/>
      <c r="C117" s="2"/>
      <c r="D117" s="11"/>
      <c r="E117" s="11"/>
      <c r="F117" s="2"/>
      <c r="G117" s="11"/>
      <c r="H117" s="2"/>
      <c r="I117" s="2"/>
      <c r="J117" s="2"/>
      <c r="K117" s="2"/>
      <c r="L117" s="2"/>
      <c r="M117" s="2"/>
      <c r="N117" s="2"/>
      <c r="O117" s="2"/>
      <c r="P117" s="2"/>
      <c r="Q117" s="2"/>
      <c r="R117" s="11"/>
      <c r="S117" s="11"/>
      <c r="T117" s="35"/>
    </row>
    <row r="118" spans="1:20" x14ac:dyDescent="0.25">
      <c r="A118" s="34"/>
      <c r="B118" s="11"/>
      <c r="C118" s="2" t="s">
        <v>7</v>
      </c>
      <c r="D118" s="11" t="s">
        <v>1382</v>
      </c>
      <c r="E118" s="11" t="s">
        <v>39</v>
      </c>
      <c r="F118" s="2" t="s">
        <v>0</v>
      </c>
      <c r="G118" s="11" t="s">
        <v>1470</v>
      </c>
      <c r="H118" s="2">
        <v>0</v>
      </c>
      <c r="I118" s="2">
        <v>1</v>
      </c>
      <c r="J118" s="2">
        <v>0</v>
      </c>
      <c r="K118" s="2">
        <v>0</v>
      </c>
      <c r="L118" s="2">
        <v>0</v>
      </c>
      <c r="M118" s="2">
        <v>0</v>
      </c>
      <c r="N118" s="2">
        <v>0</v>
      </c>
      <c r="O118" s="2"/>
      <c r="P118" s="2"/>
      <c r="Q118" s="2"/>
      <c r="R118" s="11"/>
      <c r="S118" s="11" t="s">
        <v>8842</v>
      </c>
      <c r="T118" s="35"/>
    </row>
    <row r="119" spans="1:20" x14ac:dyDescent="0.25">
      <c r="A119" s="34"/>
      <c r="B119" s="11"/>
      <c r="C119" s="2"/>
      <c r="D119" s="11"/>
      <c r="E119" s="11"/>
      <c r="F119" s="2" t="s">
        <v>2</v>
      </c>
      <c r="G119" s="11" t="s">
        <v>1471</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3</v>
      </c>
      <c r="G120" s="11" t="s">
        <v>1472</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4</v>
      </c>
      <c r="G121" s="11" t="s">
        <v>1473</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5</v>
      </c>
      <c r="G122" s="11" t="s">
        <v>1474</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6</v>
      </c>
      <c r="G123" s="11" t="s">
        <v>1475</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7</v>
      </c>
      <c r="G124" s="11" t="s">
        <v>1476</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8</v>
      </c>
      <c r="G125" s="11" t="s">
        <v>1477</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9</v>
      </c>
      <c r="G126" s="11" t="s">
        <v>1478</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10</v>
      </c>
      <c r="G127" s="11" t="s">
        <v>1479</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11</v>
      </c>
      <c r="G128" s="11" t="s">
        <v>1480</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12</v>
      </c>
      <c r="G129" s="11" t="s">
        <v>1481</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c r="G130" s="11"/>
      <c r="H130" s="2"/>
      <c r="I130" s="2"/>
      <c r="J130" s="2"/>
      <c r="K130" s="2"/>
      <c r="L130" s="2"/>
      <c r="M130" s="2"/>
      <c r="N130" s="2"/>
      <c r="O130" s="2"/>
      <c r="P130" s="2"/>
      <c r="Q130" s="2"/>
      <c r="R130" s="11"/>
      <c r="S130" s="11"/>
      <c r="T130" s="35"/>
    </row>
    <row r="131" spans="1:20" x14ac:dyDescent="0.25">
      <c r="A131" s="83"/>
      <c r="B131" s="62"/>
      <c r="C131" s="61"/>
      <c r="D131" s="62"/>
      <c r="E131" s="62"/>
      <c r="F131" s="61"/>
      <c r="G131" s="62"/>
      <c r="H131" s="61">
        <f>SUM(H118:H129)</f>
        <v>0</v>
      </c>
      <c r="I131" s="61">
        <f t="shared" ref="I131:O131" si="6">SUM(I118:I129)</f>
        <v>12</v>
      </c>
      <c r="J131" s="61">
        <f t="shared" si="6"/>
        <v>0</v>
      </c>
      <c r="K131" s="61">
        <f t="shared" si="6"/>
        <v>0</v>
      </c>
      <c r="L131" s="61">
        <f t="shared" si="6"/>
        <v>0</v>
      </c>
      <c r="M131" s="61">
        <f t="shared" si="6"/>
        <v>0</v>
      </c>
      <c r="N131" s="61">
        <f t="shared" si="6"/>
        <v>0</v>
      </c>
      <c r="O131" s="61">
        <f t="shared" si="6"/>
        <v>0</v>
      </c>
      <c r="P131" s="61"/>
      <c r="Q131" s="61"/>
      <c r="R131" s="62"/>
      <c r="S131" s="62"/>
      <c r="T131" s="84"/>
    </row>
    <row r="132" spans="1:20" x14ac:dyDescent="0.25">
      <c r="A132" s="85"/>
      <c r="B132" s="75"/>
      <c r="C132" s="76"/>
      <c r="D132" s="75"/>
      <c r="E132" s="75"/>
      <c r="F132" s="76"/>
      <c r="G132" s="75"/>
      <c r="H132" s="76"/>
      <c r="I132" s="76"/>
      <c r="J132" s="76"/>
      <c r="K132" s="76"/>
      <c r="L132" s="76"/>
      <c r="M132" s="76"/>
      <c r="N132" s="76"/>
      <c r="O132" s="76"/>
      <c r="P132" s="76"/>
      <c r="Q132" s="76"/>
      <c r="R132" s="75"/>
      <c r="S132" s="75"/>
      <c r="T132" s="86"/>
    </row>
    <row r="133" spans="1:20" x14ac:dyDescent="0.25">
      <c r="A133" s="34"/>
      <c r="B133" s="11"/>
      <c r="C133" s="2"/>
      <c r="D133" s="11"/>
      <c r="E133" s="11"/>
      <c r="F133" s="11"/>
      <c r="G133" s="11"/>
      <c r="H133" s="2"/>
      <c r="I133" s="2"/>
      <c r="J133" s="2"/>
      <c r="K133" s="2"/>
      <c r="L133" s="2"/>
      <c r="M133" s="2"/>
      <c r="N133" s="2"/>
      <c r="O133" s="2"/>
      <c r="P133" s="2"/>
      <c r="Q133" s="2"/>
      <c r="R133" s="11"/>
      <c r="S133" s="11"/>
      <c r="T133" s="35"/>
    </row>
    <row r="134" spans="1:20" x14ac:dyDescent="0.25">
      <c r="A134" s="34"/>
      <c r="B134" s="11"/>
      <c r="C134" s="2" t="s">
        <v>8</v>
      </c>
      <c r="D134" s="11" t="s">
        <v>1383</v>
      </c>
      <c r="E134" s="11" t="s">
        <v>39</v>
      </c>
      <c r="F134" s="2" t="s">
        <v>0</v>
      </c>
      <c r="G134" s="11" t="s">
        <v>1482</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2</v>
      </c>
      <c r="G135" s="11" t="s">
        <v>1201</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3</v>
      </c>
      <c r="G136" s="11" t="s">
        <v>1483</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4</v>
      </c>
      <c r="G137" s="11" t="s">
        <v>1383</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5</v>
      </c>
      <c r="G138" s="11" t="s">
        <v>1484</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6</v>
      </c>
      <c r="G139" s="11" t="s">
        <v>1485</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7</v>
      </c>
      <c r="G140" s="11" t="s">
        <v>1486</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8</v>
      </c>
      <c r="G141" s="11" t="s">
        <v>1487</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c r="G142" s="11"/>
      <c r="H142" s="2"/>
      <c r="I142" s="2"/>
      <c r="J142" s="2"/>
      <c r="K142" s="2"/>
      <c r="L142" s="2"/>
      <c r="M142" s="2"/>
      <c r="N142" s="2"/>
      <c r="O142" s="2"/>
      <c r="P142" s="2"/>
      <c r="Q142" s="2"/>
      <c r="R142" s="11"/>
      <c r="S142" s="11"/>
      <c r="T142" s="35"/>
    </row>
    <row r="143" spans="1:20" x14ac:dyDescent="0.25">
      <c r="A143" s="83"/>
      <c r="B143" s="62"/>
      <c r="C143" s="61"/>
      <c r="D143" s="62"/>
      <c r="E143" s="62"/>
      <c r="F143" s="61"/>
      <c r="G143" s="62"/>
      <c r="H143" s="61">
        <f>SUM(H134:H141)</f>
        <v>0</v>
      </c>
      <c r="I143" s="61">
        <f t="shared" ref="I143:O143" si="7">SUM(I134:I141)</f>
        <v>8</v>
      </c>
      <c r="J143" s="61">
        <f t="shared" si="7"/>
        <v>0</v>
      </c>
      <c r="K143" s="61">
        <f t="shared" si="7"/>
        <v>0</v>
      </c>
      <c r="L143" s="61">
        <f t="shared" si="7"/>
        <v>0</v>
      </c>
      <c r="M143" s="61">
        <f t="shared" si="7"/>
        <v>0</v>
      </c>
      <c r="N143" s="61">
        <f t="shared" si="7"/>
        <v>0</v>
      </c>
      <c r="O143" s="61">
        <f t="shared" si="7"/>
        <v>0</v>
      </c>
      <c r="P143" s="61"/>
      <c r="Q143" s="61"/>
      <c r="R143" s="62"/>
      <c r="S143" s="62"/>
      <c r="T143" s="84"/>
    </row>
    <row r="144" spans="1:20" x14ac:dyDescent="0.25">
      <c r="A144" s="85"/>
      <c r="B144" s="75"/>
      <c r="C144" s="76"/>
      <c r="D144" s="75"/>
      <c r="E144" s="75"/>
      <c r="F144" s="76"/>
      <c r="G144" s="75"/>
      <c r="H144" s="76"/>
      <c r="I144" s="76"/>
      <c r="J144" s="76"/>
      <c r="K144" s="76"/>
      <c r="L144" s="76"/>
      <c r="M144" s="76"/>
      <c r="N144" s="76"/>
      <c r="O144" s="76"/>
      <c r="P144" s="76"/>
      <c r="Q144" s="76"/>
      <c r="R144" s="75"/>
      <c r="S144" s="75"/>
      <c r="T144" s="86"/>
    </row>
    <row r="145" spans="1:20" x14ac:dyDescent="0.25">
      <c r="A145" s="34"/>
      <c r="B145" s="11"/>
      <c r="C145" s="2"/>
      <c r="D145" s="11"/>
      <c r="E145" s="11"/>
      <c r="F145" s="11"/>
      <c r="G145" s="11"/>
      <c r="H145" s="2"/>
      <c r="I145" s="2"/>
      <c r="J145" s="2"/>
      <c r="K145" s="2"/>
      <c r="L145" s="2"/>
      <c r="M145" s="2"/>
      <c r="N145" s="2"/>
      <c r="O145" s="2"/>
      <c r="P145" s="2"/>
      <c r="Q145" s="2"/>
      <c r="R145" s="11"/>
      <c r="S145" s="11"/>
      <c r="T145" s="35"/>
    </row>
    <row r="146" spans="1:20" x14ac:dyDescent="0.25">
      <c r="A146" s="34"/>
      <c r="B146" s="11"/>
      <c r="C146" s="2" t="s">
        <v>9</v>
      </c>
      <c r="D146" s="11" t="s">
        <v>1384</v>
      </c>
      <c r="E146" s="11" t="s">
        <v>39</v>
      </c>
      <c r="F146" s="2" t="s">
        <v>0</v>
      </c>
      <c r="G146" s="11" t="s">
        <v>1488</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t="s">
        <v>2</v>
      </c>
      <c r="G147" s="11" t="s">
        <v>1489</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t="s">
        <v>3</v>
      </c>
      <c r="G148" s="11" t="s">
        <v>1490</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4</v>
      </c>
      <c r="G149" s="11" t="s">
        <v>1491</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5</v>
      </c>
      <c r="G150" s="11" t="s">
        <v>1492</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6</v>
      </c>
      <c r="G151" s="11" t="s">
        <v>1493</v>
      </c>
      <c r="H151" s="2">
        <v>0</v>
      </c>
      <c r="I151" s="2">
        <v>1</v>
      </c>
      <c r="J151" s="2">
        <v>0</v>
      </c>
      <c r="K151" s="2">
        <v>0</v>
      </c>
      <c r="L151" s="2" t="s">
        <v>7681</v>
      </c>
      <c r="M151" s="2">
        <v>0</v>
      </c>
      <c r="N151" s="2">
        <v>0</v>
      </c>
      <c r="O151" s="2"/>
      <c r="P151" s="2"/>
      <c r="Q151" s="2"/>
      <c r="R151" s="11"/>
      <c r="S151" s="11"/>
      <c r="T151" s="35"/>
    </row>
    <row r="152" spans="1:20" x14ac:dyDescent="0.25">
      <c r="A152" s="34"/>
      <c r="B152" s="11"/>
      <c r="C152" s="2"/>
      <c r="D152" s="11"/>
      <c r="E152" s="11"/>
      <c r="F152" s="2" t="s">
        <v>7</v>
      </c>
      <c r="G152" s="11" t="s">
        <v>1494</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8</v>
      </c>
      <c r="G153" s="11" t="s">
        <v>1495</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9</v>
      </c>
      <c r="G154" s="11" t="s">
        <v>1496</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10</v>
      </c>
      <c r="G155" s="11" t="s">
        <v>1497</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c r="G156" s="11"/>
      <c r="H156" s="2"/>
      <c r="I156" s="2"/>
      <c r="J156" s="2"/>
      <c r="K156" s="2"/>
      <c r="L156" s="2"/>
      <c r="M156" s="2"/>
      <c r="N156" s="2"/>
      <c r="O156" s="2"/>
      <c r="P156" s="2"/>
      <c r="Q156" s="2"/>
      <c r="R156" s="11"/>
      <c r="S156" s="11"/>
      <c r="T156" s="35"/>
    </row>
    <row r="157" spans="1:20" x14ac:dyDescent="0.25">
      <c r="A157" s="83"/>
      <c r="B157" s="62"/>
      <c r="C157" s="61"/>
      <c r="D157" s="62"/>
      <c r="E157" s="62"/>
      <c r="F157" s="61"/>
      <c r="G157" s="62"/>
      <c r="H157" s="61">
        <f>SUM(H146:H155)</f>
        <v>0</v>
      </c>
      <c r="I157" s="61">
        <f t="shared" ref="I157:O157" si="8">SUM(I146:I155)</f>
        <v>10</v>
      </c>
      <c r="J157" s="61">
        <f t="shared" si="8"/>
        <v>0</v>
      </c>
      <c r="K157" s="61">
        <f t="shared" si="8"/>
        <v>0</v>
      </c>
      <c r="L157" s="61">
        <f t="shared" si="8"/>
        <v>0</v>
      </c>
      <c r="M157" s="61">
        <f t="shared" si="8"/>
        <v>0</v>
      </c>
      <c r="N157" s="61">
        <f t="shared" si="8"/>
        <v>0</v>
      </c>
      <c r="O157" s="61">
        <f t="shared" si="8"/>
        <v>0</v>
      </c>
      <c r="P157" s="61"/>
      <c r="Q157" s="61"/>
      <c r="R157" s="62"/>
      <c r="S157" s="62"/>
      <c r="T157" s="84"/>
    </row>
    <row r="158" spans="1:20" x14ac:dyDescent="0.25">
      <c r="A158" s="85"/>
      <c r="B158" s="75"/>
      <c r="C158" s="76"/>
      <c r="D158" s="75"/>
      <c r="E158" s="75"/>
      <c r="F158" s="76"/>
      <c r="G158" s="75"/>
      <c r="H158" s="76"/>
      <c r="I158" s="76"/>
      <c r="J158" s="76"/>
      <c r="K158" s="76"/>
      <c r="L158" s="76"/>
      <c r="M158" s="76"/>
      <c r="N158" s="76"/>
      <c r="O158" s="76"/>
      <c r="P158" s="76"/>
      <c r="Q158" s="76"/>
      <c r="R158" s="75"/>
      <c r="S158" s="75"/>
      <c r="T158" s="86"/>
    </row>
    <row r="159" spans="1:20" x14ac:dyDescent="0.25">
      <c r="A159" s="34"/>
      <c r="B159" s="11"/>
      <c r="C159" s="2"/>
      <c r="D159" s="11"/>
      <c r="E159" s="11"/>
      <c r="F159" s="11"/>
      <c r="G159" s="11"/>
      <c r="H159" s="2"/>
      <c r="I159" s="2"/>
      <c r="J159" s="2"/>
      <c r="K159" s="2"/>
      <c r="L159" s="2"/>
      <c r="M159" s="2"/>
      <c r="N159" s="2"/>
      <c r="O159" s="2"/>
      <c r="P159" s="2"/>
      <c r="Q159" s="2"/>
      <c r="R159" s="11"/>
      <c r="S159" s="11"/>
      <c r="T159" s="35"/>
    </row>
    <row r="160" spans="1:20" x14ac:dyDescent="0.25">
      <c r="A160" s="34"/>
      <c r="B160" s="11"/>
      <c r="C160" s="2" t="s">
        <v>10</v>
      </c>
      <c r="D160" s="11" t="s">
        <v>39</v>
      </c>
      <c r="E160" s="11" t="s">
        <v>1385</v>
      </c>
      <c r="F160" s="2" t="s">
        <v>0</v>
      </c>
      <c r="G160" s="11" t="s">
        <v>1498</v>
      </c>
      <c r="H160" s="2">
        <v>0</v>
      </c>
      <c r="I160" s="2">
        <v>1</v>
      </c>
      <c r="J160" s="2">
        <v>0</v>
      </c>
      <c r="K160" s="2">
        <v>0</v>
      </c>
      <c r="L160" s="2">
        <v>0</v>
      </c>
      <c r="M160" s="2">
        <v>0</v>
      </c>
      <c r="N160" s="2">
        <v>0</v>
      </c>
      <c r="O160" s="2"/>
      <c r="P160" s="2"/>
      <c r="Q160" s="2"/>
      <c r="R160" s="11"/>
      <c r="S160" s="11"/>
      <c r="T160" s="35"/>
    </row>
    <row r="161" spans="1:20" x14ac:dyDescent="0.25">
      <c r="A161" s="34"/>
      <c r="B161" s="11"/>
      <c r="C161" s="11"/>
      <c r="D161" s="11"/>
      <c r="E161" s="11"/>
      <c r="F161" s="2" t="s">
        <v>2</v>
      </c>
      <c r="G161" s="11" t="s">
        <v>1499</v>
      </c>
      <c r="H161" s="2">
        <v>0</v>
      </c>
      <c r="I161" s="2">
        <v>1</v>
      </c>
      <c r="J161" s="2">
        <v>0</v>
      </c>
      <c r="K161" s="2">
        <v>0</v>
      </c>
      <c r="L161" s="2">
        <v>0</v>
      </c>
      <c r="M161" s="2">
        <v>0</v>
      </c>
      <c r="N161" s="2">
        <v>0</v>
      </c>
      <c r="O161" s="2"/>
      <c r="P161" s="2"/>
      <c r="Q161" s="2"/>
      <c r="R161" s="11"/>
      <c r="S161" s="11"/>
      <c r="T161" s="35"/>
    </row>
    <row r="162" spans="1:20" x14ac:dyDescent="0.25">
      <c r="A162" s="34"/>
      <c r="B162" s="11"/>
      <c r="C162" s="11"/>
      <c r="D162" s="11"/>
      <c r="E162" s="11"/>
      <c r="F162" s="2" t="s">
        <v>3</v>
      </c>
      <c r="G162" s="11" t="s">
        <v>1500</v>
      </c>
      <c r="H162" s="2">
        <v>0</v>
      </c>
      <c r="I162" s="2">
        <v>1</v>
      </c>
      <c r="J162" s="2">
        <v>0</v>
      </c>
      <c r="K162" s="2">
        <v>0</v>
      </c>
      <c r="L162" s="2">
        <v>0</v>
      </c>
      <c r="M162" s="2">
        <v>0</v>
      </c>
      <c r="N162" s="2">
        <v>0</v>
      </c>
      <c r="O162" s="2"/>
      <c r="P162" s="2"/>
      <c r="Q162" s="2"/>
      <c r="R162" s="11"/>
      <c r="S162" s="11"/>
      <c r="T162" s="35"/>
    </row>
    <row r="163" spans="1:20" x14ac:dyDescent="0.25">
      <c r="A163" s="34"/>
      <c r="B163" s="11"/>
      <c r="C163" s="11"/>
      <c r="D163" s="11"/>
      <c r="E163" s="11"/>
      <c r="F163" s="2" t="s">
        <v>4</v>
      </c>
      <c r="G163" s="11" t="s">
        <v>1501</v>
      </c>
      <c r="H163" s="2">
        <v>0</v>
      </c>
      <c r="I163" s="2">
        <v>1</v>
      </c>
      <c r="J163" s="2">
        <v>0</v>
      </c>
      <c r="K163" s="2">
        <v>0</v>
      </c>
      <c r="L163" s="2">
        <v>0</v>
      </c>
      <c r="M163" s="2">
        <v>0</v>
      </c>
      <c r="N163" s="2">
        <v>0</v>
      </c>
      <c r="O163" s="2"/>
      <c r="P163" s="2"/>
      <c r="Q163" s="2"/>
      <c r="R163" s="11"/>
      <c r="S163" s="11"/>
      <c r="T163" s="35"/>
    </row>
    <row r="164" spans="1:20" x14ac:dyDescent="0.25">
      <c r="A164" s="34"/>
      <c r="B164" s="11"/>
      <c r="C164" s="11"/>
      <c r="D164" s="11"/>
      <c r="E164" s="11"/>
      <c r="F164" s="2" t="s">
        <v>5</v>
      </c>
      <c r="G164" s="11" t="s">
        <v>1502</v>
      </c>
      <c r="H164" s="2">
        <v>0</v>
      </c>
      <c r="I164" s="2">
        <v>1</v>
      </c>
      <c r="J164" s="2">
        <v>0</v>
      </c>
      <c r="K164" s="2">
        <v>0</v>
      </c>
      <c r="L164" s="2">
        <v>0</v>
      </c>
      <c r="M164" s="2">
        <v>0</v>
      </c>
      <c r="N164" s="2">
        <v>0</v>
      </c>
      <c r="O164" s="2"/>
      <c r="P164" s="2"/>
      <c r="Q164" s="2"/>
      <c r="R164" s="11"/>
      <c r="S164" s="11"/>
      <c r="T164" s="35"/>
    </row>
    <row r="165" spans="1:20" x14ac:dyDescent="0.25">
      <c r="A165" s="34"/>
      <c r="B165" s="11"/>
      <c r="C165" s="11"/>
      <c r="D165" s="11"/>
      <c r="E165" s="11"/>
      <c r="F165" s="2" t="s">
        <v>6</v>
      </c>
      <c r="G165" s="11" t="s">
        <v>1503</v>
      </c>
      <c r="H165" s="2">
        <v>0</v>
      </c>
      <c r="I165" s="2">
        <v>1</v>
      </c>
      <c r="J165" s="2">
        <v>0</v>
      </c>
      <c r="K165" s="2">
        <v>0</v>
      </c>
      <c r="L165" s="2">
        <v>0</v>
      </c>
      <c r="M165" s="2">
        <v>0</v>
      </c>
      <c r="N165" s="2">
        <v>0</v>
      </c>
      <c r="O165" s="2"/>
      <c r="P165" s="2"/>
      <c r="Q165" s="2"/>
      <c r="R165" s="11"/>
      <c r="S165" s="11"/>
      <c r="T165" s="35"/>
    </row>
    <row r="166" spans="1:20" x14ac:dyDescent="0.25">
      <c r="A166" s="34"/>
      <c r="B166" s="11"/>
      <c r="C166" s="11"/>
      <c r="D166" s="11"/>
      <c r="E166" s="11"/>
      <c r="F166" s="2" t="s">
        <v>7</v>
      </c>
      <c r="G166" s="11" t="s">
        <v>1504</v>
      </c>
      <c r="H166" s="2">
        <v>0</v>
      </c>
      <c r="I166" s="2">
        <v>1</v>
      </c>
      <c r="J166" s="2">
        <v>0</v>
      </c>
      <c r="K166" s="2">
        <v>0</v>
      </c>
      <c r="L166" s="2">
        <v>0</v>
      </c>
      <c r="M166" s="2">
        <v>0</v>
      </c>
      <c r="N166" s="2">
        <v>0</v>
      </c>
      <c r="O166" s="2"/>
      <c r="P166" s="2"/>
      <c r="Q166" s="2"/>
      <c r="R166" s="11"/>
      <c r="S166" s="11"/>
      <c r="T166" s="35"/>
    </row>
    <row r="167" spans="1:20" x14ac:dyDescent="0.25">
      <c r="A167" s="34"/>
      <c r="B167" s="11"/>
      <c r="C167" s="11"/>
      <c r="D167" s="11"/>
      <c r="E167" s="11"/>
      <c r="F167" s="2" t="s">
        <v>8</v>
      </c>
      <c r="G167" s="11" t="s">
        <v>1505</v>
      </c>
      <c r="H167" s="2">
        <v>0</v>
      </c>
      <c r="I167" s="2">
        <v>1</v>
      </c>
      <c r="J167" s="2">
        <v>0</v>
      </c>
      <c r="K167" s="2">
        <v>0</v>
      </c>
      <c r="L167" s="2">
        <v>0</v>
      </c>
      <c r="M167" s="2">
        <v>0</v>
      </c>
      <c r="N167" s="2">
        <v>0</v>
      </c>
      <c r="O167" s="2"/>
      <c r="P167" s="2"/>
      <c r="Q167" s="2"/>
      <c r="R167" s="11"/>
      <c r="S167" s="11"/>
      <c r="T167" s="35"/>
    </row>
    <row r="168" spans="1:20" x14ac:dyDescent="0.25">
      <c r="A168" s="34"/>
      <c r="B168" s="11"/>
      <c r="C168" s="11"/>
      <c r="D168" s="11"/>
      <c r="E168" s="11"/>
      <c r="F168" s="2" t="s">
        <v>9</v>
      </c>
      <c r="G168" s="11" t="s">
        <v>1506</v>
      </c>
      <c r="H168" s="2">
        <v>0</v>
      </c>
      <c r="I168" s="2">
        <v>1</v>
      </c>
      <c r="J168" s="2">
        <v>0</v>
      </c>
      <c r="K168" s="2">
        <v>0</v>
      </c>
      <c r="L168" s="2">
        <v>0</v>
      </c>
      <c r="M168" s="2">
        <v>0</v>
      </c>
      <c r="N168" s="2">
        <v>0</v>
      </c>
      <c r="O168" s="2"/>
      <c r="P168" s="2"/>
      <c r="Q168" s="2"/>
      <c r="R168" s="11"/>
      <c r="S168" s="11"/>
      <c r="T168" s="35"/>
    </row>
    <row r="169" spans="1:20" x14ac:dyDescent="0.25">
      <c r="A169" s="34"/>
      <c r="B169" s="11"/>
      <c r="C169" s="11"/>
      <c r="D169" s="11"/>
      <c r="E169" s="11"/>
      <c r="F169" s="11"/>
      <c r="G169" s="11"/>
      <c r="H169" s="2"/>
      <c r="I169" s="2"/>
      <c r="J169" s="2"/>
      <c r="K169" s="2"/>
      <c r="L169" s="2"/>
      <c r="M169" s="2"/>
      <c r="N169" s="2"/>
      <c r="O169" s="2"/>
      <c r="P169" s="2"/>
      <c r="Q169" s="2"/>
      <c r="R169" s="11"/>
      <c r="S169" s="11"/>
      <c r="T169" s="35"/>
    </row>
    <row r="170" spans="1:20" x14ac:dyDescent="0.25">
      <c r="A170" s="83"/>
      <c r="B170" s="62"/>
      <c r="C170" s="61"/>
      <c r="D170" s="62"/>
      <c r="E170" s="62"/>
      <c r="F170" s="61"/>
      <c r="G170" s="62"/>
      <c r="H170" s="61">
        <f>SUM(H160:H168)</f>
        <v>0</v>
      </c>
      <c r="I170" s="61">
        <f t="shared" ref="I170:O170" si="9">SUM(I160:I168)</f>
        <v>9</v>
      </c>
      <c r="J170" s="61">
        <f t="shared" si="9"/>
        <v>0</v>
      </c>
      <c r="K170" s="61">
        <f t="shared" si="9"/>
        <v>0</v>
      </c>
      <c r="L170" s="61">
        <f t="shared" si="9"/>
        <v>0</v>
      </c>
      <c r="M170" s="61">
        <f t="shared" si="9"/>
        <v>0</v>
      </c>
      <c r="N170" s="61">
        <f t="shared" si="9"/>
        <v>0</v>
      </c>
      <c r="O170" s="61">
        <f t="shared" si="9"/>
        <v>0</v>
      </c>
      <c r="P170" s="61"/>
      <c r="Q170" s="61"/>
      <c r="R170" s="62"/>
      <c r="S170" s="62"/>
      <c r="T170" s="84"/>
    </row>
    <row r="171" spans="1:20" x14ac:dyDescent="0.25">
      <c r="A171" s="85"/>
      <c r="B171" s="75"/>
      <c r="C171" s="76"/>
      <c r="D171" s="75"/>
      <c r="E171" s="75"/>
      <c r="F171" s="76"/>
      <c r="G171" s="75"/>
      <c r="H171" s="76"/>
      <c r="I171" s="76"/>
      <c r="J171" s="76"/>
      <c r="K171" s="76"/>
      <c r="L171" s="76"/>
      <c r="M171" s="76"/>
      <c r="N171" s="76"/>
      <c r="O171" s="76"/>
      <c r="P171" s="76"/>
      <c r="Q171" s="76"/>
      <c r="R171" s="75"/>
      <c r="S171" s="75"/>
      <c r="T171" s="86"/>
    </row>
    <row r="172" spans="1:20" x14ac:dyDescent="0.25">
      <c r="A172" s="88"/>
      <c r="B172" s="89"/>
      <c r="C172" s="90"/>
      <c r="D172" s="89"/>
      <c r="E172" s="89"/>
      <c r="F172" s="90"/>
      <c r="G172" s="89" t="s">
        <v>36</v>
      </c>
      <c r="H172" s="90">
        <f>H19+H38+H59+H78+H96+H115+H131+H143+H157+H170</f>
        <v>17</v>
      </c>
      <c r="I172" s="90">
        <f t="shared" ref="I172:P172" si="10">I19+I38+I59+I78+I96+I115+I131+I143+I157+I170</f>
        <v>109</v>
      </c>
      <c r="J172" s="90">
        <f t="shared" si="10"/>
        <v>0</v>
      </c>
      <c r="K172" s="90">
        <f t="shared" si="10"/>
        <v>0</v>
      </c>
      <c r="L172" s="90">
        <f t="shared" si="10"/>
        <v>0</v>
      </c>
      <c r="M172" s="90">
        <f t="shared" si="10"/>
        <v>0</v>
      </c>
      <c r="N172" s="90">
        <f t="shared" si="10"/>
        <v>0</v>
      </c>
      <c r="O172" s="90">
        <f t="shared" si="10"/>
        <v>0</v>
      </c>
      <c r="P172" s="90">
        <f t="shared" si="10"/>
        <v>17</v>
      </c>
      <c r="Q172" s="90"/>
      <c r="R172" s="89"/>
      <c r="S172" s="89"/>
      <c r="T172" s="91"/>
    </row>
    <row r="173" spans="1:20" ht="15.75" thickBot="1" x14ac:dyDescent="0.3">
      <c r="A173" s="36"/>
      <c r="B173" s="32"/>
      <c r="C173" s="32"/>
      <c r="D173" s="32"/>
      <c r="E173" s="32"/>
      <c r="F173" s="32"/>
      <c r="G173" s="32"/>
      <c r="H173" s="3"/>
      <c r="I173" s="3"/>
      <c r="J173" s="3"/>
      <c r="K173" s="3"/>
      <c r="L173" s="3"/>
      <c r="M173" s="3"/>
      <c r="N173" s="3"/>
      <c r="O173" s="3"/>
      <c r="P173" s="3"/>
      <c r="Q173" s="3"/>
      <c r="R173" s="32"/>
      <c r="S173" s="32"/>
      <c r="T173" s="37"/>
    </row>
    <row r="174" spans="1:20" ht="15.75" thickTop="1" x14ac:dyDescent="0.25"/>
  </sheetData>
  <mergeCells count="15">
    <mergeCell ref="J5:P5"/>
    <mergeCell ref="R3:R4"/>
    <mergeCell ref="S3:S4"/>
    <mergeCell ref="T3:T4"/>
    <mergeCell ref="A1:T1"/>
    <mergeCell ref="A3:A4"/>
    <mergeCell ref="B3:B4"/>
    <mergeCell ref="C3:C4"/>
    <mergeCell ref="D3:D4"/>
    <mergeCell ref="E3:E4"/>
    <mergeCell ref="F3:F4"/>
    <mergeCell ref="G3:G4"/>
    <mergeCell ref="H3:H4"/>
    <mergeCell ref="I3:I4"/>
    <mergeCell ref="J3:P3"/>
  </mergeCells>
  <pageMargins left="0.62992125984251968" right="0.31496062992125984" top="0.47244094488188981" bottom="0.51181102362204722" header="0.19685039370078741" footer="0.31496062992125984"/>
  <pageSetup paperSize="258" scale="6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6"/>
  <sheetViews>
    <sheetView topLeftCell="E2" zoomScale="110" zoomScaleNormal="110" workbookViewId="0">
      <pane ySplit="1665" topLeftCell="A19" activePane="bottomLeft"/>
      <selection activeCell="J4" sqref="J4:Q4"/>
      <selection pane="bottomLeft" activeCell="S30" sqref="S30"/>
    </sheetView>
  </sheetViews>
  <sheetFormatPr defaultRowHeight="15" x14ac:dyDescent="0.25"/>
  <cols>
    <col min="1" max="1" width="4.42578125" bestFit="1" customWidth="1"/>
    <col min="2" max="2" width="10" bestFit="1" customWidth="1"/>
    <col min="3" max="3" width="5" bestFit="1" customWidth="1"/>
    <col min="4" max="4" width="19.42578125" bestFit="1" customWidth="1"/>
    <col min="5" max="5" width="15.7109375" bestFit="1" customWidth="1"/>
    <col min="6" max="6" width="5" bestFit="1" customWidth="1"/>
    <col min="7" max="7" width="22.7109375" bestFit="1" customWidth="1"/>
    <col min="8" max="9" width="6.7109375" customWidth="1"/>
    <col min="10" max="17" width="4.7109375"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47">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ht="15" customHeight="1" x14ac:dyDescent="0.25">
      <c r="A7" s="34" t="s">
        <v>8</v>
      </c>
      <c r="B7" s="11" t="s">
        <v>1507</v>
      </c>
      <c r="C7" s="2" t="s">
        <v>0</v>
      </c>
      <c r="D7" s="11" t="s">
        <v>1508</v>
      </c>
      <c r="E7" s="11" t="s">
        <v>39</v>
      </c>
      <c r="F7" s="2" t="s">
        <v>0</v>
      </c>
      <c r="G7" s="11" t="s">
        <v>1521</v>
      </c>
      <c r="H7" s="67">
        <v>1</v>
      </c>
      <c r="I7" s="67">
        <v>0</v>
      </c>
      <c r="J7" s="67">
        <v>0</v>
      </c>
      <c r="K7" s="67">
        <v>0</v>
      </c>
      <c r="L7" s="67">
        <v>0</v>
      </c>
      <c r="M7" s="67">
        <v>0</v>
      </c>
      <c r="N7" s="67">
        <v>0</v>
      </c>
      <c r="O7" s="67">
        <v>0</v>
      </c>
      <c r="P7" s="67"/>
      <c r="Q7" s="67"/>
      <c r="R7" s="299" t="s">
        <v>7267</v>
      </c>
      <c r="S7" s="299" t="s">
        <v>7265</v>
      </c>
      <c r="T7" s="35"/>
    </row>
    <row r="8" spans="1:20" x14ac:dyDescent="0.25">
      <c r="A8" s="34"/>
      <c r="B8" s="11"/>
      <c r="C8" s="2"/>
      <c r="D8" s="11"/>
      <c r="E8" s="11"/>
      <c r="F8" s="2" t="s">
        <v>2</v>
      </c>
      <c r="G8" s="11" t="s">
        <v>1522</v>
      </c>
      <c r="H8" s="67">
        <v>1</v>
      </c>
      <c r="I8" s="2">
        <v>0</v>
      </c>
      <c r="J8" s="2">
        <v>0</v>
      </c>
      <c r="K8" s="2">
        <v>0</v>
      </c>
      <c r="L8" s="67">
        <v>0</v>
      </c>
      <c r="M8" s="67">
        <v>0</v>
      </c>
      <c r="N8" s="67">
        <v>0</v>
      </c>
      <c r="O8" s="67">
        <v>0</v>
      </c>
      <c r="P8" s="2">
        <v>1</v>
      </c>
      <c r="Q8" s="2"/>
      <c r="R8" s="299"/>
      <c r="S8" s="299"/>
      <c r="T8" s="35"/>
    </row>
    <row r="9" spans="1:20" x14ac:dyDescent="0.25">
      <c r="A9" s="34"/>
      <c r="B9" s="11"/>
      <c r="C9" s="2"/>
      <c r="D9" s="11"/>
      <c r="E9" s="11"/>
      <c r="F9" s="2" t="s">
        <v>3</v>
      </c>
      <c r="G9" s="11" t="s">
        <v>1523</v>
      </c>
      <c r="H9" s="67">
        <v>1</v>
      </c>
      <c r="I9" s="2">
        <v>0</v>
      </c>
      <c r="J9" s="2">
        <v>0</v>
      </c>
      <c r="K9" s="2">
        <v>0</v>
      </c>
      <c r="L9" s="67">
        <v>0</v>
      </c>
      <c r="M9" s="67">
        <v>0</v>
      </c>
      <c r="N9" s="67">
        <v>0</v>
      </c>
      <c r="O9" s="67">
        <v>0</v>
      </c>
      <c r="P9" s="2">
        <v>1</v>
      </c>
      <c r="Q9" s="2"/>
      <c r="R9" s="11" t="s">
        <v>7268</v>
      </c>
      <c r="S9" s="299"/>
      <c r="T9" s="35"/>
    </row>
    <row r="10" spans="1:20" ht="15" customHeight="1" x14ac:dyDescent="0.25">
      <c r="A10" s="34"/>
      <c r="B10" s="11"/>
      <c r="C10" s="2"/>
      <c r="D10" s="11"/>
      <c r="E10" s="11"/>
      <c r="F10" s="2" t="s">
        <v>4</v>
      </c>
      <c r="G10" s="11" t="s">
        <v>1524</v>
      </c>
      <c r="H10" s="67">
        <v>1</v>
      </c>
      <c r="I10" s="2">
        <v>0</v>
      </c>
      <c r="J10" s="2">
        <v>0</v>
      </c>
      <c r="K10" s="2">
        <v>0</v>
      </c>
      <c r="L10" s="67">
        <v>0</v>
      </c>
      <c r="M10" s="67">
        <v>0</v>
      </c>
      <c r="N10" s="67">
        <v>0</v>
      </c>
      <c r="O10" s="67">
        <v>0</v>
      </c>
      <c r="P10" s="2">
        <v>1</v>
      </c>
      <c r="Q10" s="2"/>
      <c r="R10" s="299" t="s">
        <v>7269</v>
      </c>
      <c r="S10" s="299"/>
      <c r="T10" s="35"/>
    </row>
    <row r="11" spans="1:20" ht="15" customHeight="1" x14ac:dyDescent="0.25">
      <c r="A11" s="34"/>
      <c r="B11" s="11"/>
      <c r="C11" s="2"/>
      <c r="D11" s="11"/>
      <c r="E11" s="11"/>
      <c r="F11" s="2" t="s">
        <v>5</v>
      </c>
      <c r="G11" s="11" t="s">
        <v>1525</v>
      </c>
      <c r="H11" s="67">
        <v>1</v>
      </c>
      <c r="I11" s="2">
        <v>0</v>
      </c>
      <c r="J11" s="2">
        <v>0</v>
      </c>
      <c r="K11" s="2">
        <v>0</v>
      </c>
      <c r="L11" s="67">
        <v>0</v>
      </c>
      <c r="M11" s="67">
        <v>0</v>
      </c>
      <c r="N11" s="67">
        <v>0</v>
      </c>
      <c r="O11" s="67">
        <v>0</v>
      </c>
      <c r="P11" s="2">
        <v>1</v>
      </c>
      <c r="Q11" s="2"/>
      <c r="R11" s="299"/>
      <c r="S11" s="299" t="s">
        <v>7266</v>
      </c>
      <c r="T11" s="35"/>
    </row>
    <row r="12" spans="1:20" x14ac:dyDescent="0.25">
      <c r="A12" s="34"/>
      <c r="B12" s="11"/>
      <c r="C12" s="2"/>
      <c r="D12" s="11"/>
      <c r="E12" s="11"/>
      <c r="F12" s="2" t="s">
        <v>6</v>
      </c>
      <c r="G12" s="11" t="s">
        <v>1526</v>
      </c>
      <c r="H12" s="67">
        <v>1</v>
      </c>
      <c r="I12" s="2">
        <v>0</v>
      </c>
      <c r="J12" s="2">
        <v>0</v>
      </c>
      <c r="K12" s="2">
        <v>0</v>
      </c>
      <c r="L12" s="67">
        <v>0</v>
      </c>
      <c r="M12" s="67">
        <v>0</v>
      </c>
      <c r="N12" s="67">
        <v>0</v>
      </c>
      <c r="O12" s="67">
        <v>0</v>
      </c>
      <c r="P12" s="2">
        <v>1</v>
      </c>
      <c r="Q12" s="2"/>
      <c r="R12" s="299"/>
      <c r="S12" s="299"/>
      <c r="T12" s="35"/>
    </row>
    <row r="13" spans="1:20" x14ac:dyDescent="0.25">
      <c r="A13" s="34"/>
      <c r="B13" s="11"/>
      <c r="C13" s="2"/>
      <c r="D13" s="11"/>
      <c r="E13" s="11"/>
      <c r="F13" s="2" t="s">
        <v>7</v>
      </c>
      <c r="G13" s="11" t="s">
        <v>1527</v>
      </c>
      <c r="H13" s="67">
        <v>1</v>
      </c>
      <c r="I13" s="2">
        <v>0</v>
      </c>
      <c r="J13" s="2">
        <v>0</v>
      </c>
      <c r="K13" s="2">
        <v>0</v>
      </c>
      <c r="L13" s="67">
        <v>0</v>
      </c>
      <c r="M13" s="67">
        <v>0</v>
      </c>
      <c r="N13" s="67">
        <v>0</v>
      </c>
      <c r="O13" s="67">
        <v>0</v>
      </c>
      <c r="P13" s="2">
        <v>1</v>
      </c>
      <c r="Q13" s="2"/>
      <c r="R13" s="299"/>
      <c r="S13" s="299"/>
      <c r="T13" s="35"/>
    </row>
    <row r="14" spans="1:20" x14ac:dyDescent="0.25">
      <c r="A14" s="34"/>
      <c r="B14" s="11"/>
      <c r="C14" s="2"/>
      <c r="D14" s="11"/>
      <c r="E14" s="11"/>
      <c r="F14" s="2" t="s">
        <v>8</v>
      </c>
      <c r="G14" s="11" t="s">
        <v>1528</v>
      </c>
      <c r="H14" s="67">
        <v>1</v>
      </c>
      <c r="I14" s="2">
        <v>0</v>
      </c>
      <c r="J14" s="2">
        <v>0</v>
      </c>
      <c r="K14" s="2">
        <v>0</v>
      </c>
      <c r="L14" s="67">
        <v>0</v>
      </c>
      <c r="M14" s="67">
        <v>0</v>
      </c>
      <c r="N14" s="67">
        <v>0</v>
      </c>
      <c r="O14" s="67">
        <v>0</v>
      </c>
      <c r="P14" s="2">
        <v>1</v>
      </c>
      <c r="Q14" s="2"/>
      <c r="R14" s="299" t="s">
        <v>7270</v>
      </c>
      <c r="S14" s="299"/>
      <c r="T14" s="35"/>
    </row>
    <row r="15" spans="1:20" x14ac:dyDescent="0.25">
      <c r="A15" s="34"/>
      <c r="B15" s="11"/>
      <c r="C15" s="2"/>
      <c r="D15" s="11"/>
      <c r="E15" s="11"/>
      <c r="F15" s="2" t="s">
        <v>9</v>
      </c>
      <c r="G15" s="11" t="s">
        <v>1529</v>
      </c>
      <c r="H15" s="67">
        <v>1</v>
      </c>
      <c r="I15" s="2">
        <v>0</v>
      </c>
      <c r="J15" s="2">
        <v>0</v>
      </c>
      <c r="K15" s="2">
        <v>0</v>
      </c>
      <c r="L15" s="67">
        <v>0</v>
      </c>
      <c r="M15" s="67">
        <v>0</v>
      </c>
      <c r="N15" s="67">
        <v>0</v>
      </c>
      <c r="O15" s="67">
        <v>0</v>
      </c>
      <c r="P15" s="2">
        <v>1</v>
      </c>
      <c r="Q15" s="2"/>
      <c r="R15" s="299"/>
      <c r="S15" s="11"/>
      <c r="T15" s="35"/>
    </row>
    <row r="16" spans="1:20" ht="15" customHeight="1" x14ac:dyDescent="0.25">
      <c r="A16" s="34"/>
      <c r="B16" s="11"/>
      <c r="C16" s="2"/>
      <c r="D16" s="11"/>
      <c r="E16" s="11"/>
      <c r="F16" s="2" t="s">
        <v>10</v>
      </c>
      <c r="G16" s="11" t="s">
        <v>1530</v>
      </c>
      <c r="H16" s="67">
        <v>1</v>
      </c>
      <c r="I16" s="2">
        <v>0</v>
      </c>
      <c r="J16" s="2">
        <v>0</v>
      </c>
      <c r="K16" s="2">
        <v>0</v>
      </c>
      <c r="L16" s="67">
        <v>0</v>
      </c>
      <c r="M16" s="67">
        <v>0</v>
      </c>
      <c r="N16" s="67">
        <v>0</v>
      </c>
      <c r="O16" s="67">
        <v>0</v>
      </c>
      <c r="P16" s="2">
        <v>1</v>
      </c>
      <c r="Q16" s="2"/>
      <c r="R16" s="299" t="s">
        <v>7271</v>
      </c>
      <c r="S16" s="11" t="s">
        <v>8880</v>
      </c>
      <c r="T16" s="35"/>
    </row>
    <row r="17" spans="1:20" x14ac:dyDescent="0.25">
      <c r="A17" s="34"/>
      <c r="B17" s="11"/>
      <c r="C17" s="2"/>
      <c r="D17" s="11"/>
      <c r="E17" s="11"/>
      <c r="F17" s="2" t="s">
        <v>11</v>
      </c>
      <c r="G17" s="11" t="s">
        <v>1531</v>
      </c>
      <c r="H17" s="67">
        <v>1</v>
      </c>
      <c r="I17" s="2">
        <v>0</v>
      </c>
      <c r="J17" s="2">
        <v>0</v>
      </c>
      <c r="K17" s="2">
        <v>0</v>
      </c>
      <c r="L17" s="67">
        <v>0</v>
      </c>
      <c r="M17" s="67">
        <v>0</v>
      </c>
      <c r="N17" s="67">
        <v>0</v>
      </c>
      <c r="O17" s="67">
        <v>0</v>
      </c>
      <c r="P17" s="2">
        <v>1</v>
      </c>
      <c r="Q17" s="2"/>
      <c r="R17" s="299"/>
      <c r="S17" s="11"/>
      <c r="T17" s="35"/>
    </row>
    <row r="18" spans="1:20" x14ac:dyDescent="0.25">
      <c r="A18" s="34"/>
      <c r="B18" s="11"/>
      <c r="C18" s="2"/>
      <c r="D18" s="11"/>
      <c r="E18" s="11"/>
      <c r="F18" s="2" t="s">
        <v>12</v>
      </c>
      <c r="G18" s="11" t="s">
        <v>1532</v>
      </c>
      <c r="H18" s="67">
        <v>1</v>
      </c>
      <c r="I18" s="2">
        <v>0</v>
      </c>
      <c r="J18" s="2">
        <v>0</v>
      </c>
      <c r="K18" s="2">
        <v>0</v>
      </c>
      <c r="L18" s="67">
        <v>0</v>
      </c>
      <c r="M18" s="67">
        <v>0</v>
      </c>
      <c r="N18" s="67">
        <v>0</v>
      </c>
      <c r="O18" s="67">
        <v>0</v>
      </c>
      <c r="P18" s="2">
        <v>1</v>
      </c>
      <c r="Q18" s="2"/>
      <c r="R18" s="299"/>
      <c r="S18" s="11"/>
      <c r="T18" s="35"/>
    </row>
    <row r="19" spans="1:20" x14ac:dyDescent="0.25">
      <c r="A19" s="34"/>
      <c r="B19" s="11"/>
      <c r="C19" s="2"/>
      <c r="D19" s="11"/>
      <c r="E19" s="11"/>
      <c r="F19" s="2" t="s">
        <v>13</v>
      </c>
      <c r="G19" s="11" t="s">
        <v>1533</v>
      </c>
      <c r="H19" s="67">
        <v>1</v>
      </c>
      <c r="I19" s="2">
        <v>0</v>
      </c>
      <c r="J19" s="2">
        <v>0</v>
      </c>
      <c r="K19" s="2">
        <v>0</v>
      </c>
      <c r="L19" s="67">
        <v>0</v>
      </c>
      <c r="M19" s="67">
        <v>0</v>
      </c>
      <c r="N19" s="67">
        <v>0</v>
      </c>
      <c r="O19" s="67">
        <v>0</v>
      </c>
      <c r="P19" s="2">
        <v>1</v>
      </c>
      <c r="Q19" s="2"/>
      <c r="R19" s="299"/>
      <c r="S19" s="11"/>
      <c r="T19" s="35"/>
    </row>
    <row r="20" spans="1:20" x14ac:dyDescent="0.25">
      <c r="A20" s="34"/>
      <c r="B20" s="11"/>
      <c r="C20" s="2"/>
      <c r="D20" s="11"/>
      <c r="E20" s="11"/>
      <c r="F20" s="2" t="s">
        <v>14</v>
      </c>
      <c r="G20" s="11" t="s">
        <v>1534</v>
      </c>
      <c r="H20" s="67">
        <v>1</v>
      </c>
      <c r="I20" s="2">
        <v>0</v>
      </c>
      <c r="J20" s="2">
        <v>0</v>
      </c>
      <c r="K20" s="2">
        <v>0</v>
      </c>
      <c r="L20" s="67">
        <v>0</v>
      </c>
      <c r="M20" s="67">
        <v>0</v>
      </c>
      <c r="N20" s="67">
        <v>0</v>
      </c>
      <c r="O20" s="67">
        <v>0</v>
      </c>
      <c r="P20" s="2">
        <v>1</v>
      </c>
      <c r="Q20" s="2"/>
      <c r="R20" s="299" t="s">
        <v>7272</v>
      </c>
      <c r="S20" s="11"/>
      <c r="T20" s="35"/>
    </row>
    <row r="21" spans="1:20" x14ac:dyDescent="0.25">
      <c r="A21" s="34"/>
      <c r="B21" s="11"/>
      <c r="C21" s="2"/>
      <c r="D21" s="11"/>
      <c r="E21" s="11"/>
      <c r="F21" s="2" t="s">
        <v>15</v>
      </c>
      <c r="G21" s="11" t="s">
        <v>1535</v>
      </c>
      <c r="H21" s="67">
        <v>1</v>
      </c>
      <c r="I21" s="2">
        <v>0</v>
      </c>
      <c r="J21" s="2">
        <v>0</v>
      </c>
      <c r="K21" s="2">
        <v>0</v>
      </c>
      <c r="L21" s="67">
        <v>0</v>
      </c>
      <c r="M21" s="67">
        <v>0</v>
      </c>
      <c r="N21" s="67">
        <v>0</v>
      </c>
      <c r="O21" s="67">
        <v>0</v>
      </c>
      <c r="P21" s="2">
        <v>1</v>
      </c>
      <c r="Q21" s="2"/>
      <c r="R21" s="299"/>
      <c r="S21" s="11"/>
      <c r="T21" s="35"/>
    </row>
    <row r="22" spans="1:20" x14ac:dyDescent="0.25">
      <c r="A22" s="34"/>
      <c r="B22" s="11"/>
      <c r="C22" s="2"/>
      <c r="D22" s="11"/>
      <c r="E22" s="11"/>
      <c r="F22" s="2" t="s">
        <v>16</v>
      </c>
      <c r="G22" s="11" t="s">
        <v>1536</v>
      </c>
      <c r="H22" s="67">
        <v>1</v>
      </c>
      <c r="I22" s="2">
        <v>0</v>
      </c>
      <c r="J22" s="2">
        <v>0</v>
      </c>
      <c r="K22" s="2">
        <v>0</v>
      </c>
      <c r="L22" s="67">
        <v>0</v>
      </c>
      <c r="M22" s="67">
        <v>0</v>
      </c>
      <c r="N22" s="67">
        <v>0</v>
      </c>
      <c r="O22" s="67">
        <v>0</v>
      </c>
      <c r="P22" s="2">
        <v>1</v>
      </c>
      <c r="Q22" s="2"/>
      <c r="R22" s="299" t="s">
        <v>7273</v>
      </c>
      <c r="S22" s="11"/>
      <c r="T22" s="35"/>
    </row>
    <row r="23" spans="1:20" x14ac:dyDescent="0.25">
      <c r="A23" s="34"/>
      <c r="B23" s="11"/>
      <c r="C23" s="2"/>
      <c r="D23" s="11"/>
      <c r="E23" s="11"/>
      <c r="F23" s="2" t="s">
        <v>17</v>
      </c>
      <c r="G23" s="11" t="s">
        <v>1537</v>
      </c>
      <c r="H23" s="67">
        <v>1</v>
      </c>
      <c r="I23" s="2">
        <v>0</v>
      </c>
      <c r="J23" s="2">
        <v>0</v>
      </c>
      <c r="K23" s="2">
        <v>0</v>
      </c>
      <c r="L23" s="67">
        <v>0</v>
      </c>
      <c r="M23" s="67">
        <v>0</v>
      </c>
      <c r="N23" s="67">
        <v>0</v>
      </c>
      <c r="O23" s="67">
        <v>0</v>
      </c>
      <c r="P23" s="2">
        <v>1</v>
      </c>
      <c r="Q23" s="2"/>
      <c r="R23" s="299"/>
      <c r="S23" s="11"/>
      <c r="T23" s="35"/>
    </row>
    <row r="24" spans="1:20" ht="15" customHeight="1" x14ac:dyDescent="0.25">
      <c r="A24" s="34"/>
      <c r="B24" s="11"/>
      <c r="C24" s="2"/>
      <c r="D24" s="11"/>
      <c r="E24" s="11"/>
      <c r="F24" s="2"/>
      <c r="G24" s="11"/>
      <c r="H24" s="2"/>
      <c r="I24" s="2"/>
      <c r="J24" s="2"/>
      <c r="K24" s="2"/>
      <c r="L24" s="2"/>
      <c r="M24" s="2"/>
      <c r="N24" s="2"/>
      <c r="O24" s="2"/>
      <c r="P24" s="2"/>
      <c r="Q24" s="2"/>
      <c r="R24" s="11" t="s">
        <v>7274</v>
      </c>
      <c r="S24" s="11"/>
      <c r="T24" s="35"/>
    </row>
    <row r="25" spans="1:20" x14ac:dyDescent="0.25">
      <c r="A25" s="83"/>
      <c r="B25" s="62"/>
      <c r="C25" s="61"/>
      <c r="D25" s="62"/>
      <c r="E25" s="62"/>
      <c r="F25" s="61"/>
      <c r="G25" s="62"/>
      <c r="H25" s="61">
        <f>SUM(H7:H23)</f>
        <v>17</v>
      </c>
      <c r="I25" s="61">
        <f t="shared" ref="I25:P25" si="0">SUM(I7:I23)</f>
        <v>0</v>
      </c>
      <c r="J25" s="61">
        <f t="shared" si="0"/>
        <v>0</v>
      </c>
      <c r="K25" s="61">
        <f t="shared" si="0"/>
        <v>0</v>
      </c>
      <c r="L25" s="61">
        <f t="shared" si="0"/>
        <v>0</v>
      </c>
      <c r="M25" s="61">
        <f t="shared" si="0"/>
        <v>0</v>
      </c>
      <c r="N25" s="61">
        <f t="shared" si="0"/>
        <v>0</v>
      </c>
      <c r="O25" s="61">
        <f t="shared" si="0"/>
        <v>0</v>
      </c>
      <c r="P25" s="61">
        <f t="shared" si="0"/>
        <v>16</v>
      </c>
      <c r="Q25" s="2"/>
      <c r="R25" s="299" t="s">
        <v>7275</v>
      </c>
      <c r="S25" s="62"/>
      <c r="T25" s="84"/>
    </row>
    <row r="26" spans="1:20" x14ac:dyDescent="0.25">
      <c r="A26" s="92"/>
      <c r="B26" s="79"/>
      <c r="C26" s="80"/>
      <c r="D26" s="79"/>
      <c r="E26" s="79"/>
      <c r="F26" s="80"/>
      <c r="G26" s="79"/>
      <c r="H26" s="80"/>
      <c r="I26" s="80"/>
      <c r="J26" s="80"/>
      <c r="K26" s="80"/>
      <c r="L26" s="80"/>
      <c r="M26" s="80"/>
      <c r="N26" s="80"/>
      <c r="O26" s="80"/>
      <c r="P26" s="2"/>
      <c r="Q26" s="2"/>
      <c r="R26" s="299"/>
      <c r="S26" s="79"/>
      <c r="T26" s="94"/>
    </row>
    <row r="27" spans="1:20" x14ac:dyDescent="0.25">
      <c r="A27" s="95"/>
      <c r="B27" s="17"/>
      <c r="C27" s="5"/>
      <c r="D27" s="17"/>
      <c r="E27" s="17"/>
      <c r="F27" s="5"/>
      <c r="G27" s="17"/>
      <c r="H27" s="5"/>
      <c r="I27" s="5"/>
      <c r="J27" s="5"/>
      <c r="K27" s="5"/>
      <c r="L27" s="5"/>
      <c r="M27" s="5"/>
      <c r="N27" s="5"/>
      <c r="O27" s="5"/>
      <c r="P27" s="5"/>
      <c r="Q27" s="5"/>
      <c r="R27" s="17"/>
      <c r="S27" s="17"/>
      <c r="T27" s="96"/>
    </row>
    <row r="28" spans="1:20" x14ac:dyDescent="0.25">
      <c r="A28" s="34"/>
      <c r="B28" s="11"/>
      <c r="C28" s="2"/>
      <c r="D28" s="11"/>
      <c r="E28" s="11"/>
      <c r="F28" s="2"/>
      <c r="G28" s="11"/>
      <c r="H28" s="2"/>
      <c r="I28" s="2"/>
      <c r="J28" s="2"/>
      <c r="K28" s="2"/>
      <c r="L28" s="2"/>
      <c r="M28" s="2"/>
      <c r="N28" s="2"/>
      <c r="O28" s="2"/>
      <c r="P28" s="2"/>
      <c r="Q28" s="2"/>
      <c r="R28" s="11"/>
      <c r="S28" s="11"/>
      <c r="T28" s="35"/>
    </row>
    <row r="29" spans="1:20" x14ac:dyDescent="0.25">
      <c r="A29" s="34"/>
      <c r="B29" s="11"/>
      <c r="C29" s="2" t="s">
        <v>2</v>
      </c>
      <c r="D29" s="11" t="s">
        <v>1509</v>
      </c>
      <c r="E29" s="11"/>
      <c r="F29" s="2" t="s">
        <v>0</v>
      </c>
      <c r="G29" s="11" t="s">
        <v>1538</v>
      </c>
      <c r="H29" s="2">
        <v>0</v>
      </c>
      <c r="I29" s="2">
        <v>1</v>
      </c>
      <c r="J29" s="2">
        <v>0</v>
      </c>
      <c r="K29" s="2">
        <v>0</v>
      </c>
      <c r="L29" s="2">
        <v>0</v>
      </c>
      <c r="M29" s="2">
        <v>0</v>
      </c>
      <c r="N29" s="2">
        <v>0</v>
      </c>
      <c r="O29" s="2"/>
      <c r="P29" s="2"/>
      <c r="Q29" s="2"/>
      <c r="R29" s="11"/>
      <c r="S29" s="11" t="s">
        <v>8920</v>
      </c>
      <c r="T29" s="35"/>
    </row>
    <row r="30" spans="1:20" x14ac:dyDescent="0.25">
      <c r="A30" s="34"/>
      <c r="B30" s="11"/>
      <c r="C30" s="2"/>
      <c r="D30" s="11"/>
      <c r="E30" s="11"/>
      <c r="F30" s="2" t="s">
        <v>2</v>
      </c>
      <c r="G30" s="11" t="s">
        <v>1539</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3</v>
      </c>
      <c r="G31" s="11" t="s">
        <v>1540</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4</v>
      </c>
      <c r="G32" s="11" t="s">
        <v>1541</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5</v>
      </c>
      <c r="G33" s="11" t="s">
        <v>1542</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6</v>
      </c>
      <c r="G34" s="11" t="s">
        <v>1543</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7</v>
      </c>
      <c r="G35" s="11" t="s">
        <v>1546</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8</v>
      </c>
      <c r="G36" s="11" t="s">
        <v>1544</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9</v>
      </c>
      <c r="G37" s="11" t="s">
        <v>1545</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10</v>
      </c>
      <c r="G38" s="11" t="s">
        <v>1547</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11</v>
      </c>
      <c r="G39" s="11" t="s">
        <v>1548</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12</v>
      </c>
      <c r="G40" s="11" t="s">
        <v>1549</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13</v>
      </c>
      <c r="G41" s="11" t="s">
        <v>1550</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14</v>
      </c>
      <c r="G42" s="11" t="s">
        <v>1551</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15</v>
      </c>
      <c r="G43" s="11" t="s">
        <v>1552</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16</v>
      </c>
      <c r="G44" s="11" t="s">
        <v>1553</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17</v>
      </c>
      <c r="G45" s="11" t="s">
        <v>1554</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18</v>
      </c>
      <c r="G46" s="11" t="s">
        <v>1555</v>
      </c>
      <c r="H46" s="2">
        <v>0</v>
      </c>
      <c r="I46" s="2">
        <v>1</v>
      </c>
      <c r="J46" s="2">
        <v>0</v>
      </c>
      <c r="K46" s="2">
        <v>0</v>
      </c>
      <c r="L46" s="2">
        <v>0</v>
      </c>
      <c r="M46" s="2">
        <v>0</v>
      </c>
      <c r="N46" s="2">
        <v>0</v>
      </c>
      <c r="O46" s="2"/>
      <c r="P46" s="2"/>
      <c r="Q46" s="2"/>
      <c r="R46" s="11"/>
      <c r="S46" s="11"/>
      <c r="T46" s="35"/>
    </row>
    <row r="47" spans="1:20" x14ac:dyDescent="0.25">
      <c r="A47" s="34"/>
      <c r="B47" s="11"/>
      <c r="C47" s="2"/>
      <c r="D47" s="11"/>
      <c r="E47" s="11"/>
      <c r="F47" s="2" t="s">
        <v>19</v>
      </c>
      <c r="G47" s="11" t="s">
        <v>1556</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t="s">
        <v>20</v>
      </c>
      <c r="G48" s="11" t="s">
        <v>1557</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21</v>
      </c>
      <c r="G49" s="11" t="s">
        <v>1558</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22</v>
      </c>
      <c r="G50" s="11" t="s">
        <v>1559</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23</v>
      </c>
      <c r="G51" s="11" t="s">
        <v>1560</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24</v>
      </c>
      <c r="G52" s="11" t="s">
        <v>1561</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25</v>
      </c>
      <c r="G53" s="11" t="s">
        <v>1562</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26</v>
      </c>
      <c r="G54" s="11" t="s">
        <v>1563</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27</v>
      </c>
      <c r="G55" s="11" t="s">
        <v>1564</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28</v>
      </c>
      <c r="G56" s="11" t="s">
        <v>1565</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c r="G57" s="11"/>
      <c r="H57" s="2"/>
      <c r="I57" s="2"/>
      <c r="J57" s="2"/>
      <c r="K57" s="2"/>
      <c r="L57" s="2"/>
      <c r="M57" s="2"/>
      <c r="N57" s="2"/>
      <c r="O57" s="2"/>
      <c r="P57" s="2"/>
      <c r="Q57" s="2"/>
      <c r="R57" s="11"/>
      <c r="S57" s="11"/>
      <c r="T57" s="35"/>
    </row>
    <row r="58" spans="1:20" x14ac:dyDescent="0.25">
      <c r="A58" s="83"/>
      <c r="B58" s="62"/>
      <c r="C58" s="61"/>
      <c r="D58" s="62"/>
      <c r="E58" s="62"/>
      <c r="F58" s="61"/>
      <c r="G58" s="62"/>
      <c r="H58" s="61">
        <f>SUM(H29:H56)</f>
        <v>0</v>
      </c>
      <c r="I58" s="61">
        <f t="shared" ref="I58:P58" si="1">SUM(I29:I56)</f>
        <v>28</v>
      </c>
      <c r="J58" s="61">
        <f t="shared" si="1"/>
        <v>0</v>
      </c>
      <c r="K58" s="61">
        <f t="shared" si="1"/>
        <v>0</v>
      </c>
      <c r="L58" s="61">
        <f t="shared" si="1"/>
        <v>0</v>
      </c>
      <c r="M58" s="61">
        <f t="shared" si="1"/>
        <v>0</v>
      </c>
      <c r="N58" s="61">
        <f t="shared" si="1"/>
        <v>0</v>
      </c>
      <c r="O58" s="61">
        <f t="shared" si="1"/>
        <v>0</v>
      </c>
      <c r="P58" s="61">
        <f t="shared" si="1"/>
        <v>0</v>
      </c>
      <c r="Q58" s="61"/>
      <c r="R58" s="62"/>
      <c r="S58" s="62"/>
      <c r="T58" s="84"/>
    </row>
    <row r="59" spans="1:20" x14ac:dyDescent="0.25">
      <c r="A59" s="85"/>
      <c r="B59" s="75"/>
      <c r="C59" s="76"/>
      <c r="D59" s="75"/>
      <c r="E59" s="75"/>
      <c r="F59" s="76"/>
      <c r="G59" s="75"/>
      <c r="H59" s="76"/>
      <c r="I59" s="76"/>
      <c r="J59" s="76"/>
      <c r="K59" s="76"/>
      <c r="L59" s="76"/>
      <c r="M59" s="76"/>
      <c r="N59" s="76"/>
      <c r="O59" s="76"/>
      <c r="P59" s="76"/>
      <c r="Q59" s="76"/>
      <c r="R59" s="75"/>
      <c r="S59" s="75"/>
      <c r="T59" s="86"/>
    </row>
    <row r="60" spans="1:20" x14ac:dyDescent="0.25">
      <c r="A60" s="34"/>
      <c r="B60" s="11"/>
      <c r="C60" s="2"/>
      <c r="D60" s="11"/>
      <c r="E60" s="11"/>
      <c r="F60" s="11"/>
      <c r="G60" s="11"/>
      <c r="H60" s="2"/>
      <c r="I60" s="2"/>
      <c r="J60" s="2"/>
      <c r="K60" s="2"/>
      <c r="L60" s="2"/>
      <c r="M60" s="2"/>
      <c r="N60" s="2"/>
      <c r="O60" s="2"/>
      <c r="P60" s="2"/>
      <c r="Q60" s="2"/>
      <c r="R60" s="11"/>
      <c r="S60" s="11"/>
      <c r="T60" s="35"/>
    </row>
    <row r="61" spans="1:20" x14ac:dyDescent="0.25">
      <c r="A61" s="34"/>
      <c r="B61" s="11"/>
      <c r="C61" s="2" t="s">
        <v>3</v>
      </c>
      <c r="D61" s="11" t="s">
        <v>1510</v>
      </c>
      <c r="E61" s="11"/>
      <c r="F61" s="2" t="s">
        <v>0</v>
      </c>
      <c r="G61" s="11" t="s">
        <v>1566</v>
      </c>
      <c r="H61" s="2">
        <v>0</v>
      </c>
      <c r="I61" s="2">
        <v>1</v>
      </c>
      <c r="J61" s="2">
        <v>0</v>
      </c>
      <c r="K61" s="2">
        <v>0</v>
      </c>
      <c r="L61" s="2">
        <v>0</v>
      </c>
      <c r="M61" s="2">
        <v>0</v>
      </c>
      <c r="N61" s="2">
        <v>0</v>
      </c>
      <c r="O61" s="2"/>
      <c r="P61" s="2"/>
      <c r="Q61" s="2"/>
      <c r="R61" s="11"/>
      <c r="S61" s="11"/>
      <c r="T61" s="35"/>
    </row>
    <row r="62" spans="1:20" x14ac:dyDescent="0.25">
      <c r="A62" s="34"/>
      <c r="B62" s="11"/>
      <c r="C62" s="2"/>
      <c r="D62" s="11"/>
      <c r="E62" s="11"/>
      <c r="F62" s="2" t="s">
        <v>2</v>
      </c>
      <c r="G62" s="11" t="s">
        <v>1567</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3</v>
      </c>
      <c r="G63" s="11" t="s">
        <v>1568</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4</v>
      </c>
      <c r="G64" s="11" t="s">
        <v>1319</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5</v>
      </c>
      <c r="G65" s="11" t="s">
        <v>1569</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6</v>
      </c>
      <c r="G66" s="11" t="s">
        <v>1574</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7</v>
      </c>
      <c r="G67" s="11" t="s">
        <v>1570</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8</v>
      </c>
      <c r="G68" s="11" t="s">
        <v>1571</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9</v>
      </c>
      <c r="G69" s="11" t="s">
        <v>1572</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10</v>
      </c>
      <c r="G70" s="11" t="s">
        <v>1573</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11</v>
      </c>
      <c r="G71" s="11" t="s">
        <v>1575</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12</v>
      </c>
      <c r="G72" s="11" t="s">
        <v>1576</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13</v>
      </c>
      <c r="G73" s="11" t="s">
        <v>1577</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14</v>
      </c>
      <c r="G74" s="11" t="s">
        <v>1578</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15</v>
      </c>
      <c r="G75" s="11" t="s">
        <v>1579</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16</v>
      </c>
      <c r="G76" s="11" t="s">
        <v>1288</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17</v>
      </c>
      <c r="G77" s="11" t="s">
        <v>1580</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18</v>
      </c>
      <c r="G78" s="11" t="s">
        <v>1581</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19</v>
      </c>
      <c r="G79" s="11" t="s">
        <v>1582</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20</v>
      </c>
      <c r="G80" s="11" t="s">
        <v>1583</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21</v>
      </c>
      <c r="G81" s="11" t="s">
        <v>1584</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22</v>
      </c>
      <c r="G82" s="11" t="s">
        <v>1585</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23</v>
      </c>
      <c r="G83" s="11" t="s">
        <v>1586</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c r="G84" s="11"/>
      <c r="H84" s="2"/>
      <c r="I84" s="2"/>
      <c r="J84" s="2"/>
      <c r="K84" s="2"/>
      <c r="L84" s="2"/>
      <c r="M84" s="2"/>
      <c r="N84" s="2"/>
      <c r="O84" s="2"/>
      <c r="P84" s="2"/>
      <c r="Q84" s="2"/>
      <c r="R84" s="11"/>
      <c r="S84" s="11"/>
      <c r="T84" s="35"/>
    </row>
    <row r="85" spans="1:20" x14ac:dyDescent="0.25">
      <c r="A85" s="83"/>
      <c r="B85" s="62"/>
      <c r="C85" s="61"/>
      <c r="D85" s="62"/>
      <c r="E85" s="62"/>
      <c r="F85" s="61"/>
      <c r="G85" s="62"/>
      <c r="H85" s="61">
        <f>SUM(H61:H83)</f>
        <v>0</v>
      </c>
      <c r="I85" s="61">
        <f t="shared" ref="I85:P85" si="2">SUM(I61:I83)</f>
        <v>23</v>
      </c>
      <c r="J85" s="61">
        <f t="shared" si="2"/>
        <v>0</v>
      </c>
      <c r="K85" s="61">
        <f t="shared" si="2"/>
        <v>0</v>
      </c>
      <c r="L85" s="61">
        <f t="shared" si="2"/>
        <v>0</v>
      </c>
      <c r="M85" s="61">
        <f t="shared" si="2"/>
        <v>0</v>
      </c>
      <c r="N85" s="61">
        <f t="shared" si="2"/>
        <v>0</v>
      </c>
      <c r="O85" s="61">
        <f t="shared" si="2"/>
        <v>0</v>
      </c>
      <c r="P85" s="61">
        <f t="shared" si="2"/>
        <v>0</v>
      </c>
      <c r="Q85" s="61"/>
      <c r="R85" s="62"/>
      <c r="S85" s="62"/>
      <c r="T85" s="84"/>
    </row>
    <row r="86" spans="1:20" x14ac:dyDescent="0.25">
      <c r="A86" s="85"/>
      <c r="B86" s="75"/>
      <c r="C86" s="76"/>
      <c r="D86" s="75"/>
      <c r="E86" s="75"/>
      <c r="F86" s="76"/>
      <c r="G86" s="75"/>
      <c r="H86" s="76"/>
      <c r="I86" s="76"/>
      <c r="J86" s="76"/>
      <c r="K86" s="76"/>
      <c r="L86" s="76"/>
      <c r="M86" s="76"/>
      <c r="N86" s="76"/>
      <c r="O86" s="76"/>
      <c r="P86" s="76"/>
      <c r="Q86" s="76"/>
      <c r="R86" s="75"/>
      <c r="S86" s="75"/>
      <c r="T86" s="86"/>
    </row>
    <row r="87" spans="1:20" x14ac:dyDescent="0.25">
      <c r="A87" s="34"/>
      <c r="B87" s="11"/>
      <c r="C87" s="2"/>
      <c r="D87" s="11"/>
      <c r="E87" s="11"/>
      <c r="F87" s="11"/>
      <c r="G87" s="11"/>
      <c r="H87" s="2"/>
      <c r="I87" s="2"/>
      <c r="J87" s="2"/>
      <c r="K87" s="2"/>
      <c r="L87" s="2"/>
      <c r="M87" s="2"/>
      <c r="N87" s="2"/>
      <c r="O87" s="2"/>
      <c r="P87" s="2"/>
      <c r="Q87" s="2"/>
      <c r="R87" s="11"/>
      <c r="S87" s="11"/>
      <c r="T87" s="35"/>
    </row>
    <row r="88" spans="1:20" ht="15" customHeight="1" x14ac:dyDescent="0.25">
      <c r="A88" s="34"/>
      <c r="B88" s="11"/>
      <c r="C88" s="2" t="s">
        <v>4</v>
      </c>
      <c r="D88" s="11" t="s">
        <v>1511</v>
      </c>
      <c r="E88" s="11"/>
      <c r="F88" s="2" t="s">
        <v>0</v>
      </c>
      <c r="G88" s="11" t="s">
        <v>1587</v>
      </c>
      <c r="H88" s="67">
        <v>1</v>
      </c>
      <c r="I88" s="67">
        <v>0</v>
      </c>
      <c r="J88" s="67">
        <v>0</v>
      </c>
      <c r="K88" s="67">
        <v>0</v>
      </c>
      <c r="L88" s="67">
        <v>0</v>
      </c>
      <c r="M88" s="67">
        <v>0</v>
      </c>
      <c r="N88" s="67">
        <v>0</v>
      </c>
      <c r="O88" s="67">
        <v>1</v>
      </c>
      <c r="P88" s="67"/>
      <c r="Q88" s="67"/>
      <c r="R88" s="299" t="s">
        <v>7351</v>
      </c>
      <c r="S88" s="299" t="s">
        <v>7869</v>
      </c>
      <c r="T88" s="35"/>
    </row>
    <row r="89" spans="1:20" x14ac:dyDescent="0.25">
      <c r="A89" s="34"/>
      <c r="B89" s="11"/>
      <c r="C89" s="2"/>
      <c r="D89" s="11"/>
      <c r="E89" s="11"/>
      <c r="F89" s="2" t="s">
        <v>2</v>
      </c>
      <c r="G89" s="11" t="s">
        <v>1588</v>
      </c>
      <c r="H89" s="67">
        <v>1</v>
      </c>
      <c r="I89" s="67">
        <v>0</v>
      </c>
      <c r="J89" s="67">
        <v>0</v>
      </c>
      <c r="K89" s="67">
        <v>0</v>
      </c>
      <c r="L89" s="67">
        <v>0</v>
      </c>
      <c r="M89" s="67">
        <v>0</v>
      </c>
      <c r="N89" s="67">
        <v>0</v>
      </c>
      <c r="O89" s="67">
        <v>1</v>
      </c>
      <c r="P89" s="67"/>
      <c r="Q89" s="67"/>
      <c r="R89" s="299"/>
      <c r="S89" s="299"/>
      <c r="T89" s="35"/>
    </row>
    <row r="90" spans="1:20" ht="15" customHeight="1" x14ac:dyDescent="0.25">
      <c r="A90" s="34"/>
      <c r="B90" s="11"/>
      <c r="C90" s="2"/>
      <c r="D90" s="11"/>
      <c r="E90" s="11"/>
      <c r="F90" s="2" t="s">
        <v>3</v>
      </c>
      <c r="G90" s="11" t="s">
        <v>1589</v>
      </c>
      <c r="H90" s="67">
        <v>1</v>
      </c>
      <c r="I90" s="67">
        <v>0</v>
      </c>
      <c r="J90" s="67">
        <v>0</v>
      </c>
      <c r="K90" s="67">
        <v>0</v>
      </c>
      <c r="L90" s="67">
        <v>0</v>
      </c>
      <c r="M90" s="67">
        <v>0</v>
      </c>
      <c r="N90" s="67">
        <v>0</v>
      </c>
      <c r="O90" s="67">
        <v>1</v>
      </c>
      <c r="P90" s="67"/>
      <c r="Q90" s="67"/>
      <c r="R90" s="299" t="s">
        <v>7352</v>
      </c>
      <c r="S90" s="299"/>
      <c r="T90" s="35"/>
    </row>
    <row r="91" spans="1:20" ht="15" customHeight="1" x14ac:dyDescent="0.25">
      <c r="A91" s="34"/>
      <c r="B91" s="11"/>
      <c r="C91" s="2"/>
      <c r="D91" s="11"/>
      <c r="E91" s="11"/>
      <c r="F91" s="2" t="s">
        <v>4</v>
      </c>
      <c r="G91" s="11" t="s">
        <v>1590</v>
      </c>
      <c r="H91" s="67">
        <v>1</v>
      </c>
      <c r="I91" s="67">
        <v>0</v>
      </c>
      <c r="J91" s="67">
        <v>0</v>
      </c>
      <c r="K91" s="67">
        <v>0</v>
      </c>
      <c r="L91" s="67">
        <v>0</v>
      </c>
      <c r="M91" s="67">
        <v>0</v>
      </c>
      <c r="N91" s="67">
        <v>0</v>
      </c>
      <c r="O91" s="67">
        <v>1</v>
      </c>
      <c r="P91" s="67"/>
      <c r="Q91" s="67"/>
      <c r="R91" s="299"/>
      <c r="S91" s="299" t="s">
        <v>7863</v>
      </c>
      <c r="T91" s="35"/>
    </row>
    <row r="92" spans="1:20" x14ac:dyDescent="0.25">
      <c r="A92" s="34"/>
      <c r="B92" s="11"/>
      <c r="C92" s="2"/>
      <c r="D92" s="11"/>
      <c r="E92" s="11"/>
      <c r="F92" s="2" t="s">
        <v>5</v>
      </c>
      <c r="G92" s="11" t="s">
        <v>1591</v>
      </c>
      <c r="H92" s="67">
        <v>1</v>
      </c>
      <c r="I92" s="67">
        <v>0</v>
      </c>
      <c r="J92" s="67">
        <v>0</v>
      </c>
      <c r="K92" s="67">
        <v>0</v>
      </c>
      <c r="L92" s="67">
        <v>0</v>
      </c>
      <c r="M92" s="67">
        <v>0</v>
      </c>
      <c r="N92" s="67">
        <v>0</v>
      </c>
      <c r="O92" s="67">
        <v>1</v>
      </c>
      <c r="P92" s="67"/>
      <c r="Q92" s="67"/>
      <c r="R92" s="299"/>
      <c r="S92" s="299"/>
      <c r="T92" s="35"/>
    </row>
    <row r="93" spans="1:20" ht="15" customHeight="1" x14ac:dyDescent="0.25">
      <c r="A93" s="34"/>
      <c r="B93" s="11"/>
      <c r="C93" s="2"/>
      <c r="D93" s="11"/>
      <c r="E93" s="11"/>
      <c r="F93" s="2" t="s">
        <v>6</v>
      </c>
      <c r="G93" s="11" t="s">
        <v>1592</v>
      </c>
      <c r="H93" s="67">
        <v>1</v>
      </c>
      <c r="I93" s="67">
        <v>0</v>
      </c>
      <c r="J93" s="67">
        <v>0</v>
      </c>
      <c r="K93" s="67">
        <v>0</v>
      </c>
      <c r="L93" s="67">
        <v>0</v>
      </c>
      <c r="M93" s="67">
        <v>0</v>
      </c>
      <c r="N93" s="67">
        <v>0</v>
      </c>
      <c r="O93" s="67">
        <v>1</v>
      </c>
      <c r="P93" s="67"/>
      <c r="Q93" s="67"/>
      <c r="R93" s="299"/>
      <c r="S93" s="299"/>
      <c r="T93" s="35"/>
    </row>
    <row r="94" spans="1:20" ht="15" customHeight="1" x14ac:dyDescent="0.25">
      <c r="A94" s="34"/>
      <c r="B94" s="11"/>
      <c r="C94" s="2"/>
      <c r="D94" s="11"/>
      <c r="E94" s="11"/>
      <c r="F94" s="2" t="s">
        <v>7</v>
      </c>
      <c r="G94" s="11" t="s">
        <v>7871</v>
      </c>
      <c r="H94" s="67">
        <v>1</v>
      </c>
      <c r="I94" s="67">
        <v>0</v>
      </c>
      <c r="J94" s="67">
        <v>0</v>
      </c>
      <c r="K94" s="67">
        <v>0</v>
      </c>
      <c r="L94" s="67">
        <v>0</v>
      </c>
      <c r="M94" s="67">
        <v>0</v>
      </c>
      <c r="N94" s="67">
        <v>0</v>
      </c>
      <c r="O94" s="67">
        <v>1</v>
      </c>
      <c r="P94" s="67"/>
      <c r="Q94" s="67"/>
      <c r="R94" s="299" t="s">
        <v>7353</v>
      </c>
      <c r="S94" s="299"/>
      <c r="T94" s="35"/>
    </row>
    <row r="95" spans="1:20" ht="15" customHeight="1" x14ac:dyDescent="0.25">
      <c r="A95" s="34"/>
      <c r="B95" s="11"/>
      <c r="C95" s="2"/>
      <c r="D95" s="11"/>
      <c r="E95" s="11"/>
      <c r="F95" s="2" t="s">
        <v>8</v>
      </c>
      <c r="G95" s="11" t="s">
        <v>1593</v>
      </c>
      <c r="H95" s="67">
        <v>1</v>
      </c>
      <c r="I95" s="67">
        <v>0</v>
      </c>
      <c r="J95" s="67">
        <v>0</v>
      </c>
      <c r="K95" s="67">
        <v>0</v>
      </c>
      <c r="L95" s="67">
        <v>0</v>
      </c>
      <c r="M95" s="67">
        <v>0</v>
      </c>
      <c r="N95" s="67">
        <v>0</v>
      </c>
      <c r="O95" s="67">
        <v>1</v>
      </c>
      <c r="P95" s="67"/>
      <c r="Q95" s="67"/>
      <c r="R95" s="299"/>
      <c r="S95" s="299"/>
      <c r="T95" s="35"/>
    </row>
    <row r="96" spans="1:20" x14ac:dyDescent="0.25">
      <c r="A96" s="34"/>
      <c r="B96" s="11"/>
      <c r="C96" s="2"/>
      <c r="D96" s="11"/>
      <c r="E96" s="11"/>
      <c r="F96" s="2" t="s">
        <v>9</v>
      </c>
      <c r="G96" s="11" t="s">
        <v>1594</v>
      </c>
      <c r="H96" s="67">
        <v>1</v>
      </c>
      <c r="I96" s="67">
        <v>0</v>
      </c>
      <c r="J96" s="67">
        <v>0</v>
      </c>
      <c r="K96" s="67">
        <v>0</v>
      </c>
      <c r="L96" s="67">
        <v>0</v>
      </c>
      <c r="M96" s="67">
        <v>0</v>
      </c>
      <c r="N96" s="67">
        <v>0</v>
      </c>
      <c r="O96" s="67">
        <v>1</v>
      </c>
      <c r="P96" s="67"/>
      <c r="Q96" s="67"/>
      <c r="R96" s="299"/>
      <c r="S96" s="299" t="s">
        <v>7864</v>
      </c>
      <c r="T96" s="35"/>
    </row>
    <row r="97" spans="1:20" ht="15" customHeight="1" x14ac:dyDescent="0.25">
      <c r="A97" s="34"/>
      <c r="B97" s="11"/>
      <c r="C97" s="2"/>
      <c r="D97" s="11"/>
      <c r="E97" s="11"/>
      <c r="F97" s="2" t="s">
        <v>10</v>
      </c>
      <c r="G97" s="11" t="s">
        <v>1595</v>
      </c>
      <c r="H97" s="67">
        <v>1</v>
      </c>
      <c r="I97" s="67">
        <v>0</v>
      </c>
      <c r="J97" s="67">
        <v>0</v>
      </c>
      <c r="K97" s="67">
        <v>0</v>
      </c>
      <c r="L97" s="67">
        <v>0</v>
      </c>
      <c r="M97" s="67">
        <v>0</v>
      </c>
      <c r="N97" s="67">
        <v>0</v>
      </c>
      <c r="O97" s="67">
        <v>1</v>
      </c>
      <c r="P97" s="67"/>
      <c r="Q97" s="67"/>
      <c r="R97" s="299" t="s">
        <v>7354</v>
      </c>
      <c r="S97" s="299"/>
      <c r="T97" s="35"/>
    </row>
    <row r="98" spans="1:20" x14ac:dyDescent="0.25">
      <c r="A98" s="34"/>
      <c r="B98" s="11"/>
      <c r="C98" s="2"/>
      <c r="D98" s="11"/>
      <c r="E98" s="11"/>
      <c r="F98" s="2" t="s">
        <v>11</v>
      </c>
      <c r="G98" s="11" t="s">
        <v>1057</v>
      </c>
      <c r="H98" s="67">
        <v>1</v>
      </c>
      <c r="I98" s="67">
        <v>0</v>
      </c>
      <c r="J98" s="67">
        <v>0</v>
      </c>
      <c r="K98" s="67">
        <v>0</v>
      </c>
      <c r="L98" s="67">
        <v>0</v>
      </c>
      <c r="M98" s="67">
        <v>0</v>
      </c>
      <c r="N98" s="67">
        <v>0</v>
      </c>
      <c r="O98" s="67">
        <v>1</v>
      </c>
      <c r="P98" s="67"/>
      <c r="Q98" s="67"/>
      <c r="R98" s="299"/>
      <c r="S98" s="299"/>
      <c r="T98" s="35"/>
    </row>
    <row r="99" spans="1:20" ht="15" customHeight="1" x14ac:dyDescent="0.25">
      <c r="A99" s="34"/>
      <c r="B99" s="11"/>
      <c r="C99" s="2"/>
      <c r="D99" s="11"/>
      <c r="E99" s="11"/>
      <c r="F99" s="2" t="s">
        <v>12</v>
      </c>
      <c r="G99" s="11" t="s">
        <v>1596</v>
      </c>
      <c r="H99" s="67">
        <v>1</v>
      </c>
      <c r="I99" s="67">
        <v>0</v>
      </c>
      <c r="J99" s="67">
        <v>0</v>
      </c>
      <c r="K99" s="67">
        <v>0</v>
      </c>
      <c r="L99" s="67">
        <v>0</v>
      </c>
      <c r="M99" s="67">
        <v>0</v>
      </c>
      <c r="N99" s="67">
        <v>0</v>
      </c>
      <c r="O99" s="67">
        <v>1</v>
      </c>
      <c r="P99" s="67"/>
      <c r="Q99" s="67"/>
      <c r="R99" s="299"/>
      <c r="S99" s="299" t="s">
        <v>7865</v>
      </c>
      <c r="T99" s="35"/>
    </row>
    <row r="100" spans="1:20" ht="15" customHeight="1" x14ac:dyDescent="0.25">
      <c r="A100" s="34"/>
      <c r="B100" s="11"/>
      <c r="C100" s="2"/>
      <c r="D100" s="11"/>
      <c r="E100" s="11"/>
      <c r="F100" s="2" t="s">
        <v>13</v>
      </c>
      <c r="G100" s="11" t="s">
        <v>1597</v>
      </c>
      <c r="H100" s="67">
        <v>1</v>
      </c>
      <c r="I100" s="67">
        <v>0</v>
      </c>
      <c r="J100" s="67">
        <v>0</v>
      </c>
      <c r="K100" s="67">
        <v>0</v>
      </c>
      <c r="L100" s="67">
        <v>0</v>
      </c>
      <c r="M100" s="67">
        <v>0</v>
      </c>
      <c r="N100" s="67">
        <v>0</v>
      </c>
      <c r="O100" s="67">
        <v>1</v>
      </c>
      <c r="P100" s="67"/>
      <c r="Q100" s="67"/>
      <c r="R100" s="299" t="s">
        <v>7355</v>
      </c>
      <c r="S100" s="299"/>
      <c r="T100" s="35"/>
    </row>
    <row r="101" spans="1:20" x14ac:dyDescent="0.25">
      <c r="A101" s="34"/>
      <c r="B101" s="11"/>
      <c r="C101" s="2"/>
      <c r="D101" s="11"/>
      <c r="E101" s="11"/>
      <c r="F101" s="2" t="s">
        <v>14</v>
      </c>
      <c r="G101" s="11" t="s">
        <v>1598</v>
      </c>
      <c r="H101" s="67">
        <v>1</v>
      </c>
      <c r="I101" s="67">
        <v>0</v>
      </c>
      <c r="J101" s="67">
        <v>0</v>
      </c>
      <c r="K101" s="67">
        <v>0</v>
      </c>
      <c r="L101" s="67">
        <v>0</v>
      </c>
      <c r="M101" s="67">
        <v>0</v>
      </c>
      <c r="N101" s="67">
        <v>0</v>
      </c>
      <c r="O101" s="67">
        <v>1</v>
      </c>
      <c r="P101" s="67"/>
      <c r="Q101" s="67"/>
      <c r="R101" s="299"/>
      <c r="S101" s="299"/>
      <c r="T101" s="35"/>
    </row>
    <row r="102" spans="1:20" ht="15" customHeight="1" x14ac:dyDescent="0.25">
      <c r="A102" s="34"/>
      <c r="B102" s="11"/>
      <c r="C102" s="2"/>
      <c r="D102" s="11"/>
      <c r="E102" s="11"/>
      <c r="F102" s="2" t="s">
        <v>15</v>
      </c>
      <c r="G102" s="11" t="s">
        <v>1599</v>
      </c>
      <c r="H102" s="67">
        <v>1</v>
      </c>
      <c r="I102" s="67">
        <v>0</v>
      </c>
      <c r="J102" s="67">
        <v>0</v>
      </c>
      <c r="K102" s="67">
        <v>0</v>
      </c>
      <c r="L102" s="67">
        <v>0</v>
      </c>
      <c r="M102" s="67">
        <v>0</v>
      </c>
      <c r="N102" s="67">
        <v>0</v>
      </c>
      <c r="O102" s="67">
        <v>1</v>
      </c>
      <c r="P102" s="67"/>
      <c r="Q102" s="67"/>
      <c r="R102" s="299" t="s">
        <v>7356</v>
      </c>
      <c r="S102" s="299"/>
      <c r="T102" s="35"/>
    </row>
    <row r="103" spans="1:20" ht="15" customHeight="1" x14ac:dyDescent="0.25">
      <c r="A103" s="34"/>
      <c r="B103" s="11"/>
      <c r="C103" s="2"/>
      <c r="D103" s="11"/>
      <c r="E103" s="11"/>
      <c r="F103" s="2"/>
      <c r="G103" s="11"/>
      <c r="H103" s="2"/>
      <c r="I103" s="2"/>
      <c r="J103" s="2"/>
      <c r="K103" s="2"/>
      <c r="L103" s="2"/>
      <c r="M103" s="2"/>
      <c r="N103" s="2"/>
      <c r="O103" s="2"/>
      <c r="P103" s="2"/>
      <c r="Q103" s="2"/>
      <c r="R103" s="299"/>
      <c r="S103" s="299" t="s">
        <v>7866</v>
      </c>
      <c r="T103" s="35"/>
    </row>
    <row r="104" spans="1:20" ht="15" customHeight="1" x14ac:dyDescent="0.25">
      <c r="A104" s="34"/>
      <c r="B104" s="11"/>
      <c r="C104" s="2"/>
      <c r="D104" s="11"/>
      <c r="E104" s="11"/>
      <c r="F104" s="2"/>
      <c r="G104" s="11"/>
      <c r="H104" s="2"/>
      <c r="I104" s="2"/>
      <c r="J104" s="2"/>
      <c r="K104" s="2"/>
      <c r="L104" s="2"/>
      <c r="M104" s="2"/>
      <c r="N104" s="2"/>
      <c r="O104" s="2"/>
      <c r="P104" s="2"/>
      <c r="Q104" s="2"/>
      <c r="R104" s="73"/>
      <c r="S104" s="299"/>
      <c r="T104" s="35"/>
    </row>
    <row r="105" spans="1:20" ht="15" customHeight="1" x14ac:dyDescent="0.25">
      <c r="A105" s="34"/>
      <c r="B105" s="11"/>
      <c r="C105" s="2"/>
      <c r="D105" s="11"/>
      <c r="E105" s="11"/>
      <c r="F105" s="2"/>
      <c r="G105" s="11"/>
      <c r="H105" s="67"/>
      <c r="I105" s="67"/>
      <c r="J105" s="67"/>
      <c r="K105" s="67"/>
      <c r="L105" s="67"/>
      <c r="M105" s="67"/>
      <c r="N105" s="67"/>
      <c r="O105" s="67"/>
      <c r="P105" s="67"/>
      <c r="Q105" s="67"/>
      <c r="R105" s="11"/>
      <c r="S105" s="299"/>
      <c r="T105" s="35"/>
    </row>
    <row r="106" spans="1:20" ht="15" customHeight="1" x14ac:dyDescent="0.25">
      <c r="A106" s="34"/>
      <c r="B106" s="11"/>
      <c r="C106" s="2"/>
      <c r="D106" s="11"/>
      <c r="E106" s="11"/>
      <c r="F106" s="2"/>
      <c r="G106" s="11"/>
      <c r="H106" s="67"/>
      <c r="I106" s="67"/>
      <c r="J106" s="67"/>
      <c r="K106" s="67"/>
      <c r="L106" s="67"/>
      <c r="M106" s="67"/>
      <c r="N106" s="67"/>
      <c r="O106" s="67"/>
      <c r="P106" s="67"/>
      <c r="Q106" s="67"/>
      <c r="R106" s="73"/>
      <c r="S106" s="299" t="s">
        <v>7867</v>
      </c>
      <c r="T106" s="35"/>
    </row>
    <row r="107" spans="1:20" x14ac:dyDescent="0.25">
      <c r="A107" s="34"/>
      <c r="B107" s="11"/>
      <c r="C107" s="2"/>
      <c r="D107" s="11"/>
      <c r="E107" s="11"/>
      <c r="F107" s="2"/>
      <c r="G107" s="11"/>
      <c r="H107" s="67"/>
      <c r="I107" s="67"/>
      <c r="J107" s="67"/>
      <c r="K107" s="67"/>
      <c r="L107" s="67"/>
      <c r="M107" s="67"/>
      <c r="N107" s="67"/>
      <c r="O107" s="67"/>
      <c r="P107" s="67"/>
      <c r="Q107" s="67"/>
      <c r="R107" s="11"/>
      <c r="S107" s="299"/>
      <c r="T107" s="35"/>
    </row>
    <row r="108" spans="1:20" x14ac:dyDescent="0.25">
      <c r="A108" s="34"/>
      <c r="B108" s="11"/>
      <c r="C108" s="2"/>
      <c r="D108" s="11"/>
      <c r="E108" s="11"/>
      <c r="F108" s="2"/>
      <c r="G108" s="11"/>
      <c r="H108" s="67"/>
      <c r="I108" s="67"/>
      <c r="J108" s="67"/>
      <c r="K108" s="67"/>
      <c r="L108" s="67"/>
      <c r="M108" s="67"/>
      <c r="N108" s="67"/>
      <c r="O108" s="67"/>
      <c r="P108" s="67"/>
      <c r="Q108" s="67"/>
      <c r="R108" s="11"/>
      <c r="S108" s="299"/>
      <c r="T108" s="35"/>
    </row>
    <row r="109" spans="1:20" ht="15" customHeight="1" x14ac:dyDescent="0.25">
      <c r="A109" s="34"/>
      <c r="B109" s="11"/>
      <c r="C109" s="2"/>
      <c r="D109" s="11"/>
      <c r="E109" s="11"/>
      <c r="F109" s="2"/>
      <c r="G109" s="11"/>
      <c r="H109" s="67"/>
      <c r="I109" s="67"/>
      <c r="J109" s="67"/>
      <c r="K109" s="67"/>
      <c r="L109" s="67"/>
      <c r="M109" s="67"/>
      <c r="N109" s="67"/>
      <c r="O109" s="67"/>
      <c r="P109" s="67"/>
      <c r="Q109" s="67"/>
      <c r="R109" s="11"/>
      <c r="S109" s="299"/>
      <c r="T109" s="35"/>
    </row>
    <row r="110" spans="1:20" ht="15" customHeight="1" x14ac:dyDescent="0.25">
      <c r="A110" s="34"/>
      <c r="B110" s="11"/>
      <c r="C110" s="2"/>
      <c r="D110" s="11"/>
      <c r="E110" s="11"/>
      <c r="F110" s="2"/>
      <c r="G110" s="11"/>
      <c r="H110" s="67"/>
      <c r="I110" s="67"/>
      <c r="J110" s="67"/>
      <c r="K110" s="67"/>
      <c r="L110" s="67"/>
      <c r="M110" s="67"/>
      <c r="N110" s="67"/>
      <c r="O110" s="67"/>
      <c r="P110" s="67"/>
      <c r="Q110" s="67"/>
      <c r="R110" s="11"/>
      <c r="S110" s="299" t="s">
        <v>7868</v>
      </c>
      <c r="T110" s="35"/>
    </row>
    <row r="111" spans="1:20" x14ac:dyDescent="0.25">
      <c r="A111" s="34"/>
      <c r="B111" s="11"/>
      <c r="C111" s="2"/>
      <c r="D111" s="11"/>
      <c r="E111" s="11"/>
      <c r="F111" s="2"/>
      <c r="G111" s="11"/>
      <c r="H111" s="2"/>
      <c r="I111" s="2"/>
      <c r="J111" s="2"/>
      <c r="K111" s="2"/>
      <c r="L111" s="2"/>
      <c r="M111" s="2"/>
      <c r="N111" s="2"/>
      <c r="O111" s="2"/>
      <c r="P111" s="2"/>
      <c r="Q111" s="2"/>
      <c r="R111" s="11"/>
      <c r="S111" s="299"/>
      <c r="T111" s="35"/>
    </row>
    <row r="112" spans="1:20" x14ac:dyDescent="0.25">
      <c r="A112" s="34"/>
      <c r="B112" s="11"/>
      <c r="C112" s="2"/>
      <c r="D112" s="11"/>
      <c r="E112" s="11"/>
      <c r="F112" s="2"/>
      <c r="G112" s="11"/>
      <c r="H112" s="2"/>
      <c r="I112" s="2"/>
      <c r="J112" s="2"/>
      <c r="K112" s="2"/>
      <c r="L112" s="2"/>
      <c r="M112" s="2"/>
      <c r="N112" s="2"/>
      <c r="O112" s="2"/>
      <c r="P112" s="2"/>
      <c r="Q112" s="2"/>
      <c r="R112" s="11"/>
      <c r="S112" s="299"/>
      <c r="T112" s="35"/>
    </row>
    <row r="113" spans="1:20" x14ac:dyDescent="0.25">
      <c r="A113" s="34"/>
      <c r="B113" s="11"/>
      <c r="C113" s="2"/>
      <c r="D113" s="11"/>
      <c r="E113" s="11"/>
      <c r="F113" s="2"/>
      <c r="G113" s="11"/>
      <c r="H113" s="2"/>
      <c r="I113" s="2"/>
      <c r="J113" s="2"/>
      <c r="K113" s="2"/>
      <c r="L113" s="2"/>
      <c r="M113" s="2"/>
      <c r="N113" s="2"/>
      <c r="O113" s="2"/>
      <c r="P113" s="2"/>
      <c r="Q113" s="2"/>
      <c r="R113" s="11"/>
      <c r="S113" s="299"/>
      <c r="T113" s="35"/>
    </row>
    <row r="114" spans="1:20" x14ac:dyDescent="0.25">
      <c r="A114" s="34"/>
      <c r="B114" s="11"/>
      <c r="C114" s="2"/>
      <c r="D114" s="11"/>
      <c r="E114" s="11"/>
      <c r="F114" s="2"/>
      <c r="G114" s="11"/>
      <c r="H114" s="2"/>
      <c r="I114" s="2"/>
      <c r="J114" s="2"/>
      <c r="K114" s="2"/>
      <c r="L114" s="2"/>
      <c r="M114" s="2"/>
      <c r="N114" s="2"/>
      <c r="O114" s="2"/>
      <c r="P114" s="2"/>
      <c r="Q114" s="2"/>
      <c r="R114" s="11"/>
      <c r="S114" s="299"/>
      <c r="T114" s="35"/>
    </row>
    <row r="115" spans="1:20" x14ac:dyDescent="0.25">
      <c r="A115" s="83"/>
      <c r="B115" s="62"/>
      <c r="C115" s="61"/>
      <c r="D115" s="62"/>
      <c r="E115" s="62"/>
      <c r="F115" s="61"/>
      <c r="G115" s="62"/>
      <c r="H115" s="61">
        <f>SUM(H88:H113)</f>
        <v>15</v>
      </c>
      <c r="I115" s="61">
        <f t="shared" ref="I115:Q115" si="3">SUM(I88:I113)</f>
        <v>0</v>
      </c>
      <c r="J115" s="61">
        <f t="shared" si="3"/>
        <v>0</v>
      </c>
      <c r="K115" s="61">
        <f t="shared" si="3"/>
        <v>0</v>
      </c>
      <c r="L115" s="61">
        <f t="shared" si="3"/>
        <v>0</v>
      </c>
      <c r="M115" s="61">
        <f t="shared" si="3"/>
        <v>0</v>
      </c>
      <c r="N115" s="61">
        <f t="shared" si="3"/>
        <v>0</v>
      </c>
      <c r="O115" s="61">
        <f t="shared" si="3"/>
        <v>15</v>
      </c>
      <c r="P115" s="61">
        <f t="shared" si="3"/>
        <v>0</v>
      </c>
      <c r="Q115" s="61">
        <f t="shared" si="3"/>
        <v>0</v>
      </c>
      <c r="R115" s="62"/>
      <c r="S115" s="302"/>
      <c r="T115" s="84"/>
    </row>
    <row r="116" spans="1:20" ht="15" customHeight="1" x14ac:dyDescent="0.25">
      <c r="A116" s="92"/>
      <c r="B116" s="79"/>
      <c r="C116" s="80"/>
      <c r="D116" s="79"/>
      <c r="E116" s="79"/>
      <c r="F116" s="80"/>
      <c r="G116" s="79"/>
      <c r="H116" s="80"/>
      <c r="I116" s="80"/>
      <c r="J116" s="80"/>
      <c r="K116" s="80"/>
      <c r="L116" s="80"/>
      <c r="M116" s="80"/>
      <c r="N116" s="80"/>
      <c r="O116" s="80"/>
      <c r="P116" s="80"/>
      <c r="Q116" s="80"/>
      <c r="R116" s="79"/>
      <c r="S116" s="307" t="s">
        <v>7870</v>
      </c>
      <c r="T116" s="94"/>
    </row>
    <row r="117" spans="1:20" x14ac:dyDescent="0.25">
      <c r="A117" s="34"/>
      <c r="B117" s="11"/>
      <c r="C117" s="2"/>
      <c r="D117" s="11"/>
      <c r="E117" s="11"/>
      <c r="F117" s="2"/>
      <c r="G117" s="11"/>
      <c r="H117" s="2"/>
      <c r="I117" s="2"/>
      <c r="J117" s="2"/>
      <c r="K117" s="2"/>
      <c r="L117" s="2"/>
      <c r="M117" s="2"/>
      <c r="N117" s="2"/>
      <c r="O117" s="2"/>
      <c r="P117" s="2"/>
      <c r="Q117" s="2"/>
      <c r="R117" s="11"/>
      <c r="S117" s="299"/>
      <c r="T117" s="35"/>
    </row>
    <row r="118" spans="1:20" x14ac:dyDescent="0.25">
      <c r="A118" s="34"/>
      <c r="B118" s="11"/>
      <c r="C118" s="2"/>
      <c r="D118" s="11"/>
      <c r="E118" s="11"/>
      <c r="F118" s="2"/>
      <c r="G118" s="11"/>
      <c r="H118" s="2"/>
      <c r="I118" s="2"/>
      <c r="J118" s="2"/>
      <c r="K118" s="2"/>
      <c r="L118" s="2"/>
      <c r="M118" s="2"/>
      <c r="N118" s="2"/>
      <c r="O118" s="2"/>
      <c r="P118" s="2"/>
      <c r="Q118" s="2"/>
      <c r="R118" s="11"/>
      <c r="S118" s="299"/>
      <c r="T118" s="35"/>
    </row>
    <row r="119" spans="1:20" x14ac:dyDescent="0.25">
      <c r="A119" s="34"/>
      <c r="B119" s="11"/>
      <c r="C119" s="2"/>
      <c r="D119" s="11"/>
      <c r="E119" s="11"/>
      <c r="F119" s="2"/>
      <c r="G119" s="11"/>
      <c r="H119" s="2"/>
      <c r="I119" s="2"/>
      <c r="J119" s="2"/>
      <c r="K119" s="2"/>
      <c r="L119" s="2"/>
      <c r="M119" s="2"/>
      <c r="N119" s="2"/>
      <c r="O119" s="2"/>
      <c r="P119" s="2"/>
      <c r="Q119" s="2"/>
      <c r="R119" s="11"/>
      <c r="S119" s="299"/>
      <c r="T119" s="35"/>
    </row>
    <row r="120" spans="1:20" x14ac:dyDescent="0.25">
      <c r="A120" s="34"/>
      <c r="B120" s="11"/>
      <c r="C120" s="2"/>
      <c r="D120" s="11"/>
      <c r="E120" s="11"/>
      <c r="F120" s="2"/>
      <c r="G120" s="11"/>
      <c r="H120" s="2"/>
      <c r="I120" s="2"/>
      <c r="J120" s="2"/>
      <c r="K120" s="2"/>
      <c r="L120" s="2"/>
      <c r="M120" s="2"/>
      <c r="N120" s="2"/>
      <c r="O120" s="2"/>
      <c r="P120" s="2"/>
      <c r="Q120" s="2"/>
      <c r="R120" s="11"/>
      <c r="S120" s="299"/>
      <c r="T120" s="35"/>
    </row>
    <row r="121" spans="1:20" x14ac:dyDescent="0.25">
      <c r="A121" s="34"/>
      <c r="B121" s="11"/>
      <c r="C121" s="2"/>
      <c r="D121" s="11"/>
      <c r="E121" s="11"/>
      <c r="F121" s="2"/>
      <c r="G121" s="11"/>
      <c r="H121" s="2"/>
      <c r="I121" s="2"/>
      <c r="J121" s="2"/>
      <c r="K121" s="2"/>
      <c r="L121" s="2"/>
      <c r="M121" s="2"/>
      <c r="N121" s="2"/>
      <c r="O121" s="2"/>
      <c r="P121" s="2"/>
      <c r="Q121" s="2"/>
      <c r="R121" s="11"/>
      <c r="S121" s="299"/>
      <c r="T121" s="35"/>
    </row>
    <row r="122" spans="1:20" x14ac:dyDescent="0.25">
      <c r="A122" s="34"/>
      <c r="B122" s="11"/>
      <c r="C122" s="2"/>
      <c r="D122" s="11"/>
      <c r="E122" s="11"/>
      <c r="F122" s="2"/>
      <c r="G122" s="11"/>
      <c r="H122" s="2"/>
      <c r="I122" s="2"/>
      <c r="J122" s="2"/>
      <c r="K122" s="2"/>
      <c r="L122" s="2"/>
      <c r="M122" s="2"/>
      <c r="N122" s="2"/>
      <c r="O122" s="2"/>
      <c r="P122" s="2"/>
      <c r="Q122" s="2"/>
      <c r="R122" s="11"/>
      <c r="S122" s="299"/>
      <c r="T122" s="35"/>
    </row>
    <row r="123" spans="1:20" x14ac:dyDescent="0.25">
      <c r="A123" s="34"/>
      <c r="B123" s="11"/>
      <c r="C123" s="2"/>
      <c r="D123" s="11"/>
      <c r="E123" s="11"/>
      <c r="F123" s="2"/>
      <c r="G123" s="11"/>
      <c r="H123" s="2"/>
      <c r="I123" s="2"/>
      <c r="J123" s="2"/>
      <c r="K123" s="2"/>
      <c r="L123" s="2"/>
      <c r="M123" s="2"/>
      <c r="N123" s="2"/>
      <c r="O123" s="2"/>
      <c r="P123" s="2"/>
      <c r="Q123" s="2"/>
      <c r="R123" s="11"/>
      <c r="S123" s="11"/>
      <c r="T123" s="35"/>
    </row>
    <row r="124" spans="1:20" x14ac:dyDescent="0.25">
      <c r="A124" s="34"/>
      <c r="B124" s="11"/>
      <c r="C124" s="2"/>
      <c r="D124" s="11"/>
      <c r="E124" s="11"/>
      <c r="F124" s="2"/>
      <c r="G124" s="11"/>
      <c r="H124" s="2"/>
      <c r="I124" s="2"/>
      <c r="J124" s="2"/>
      <c r="K124" s="2"/>
      <c r="L124" s="2"/>
      <c r="M124" s="2"/>
      <c r="N124" s="2"/>
      <c r="O124" s="2"/>
      <c r="P124" s="2"/>
      <c r="Q124" s="2"/>
      <c r="R124" s="11"/>
      <c r="S124" s="11"/>
      <c r="T124" s="35"/>
    </row>
    <row r="125" spans="1:20" x14ac:dyDescent="0.25">
      <c r="A125" s="34"/>
      <c r="B125" s="11"/>
      <c r="C125" s="2"/>
      <c r="D125" s="11"/>
      <c r="E125" s="11"/>
      <c r="F125" s="2"/>
      <c r="G125" s="11"/>
      <c r="H125" s="2"/>
      <c r="I125" s="2"/>
      <c r="J125" s="2"/>
      <c r="K125" s="2"/>
      <c r="L125" s="2"/>
      <c r="M125" s="2"/>
      <c r="N125" s="2"/>
      <c r="O125" s="2"/>
      <c r="P125" s="2"/>
      <c r="Q125" s="2"/>
      <c r="R125" s="11"/>
      <c r="S125" s="11"/>
      <c r="T125" s="35"/>
    </row>
    <row r="126" spans="1:20" x14ac:dyDescent="0.25">
      <c r="A126" s="95"/>
      <c r="B126" s="17"/>
      <c r="C126" s="5"/>
      <c r="D126" s="17"/>
      <c r="E126" s="17"/>
      <c r="F126" s="5"/>
      <c r="G126" s="17"/>
      <c r="H126" s="5"/>
      <c r="I126" s="5"/>
      <c r="J126" s="5"/>
      <c r="K126" s="5"/>
      <c r="L126" s="5"/>
      <c r="M126" s="5"/>
      <c r="N126" s="5"/>
      <c r="O126" s="5"/>
      <c r="P126" s="5"/>
      <c r="Q126" s="5"/>
      <c r="R126" s="17"/>
      <c r="S126" s="17"/>
      <c r="T126" s="96"/>
    </row>
    <row r="127" spans="1:20" x14ac:dyDescent="0.25">
      <c r="A127" s="34"/>
      <c r="B127" s="11"/>
      <c r="C127" s="2"/>
      <c r="D127" s="11"/>
      <c r="E127" s="11"/>
      <c r="F127" s="2"/>
      <c r="G127" s="11"/>
      <c r="H127" s="2"/>
      <c r="I127" s="2"/>
      <c r="J127" s="2"/>
      <c r="K127" s="2"/>
      <c r="L127" s="2"/>
      <c r="M127" s="2"/>
      <c r="N127" s="2"/>
      <c r="O127" s="2"/>
      <c r="P127" s="2"/>
      <c r="Q127" s="2"/>
      <c r="R127" s="11"/>
      <c r="S127" s="11"/>
      <c r="T127" s="35"/>
    </row>
    <row r="128" spans="1:20" x14ac:dyDescent="0.25">
      <c r="A128" s="34"/>
      <c r="B128" s="11"/>
      <c r="C128" s="2" t="s">
        <v>5</v>
      </c>
      <c r="D128" s="11" t="s">
        <v>1512</v>
      </c>
      <c r="E128" s="11"/>
      <c r="F128" s="2" t="s">
        <v>0</v>
      </c>
      <c r="G128" s="11" t="s">
        <v>1600</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2</v>
      </c>
      <c r="G129" s="11" t="s">
        <v>1601</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3</v>
      </c>
      <c r="G130" s="11" t="s">
        <v>1602</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4</v>
      </c>
      <c r="G131" s="11" t="s">
        <v>1603</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5</v>
      </c>
      <c r="G132" s="11" t="s">
        <v>1604</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6</v>
      </c>
      <c r="G133" s="11" t="s">
        <v>1605</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7</v>
      </c>
      <c r="G134" s="11" t="s">
        <v>1606</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8</v>
      </c>
      <c r="G135" s="11" t="s">
        <v>1607</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9</v>
      </c>
      <c r="G136" s="11" t="s">
        <v>1608</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10</v>
      </c>
      <c r="G137" s="11" t="s">
        <v>1609</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11</v>
      </c>
      <c r="G138" s="11" t="s">
        <v>1610</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12</v>
      </c>
      <c r="G139" s="11" t="s">
        <v>1612</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13</v>
      </c>
      <c r="G140" s="11" t="s">
        <v>1613</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14</v>
      </c>
      <c r="G141" s="11" t="s">
        <v>1611</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15</v>
      </c>
      <c r="G142" s="11" t="s">
        <v>1614</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c r="G143" s="11"/>
      <c r="H143" s="2"/>
      <c r="I143" s="2"/>
      <c r="J143" s="2"/>
      <c r="K143" s="2"/>
      <c r="L143" s="2"/>
      <c r="M143" s="2"/>
      <c r="N143" s="2"/>
      <c r="O143" s="2"/>
      <c r="P143" s="2"/>
      <c r="Q143" s="2"/>
      <c r="R143" s="11"/>
      <c r="S143" s="11"/>
      <c r="T143" s="35"/>
    </row>
    <row r="144" spans="1:20" x14ac:dyDescent="0.25">
      <c r="A144" s="83"/>
      <c r="B144" s="62"/>
      <c r="C144" s="61"/>
      <c r="D144" s="62"/>
      <c r="E144" s="62"/>
      <c r="F144" s="61"/>
      <c r="G144" s="62"/>
      <c r="H144" s="61">
        <f>SUM(H128:H142)</f>
        <v>0</v>
      </c>
      <c r="I144" s="61">
        <f t="shared" ref="I144:P144" si="4">SUM(I128:I142)</f>
        <v>15</v>
      </c>
      <c r="J144" s="61">
        <f t="shared" si="4"/>
        <v>0</v>
      </c>
      <c r="K144" s="61">
        <f t="shared" si="4"/>
        <v>0</v>
      </c>
      <c r="L144" s="61">
        <f t="shared" si="4"/>
        <v>0</v>
      </c>
      <c r="M144" s="61">
        <f t="shared" si="4"/>
        <v>0</v>
      </c>
      <c r="N144" s="61">
        <f t="shared" si="4"/>
        <v>0</v>
      </c>
      <c r="O144" s="61">
        <f t="shared" si="4"/>
        <v>0</v>
      </c>
      <c r="P144" s="61">
        <f t="shared" si="4"/>
        <v>0</v>
      </c>
      <c r="Q144" s="61"/>
      <c r="R144" s="62"/>
      <c r="S144" s="62"/>
      <c r="T144" s="84"/>
    </row>
    <row r="145" spans="1:20" x14ac:dyDescent="0.25">
      <c r="A145" s="85"/>
      <c r="B145" s="75"/>
      <c r="C145" s="76"/>
      <c r="D145" s="75"/>
      <c r="E145" s="75"/>
      <c r="F145" s="76"/>
      <c r="G145" s="75"/>
      <c r="H145" s="76"/>
      <c r="I145" s="76"/>
      <c r="J145" s="76"/>
      <c r="K145" s="76"/>
      <c r="L145" s="76"/>
      <c r="M145" s="76"/>
      <c r="N145" s="76"/>
      <c r="O145" s="76"/>
      <c r="P145" s="76"/>
      <c r="Q145" s="76"/>
      <c r="R145" s="75"/>
      <c r="S145" s="75"/>
      <c r="T145" s="86"/>
    </row>
    <row r="146" spans="1:20" x14ac:dyDescent="0.25">
      <c r="A146" s="34"/>
      <c r="B146" s="11"/>
      <c r="C146" s="2"/>
      <c r="D146" s="11"/>
      <c r="E146" s="11"/>
      <c r="F146" s="11"/>
      <c r="G146" s="11"/>
      <c r="H146" s="2"/>
      <c r="I146" s="2"/>
      <c r="J146" s="2"/>
      <c r="K146" s="2"/>
      <c r="L146" s="2"/>
      <c r="M146" s="2"/>
      <c r="N146" s="2"/>
      <c r="O146" s="2"/>
      <c r="P146" s="2"/>
      <c r="Q146" s="2"/>
      <c r="R146" s="11"/>
      <c r="S146" s="11"/>
      <c r="T146" s="35"/>
    </row>
    <row r="147" spans="1:20" x14ac:dyDescent="0.25">
      <c r="A147" s="34"/>
      <c r="B147" s="11"/>
      <c r="C147" s="2" t="s">
        <v>6</v>
      </c>
      <c r="D147" s="11" t="s">
        <v>1513</v>
      </c>
      <c r="E147" s="11"/>
      <c r="F147" s="2" t="s">
        <v>0</v>
      </c>
      <c r="G147" s="11" t="s">
        <v>1212</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t="s">
        <v>2</v>
      </c>
      <c r="G148" s="11" t="s">
        <v>1336</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3</v>
      </c>
      <c r="G149" s="11" t="s">
        <v>1615</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4</v>
      </c>
      <c r="G150" s="11" t="s">
        <v>1616</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5</v>
      </c>
      <c r="G151" s="11" t="s">
        <v>1617</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6</v>
      </c>
      <c r="G152" s="11" t="s">
        <v>1618</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7</v>
      </c>
      <c r="G153" s="11" t="s">
        <v>1619</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8</v>
      </c>
      <c r="G154" s="11" t="s">
        <v>1620</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9</v>
      </c>
      <c r="G155" s="11" t="s">
        <v>1621</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10</v>
      </c>
      <c r="G156" s="11" t="s">
        <v>1622</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11</v>
      </c>
      <c r="G157" s="11" t="s">
        <v>1631</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12</v>
      </c>
      <c r="G158" s="11" t="s">
        <v>1623</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13</v>
      </c>
      <c r="G159" s="11" t="s">
        <v>1624</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14</v>
      </c>
      <c r="G160" s="11" t="s">
        <v>1625</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15</v>
      </c>
      <c r="G161" s="11" t="s">
        <v>1626</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t="s">
        <v>16</v>
      </c>
      <c r="G162" s="11" t="s">
        <v>1627</v>
      </c>
      <c r="H162" s="2">
        <v>0</v>
      </c>
      <c r="I162" s="2">
        <v>1</v>
      </c>
      <c r="J162" s="2">
        <v>0</v>
      </c>
      <c r="K162" s="2">
        <v>0</v>
      </c>
      <c r="L162" s="2">
        <v>0</v>
      </c>
      <c r="M162" s="2">
        <v>0</v>
      </c>
      <c r="N162" s="2">
        <v>0</v>
      </c>
      <c r="O162" s="2"/>
      <c r="P162" s="2"/>
      <c r="Q162" s="2"/>
      <c r="R162" s="11"/>
      <c r="S162" s="11"/>
      <c r="T162" s="35"/>
    </row>
    <row r="163" spans="1:20" x14ac:dyDescent="0.25">
      <c r="A163" s="34"/>
      <c r="B163" s="11"/>
      <c r="C163" s="2"/>
      <c r="D163" s="11"/>
      <c r="E163" s="11"/>
      <c r="F163" s="2" t="s">
        <v>17</v>
      </c>
      <c r="G163" s="11" t="s">
        <v>1628</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18</v>
      </c>
      <c r="G164" s="11" t="s">
        <v>1629</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19</v>
      </c>
      <c r="G165" s="11" t="s">
        <v>1630</v>
      </c>
      <c r="H165" s="2">
        <v>0</v>
      </c>
      <c r="I165" s="2">
        <v>1</v>
      </c>
      <c r="J165" s="2">
        <v>0</v>
      </c>
      <c r="K165" s="2">
        <v>0</v>
      </c>
      <c r="L165" s="2">
        <v>0</v>
      </c>
      <c r="M165" s="2">
        <v>0</v>
      </c>
      <c r="N165" s="2">
        <v>0</v>
      </c>
      <c r="O165" s="2"/>
      <c r="P165" s="2"/>
      <c r="Q165" s="2"/>
      <c r="R165" s="11"/>
      <c r="S165" s="11"/>
      <c r="T165" s="35"/>
    </row>
    <row r="166" spans="1:20" x14ac:dyDescent="0.25">
      <c r="A166" s="34"/>
      <c r="B166" s="11"/>
      <c r="C166" s="2"/>
      <c r="D166" s="11"/>
      <c r="E166" s="11"/>
      <c r="F166" s="2" t="s">
        <v>20</v>
      </c>
      <c r="G166" s="11" t="s">
        <v>1632</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c r="G167" s="11"/>
      <c r="H167" s="2"/>
      <c r="I167" s="2"/>
      <c r="J167" s="2"/>
      <c r="K167" s="2"/>
      <c r="L167" s="2"/>
      <c r="M167" s="2"/>
      <c r="N167" s="2"/>
      <c r="O167" s="2"/>
      <c r="P167" s="2"/>
      <c r="Q167" s="2"/>
      <c r="R167" s="11"/>
      <c r="S167" s="11"/>
      <c r="T167" s="35"/>
    </row>
    <row r="168" spans="1:20" x14ac:dyDescent="0.25">
      <c r="A168" s="83"/>
      <c r="B168" s="62"/>
      <c r="C168" s="61"/>
      <c r="D168" s="62"/>
      <c r="E168" s="62"/>
      <c r="F168" s="61"/>
      <c r="G168" s="62"/>
      <c r="H168" s="61">
        <f>SUM(H147:H166)</f>
        <v>0</v>
      </c>
      <c r="I168" s="61">
        <f t="shared" ref="I168:P168" si="5">SUM(I147:I166)</f>
        <v>20</v>
      </c>
      <c r="J168" s="61">
        <f t="shared" si="5"/>
        <v>0</v>
      </c>
      <c r="K168" s="61">
        <f t="shared" si="5"/>
        <v>0</v>
      </c>
      <c r="L168" s="61">
        <f t="shared" si="5"/>
        <v>0</v>
      </c>
      <c r="M168" s="61">
        <f t="shared" si="5"/>
        <v>0</v>
      </c>
      <c r="N168" s="61">
        <f t="shared" si="5"/>
        <v>0</v>
      </c>
      <c r="O168" s="61">
        <f t="shared" si="5"/>
        <v>0</v>
      </c>
      <c r="P168" s="61">
        <f t="shared" si="5"/>
        <v>0</v>
      </c>
      <c r="Q168" s="61"/>
      <c r="R168" s="62"/>
      <c r="S168" s="62"/>
      <c r="T168" s="84"/>
    </row>
    <row r="169" spans="1:20" x14ac:dyDescent="0.25">
      <c r="A169" s="85"/>
      <c r="B169" s="75"/>
      <c r="C169" s="76"/>
      <c r="D169" s="75"/>
      <c r="E169" s="75"/>
      <c r="F169" s="76"/>
      <c r="G169" s="75"/>
      <c r="H169" s="76"/>
      <c r="I169" s="76"/>
      <c r="J169" s="76"/>
      <c r="K169" s="76"/>
      <c r="L169" s="76"/>
      <c r="M169" s="76"/>
      <c r="N169" s="76"/>
      <c r="O169" s="76"/>
      <c r="P169" s="76"/>
      <c r="Q169" s="76"/>
      <c r="R169" s="75"/>
      <c r="S169" s="75"/>
      <c r="T169" s="86"/>
    </row>
    <row r="170" spans="1:20" x14ac:dyDescent="0.25">
      <c r="A170" s="34"/>
      <c r="B170" s="11"/>
      <c r="C170" s="2"/>
      <c r="D170" s="11"/>
      <c r="E170" s="11"/>
      <c r="F170" s="11"/>
      <c r="G170" s="11"/>
      <c r="H170" s="2"/>
      <c r="I170" s="2"/>
      <c r="J170" s="2"/>
      <c r="K170" s="2"/>
      <c r="L170" s="2"/>
      <c r="M170" s="2"/>
      <c r="N170" s="2"/>
      <c r="O170" s="2"/>
      <c r="P170" s="2"/>
      <c r="Q170" s="2"/>
      <c r="R170" s="11"/>
      <c r="S170" s="11"/>
      <c r="T170" s="35"/>
    </row>
    <row r="171" spans="1:20" x14ac:dyDescent="0.25">
      <c r="A171" s="34"/>
      <c r="B171" s="11"/>
      <c r="C171" s="2" t="s">
        <v>7</v>
      </c>
      <c r="D171" s="11" t="s">
        <v>1514</v>
      </c>
      <c r="E171" s="11"/>
      <c r="F171" s="2" t="s">
        <v>0</v>
      </c>
      <c r="G171" s="11" t="s">
        <v>1633</v>
      </c>
      <c r="H171" s="2">
        <v>0</v>
      </c>
      <c r="I171" s="2">
        <v>1</v>
      </c>
      <c r="J171" s="2">
        <v>0</v>
      </c>
      <c r="K171" s="2">
        <v>0</v>
      </c>
      <c r="L171" s="2">
        <v>0</v>
      </c>
      <c r="M171" s="2">
        <v>0</v>
      </c>
      <c r="N171" s="2">
        <v>0</v>
      </c>
      <c r="O171" s="2"/>
      <c r="P171" s="2"/>
      <c r="Q171" s="2"/>
      <c r="R171" s="11"/>
      <c r="S171" s="11"/>
      <c r="T171" s="35"/>
    </row>
    <row r="172" spans="1:20" x14ac:dyDescent="0.25">
      <c r="A172" s="34"/>
      <c r="B172" s="11"/>
      <c r="C172" s="2"/>
      <c r="D172" s="11"/>
      <c r="E172" s="11"/>
      <c r="F172" s="2" t="s">
        <v>2</v>
      </c>
      <c r="G172" s="11" t="s">
        <v>1634</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3</v>
      </c>
      <c r="G173" s="11" t="s">
        <v>1635</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t="s">
        <v>4</v>
      </c>
      <c r="G174" s="11" t="s">
        <v>1636</v>
      </c>
      <c r="H174" s="2">
        <v>0</v>
      </c>
      <c r="I174" s="2">
        <v>1</v>
      </c>
      <c r="J174" s="2">
        <v>0</v>
      </c>
      <c r="K174" s="2">
        <v>0</v>
      </c>
      <c r="L174" s="2">
        <v>0</v>
      </c>
      <c r="M174" s="2">
        <v>0</v>
      </c>
      <c r="N174" s="2">
        <v>0</v>
      </c>
      <c r="O174" s="2"/>
      <c r="P174" s="2"/>
      <c r="Q174" s="2"/>
      <c r="R174" s="11"/>
      <c r="S174" s="11"/>
      <c r="T174" s="35"/>
    </row>
    <row r="175" spans="1:20" x14ac:dyDescent="0.25">
      <c r="A175" s="34"/>
      <c r="B175" s="11"/>
      <c r="C175" s="2"/>
      <c r="D175" s="11"/>
      <c r="E175" s="11"/>
      <c r="F175" s="2" t="s">
        <v>5</v>
      </c>
      <c r="G175" s="11" t="s">
        <v>1637</v>
      </c>
      <c r="H175" s="2">
        <v>0</v>
      </c>
      <c r="I175" s="2">
        <v>1</v>
      </c>
      <c r="J175" s="2">
        <v>0</v>
      </c>
      <c r="K175" s="2">
        <v>0</v>
      </c>
      <c r="L175" s="2">
        <v>0</v>
      </c>
      <c r="M175" s="2">
        <v>0</v>
      </c>
      <c r="N175" s="2">
        <v>0</v>
      </c>
      <c r="O175" s="2"/>
      <c r="P175" s="2"/>
      <c r="Q175" s="2"/>
      <c r="R175" s="11"/>
      <c r="S175" s="11"/>
      <c r="T175" s="35"/>
    </row>
    <row r="176" spans="1:20" x14ac:dyDescent="0.25">
      <c r="A176" s="34"/>
      <c r="B176" s="11"/>
      <c r="C176" s="2"/>
      <c r="D176" s="11"/>
      <c r="E176" s="11"/>
      <c r="F176" s="2" t="s">
        <v>6</v>
      </c>
      <c r="G176" s="11" t="s">
        <v>1006</v>
      </c>
      <c r="H176" s="2">
        <v>0</v>
      </c>
      <c r="I176" s="2">
        <v>1</v>
      </c>
      <c r="J176" s="2">
        <v>0</v>
      </c>
      <c r="K176" s="2">
        <v>0</v>
      </c>
      <c r="L176" s="2">
        <v>0</v>
      </c>
      <c r="M176" s="2">
        <v>0</v>
      </c>
      <c r="N176" s="2">
        <v>0</v>
      </c>
      <c r="O176" s="2"/>
      <c r="P176" s="2"/>
      <c r="Q176" s="2"/>
      <c r="R176" s="11"/>
      <c r="S176" s="11"/>
      <c r="T176" s="35"/>
    </row>
    <row r="177" spans="1:20" x14ac:dyDescent="0.25">
      <c r="A177" s="34"/>
      <c r="B177" s="11"/>
      <c r="C177" s="2"/>
      <c r="D177" s="11"/>
      <c r="E177" s="11"/>
      <c r="F177" s="2" t="s">
        <v>7</v>
      </c>
      <c r="G177" s="11" t="s">
        <v>1638</v>
      </c>
      <c r="H177" s="2">
        <v>0</v>
      </c>
      <c r="I177" s="2">
        <v>1</v>
      </c>
      <c r="J177" s="2">
        <v>0</v>
      </c>
      <c r="K177" s="2">
        <v>0</v>
      </c>
      <c r="L177" s="2">
        <v>0</v>
      </c>
      <c r="M177" s="2">
        <v>0</v>
      </c>
      <c r="N177" s="2">
        <v>0</v>
      </c>
      <c r="O177" s="2"/>
      <c r="P177" s="2"/>
      <c r="Q177" s="2"/>
      <c r="R177" s="11"/>
      <c r="S177" s="11"/>
      <c r="T177" s="35"/>
    </row>
    <row r="178" spans="1:20" x14ac:dyDescent="0.25">
      <c r="A178" s="34"/>
      <c r="B178" s="11"/>
      <c r="C178" s="2"/>
      <c r="D178" s="11"/>
      <c r="E178" s="11"/>
      <c r="F178" s="2" t="s">
        <v>8</v>
      </c>
      <c r="G178" s="11" t="s">
        <v>1639</v>
      </c>
      <c r="H178" s="2">
        <v>0</v>
      </c>
      <c r="I178" s="2">
        <v>1</v>
      </c>
      <c r="J178" s="2">
        <v>0</v>
      </c>
      <c r="K178" s="2">
        <v>0</v>
      </c>
      <c r="L178" s="2">
        <v>0</v>
      </c>
      <c r="M178" s="2">
        <v>0</v>
      </c>
      <c r="N178" s="2">
        <v>0</v>
      </c>
      <c r="O178" s="2"/>
      <c r="P178" s="2"/>
      <c r="Q178" s="2"/>
      <c r="R178" s="11"/>
      <c r="S178" s="11"/>
      <c r="T178" s="35"/>
    </row>
    <row r="179" spans="1:20" x14ac:dyDescent="0.25">
      <c r="A179" s="34"/>
      <c r="B179" s="11"/>
      <c r="C179" s="2"/>
      <c r="D179" s="11"/>
      <c r="E179" s="11"/>
      <c r="F179" s="2" t="s">
        <v>9</v>
      </c>
      <c r="G179" s="11" t="s">
        <v>1640</v>
      </c>
      <c r="H179" s="2">
        <v>0</v>
      </c>
      <c r="I179" s="2">
        <v>1</v>
      </c>
      <c r="J179" s="2">
        <v>0</v>
      </c>
      <c r="K179" s="2">
        <v>0</v>
      </c>
      <c r="L179" s="2">
        <v>0</v>
      </c>
      <c r="M179" s="2">
        <v>0</v>
      </c>
      <c r="N179" s="2">
        <v>0</v>
      </c>
      <c r="O179" s="2"/>
      <c r="P179" s="2"/>
      <c r="Q179" s="2"/>
      <c r="R179" s="11"/>
      <c r="S179" s="11"/>
      <c r="T179" s="35"/>
    </row>
    <row r="180" spans="1:20" x14ac:dyDescent="0.25">
      <c r="A180" s="34"/>
      <c r="B180" s="11"/>
      <c r="C180" s="2"/>
      <c r="D180" s="11"/>
      <c r="E180" s="11"/>
      <c r="F180" s="2" t="s">
        <v>10</v>
      </c>
      <c r="G180" s="11" t="s">
        <v>1641</v>
      </c>
      <c r="H180" s="2">
        <v>0</v>
      </c>
      <c r="I180" s="2">
        <v>1</v>
      </c>
      <c r="J180" s="2">
        <v>0</v>
      </c>
      <c r="K180" s="2">
        <v>0</v>
      </c>
      <c r="L180" s="2">
        <v>0</v>
      </c>
      <c r="M180" s="2">
        <v>0</v>
      </c>
      <c r="N180" s="2">
        <v>0</v>
      </c>
      <c r="O180" s="2"/>
      <c r="P180" s="2"/>
      <c r="Q180" s="2"/>
      <c r="R180" s="11"/>
      <c r="S180" s="11"/>
      <c r="T180" s="35"/>
    </row>
    <row r="181" spans="1:20" x14ac:dyDescent="0.25">
      <c r="A181" s="34"/>
      <c r="B181" s="11"/>
      <c r="C181" s="2"/>
      <c r="D181" s="11"/>
      <c r="E181" s="11"/>
      <c r="F181" s="2" t="s">
        <v>11</v>
      </c>
      <c r="G181" s="11" t="s">
        <v>1642</v>
      </c>
      <c r="H181" s="2">
        <v>0</v>
      </c>
      <c r="I181" s="2">
        <v>1</v>
      </c>
      <c r="J181" s="2">
        <v>0</v>
      </c>
      <c r="K181" s="2">
        <v>0</v>
      </c>
      <c r="L181" s="2">
        <v>0</v>
      </c>
      <c r="M181" s="2">
        <v>0</v>
      </c>
      <c r="N181" s="2">
        <v>0</v>
      </c>
      <c r="O181" s="2"/>
      <c r="P181" s="2"/>
      <c r="Q181" s="2"/>
      <c r="R181" s="11"/>
      <c r="S181" s="11"/>
      <c r="T181" s="35"/>
    </row>
    <row r="182" spans="1:20" x14ac:dyDescent="0.25">
      <c r="A182" s="34"/>
      <c r="B182" s="11"/>
      <c r="C182" s="2"/>
      <c r="D182" s="11"/>
      <c r="E182" s="11"/>
      <c r="F182" s="2" t="s">
        <v>12</v>
      </c>
      <c r="G182" s="11" t="s">
        <v>1643</v>
      </c>
      <c r="H182" s="2">
        <v>0</v>
      </c>
      <c r="I182" s="2">
        <v>1</v>
      </c>
      <c r="J182" s="2">
        <v>0</v>
      </c>
      <c r="K182" s="2">
        <v>0</v>
      </c>
      <c r="L182" s="2">
        <v>0</v>
      </c>
      <c r="M182" s="2">
        <v>0</v>
      </c>
      <c r="N182" s="2">
        <v>0</v>
      </c>
      <c r="O182" s="2"/>
      <c r="P182" s="2"/>
      <c r="Q182" s="2"/>
      <c r="R182" s="11"/>
      <c r="S182" s="11"/>
      <c r="T182" s="35"/>
    </row>
    <row r="183" spans="1:20" x14ac:dyDescent="0.25">
      <c r="A183" s="34"/>
      <c r="B183" s="11"/>
      <c r="C183" s="2"/>
      <c r="D183" s="11"/>
      <c r="E183" s="11"/>
      <c r="F183" s="2" t="s">
        <v>13</v>
      </c>
      <c r="G183" s="11" t="s">
        <v>1644</v>
      </c>
      <c r="H183" s="2">
        <v>0</v>
      </c>
      <c r="I183" s="2">
        <v>1</v>
      </c>
      <c r="J183" s="2">
        <v>0</v>
      </c>
      <c r="K183" s="2">
        <v>0</v>
      </c>
      <c r="L183" s="2">
        <v>0</v>
      </c>
      <c r="M183" s="2">
        <v>0</v>
      </c>
      <c r="N183" s="2">
        <v>0</v>
      </c>
      <c r="O183" s="2"/>
      <c r="P183" s="2"/>
      <c r="Q183" s="2"/>
      <c r="R183" s="11"/>
      <c r="S183" s="11"/>
      <c r="T183" s="35"/>
    </row>
    <row r="184" spans="1:20" x14ac:dyDescent="0.25">
      <c r="A184" s="34"/>
      <c r="B184" s="11"/>
      <c r="C184" s="2"/>
      <c r="D184" s="11"/>
      <c r="E184" s="11"/>
      <c r="F184" s="2" t="s">
        <v>14</v>
      </c>
      <c r="G184" s="11" t="s">
        <v>1645</v>
      </c>
      <c r="H184" s="2">
        <v>0</v>
      </c>
      <c r="I184" s="2">
        <v>1</v>
      </c>
      <c r="J184" s="2">
        <v>0</v>
      </c>
      <c r="K184" s="2">
        <v>0</v>
      </c>
      <c r="L184" s="2">
        <v>0</v>
      </c>
      <c r="M184" s="2">
        <v>0</v>
      </c>
      <c r="N184" s="2">
        <v>0</v>
      </c>
      <c r="O184" s="2"/>
      <c r="P184" s="2"/>
      <c r="Q184" s="2"/>
      <c r="R184" s="11"/>
      <c r="S184" s="11"/>
      <c r="T184" s="35"/>
    </row>
    <row r="185" spans="1:20" x14ac:dyDescent="0.25">
      <c r="A185" s="34"/>
      <c r="B185" s="11"/>
      <c r="C185" s="2"/>
      <c r="D185" s="11"/>
      <c r="E185" s="11"/>
      <c r="F185" s="2" t="s">
        <v>15</v>
      </c>
      <c r="G185" s="11" t="s">
        <v>1646</v>
      </c>
      <c r="H185" s="2">
        <v>0</v>
      </c>
      <c r="I185" s="2">
        <v>1</v>
      </c>
      <c r="J185" s="2">
        <v>0</v>
      </c>
      <c r="K185" s="2">
        <v>0</v>
      </c>
      <c r="L185" s="2">
        <v>0</v>
      </c>
      <c r="M185" s="2">
        <v>0</v>
      </c>
      <c r="N185" s="2">
        <v>0</v>
      </c>
      <c r="O185" s="2"/>
      <c r="P185" s="2"/>
      <c r="Q185" s="2"/>
      <c r="R185" s="11"/>
      <c r="S185" s="11"/>
      <c r="T185" s="35"/>
    </row>
    <row r="186" spans="1:20" x14ac:dyDescent="0.25">
      <c r="A186" s="34"/>
      <c r="B186" s="11"/>
      <c r="C186" s="2"/>
      <c r="D186" s="11"/>
      <c r="E186" s="11"/>
      <c r="F186" s="2" t="s">
        <v>16</v>
      </c>
      <c r="G186" s="11" t="s">
        <v>1647</v>
      </c>
      <c r="H186" s="2">
        <v>0</v>
      </c>
      <c r="I186" s="2">
        <v>1</v>
      </c>
      <c r="J186" s="2">
        <v>0</v>
      </c>
      <c r="K186" s="2">
        <v>0</v>
      </c>
      <c r="L186" s="2">
        <v>0</v>
      </c>
      <c r="M186" s="2">
        <v>0</v>
      </c>
      <c r="N186" s="2">
        <v>0</v>
      </c>
      <c r="O186" s="2"/>
      <c r="P186" s="2"/>
      <c r="Q186" s="2"/>
      <c r="R186" s="11"/>
      <c r="S186" s="11"/>
      <c r="T186" s="35"/>
    </row>
    <row r="187" spans="1:20" x14ac:dyDescent="0.25">
      <c r="A187" s="34"/>
      <c r="B187" s="11"/>
      <c r="C187" s="2"/>
      <c r="D187" s="11"/>
      <c r="E187" s="11"/>
      <c r="F187" s="2" t="s">
        <v>17</v>
      </c>
      <c r="G187" s="11" t="s">
        <v>1648</v>
      </c>
      <c r="H187" s="2">
        <v>0</v>
      </c>
      <c r="I187" s="2">
        <v>1</v>
      </c>
      <c r="J187" s="2">
        <v>0</v>
      </c>
      <c r="K187" s="2">
        <v>0</v>
      </c>
      <c r="L187" s="2">
        <v>0</v>
      </c>
      <c r="M187" s="2">
        <v>0</v>
      </c>
      <c r="N187" s="2">
        <v>0</v>
      </c>
      <c r="O187" s="2"/>
      <c r="P187" s="2"/>
      <c r="Q187" s="2"/>
      <c r="R187" s="11"/>
      <c r="S187" s="11"/>
      <c r="T187" s="35"/>
    </row>
    <row r="188" spans="1:20" x14ac:dyDescent="0.25">
      <c r="A188" s="34"/>
      <c r="B188" s="11"/>
      <c r="C188" s="2"/>
      <c r="D188" s="11"/>
      <c r="E188" s="11"/>
      <c r="F188" s="2" t="s">
        <v>18</v>
      </c>
      <c r="G188" s="11" t="s">
        <v>1649</v>
      </c>
      <c r="H188" s="2">
        <v>0</v>
      </c>
      <c r="I188" s="2">
        <v>1</v>
      </c>
      <c r="J188" s="2">
        <v>0</v>
      </c>
      <c r="K188" s="2">
        <v>0</v>
      </c>
      <c r="L188" s="2">
        <v>0</v>
      </c>
      <c r="M188" s="2">
        <v>0</v>
      </c>
      <c r="N188" s="2">
        <v>0</v>
      </c>
      <c r="O188" s="2"/>
      <c r="P188" s="2"/>
      <c r="Q188" s="2"/>
      <c r="R188" s="11"/>
      <c r="S188" s="11"/>
      <c r="T188" s="35"/>
    </row>
    <row r="189" spans="1:20" x14ac:dyDescent="0.25">
      <c r="A189" s="34"/>
      <c r="B189" s="11"/>
      <c r="C189" s="2"/>
      <c r="D189" s="11"/>
      <c r="E189" s="11"/>
      <c r="F189" s="2" t="s">
        <v>19</v>
      </c>
      <c r="G189" s="11" t="s">
        <v>1650</v>
      </c>
      <c r="H189" s="2">
        <v>0</v>
      </c>
      <c r="I189" s="2">
        <v>1</v>
      </c>
      <c r="J189" s="2">
        <v>0</v>
      </c>
      <c r="K189" s="2">
        <v>0</v>
      </c>
      <c r="L189" s="2">
        <v>0</v>
      </c>
      <c r="M189" s="2">
        <v>0</v>
      </c>
      <c r="N189" s="2">
        <v>0</v>
      </c>
      <c r="O189" s="2"/>
      <c r="P189" s="2"/>
      <c r="Q189" s="2"/>
      <c r="R189" s="11"/>
      <c r="S189" s="11"/>
      <c r="T189" s="35"/>
    </row>
    <row r="190" spans="1:20" x14ac:dyDescent="0.25">
      <c r="A190" s="34"/>
      <c r="B190" s="11"/>
      <c r="C190" s="2"/>
      <c r="D190" s="11"/>
      <c r="E190" s="11"/>
      <c r="F190" s="2" t="s">
        <v>20</v>
      </c>
      <c r="G190" s="11" t="s">
        <v>1651</v>
      </c>
      <c r="H190" s="2">
        <v>0</v>
      </c>
      <c r="I190" s="2">
        <v>1</v>
      </c>
      <c r="J190" s="2">
        <v>0</v>
      </c>
      <c r="K190" s="2">
        <v>0</v>
      </c>
      <c r="L190" s="2">
        <v>0</v>
      </c>
      <c r="M190" s="2">
        <v>0</v>
      </c>
      <c r="N190" s="2">
        <v>0</v>
      </c>
      <c r="O190" s="2"/>
      <c r="P190" s="2"/>
      <c r="Q190" s="2"/>
      <c r="R190" s="11"/>
      <c r="S190" s="11"/>
      <c r="T190" s="35"/>
    </row>
    <row r="191" spans="1:20" x14ac:dyDescent="0.25">
      <c r="A191" s="34"/>
      <c r="B191" s="11"/>
      <c r="C191" s="2"/>
      <c r="D191" s="11"/>
      <c r="E191" s="11"/>
      <c r="F191" s="2" t="s">
        <v>21</v>
      </c>
      <c r="G191" s="11" t="s">
        <v>1652</v>
      </c>
      <c r="H191" s="2">
        <v>0</v>
      </c>
      <c r="I191" s="2">
        <v>1</v>
      </c>
      <c r="J191" s="2">
        <v>0</v>
      </c>
      <c r="K191" s="2">
        <v>0</v>
      </c>
      <c r="L191" s="2">
        <v>0</v>
      </c>
      <c r="M191" s="2">
        <v>0</v>
      </c>
      <c r="N191" s="2">
        <v>0</v>
      </c>
      <c r="O191" s="2"/>
      <c r="P191" s="2"/>
      <c r="Q191" s="2"/>
      <c r="R191" s="11"/>
      <c r="S191" s="11"/>
      <c r="T191" s="35"/>
    </row>
    <row r="192" spans="1:20" x14ac:dyDescent="0.25">
      <c r="A192" s="34"/>
      <c r="B192" s="11"/>
      <c r="C192" s="2"/>
      <c r="D192" s="11"/>
      <c r="E192" s="11"/>
      <c r="F192" s="2" t="s">
        <v>22</v>
      </c>
      <c r="G192" s="11" t="s">
        <v>1653</v>
      </c>
      <c r="H192" s="2">
        <v>0</v>
      </c>
      <c r="I192" s="2">
        <v>1</v>
      </c>
      <c r="J192" s="2">
        <v>0</v>
      </c>
      <c r="K192" s="2">
        <v>0</v>
      </c>
      <c r="L192" s="2">
        <v>0</v>
      </c>
      <c r="M192" s="2">
        <v>0</v>
      </c>
      <c r="N192" s="2">
        <v>0</v>
      </c>
      <c r="O192" s="2"/>
      <c r="P192" s="2"/>
      <c r="Q192" s="2"/>
      <c r="R192" s="11"/>
      <c r="S192" s="11"/>
      <c r="T192" s="35"/>
    </row>
    <row r="193" spans="1:20" x14ac:dyDescent="0.25">
      <c r="A193" s="34"/>
      <c r="B193" s="11"/>
      <c r="C193" s="2"/>
      <c r="D193" s="11"/>
      <c r="E193" s="11"/>
      <c r="F193" s="2" t="s">
        <v>23</v>
      </c>
      <c r="G193" s="11" t="s">
        <v>1654</v>
      </c>
      <c r="H193" s="2">
        <v>0</v>
      </c>
      <c r="I193" s="2">
        <v>1</v>
      </c>
      <c r="J193" s="2">
        <v>0</v>
      </c>
      <c r="K193" s="2">
        <v>0</v>
      </c>
      <c r="L193" s="2">
        <v>0</v>
      </c>
      <c r="M193" s="2">
        <v>0</v>
      </c>
      <c r="N193" s="2">
        <v>0</v>
      </c>
      <c r="O193" s="2"/>
      <c r="P193" s="2"/>
      <c r="Q193" s="2"/>
      <c r="R193" s="11"/>
      <c r="S193" s="11"/>
      <c r="T193" s="35"/>
    </row>
    <row r="194" spans="1:20" x14ac:dyDescent="0.25">
      <c r="A194" s="34"/>
      <c r="B194" s="11"/>
      <c r="C194" s="2"/>
      <c r="D194" s="11"/>
      <c r="E194" s="11"/>
      <c r="F194" s="2" t="s">
        <v>24</v>
      </c>
      <c r="G194" s="11" t="s">
        <v>1655</v>
      </c>
      <c r="H194" s="2">
        <v>0</v>
      </c>
      <c r="I194" s="2">
        <v>1</v>
      </c>
      <c r="J194" s="2">
        <v>0</v>
      </c>
      <c r="K194" s="2">
        <v>0</v>
      </c>
      <c r="L194" s="2">
        <v>0</v>
      </c>
      <c r="M194" s="2">
        <v>0</v>
      </c>
      <c r="N194" s="2">
        <v>0</v>
      </c>
      <c r="O194" s="2"/>
      <c r="P194" s="2"/>
      <c r="Q194" s="2"/>
      <c r="R194" s="11"/>
      <c r="S194" s="11"/>
      <c r="T194" s="35"/>
    </row>
    <row r="195" spans="1:20" x14ac:dyDescent="0.25">
      <c r="A195" s="34"/>
      <c r="B195" s="11"/>
      <c r="C195" s="2"/>
      <c r="D195" s="11"/>
      <c r="E195" s="11"/>
      <c r="F195" s="2"/>
      <c r="G195" s="11"/>
      <c r="H195" s="2"/>
      <c r="I195" s="2"/>
      <c r="J195" s="2"/>
      <c r="K195" s="2"/>
      <c r="L195" s="2"/>
      <c r="M195" s="2"/>
      <c r="N195" s="2"/>
      <c r="O195" s="2"/>
      <c r="P195" s="2"/>
      <c r="Q195" s="2"/>
      <c r="R195" s="11"/>
      <c r="S195" s="11"/>
      <c r="T195" s="35"/>
    </row>
    <row r="196" spans="1:20" x14ac:dyDescent="0.25">
      <c r="A196" s="83"/>
      <c r="B196" s="62"/>
      <c r="C196" s="61"/>
      <c r="D196" s="62"/>
      <c r="E196" s="62"/>
      <c r="F196" s="61"/>
      <c r="G196" s="62"/>
      <c r="H196" s="61">
        <f>SUM(H171:H194)</f>
        <v>0</v>
      </c>
      <c r="I196" s="61">
        <f t="shared" ref="I196:P196" si="6">SUM(I171:I194)</f>
        <v>24</v>
      </c>
      <c r="J196" s="61">
        <f t="shared" si="6"/>
        <v>0</v>
      </c>
      <c r="K196" s="61">
        <f t="shared" si="6"/>
        <v>0</v>
      </c>
      <c r="L196" s="61">
        <f t="shared" si="6"/>
        <v>0</v>
      </c>
      <c r="M196" s="61">
        <f t="shared" si="6"/>
        <v>0</v>
      </c>
      <c r="N196" s="61">
        <f t="shared" si="6"/>
        <v>0</v>
      </c>
      <c r="O196" s="61">
        <f t="shared" si="6"/>
        <v>0</v>
      </c>
      <c r="P196" s="61">
        <f t="shared" si="6"/>
        <v>0</v>
      </c>
      <c r="Q196" s="61"/>
      <c r="R196" s="62"/>
      <c r="S196" s="62"/>
      <c r="T196" s="84"/>
    </row>
    <row r="197" spans="1:20" x14ac:dyDescent="0.25">
      <c r="A197" s="85"/>
      <c r="B197" s="75"/>
      <c r="C197" s="76"/>
      <c r="D197" s="75"/>
      <c r="E197" s="75"/>
      <c r="F197" s="76"/>
      <c r="G197" s="75"/>
      <c r="H197" s="76"/>
      <c r="I197" s="76"/>
      <c r="J197" s="76"/>
      <c r="K197" s="76"/>
      <c r="L197" s="76"/>
      <c r="M197" s="76"/>
      <c r="N197" s="76"/>
      <c r="O197" s="76"/>
      <c r="P197" s="76"/>
      <c r="Q197" s="76"/>
      <c r="R197" s="75"/>
      <c r="S197" s="75"/>
      <c r="T197" s="86"/>
    </row>
    <row r="198" spans="1:20" x14ac:dyDescent="0.25">
      <c r="A198" s="34"/>
      <c r="B198" s="11"/>
      <c r="C198" s="2"/>
      <c r="D198" s="11"/>
      <c r="E198" s="11"/>
      <c r="F198" s="11"/>
      <c r="G198" s="11"/>
      <c r="H198" s="2"/>
      <c r="I198" s="2"/>
      <c r="J198" s="2"/>
      <c r="K198" s="2"/>
      <c r="L198" s="2"/>
      <c r="M198" s="2"/>
      <c r="N198" s="2"/>
      <c r="O198" s="2"/>
      <c r="P198" s="2"/>
      <c r="Q198" s="2"/>
      <c r="R198" s="11"/>
      <c r="S198" s="11"/>
      <c r="T198" s="35"/>
    </row>
    <row r="199" spans="1:20" x14ac:dyDescent="0.25">
      <c r="A199" s="34"/>
      <c r="B199" s="11"/>
      <c r="C199" s="2" t="s">
        <v>8</v>
      </c>
      <c r="D199" s="11" t="s">
        <v>1515</v>
      </c>
      <c r="E199" s="11"/>
      <c r="F199" s="2" t="s">
        <v>0</v>
      </c>
      <c r="G199" s="11" t="s">
        <v>1656</v>
      </c>
      <c r="H199" s="2">
        <v>0</v>
      </c>
      <c r="I199" s="2">
        <v>1</v>
      </c>
      <c r="J199" s="2">
        <v>0</v>
      </c>
      <c r="K199" s="2">
        <v>0</v>
      </c>
      <c r="L199" s="2">
        <v>0</v>
      </c>
      <c r="M199" s="2">
        <v>0</v>
      </c>
      <c r="N199" s="2">
        <v>0</v>
      </c>
      <c r="O199" s="2"/>
      <c r="P199" s="2"/>
      <c r="Q199" s="2"/>
      <c r="R199" s="11"/>
      <c r="S199" s="11"/>
      <c r="T199" s="35"/>
    </row>
    <row r="200" spans="1:20" x14ac:dyDescent="0.25">
      <c r="A200" s="34"/>
      <c r="B200" s="11"/>
      <c r="C200" s="2"/>
      <c r="D200" s="11"/>
      <c r="E200" s="11"/>
      <c r="F200" s="2" t="s">
        <v>2</v>
      </c>
      <c r="G200" s="11" t="s">
        <v>1657</v>
      </c>
      <c r="H200" s="2">
        <v>0</v>
      </c>
      <c r="I200" s="2">
        <v>1</v>
      </c>
      <c r="J200" s="2">
        <v>0</v>
      </c>
      <c r="K200" s="2">
        <v>0</v>
      </c>
      <c r="L200" s="2">
        <v>0</v>
      </c>
      <c r="M200" s="2">
        <v>0</v>
      </c>
      <c r="N200" s="2">
        <v>0</v>
      </c>
      <c r="O200" s="2"/>
      <c r="P200" s="2"/>
      <c r="Q200" s="2"/>
      <c r="R200" s="11"/>
      <c r="S200" s="11"/>
      <c r="T200" s="35"/>
    </row>
    <row r="201" spans="1:20" x14ac:dyDescent="0.25">
      <c r="A201" s="34"/>
      <c r="B201" s="11"/>
      <c r="C201" s="2"/>
      <c r="D201" s="11"/>
      <c r="E201" s="11"/>
      <c r="F201" s="2" t="s">
        <v>3</v>
      </c>
      <c r="G201" s="11" t="s">
        <v>1658</v>
      </c>
      <c r="H201" s="2">
        <v>0</v>
      </c>
      <c r="I201" s="2">
        <v>1</v>
      </c>
      <c r="J201" s="2">
        <v>0</v>
      </c>
      <c r="K201" s="2">
        <v>0</v>
      </c>
      <c r="L201" s="2">
        <v>0</v>
      </c>
      <c r="M201" s="2">
        <v>0</v>
      </c>
      <c r="N201" s="2">
        <v>0</v>
      </c>
      <c r="O201" s="2"/>
      <c r="P201" s="2"/>
      <c r="Q201" s="2"/>
      <c r="R201" s="11"/>
      <c r="S201" s="11"/>
      <c r="T201" s="35"/>
    </row>
    <row r="202" spans="1:20" x14ac:dyDescent="0.25">
      <c r="A202" s="34"/>
      <c r="B202" s="11"/>
      <c r="C202" s="2"/>
      <c r="D202" s="11"/>
      <c r="E202" s="11"/>
      <c r="F202" s="2" t="s">
        <v>4</v>
      </c>
      <c r="G202" s="11" t="s">
        <v>1659</v>
      </c>
      <c r="H202" s="2">
        <v>0</v>
      </c>
      <c r="I202" s="2">
        <v>1</v>
      </c>
      <c r="J202" s="2">
        <v>0</v>
      </c>
      <c r="K202" s="2">
        <v>0</v>
      </c>
      <c r="L202" s="2">
        <v>0</v>
      </c>
      <c r="M202" s="2">
        <v>0</v>
      </c>
      <c r="N202" s="2">
        <v>0</v>
      </c>
      <c r="O202" s="2"/>
      <c r="P202" s="2"/>
      <c r="Q202" s="2"/>
      <c r="R202" s="11"/>
      <c r="S202" s="11"/>
      <c r="T202" s="35"/>
    </row>
    <row r="203" spans="1:20" x14ac:dyDescent="0.25">
      <c r="A203" s="34"/>
      <c r="B203" s="11"/>
      <c r="C203" s="2"/>
      <c r="D203" s="11"/>
      <c r="E203" s="11"/>
      <c r="F203" s="2" t="s">
        <v>5</v>
      </c>
      <c r="G203" s="11" t="s">
        <v>1660</v>
      </c>
      <c r="H203" s="2">
        <v>0</v>
      </c>
      <c r="I203" s="2">
        <v>1</v>
      </c>
      <c r="J203" s="2">
        <v>0</v>
      </c>
      <c r="K203" s="2">
        <v>0</v>
      </c>
      <c r="L203" s="2">
        <v>0</v>
      </c>
      <c r="M203" s="2">
        <v>0</v>
      </c>
      <c r="N203" s="2">
        <v>0</v>
      </c>
      <c r="O203" s="2"/>
      <c r="P203" s="2"/>
      <c r="Q203" s="2"/>
      <c r="R203" s="11"/>
      <c r="S203" s="11"/>
      <c r="T203" s="35"/>
    </row>
    <row r="204" spans="1:20" x14ac:dyDescent="0.25">
      <c r="A204" s="34"/>
      <c r="B204" s="11"/>
      <c r="C204" s="2"/>
      <c r="D204" s="11"/>
      <c r="E204" s="11"/>
      <c r="F204" s="2" t="s">
        <v>6</v>
      </c>
      <c r="G204" s="11" t="s">
        <v>1661</v>
      </c>
      <c r="H204" s="2">
        <v>0</v>
      </c>
      <c r="I204" s="2">
        <v>1</v>
      </c>
      <c r="J204" s="2">
        <v>0</v>
      </c>
      <c r="K204" s="2">
        <v>0</v>
      </c>
      <c r="L204" s="2">
        <v>0</v>
      </c>
      <c r="M204" s="2">
        <v>0</v>
      </c>
      <c r="N204" s="2">
        <v>0</v>
      </c>
      <c r="O204" s="2"/>
      <c r="P204" s="2"/>
      <c r="Q204" s="2"/>
      <c r="R204" s="11"/>
      <c r="S204" s="11"/>
      <c r="T204" s="35"/>
    </row>
    <row r="205" spans="1:20" x14ac:dyDescent="0.25">
      <c r="A205" s="34"/>
      <c r="B205" s="11"/>
      <c r="C205" s="2"/>
      <c r="D205" s="11"/>
      <c r="E205" s="11"/>
      <c r="F205" s="2" t="s">
        <v>7</v>
      </c>
      <c r="G205" s="11" t="s">
        <v>1662</v>
      </c>
      <c r="H205" s="2">
        <v>0</v>
      </c>
      <c r="I205" s="2">
        <v>1</v>
      </c>
      <c r="J205" s="2">
        <v>0</v>
      </c>
      <c r="K205" s="2">
        <v>0</v>
      </c>
      <c r="L205" s="2">
        <v>0</v>
      </c>
      <c r="M205" s="2">
        <v>0</v>
      </c>
      <c r="N205" s="2">
        <v>0</v>
      </c>
      <c r="O205" s="2"/>
      <c r="P205" s="2"/>
      <c r="Q205" s="2"/>
      <c r="R205" s="11"/>
      <c r="S205" s="11"/>
      <c r="T205" s="35"/>
    </row>
    <row r="206" spans="1:20" x14ac:dyDescent="0.25">
      <c r="A206" s="34"/>
      <c r="B206" s="11"/>
      <c r="C206" s="2"/>
      <c r="D206" s="11"/>
      <c r="E206" s="11"/>
      <c r="F206" s="2" t="s">
        <v>8</v>
      </c>
      <c r="G206" s="11" t="s">
        <v>1663</v>
      </c>
      <c r="H206" s="2">
        <v>0</v>
      </c>
      <c r="I206" s="2">
        <v>1</v>
      </c>
      <c r="J206" s="2">
        <v>0</v>
      </c>
      <c r="K206" s="2">
        <v>0</v>
      </c>
      <c r="L206" s="2">
        <v>0</v>
      </c>
      <c r="M206" s="2">
        <v>0</v>
      </c>
      <c r="N206" s="2">
        <v>0</v>
      </c>
      <c r="O206" s="2"/>
      <c r="P206" s="2"/>
      <c r="Q206" s="2"/>
      <c r="R206" s="11"/>
      <c r="S206" s="11"/>
      <c r="T206" s="35"/>
    </row>
    <row r="207" spans="1:20" x14ac:dyDescent="0.25">
      <c r="A207" s="34"/>
      <c r="B207" s="11"/>
      <c r="C207" s="2"/>
      <c r="D207" s="11"/>
      <c r="E207" s="11"/>
      <c r="F207" s="2" t="s">
        <v>9</v>
      </c>
      <c r="G207" s="11" t="s">
        <v>1664</v>
      </c>
      <c r="H207" s="2">
        <v>0</v>
      </c>
      <c r="I207" s="2">
        <v>1</v>
      </c>
      <c r="J207" s="2">
        <v>0</v>
      </c>
      <c r="K207" s="2">
        <v>0</v>
      </c>
      <c r="L207" s="2">
        <v>0</v>
      </c>
      <c r="M207" s="2">
        <v>0</v>
      </c>
      <c r="N207" s="2">
        <v>0</v>
      </c>
      <c r="O207" s="2"/>
      <c r="P207" s="2"/>
      <c r="Q207" s="2"/>
      <c r="R207" s="11"/>
      <c r="S207" s="11"/>
      <c r="T207" s="35"/>
    </row>
    <row r="208" spans="1:20" x14ac:dyDescent="0.25">
      <c r="A208" s="34"/>
      <c r="B208" s="11"/>
      <c r="C208" s="2"/>
      <c r="D208" s="11"/>
      <c r="E208" s="11"/>
      <c r="F208" s="2" t="s">
        <v>10</v>
      </c>
      <c r="G208" s="11" t="s">
        <v>1665</v>
      </c>
      <c r="H208" s="2">
        <v>0</v>
      </c>
      <c r="I208" s="2">
        <v>1</v>
      </c>
      <c r="J208" s="2">
        <v>0</v>
      </c>
      <c r="K208" s="2">
        <v>0</v>
      </c>
      <c r="L208" s="2">
        <v>0</v>
      </c>
      <c r="M208" s="2">
        <v>0</v>
      </c>
      <c r="N208" s="2">
        <v>0</v>
      </c>
      <c r="O208" s="2"/>
      <c r="P208" s="2"/>
      <c r="Q208" s="2"/>
      <c r="R208" s="11"/>
      <c r="S208" s="11"/>
      <c r="T208" s="35"/>
    </row>
    <row r="209" spans="1:20" x14ac:dyDescent="0.25">
      <c r="A209" s="34"/>
      <c r="B209" s="11"/>
      <c r="C209" s="2"/>
      <c r="D209" s="11"/>
      <c r="E209" s="11"/>
      <c r="F209" s="2" t="s">
        <v>11</v>
      </c>
      <c r="G209" s="11" t="s">
        <v>1666</v>
      </c>
      <c r="H209" s="2">
        <v>0</v>
      </c>
      <c r="I209" s="2">
        <v>1</v>
      </c>
      <c r="J209" s="2">
        <v>0</v>
      </c>
      <c r="K209" s="2">
        <v>0</v>
      </c>
      <c r="L209" s="2">
        <v>0</v>
      </c>
      <c r="M209" s="2">
        <v>0</v>
      </c>
      <c r="N209" s="2">
        <v>0</v>
      </c>
      <c r="O209" s="2"/>
      <c r="P209" s="2"/>
      <c r="Q209" s="2"/>
      <c r="R209" s="11"/>
      <c r="S209" s="11"/>
      <c r="T209" s="35"/>
    </row>
    <row r="210" spans="1:20" x14ac:dyDescent="0.25">
      <c r="A210" s="34"/>
      <c r="B210" s="11"/>
      <c r="C210" s="2"/>
      <c r="D210" s="11"/>
      <c r="E210" s="11"/>
      <c r="F210" s="2" t="s">
        <v>12</v>
      </c>
      <c r="G210" s="11" t="s">
        <v>1667</v>
      </c>
      <c r="H210" s="2">
        <v>0</v>
      </c>
      <c r="I210" s="2">
        <v>1</v>
      </c>
      <c r="J210" s="2">
        <v>0</v>
      </c>
      <c r="K210" s="2">
        <v>0</v>
      </c>
      <c r="L210" s="2">
        <v>0</v>
      </c>
      <c r="M210" s="2">
        <v>0</v>
      </c>
      <c r="N210" s="2">
        <v>0</v>
      </c>
      <c r="O210" s="2"/>
      <c r="P210" s="2"/>
      <c r="Q210" s="2"/>
      <c r="R210" s="11"/>
      <c r="S210" s="11"/>
      <c r="T210" s="35"/>
    </row>
    <row r="211" spans="1:20" x14ac:dyDescent="0.25">
      <c r="A211" s="34"/>
      <c r="B211" s="11"/>
      <c r="C211" s="2"/>
      <c r="D211" s="11"/>
      <c r="E211" s="11"/>
      <c r="F211" s="2" t="s">
        <v>13</v>
      </c>
      <c r="G211" s="11" t="s">
        <v>1668</v>
      </c>
      <c r="H211" s="2">
        <v>0</v>
      </c>
      <c r="I211" s="2">
        <v>1</v>
      </c>
      <c r="J211" s="2">
        <v>0</v>
      </c>
      <c r="K211" s="2">
        <v>0</v>
      </c>
      <c r="L211" s="2">
        <v>0</v>
      </c>
      <c r="M211" s="2">
        <v>0</v>
      </c>
      <c r="N211" s="2">
        <v>0</v>
      </c>
      <c r="O211" s="2"/>
      <c r="P211" s="2"/>
      <c r="Q211" s="2"/>
      <c r="R211" s="11"/>
      <c r="S211" s="11"/>
      <c r="T211" s="35"/>
    </row>
    <row r="212" spans="1:20" x14ac:dyDescent="0.25">
      <c r="A212" s="34"/>
      <c r="B212" s="11"/>
      <c r="C212" s="2"/>
      <c r="D212" s="11"/>
      <c r="E212" s="11"/>
      <c r="F212" s="2" t="s">
        <v>14</v>
      </c>
      <c r="G212" s="11" t="s">
        <v>1645</v>
      </c>
      <c r="H212" s="2">
        <v>0</v>
      </c>
      <c r="I212" s="2">
        <v>1</v>
      </c>
      <c r="J212" s="2">
        <v>0</v>
      </c>
      <c r="K212" s="2">
        <v>0</v>
      </c>
      <c r="L212" s="2">
        <v>0</v>
      </c>
      <c r="M212" s="2">
        <v>0</v>
      </c>
      <c r="N212" s="2">
        <v>0</v>
      </c>
      <c r="O212" s="2"/>
      <c r="P212" s="2"/>
      <c r="Q212" s="2"/>
      <c r="R212" s="11"/>
      <c r="S212" s="11"/>
      <c r="T212" s="35"/>
    </row>
    <row r="213" spans="1:20" x14ac:dyDescent="0.25">
      <c r="A213" s="34"/>
      <c r="B213" s="11"/>
      <c r="C213" s="2"/>
      <c r="D213" s="11"/>
      <c r="E213" s="11"/>
      <c r="F213" s="2"/>
      <c r="G213" s="11"/>
      <c r="H213" s="2"/>
      <c r="I213" s="2"/>
      <c r="J213" s="2"/>
      <c r="K213" s="2"/>
      <c r="L213" s="2"/>
      <c r="M213" s="2"/>
      <c r="N213" s="2"/>
      <c r="O213" s="2"/>
      <c r="P213" s="2"/>
      <c r="Q213" s="2"/>
      <c r="R213" s="11"/>
      <c r="S213" s="11"/>
      <c r="T213" s="35"/>
    </row>
    <row r="214" spans="1:20" x14ac:dyDescent="0.25">
      <c r="A214" s="83"/>
      <c r="B214" s="62"/>
      <c r="C214" s="61"/>
      <c r="D214" s="62"/>
      <c r="E214" s="62"/>
      <c r="F214" s="61"/>
      <c r="G214" s="62"/>
      <c r="H214" s="61">
        <f>SUM(H199:H212)</f>
        <v>0</v>
      </c>
      <c r="I214" s="61">
        <f t="shared" ref="I214:P214" si="7">SUM(I199:I212)</f>
        <v>14</v>
      </c>
      <c r="J214" s="61">
        <f t="shared" si="7"/>
        <v>0</v>
      </c>
      <c r="K214" s="61">
        <f t="shared" si="7"/>
        <v>0</v>
      </c>
      <c r="L214" s="61">
        <f t="shared" si="7"/>
        <v>0</v>
      </c>
      <c r="M214" s="61">
        <f t="shared" si="7"/>
        <v>0</v>
      </c>
      <c r="N214" s="61">
        <f t="shared" si="7"/>
        <v>0</v>
      </c>
      <c r="O214" s="61">
        <f t="shared" si="7"/>
        <v>0</v>
      </c>
      <c r="P214" s="61">
        <f t="shared" si="7"/>
        <v>0</v>
      </c>
      <c r="Q214" s="61"/>
      <c r="R214" s="62"/>
      <c r="S214" s="62"/>
      <c r="T214" s="84"/>
    </row>
    <row r="215" spans="1:20" x14ac:dyDescent="0.25">
      <c r="A215" s="85"/>
      <c r="B215" s="75"/>
      <c r="C215" s="76"/>
      <c r="D215" s="75"/>
      <c r="E215" s="75"/>
      <c r="F215" s="76"/>
      <c r="G215" s="75"/>
      <c r="H215" s="76"/>
      <c r="I215" s="76"/>
      <c r="J215" s="76"/>
      <c r="K215" s="76"/>
      <c r="L215" s="76"/>
      <c r="M215" s="76"/>
      <c r="N215" s="76"/>
      <c r="O215" s="76"/>
      <c r="P215" s="76"/>
      <c r="Q215" s="76"/>
      <c r="R215" s="75"/>
      <c r="S215" s="75"/>
      <c r="T215" s="86"/>
    </row>
    <row r="216" spans="1:20" x14ac:dyDescent="0.25">
      <c r="A216" s="34"/>
      <c r="B216" s="11"/>
      <c r="C216" s="2"/>
      <c r="D216" s="11"/>
      <c r="E216" s="11"/>
      <c r="F216" s="2"/>
      <c r="G216" s="11"/>
      <c r="H216" s="2"/>
      <c r="I216" s="2"/>
      <c r="J216" s="2"/>
      <c r="K216" s="2"/>
      <c r="L216" s="2"/>
      <c r="M216" s="2"/>
      <c r="N216" s="2"/>
      <c r="O216" s="2"/>
      <c r="P216" s="2"/>
      <c r="Q216" s="2"/>
      <c r="R216" s="11"/>
      <c r="S216" s="11"/>
      <c r="T216" s="35"/>
    </row>
    <row r="217" spans="1:20" x14ac:dyDescent="0.25">
      <c r="A217" s="34"/>
      <c r="B217" s="11"/>
      <c r="C217" s="2" t="s">
        <v>9</v>
      </c>
      <c r="D217" s="11" t="s">
        <v>1516</v>
      </c>
      <c r="E217" s="11"/>
      <c r="F217" s="2" t="s">
        <v>0</v>
      </c>
      <c r="G217" s="11" t="s">
        <v>1669</v>
      </c>
      <c r="H217" s="2">
        <v>0</v>
      </c>
      <c r="I217" s="2">
        <v>1</v>
      </c>
      <c r="J217" s="2">
        <v>0</v>
      </c>
      <c r="K217" s="2">
        <v>0</v>
      </c>
      <c r="L217" s="2">
        <v>0</v>
      </c>
      <c r="M217" s="2">
        <v>0</v>
      </c>
      <c r="N217" s="2">
        <v>0</v>
      </c>
      <c r="O217" s="2"/>
      <c r="P217" s="2"/>
      <c r="Q217" s="2"/>
      <c r="R217" s="11"/>
      <c r="S217" s="11"/>
      <c r="T217" s="35"/>
    </row>
    <row r="218" spans="1:20" x14ac:dyDescent="0.25">
      <c r="A218" s="34"/>
      <c r="B218" s="11"/>
      <c r="C218" s="2"/>
      <c r="D218" s="11"/>
      <c r="E218" s="11"/>
      <c r="F218" s="2" t="s">
        <v>2</v>
      </c>
      <c r="G218" s="11" t="s">
        <v>1670</v>
      </c>
      <c r="H218" s="2">
        <v>0</v>
      </c>
      <c r="I218" s="2">
        <v>1</v>
      </c>
      <c r="J218" s="2">
        <v>0</v>
      </c>
      <c r="K218" s="2">
        <v>0</v>
      </c>
      <c r="L218" s="2">
        <v>0</v>
      </c>
      <c r="M218" s="2">
        <v>0</v>
      </c>
      <c r="N218" s="2">
        <v>0</v>
      </c>
      <c r="O218" s="2"/>
      <c r="P218" s="2"/>
      <c r="Q218" s="2"/>
      <c r="R218" s="11"/>
      <c r="S218" s="11"/>
      <c r="T218" s="35"/>
    </row>
    <row r="219" spans="1:20" x14ac:dyDescent="0.25">
      <c r="A219" s="34"/>
      <c r="B219" s="11"/>
      <c r="C219" s="2"/>
      <c r="D219" s="11"/>
      <c r="E219" s="11"/>
      <c r="F219" s="2" t="s">
        <v>3</v>
      </c>
      <c r="G219" s="11" t="s">
        <v>1671</v>
      </c>
      <c r="H219" s="2">
        <v>0</v>
      </c>
      <c r="I219" s="2">
        <v>1</v>
      </c>
      <c r="J219" s="2">
        <v>0</v>
      </c>
      <c r="K219" s="2">
        <v>0</v>
      </c>
      <c r="L219" s="2">
        <v>0</v>
      </c>
      <c r="M219" s="2">
        <v>0</v>
      </c>
      <c r="N219" s="2">
        <v>0</v>
      </c>
      <c r="O219" s="2"/>
      <c r="P219" s="2"/>
      <c r="Q219" s="2"/>
      <c r="R219" s="11"/>
      <c r="S219" s="11"/>
      <c r="T219" s="35"/>
    </row>
    <row r="220" spans="1:20" x14ac:dyDescent="0.25">
      <c r="A220" s="34"/>
      <c r="B220" s="11"/>
      <c r="C220" s="2"/>
      <c r="D220" s="11"/>
      <c r="E220" s="11"/>
      <c r="F220" s="2" t="s">
        <v>4</v>
      </c>
      <c r="G220" s="11" t="s">
        <v>1672</v>
      </c>
      <c r="H220" s="2">
        <v>0</v>
      </c>
      <c r="I220" s="2">
        <v>1</v>
      </c>
      <c r="J220" s="2">
        <v>0</v>
      </c>
      <c r="K220" s="2">
        <v>0</v>
      </c>
      <c r="L220" s="2">
        <v>0</v>
      </c>
      <c r="M220" s="2">
        <v>0</v>
      </c>
      <c r="N220" s="2">
        <v>0</v>
      </c>
      <c r="O220" s="2"/>
      <c r="P220" s="2"/>
      <c r="Q220" s="2"/>
      <c r="R220" s="11"/>
      <c r="S220" s="11"/>
      <c r="T220" s="35"/>
    </row>
    <row r="221" spans="1:20" x14ac:dyDescent="0.25">
      <c r="A221" s="34"/>
      <c r="B221" s="11"/>
      <c r="C221" s="2"/>
      <c r="D221" s="11"/>
      <c r="E221" s="11"/>
      <c r="F221" s="2" t="s">
        <v>5</v>
      </c>
      <c r="G221" s="11" t="s">
        <v>1673</v>
      </c>
      <c r="H221" s="2">
        <v>0</v>
      </c>
      <c r="I221" s="2">
        <v>1</v>
      </c>
      <c r="J221" s="2">
        <v>0</v>
      </c>
      <c r="K221" s="2">
        <v>0</v>
      </c>
      <c r="L221" s="2">
        <v>0</v>
      </c>
      <c r="M221" s="2">
        <v>0</v>
      </c>
      <c r="N221" s="2">
        <v>0</v>
      </c>
      <c r="O221" s="2"/>
      <c r="P221" s="2"/>
      <c r="Q221" s="2"/>
      <c r="R221" s="11"/>
      <c r="S221" s="11"/>
      <c r="T221" s="35"/>
    </row>
    <row r="222" spans="1:20" x14ac:dyDescent="0.25">
      <c r="A222" s="34"/>
      <c r="B222" s="11"/>
      <c r="C222" s="2"/>
      <c r="D222" s="11"/>
      <c r="E222" s="11"/>
      <c r="F222" s="2" t="s">
        <v>6</v>
      </c>
      <c r="G222" s="11" t="s">
        <v>1674</v>
      </c>
      <c r="H222" s="2">
        <v>0</v>
      </c>
      <c r="I222" s="2">
        <v>1</v>
      </c>
      <c r="J222" s="2">
        <v>0</v>
      </c>
      <c r="K222" s="2">
        <v>0</v>
      </c>
      <c r="L222" s="2">
        <v>0</v>
      </c>
      <c r="M222" s="2">
        <v>0</v>
      </c>
      <c r="N222" s="2">
        <v>0</v>
      </c>
      <c r="O222" s="2"/>
      <c r="P222" s="2"/>
      <c r="Q222" s="2"/>
      <c r="R222" s="11"/>
      <c r="S222" s="11"/>
      <c r="T222" s="35"/>
    </row>
    <row r="223" spans="1:20" x14ac:dyDescent="0.25">
      <c r="A223" s="34"/>
      <c r="B223" s="11"/>
      <c r="C223" s="2"/>
      <c r="D223" s="11"/>
      <c r="E223" s="11"/>
      <c r="F223" s="2" t="s">
        <v>7</v>
      </c>
      <c r="G223" s="11" t="s">
        <v>1675</v>
      </c>
      <c r="H223" s="2">
        <v>0</v>
      </c>
      <c r="I223" s="2">
        <v>1</v>
      </c>
      <c r="J223" s="2">
        <v>0</v>
      </c>
      <c r="K223" s="2">
        <v>0</v>
      </c>
      <c r="L223" s="2">
        <v>0</v>
      </c>
      <c r="M223" s="2">
        <v>0</v>
      </c>
      <c r="N223" s="2">
        <v>0</v>
      </c>
      <c r="O223" s="2"/>
      <c r="P223" s="2"/>
      <c r="Q223" s="2"/>
      <c r="R223" s="11"/>
      <c r="S223" s="11"/>
      <c r="T223" s="35"/>
    </row>
    <row r="224" spans="1:20" x14ac:dyDescent="0.25">
      <c r="A224" s="34"/>
      <c r="B224" s="11"/>
      <c r="C224" s="2"/>
      <c r="D224" s="11"/>
      <c r="E224" s="11"/>
      <c r="F224" s="2" t="s">
        <v>8</v>
      </c>
      <c r="G224" s="11" t="s">
        <v>1676</v>
      </c>
      <c r="H224" s="2">
        <v>0</v>
      </c>
      <c r="I224" s="2">
        <v>1</v>
      </c>
      <c r="J224" s="2">
        <v>0</v>
      </c>
      <c r="K224" s="2">
        <v>0</v>
      </c>
      <c r="L224" s="2">
        <v>0</v>
      </c>
      <c r="M224" s="2">
        <v>0</v>
      </c>
      <c r="N224" s="2">
        <v>0</v>
      </c>
      <c r="O224" s="2"/>
      <c r="P224" s="2"/>
      <c r="Q224" s="2"/>
      <c r="R224" s="11"/>
      <c r="S224" s="11"/>
      <c r="T224" s="35"/>
    </row>
    <row r="225" spans="1:20" x14ac:dyDescent="0.25">
      <c r="A225" s="34"/>
      <c r="B225" s="11"/>
      <c r="C225" s="2"/>
      <c r="D225" s="11"/>
      <c r="E225" s="11"/>
      <c r="F225" s="2" t="s">
        <v>9</v>
      </c>
      <c r="G225" s="11" t="s">
        <v>1677</v>
      </c>
      <c r="H225" s="2">
        <v>0</v>
      </c>
      <c r="I225" s="2">
        <v>1</v>
      </c>
      <c r="J225" s="2">
        <v>0</v>
      </c>
      <c r="K225" s="2">
        <v>0</v>
      </c>
      <c r="L225" s="2">
        <v>0</v>
      </c>
      <c r="M225" s="2">
        <v>0</v>
      </c>
      <c r="N225" s="2">
        <v>0</v>
      </c>
      <c r="O225" s="2"/>
      <c r="P225" s="2"/>
      <c r="Q225" s="2"/>
      <c r="R225" s="11"/>
      <c r="S225" s="11"/>
      <c r="T225" s="35"/>
    </row>
    <row r="226" spans="1:20" x14ac:dyDescent="0.25">
      <c r="A226" s="34"/>
      <c r="B226" s="11"/>
      <c r="C226" s="2"/>
      <c r="D226" s="11"/>
      <c r="E226" s="11"/>
      <c r="F226" s="2"/>
      <c r="G226" s="11"/>
      <c r="H226" s="2"/>
      <c r="I226" s="2"/>
      <c r="J226" s="2"/>
      <c r="K226" s="2"/>
      <c r="L226" s="2"/>
      <c r="M226" s="2"/>
      <c r="N226" s="2"/>
      <c r="O226" s="2"/>
      <c r="P226" s="2"/>
      <c r="Q226" s="2"/>
      <c r="R226" s="11"/>
      <c r="S226" s="11"/>
      <c r="T226" s="35"/>
    </row>
    <row r="227" spans="1:20" x14ac:dyDescent="0.25">
      <c r="A227" s="83"/>
      <c r="B227" s="62"/>
      <c r="C227" s="61"/>
      <c r="D227" s="62"/>
      <c r="E227" s="62"/>
      <c r="F227" s="61"/>
      <c r="G227" s="62"/>
      <c r="H227" s="61">
        <f>SUM(H217:H225)</f>
        <v>0</v>
      </c>
      <c r="I227" s="61">
        <f t="shared" ref="I227:P227" si="8">SUM(I217:I225)</f>
        <v>9</v>
      </c>
      <c r="J227" s="61">
        <f t="shared" si="8"/>
        <v>0</v>
      </c>
      <c r="K227" s="61">
        <f t="shared" si="8"/>
        <v>0</v>
      </c>
      <c r="L227" s="61">
        <f t="shared" si="8"/>
        <v>0</v>
      </c>
      <c r="M227" s="61">
        <f t="shared" si="8"/>
        <v>0</v>
      </c>
      <c r="N227" s="61">
        <f t="shared" si="8"/>
        <v>0</v>
      </c>
      <c r="O227" s="61">
        <f t="shared" si="8"/>
        <v>0</v>
      </c>
      <c r="P227" s="61">
        <f t="shared" si="8"/>
        <v>0</v>
      </c>
      <c r="Q227" s="61"/>
      <c r="R227" s="62"/>
      <c r="S227" s="62"/>
      <c r="T227" s="84"/>
    </row>
    <row r="228" spans="1:20" x14ac:dyDescent="0.25">
      <c r="A228" s="85"/>
      <c r="B228" s="75"/>
      <c r="C228" s="76"/>
      <c r="D228" s="75"/>
      <c r="E228" s="75"/>
      <c r="F228" s="76"/>
      <c r="G228" s="75"/>
      <c r="H228" s="76"/>
      <c r="I228" s="76"/>
      <c r="J228" s="76"/>
      <c r="K228" s="76"/>
      <c r="L228" s="76"/>
      <c r="M228" s="76"/>
      <c r="N228" s="76"/>
      <c r="O228" s="76"/>
      <c r="P228" s="76"/>
      <c r="Q228" s="76"/>
      <c r="R228" s="75"/>
      <c r="S228" s="75"/>
      <c r="T228" s="86"/>
    </row>
    <row r="229" spans="1:20" x14ac:dyDescent="0.25">
      <c r="A229" s="34"/>
      <c r="B229" s="11"/>
      <c r="C229" s="2"/>
      <c r="D229" s="11"/>
      <c r="E229" s="11"/>
      <c r="F229" s="11"/>
      <c r="G229" s="11"/>
      <c r="H229" s="2"/>
      <c r="I229" s="2"/>
      <c r="J229" s="2"/>
      <c r="K229" s="2"/>
      <c r="L229" s="2"/>
      <c r="M229" s="2"/>
      <c r="N229" s="2"/>
      <c r="O229" s="2"/>
      <c r="P229" s="2"/>
      <c r="Q229" s="2"/>
      <c r="R229" s="11"/>
      <c r="S229" s="11"/>
      <c r="T229" s="35"/>
    </row>
    <row r="230" spans="1:20" x14ac:dyDescent="0.25">
      <c r="A230" s="34"/>
      <c r="B230" s="11"/>
      <c r="C230" s="2" t="s">
        <v>10</v>
      </c>
      <c r="D230" s="11" t="s">
        <v>1517</v>
      </c>
      <c r="E230" s="11"/>
      <c r="F230" s="2" t="s">
        <v>0</v>
      </c>
      <c r="G230" s="11" t="s">
        <v>1517</v>
      </c>
      <c r="H230" s="2">
        <v>0</v>
      </c>
      <c r="I230" s="2">
        <v>1</v>
      </c>
      <c r="J230" s="2">
        <v>0</v>
      </c>
      <c r="K230" s="2">
        <v>0</v>
      </c>
      <c r="L230" s="2">
        <v>0</v>
      </c>
      <c r="M230" s="2">
        <v>0</v>
      </c>
      <c r="N230" s="2">
        <v>0</v>
      </c>
      <c r="O230" s="2"/>
      <c r="P230" s="2"/>
      <c r="Q230" s="2"/>
      <c r="R230" s="11"/>
      <c r="S230" s="11"/>
      <c r="T230" s="35"/>
    </row>
    <row r="231" spans="1:20" x14ac:dyDescent="0.25">
      <c r="A231" s="34"/>
      <c r="B231" s="11"/>
      <c r="C231" s="2"/>
      <c r="D231" s="11"/>
      <c r="E231" s="11"/>
      <c r="F231" s="2" t="s">
        <v>2</v>
      </c>
      <c r="G231" s="11" t="s">
        <v>1678</v>
      </c>
      <c r="H231" s="2">
        <v>0</v>
      </c>
      <c r="I231" s="2">
        <v>1</v>
      </c>
      <c r="J231" s="2">
        <v>0</v>
      </c>
      <c r="K231" s="2">
        <v>0</v>
      </c>
      <c r="L231" s="2">
        <v>0</v>
      </c>
      <c r="M231" s="2">
        <v>0</v>
      </c>
      <c r="N231" s="2">
        <v>0</v>
      </c>
      <c r="O231" s="2"/>
      <c r="P231" s="2"/>
      <c r="Q231" s="2"/>
      <c r="R231" s="11"/>
      <c r="S231" s="11"/>
      <c r="T231" s="35"/>
    </row>
    <row r="232" spans="1:20" x14ac:dyDescent="0.25">
      <c r="A232" s="34"/>
      <c r="B232" s="11"/>
      <c r="C232" s="2"/>
      <c r="D232" s="11"/>
      <c r="E232" s="11"/>
      <c r="F232" s="2" t="s">
        <v>3</v>
      </c>
      <c r="G232" s="11" t="s">
        <v>1679</v>
      </c>
      <c r="H232" s="2">
        <v>0</v>
      </c>
      <c r="I232" s="2">
        <v>1</v>
      </c>
      <c r="J232" s="2">
        <v>0</v>
      </c>
      <c r="K232" s="2">
        <v>0</v>
      </c>
      <c r="L232" s="2">
        <v>0</v>
      </c>
      <c r="M232" s="2">
        <v>0</v>
      </c>
      <c r="N232" s="2">
        <v>0</v>
      </c>
      <c r="O232" s="2"/>
      <c r="P232" s="2"/>
      <c r="Q232" s="2"/>
      <c r="R232" s="11"/>
      <c r="S232" s="11"/>
      <c r="T232" s="35"/>
    </row>
    <row r="233" spans="1:20" x14ac:dyDescent="0.25">
      <c r="A233" s="34"/>
      <c r="B233" s="11"/>
      <c r="C233" s="2"/>
      <c r="D233" s="11"/>
      <c r="E233" s="11"/>
      <c r="F233" s="2" t="s">
        <v>4</v>
      </c>
      <c r="G233" s="11" t="s">
        <v>1680</v>
      </c>
      <c r="H233" s="2">
        <v>0</v>
      </c>
      <c r="I233" s="2">
        <v>1</v>
      </c>
      <c r="J233" s="2">
        <v>0</v>
      </c>
      <c r="K233" s="2">
        <v>0</v>
      </c>
      <c r="L233" s="2">
        <v>0</v>
      </c>
      <c r="M233" s="2">
        <v>0</v>
      </c>
      <c r="N233" s="2">
        <v>0</v>
      </c>
      <c r="O233" s="2"/>
      <c r="P233" s="2"/>
      <c r="Q233" s="2"/>
      <c r="R233" s="11"/>
      <c r="S233" s="11"/>
      <c r="T233" s="35"/>
    </row>
    <row r="234" spans="1:20" x14ac:dyDescent="0.25">
      <c r="A234" s="34"/>
      <c r="B234" s="11"/>
      <c r="C234" s="2"/>
      <c r="D234" s="11"/>
      <c r="E234" s="11"/>
      <c r="F234" s="2" t="s">
        <v>5</v>
      </c>
      <c r="G234" s="11" t="s">
        <v>1681</v>
      </c>
      <c r="H234" s="2">
        <v>0</v>
      </c>
      <c r="I234" s="2">
        <v>1</v>
      </c>
      <c r="J234" s="2">
        <v>0</v>
      </c>
      <c r="K234" s="2">
        <v>0</v>
      </c>
      <c r="L234" s="2">
        <v>0</v>
      </c>
      <c r="M234" s="2">
        <v>0</v>
      </c>
      <c r="N234" s="2">
        <v>0</v>
      </c>
      <c r="O234" s="2"/>
      <c r="P234" s="2"/>
      <c r="Q234" s="2"/>
      <c r="R234" s="11"/>
      <c r="S234" s="11"/>
      <c r="T234" s="35"/>
    </row>
    <row r="235" spans="1:20" x14ac:dyDescent="0.25">
      <c r="A235" s="34"/>
      <c r="B235" s="11"/>
      <c r="C235" s="2"/>
      <c r="D235" s="11"/>
      <c r="E235" s="11"/>
      <c r="F235" s="2" t="s">
        <v>6</v>
      </c>
      <c r="G235" s="11" t="s">
        <v>1682</v>
      </c>
      <c r="H235" s="2">
        <v>0</v>
      </c>
      <c r="I235" s="2">
        <v>1</v>
      </c>
      <c r="J235" s="2">
        <v>0</v>
      </c>
      <c r="K235" s="2">
        <v>0</v>
      </c>
      <c r="L235" s="2">
        <v>0</v>
      </c>
      <c r="M235" s="2">
        <v>0</v>
      </c>
      <c r="N235" s="2">
        <v>0</v>
      </c>
      <c r="O235" s="2"/>
      <c r="P235" s="2"/>
      <c r="Q235" s="2"/>
      <c r="R235" s="11"/>
      <c r="S235" s="11"/>
      <c r="T235" s="35"/>
    </row>
    <row r="236" spans="1:20" x14ac:dyDescent="0.25">
      <c r="A236" s="34"/>
      <c r="B236" s="11"/>
      <c r="C236" s="2"/>
      <c r="D236" s="11"/>
      <c r="E236" s="11"/>
      <c r="F236" s="2" t="s">
        <v>7</v>
      </c>
      <c r="G236" s="11" t="s">
        <v>1683</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8</v>
      </c>
      <c r="G237" s="11" t="s">
        <v>1684</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t="s">
        <v>9</v>
      </c>
      <c r="G238" s="11" t="s">
        <v>1685</v>
      </c>
      <c r="H238" s="2">
        <v>0</v>
      </c>
      <c r="I238" s="2">
        <v>1</v>
      </c>
      <c r="J238" s="2">
        <v>0</v>
      </c>
      <c r="K238" s="2">
        <v>0</v>
      </c>
      <c r="L238" s="2">
        <v>0</v>
      </c>
      <c r="M238" s="2">
        <v>0</v>
      </c>
      <c r="N238" s="2">
        <v>0</v>
      </c>
      <c r="O238" s="2"/>
      <c r="P238" s="2"/>
      <c r="Q238" s="2"/>
      <c r="R238" s="11"/>
      <c r="S238" s="11"/>
      <c r="T238" s="35"/>
    </row>
    <row r="239" spans="1:20" x14ac:dyDescent="0.25">
      <c r="A239" s="34"/>
      <c r="B239" s="11"/>
      <c r="C239" s="2"/>
      <c r="D239" s="11"/>
      <c r="E239" s="11"/>
      <c r="F239" s="2"/>
      <c r="G239" s="11"/>
      <c r="H239" s="2"/>
      <c r="I239" s="2"/>
      <c r="J239" s="2"/>
      <c r="K239" s="2"/>
      <c r="L239" s="2"/>
      <c r="M239" s="2"/>
      <c r="N239" s="2"/>
      <c r="O239" s="2"/>
      <c r="P239" s="2"/>
      <c r="Q239" s="2"/>
      <c r="R239" s="11"/>
      <c r="S239" s="11"/>
      <c r="T239" s="35"/>
    </row>
    <row r="240" spans="1:20" x14ac:dyDescent="0.25">
      <c r="A240" s="83"/>
      <c r="B240" s="62"/>
      <c r="C240" s="61"/>
      <c r="D240" s="62"/>
      <c r="E240" s="62"/>
      <c r="F240" s="61"/>
      <c r="G240" s="62"/>
      <c r="H240" s="61">
        <f>SUM(H230:H238)</f>
        <v>0</v>
      </c>
      <c r="I240" s="61">
        <f t="shared" ref="I240:P240" si="9">SUM(I230:I238)</f>
        <v>9</v>
      </c>
      <c r="J240" s="61">
        <f t="shared" si="9"/>
        <v>0</v>
      </c>
      <c r="K240" s="61">
        <f t="shared" si="9"/>
        <v>0</v>
      </c>
      <c r="L240" s="61">
        <f t="shared" si="9"/>
        <v>0</v>
      </c>
      <c r="M240" s="61">
        <f t="shared" si="9"/>
        <v>0</v>
      </c>
      <c r="N240" s="61">
        <f t="shared" si="9"/>
        <v>0</v>
      </c>
      <c r="O240" s="61">
        <f t="shared" si="9"/>
        <v>0</v>
      </c>
      <c r="P240" s="61">
        <f t="shared" si="9"/>
        <v>0</v>
      </c>
      <c r="Q240" s="61"/>
      <c r="R240" s="62"/>
      <c r="S240" s="62"/>
      <c r="T240" s="84"/>
    </row>
    <row r="241" spans="1:20" x14ac:dyDescent="0.25">
      <c r="A241" s="85"/>
      <c r="B241" s="75"/>
      <c r="C241" s="76"/>
      <c r="D241" s="75"/>
      <c r="E241" s="75"/>
      <c r="F241" s="76"/>
      <c r="G241" s="75"/>
      <c r="H241" s="76"/>
      <c r="I241" s="76"/>
      <c r="J241" s="76"/>
      <c r="K241" s="76"/>
      <c r="L241" s="76"/>
      <c r="M241" s="76"/>
      <c r="N241" s="76"/>
      <c r="O241" s="76"/>
      <c r="P241" s="76"/>
      <c r="Q241" s="76"/>
      <c r="R241" s="75"/>
      <c r="S241" s="75"/>
      <c r="T241" s="86"/>
    </row>
    <row r="242" spans="1:20" x14ac:dyDescent="0.25">
      <c r="A242" s="34"/>
      <c r="B242" s="11"/>
      <c r="C242" s="2"/>
      <c r="D242" s="11"/>
      <c r="E242" s="11"/>
      <c r="F242" s="11"/>
      <c r="G242" s="11"/>
      <c r="H242" s="2"/>
      <c r="I242" s="2"/>
      <c r="J242" s="2"/>
      <c r="K242" s="2"/>
      <c r="L242" s="2"/>
      <c r="M242" s="2"/>
      <c r="N242" s="2"/>
      <c r="O242" s="2"/>
      <c r="P242" s="2"/>
      <c r="Q242" s="2"/>
      <c r="R242" s="11"/>
      <c r="S242" s="11"/>
      <c r="T242" s="35"/>
    </row>
    <row r="243" spans="1:20" x14ac:dyDescent="0.25">
      <c r="A243" s="34"/>
      <c r="B243" s="11"/>
      <c r="C243" s="2" t="s">
        <v>11</v>
      </c>
      <c r="D243" s="11" t="s">
        <v>1177</v>
      </c>
      <c r="E243" s="11"/>
      <c r="F243" s="2" t="s">
        <v>0</v>
      </c>
      <c r="G243" s="11" t="s">
        <v>1177</v>
      </c>
      <c r="H243" s="2">
        <v>0</v>
      </c>
      <c r="I243" s="2">
        <v>1</v>
      </c>
      <c r="J243" s="2">
        <v>0</v>
      </c>
      <c r="K243" s="2">
        <v>0</v>
      </c>
      <c r="L243" s="2">
        <v>0</v>
      </c>
      <c r="M243" s="2">
        <v>0</v>
      </c>
      <c r="N243" s="2">
        <v>0</v>
      </c>
      <c r="O243" s="2"/>
      <c r="P243" s="2"/>
      <c r="Q243" s="2"/>
      <c r="R243" s="11"/>
      <c r="S243" s="11"/>
      <c r="T243" s="35"/>
    </row>
    <row r="244" spans="1:20" x14ac:dyDescent="0.25">
      <c r="A244" s="34"/>
      <c r="B244" s="11"/>
      <c r="C244" s="2"/>
      <c r="D244" s="11"/>
      <c r="E244" s="11"/>
      <c r="F244" s="2" t="s">
        <v>2</v>
      </c>
      <c r="G244" s="11" t="s">
        <v>1686</v>
      </c>
      <c r="H244" s="2">
        <v>0</v>
      </c>
      <c r="I244" s="2">
        <v>1</v>
      </c>
      <c r="J244" s="2">
        <v>0</v>
      </c>
      <c r="K244" s="2">
        <v>0</v>
      </c>
      <c r="L244" s="2">
        <v>0</v>
      </c>
      <c r="M244" s="2">
        <v>0</v>
      </c>
      <c r="N244" s="2">
        <v>0</v>
      </c>
      <c r="O244" s="2"/>
      <c r="P244" s="2"/>
      <c r="Q244" s="2"/>
      <c r="R244" s="11"/>
      <c r="S244" s="11"/>
      <c r="T244" s="35"/>
    </row>
    <row r="245" spans="1:20" x14ac:dyDescent="0.25">
      <c r="A245" s="34"/>
      <c r="B245" s="11"/>
      <c r="C245" s="2"/>
      <c r="D245" s="11"/>
      <c r="E245" s="11"/>
      <c r="F245" s="2" t="s">
        <v>3</v>
      </c>
      <c r="G245" s="11" t="s">
        <v>1687</v>
      </c>
      <c r="H245" s="2">
        <v>0</v>
      </c>
      <c r="I245" s="2">
        <v>1</v>
      </c>
      <c r="J245" s="2">
        <v>0</v>
      </c>
      <c r="K245" s="2">
        <v>0</v>
      </c>
      <c r="L245" s="2">
        <v>0</v>
      </c>
      <c r="M245" s="2">
        <v>0</v>
      </c>
      <c r="N245" s="2">
        <v>0</v>
      </c>
      <c r="O245" s="2"/>
      <c r="P245" s="2"/>
      <c r="Q245" s="2"/>
      <c r="R245" s="11"/>
      <c r="S245" s="11"/>
      <c r="T245" s="35"/>
    </row>
    <row r="246" spans="1:20" x14ac:dyDescent="0.25">
      <c r="A246" s="34"/>
      <c r="B246" s="11"/>
      <c r="C246" s="2"/>
      <c r="D246" s="11"/>
      <c r="E246" s="11"/>
      <c r="F246" s="2" t="s">
        <v>4</v>
      </c>
      <c r="G246" s="11" t="s">
        <v>1688</v>
      </c>
      <c r="H246" s="2">
        <v>0</v>
      </c>
      <c r="I246" s="2">
        <v>1</v>
      </c>
      <c r="J246" s="2">
        <v>0</v>
      </c>
      <c r="K246" s="2">
        <v>0</v>
      </c>
      <c r="L246" s="2">
        <v>0</v>
      </c>
      <c r="M246" s="2">
        <v>0</v>
      </c>
      <c r="N246" s="2">
        <v>0</v>
      </c>
      <c r="O246" s="2"/>
      <c r="P246" s="2"/>
      <c r="Q246" s="2"/>
      <c r="R246" s="11"/>
      <c r="S246" s="11"/>
      <c r="T246" s="35"/>
    </row>
    <row r="247" spans="1:20" x14ac:dyDescent="0.25">
      <c r="A247" s="34"/>
      <c r="B247" s="11"/>
      <c r="C247" s="2"/>
      <c r="D247" s="11"/>
      <c r="E247" s="11"/>
      <c r="F247" s="2" t="s">
        <v>5</v>
      </c>
      <c r="G247" s="11" t="s">
        <v>1689</v>
      </c>
      <c r="H247" s="2">
        <v>0</v>
      </c>
      <c r="I247" s="2">
        <v>1</v>
      </c>
      <c r="J247" s="2">
        <v>0</v>
      </c>
      <c r="K247" s="2">
        <v>0</v>
      </c>
      <c r="L247" s="2">
        <v>0</v>
      </c>
      <c r="M247" s="2">
        <v>0</v>
      </c>
      <c r="N247" s="2">
        <v>0</v>
      </c>
      <c r="O247" s="2"/>
      <c r="P247" s="2"/>
      <c r="Q247" s="2"/>
      <c r="R247" s="11"/>
      <c r="S247" s="11"/>
      <c r="T247" s="35"/>
    </row>
    <row r="248" spans="1:20" x14ac:dyDescent="0.25">
      <c r="A248" s="34"/>
      <c r="B248" s="11"/>
      <c r="C248" s="2"/>
      <c r="D248" s="11"/>
      <c r="E248" s="11"/>
      <c r="F248" s="2" t="s">
        <v>6</v>
      </c>
      <c r="G248" s="11" t="s">
        <v>1690</v>
      </c>
      <c r="H248" s="2">
        <v>0</v>
      </c>
      <c r="I248" s="2">
        <v>1</v>
      </c>
      <c r="J248" s="2">
        <v>0</v>
      </c>
      <c r="K248" s="2">
        <v>0</v>
      </c>
      <c r="L248" s="2">
        <v>0</v>
      </c>
      <c r="M248" s="2">
        <v>0</v>
      </c>
      <c r="N248" s="2">
        <v>0</v>
      </c>
      <c r="O248" s="2"/>
      <c r="P248" s="2"/>
      <c r="Q248" s="2"/>
      <c r="R248" s="11"/>
      <c r="S248" s="11"/>
      <c r="T248" s="35"/>
    </row>
    <row r="249" spans="1:20" x14ac:dyDescent="0.25">
      <c r="A249" s="34"/>
      <c r="B249" s="11"/>
      <c r="C249" s="2"/>
      <c r="D249" s="11"/>
      <c r="E249" s="11"/>
      <c r="F249" s="2" t="s">
        <v>7</v>
      </c>
      <c r="G249" s="11" t="s">
        <v>728</v>
      </c>
      <c r="H249" s="2">
        <v>0</v>
      </c>
      <c r="I249" s="2">
        <v>1</v>
      </c>
      <c r="J249" s="2">
        <v>0</v>
      </c>
      <c r="K249" s="2">
        <v>0</v>
      </c>
      <c r="L249" s="2">
        <v>0</v>
      </c>
      <c r="M249" s="2">
        <v>0</v>
      </c>
      <c r="N249" s="2">
        <v>0</v>
      </c>
      <c r="O249" s="2"/>
      <c r="P249" s="2"/>
      <c r="Q249" s="2"/>
      <c r="R249" s="11"/>
      <c r="S249" s="11"/>
      <c r="T249" s="35"/>
    </row>
    <row r="250" spans="1:20" x14ac:dyDescent="0.25">
      <c r="A250" s="34"/>
      <c r="B250" s="11"/>
      <c r="C250" s="2"/>
      <c r="D250" s="11"/>
      <c r="E250" s="11"/>
      <c r="F250" s="2"/>
      <c r="G250" s="11"/>
      <c r="H250" s="2"/>
      <c r="I250" s="2"/>
      <c r="J250" s="2"/>
      <c r="K250" s="2"/>
      <c r="L250" s="2"/>
      <c r="M250" s="2"/>
      <c r="N250" s="2"/>
      <c r="O250" s="2"/>
      <c r="P250" s="2"/>
      <c r="Q250" s="2"/>
      <c r="R250" s="11"/>
      <c r="S250" s="11"/>
      <c r="T250" s="35"/>
    </row>
    <row r="251" spans="1:20" x14ac:dyDescent="0.25">
      <c r="A251" s="83"/>
      <c r="B251" s="62"/>
      <c r="C251" s="61"/>
      <c r="D251" s="62"/>
      <c r="E251" s="62"/>
      <c r="F251" s="61"/>
      <c r="G251" s="62"/>
      <c r="H251" s="61">
        <f>SUM(H243:H249)</f>
        <v>0</v>
      </c>
      <c r="I251" s="61">
        <f t="shared" ref="I251:P251" si="10">SUM(I243:I249)</f>
        <v>7</v>
      </c>
      <c r="J251" s="61">
        <f t="shared" si="10"/>
        <v>0</v>
      </c>
      <c r="K251" s="61">
        <f t="shared" si="10"/>
        <v>0</v>
      </c>
      <c r="L251" s="61">
        <f t="shared" si="10"/>
        <v>0</v>
      </c>
      <c r="M251" s="61">
        <f t="shared" si="10"/>
        <v>0</v>
      </c>
      <c r="N251" s="61">
        <f t="shared" si="10"/>
        <v>0</v>
      </c>
      <c r="O251" s="61">
        <f t="shared" si="10"/>
        <v>0</v>
      </c>
      <c r="P251" s="61">
        <f t="shared" si="10"/>
        <v>0</v>
      </c>
      <c r="Q251" s="61"/>
      <c r="R251" s="62"/>
      <c r="S251" s="62"/>
      <c r="T251" s="84"/>
    </row>
    <row r="252" spans="1:20" x14ac:dyDescent="0.25">
      <c r="A252" s="85"/>
      <c r="B252" s="75"/>
      <c r="C252" s="76"/>
      <c r="D252" s="75"/>
      <c r="E252" s="75"/>
      <c r="F252" s="76"/>
      <c r="G252" s="75"/>
      <c r="H252" s="76"/>
      <c r="I252" s="76"/>
      <c r="J252" s="76"/>
      <c r="K252" s="76"/>
      <c r="L252" s="76"/>
      <c r="M252" s="76"/>
      <c r="N252" s="76"/>
      <c r="O252" s="76"/>
      <c r="P252" s="76"/>
      <c r="Q252" s="76"/>
      <c r="R252" s="75"/>
      <c r="S252" s="75"/>
      <c r="T252" s="86"/>
    </row>
    <row r="253" spans="1:20" x14ac:dyDescent="0.25">
      <c r="A253" s="34"/>
      <c r="B253" s="11"/>
      <c r="C253" s="2"/>
      <c r="D253" s="11"/>
      <c r="E253" s="11"/>
      <c r="F253" s="11"/>
      <c r="G253" s="11"/>
      <c r="H253" s="2"/>
      <c r="I253" s="2"/>
      <c r="J253" s="2"/>
      <c r="K253" s="2"/>
      <c r="L253" s="2"/>
      <c r="M253" s="2"/>
      <c r="N253" s="2"/>
      <c r="O253" s="2"/>
      <c r="P253" s="2"/>
      <c r="Q253" s="2"/>
      <c r="R253" s="11"/>
      <c r="S253" s="11"/>
      <c r="T253" s="35"/>
    </row>
    <row r="254" spans="1:20" x14ac:dyDescent="0.25">
      <c r="A254" s="34"/>
      <c r="B254" s="11"/>
      <c r="C254" s="2" t="s">
        <v>12</v>
      </c>
      <c r="D254" s="11" t="s">
        <v>1518</v>
      </c>
      <c r="E254" s="11"/>
      <c r="F254" s="2" t="s">
        <v>0</v>
      </c>
      <c r="G254" s="11" t="s">
        <v>1691</v>
      </c>
      <c r="H254" s="2">
        <v>0</v>
      </c>
      <c r="I254" s="2">
        <v>1</v>
      </c>
      <c r="J254" s="2">
        <v>0</v>
      </c>
      <c r="K254" s="2">
        <v>0</v>
      </c>
      <c r="L254" s="2">
        <v>0</v>
      </c>
      <c r="M254" s="2">
        <v>0</v>
      </c>
      <c r="N254" s="2">
        <v>0</v>
      </c>
      <c r="O254" s="2"/>
      <c r="P254" s="2"/>
      <c r="Q254" s="2"/>
      <c r="R254" s="11"/>
      <c r="S254" s="11"/>
      <c r="T254" s="35"/>
    </row>
    <row r="255" spans="1:20" x14ac:dyDescent="0.25">
      <c r="A255" s="34"/>
      <c r="B255" s="11"/>
      <c r="C255" s="2"/>
      <c r="D255" s="11"/>
      <c r="E255" s="11"/>
      <c r="F255" s="2" t="s">
        <v>2</v>
      </c>
      <c r="G255" s="11" t="s">
        <v>1692</v>
      </c>
      <c r="H255" s="2">
        <v>0</v>
      </c>
      <c r="I255" s="2">
        <v>1</v>
      </c>
      <c r="J255" s="2">
        <v>0</v>
      </c>
      <c r="K255" s="2">
        <v>0</v>
      </c>
      <c r="L255" s="2">
        <v>0</v>
      </c>
      <c r="M255" s="2">
        <v>0</v>
      </c>
      <c r="N255" s="2">
        <v>0</v>
      </c>
      <c r="O255" s="2"/>
      <c r="P255" s="2"/>
      <c r="Q255" s="2"/>
      <c r="R255" s="11"/>
      <c r="S255" s="11"/>
      <c r="T255" s="35"/>
    </row>
    <row r="256" spans="1:20" x14ac:dyDescent="0.25">
      <c r="A256" s="34"/>
      <c r="B256" s="11"/>
      <c r="C256" s="2"/>
      <c r="D256" s="11"/>
      <c r="E256" s="11"/>
      <c r="F256" s="2" t="s">
        <v>3</v>
      </c>
      <c r="G256" s="11" t="s">
        <v>1693</v>
      </c>
      <c r="H256" s="2">
        <v>0</v>
      </c>
      <c r="I256" s="2">
        <v>1</v>
      </c>
      <c r="J256" s="2">
        <v>0</v>
      </c>
      <c r="K256" s="2">
        <v>0</v>
      </c>
      <c r="L256" s="2">
        <v>0</v>
      </c>
      <c r="M256" s="2">
        <v>0</v>
      </c>
      <c r="N256" s="2">
        <v>0</v>
      </c>
      <c r="O256" s="2"/>
      <c r="P256" s="2"/>
      <c r="Q256" s="2"/>
      <c r="R256" s="11"/>
      <c r="S256" s="11"/>
      <c r="T256" s="35"/>
    </row>
    <row r="257" spans="1:20" x14ac:dyDescent="0.25">
      <c r="A257" s="34"/>
      <c r="B257" s="11"/>
      <c r="C257" s="2"/>
      <c r="D257" s="11"/>
      <c r="E257" s="11"/>
      <c r="F257" s="2" t="s">
        <v>4</v>
      </c>
      <c r="G257" s="11" t="s">
        <v>1694</v>
      </c>
      <c r="H257" s="2">
        <v>0</v>
      </c>
      <c r="I257" s="2">
        <v>1</v>
      </c>
      <c r="J257" s="2">
        <v>0</v>
      </c>
      <c r="K257" s="2">
        <v>0</v>
      </c>
      <c r="L257" s="2">
        <v>0</v>
      </c>
      <c r="M257" s="2">
        <v>0</v>
      </c>
      <c r="N257" s="2">
        <v>0</v>
      </c>
      <c r="O257" s="2"/>
      <c r="P257" s="2"/>
      <c r="Q257" s="2"/>
      <c r="R257" s="11"/>
      <c r="S257" s="11"/>
      <c r="T257" s="35"/>
    </row>
    <row r="258" spans="1:20" x14ac:dyDescent="0.25">
      <c r="A258" s="34"/>
      <c r="B258" s="11"/>
      <c r="C258" s="2"/>
      <c r="D258" s="11"/>
      <c r="E258" s="11"/>
      <c r="F258" s="2" t="s">
        <v>5</v>
      </c>
      <c r="G258" s="11" t="s">
        <v>1695</v>
      </c>
      <c r="H258" s="2">
        <v>0</v>
      </c>
      <c r="I258" s="2">
        <v>1</v>
      </c>
      <c r="J258" s="2">
        <v>0</v>
      </c>
      <c r="K258" s="2">
        <v>0</v>
      </c>
      <c r="L258" s="2">
        <v>0</v>
      </c>
      <c r="M258" s="2">
        <v>0</v>
      </c>
      <c r="N258" s="2">
        <v>0</v>
      </c>
      <c r="O258" s="2"/>
      <c r="P258" s="2"/>
      <c r="Q258" s="2"/>
      <c r="R258" s="11"/>
      <c r="S258" s="11"/>
      <c r="T258" s="35"/>
    </row>
    <row r="259" spans="1:20" x14ac:dyDescent="0.25">
      <c r="A259" s="34"/>
      <c r="B259" s="11"/>
      <c r="C259" s="2"/>
      <c r="D259" s="11"/>
      <c r="E259" s="11"/>
      <c r="F259" s="2" t="s">
        <v>6</v>
      </c>
      <c r="G259" s="11" t="s">
        <v>1696</v>
      </c>
      <c r="H259" s="2">
        <v>0</v>
      </c>
      <c r="I259" s="2">
        <v>1</v>
      </c>
      <c r="J259" s="2">
        <v>0</v>
      </c>
      <c r="K259" s="2">
        <v>0</v>
      </c>
      <c r="L259" s="2">
        <v>0</v>
      </c>
      <c r="M259" s="2">
        <v>0</v>
      </c>
      <c r="N259" s="2">
        <v>0</v>
      </c>
      <c r="O259" s="2"/>
      <c r="P259" s="2"/>
      <c r="Q259" s="2"/>
      <c r="R259" s="11"/>
      <c r="S259" s="11"/>
      <c r="T259" s="35"/>
    </row>
    <row r="260" spans="1:20" x14ac:dyDescent="0.25">
      <c r="A260" s="34"/>
      <c r="B260" s="11"/>
      <c r="C260" s="2"/>
      <c r="D260" s="11"/>
      <c r="E260" s="11"/>
      <c r="F260" s="2" t="s">
        <v>7</v>
      </c>
      <c r="G260" s="11" t="s">
        <v>1697</v>
      </c>
      <c r="H260" s="2">
        <v>0</v>
      </c>
      <c r="I260" s="2">
        <v>1</v>
      </c>
      <c r="J260" s="2">
        <v>0</v>
      </c>
      <c r="K260" s="2">
        <v>0</v>
      </c>
      <c r="L260" s="2">
        <v>0</v>
      </c>
      <c r="M260" s="2">
        <v>0</v>
      </c>
      <c r="N260" s="2">
        <v>0</v>
      </c>
      <c r="O260" s="2"/>
      <c r="P260" s="2"/>
      <c r="Q260" s="2"/>
      <c r="R260" s="11"/>
      <c r="S260" s="11"/>
      <c r="T260" s="35"/>
    </row>
    <row r="261" spans="1:20" x14ac:dyDescent="0.25">
      <c r="A261" s="34"/>
      <c r="B261" s="11"/>
      <c r="C261" s="2"/>
      <c r="D261" s="11"/>
      <c r="E261" s="11"/>
      <c r="F261" s="2" t="s">
        <v>8</v>
      </c>
      <c r="G261" s="11" t="s">
        <v>1596</v>
      </c>
      <c r="H261" s="2">
        <v>0</v>
      </c>
      <c r="I261" s="2">
        <v>1</v>
      </c>
      <c r="J261" s="2">
        <v>0</v>
      </c>
      <c r="K261" s="2">
        <v>0</v>
      </c>
      <c r="L261" s="2">
        <v>0</v>
      </c>
      <c r="M261" s="2">
        <v>0</v>
      </c>
      <c r="N261" s="2">
        <v>0</v>
      </c>
      <c r="O261" s="2"/>
      <c r="P261" s="2"/>
      <c r="Q261" s="2"/>
      <c r="R261" s="11"/>
      <c r="S261" s="11"/>
      <c r="T261" s="35"/>
    </row>
    <row r="262" spans="1:20" x14ac:dyDescent="0.25">
      <c r="A262" s="34"/>
      <c r="B262" s="11"/>
      <c r="C262" s="2"/>
      <c r="D262" s="11"/>
      <c r="E262" s="11"/>
      <c r="F262" s="2"/>
      <c r="G262" s="11"/>
      <c r="H262" s="2"/>
      <c r="I262" s="2"/>
      <c r="J262" s="2"/>
      <c r="K262" s="2"/>
      <c r="L262" s="2"/>
      <c r="M262" s="2"/>
      <c r="N262" s="2"/>
      <c r="O262" s="2"/>
      <c r="P262" s="2"/>
      <c r="Q262" s="2"/>
      <c r="R262" s="11"/>
      <c r="S262" s="11"/>
      <c r="T262" s="35"/>
    </row>
    <row r="263" spans="1:20" x14ac:dyDescent="0.25">
      <c r="A263" s="83"/>
      <c r="B263" s="62"/>
      <c r="C263" s="61"/>
      <c r="D263" s="62"/>
      <c r="E263" s="62"/>
      <c r="F263" s="61"/>
      <c r="G263" s="62"/>
      <c r="H263" s="61">
        <f>SUM(H254:H261)</f>
        <v>0</v>
      </c>
      <c r="I263" s="61">
        <f t="shared" ref="I263:P263" si="11">SUM(I254:I261)</f>
        <v>8</v>
      </c>
      <c r="J263" s="61">
        <f t="shared" si="11"/>
        <v>0</v>
      </c>
      <c r="K263" s="61">
        <f t="shared" si="11"/>
        <v>0</v>
      </c>
      <c r="L263" s="61">
        <f t="shared" si="11"/>
        <v>0</v>
      </c>
      <c r="M263" s="61">
        <f t="shared" si="11"/>
        <v>0</v>
      </c>
      <c r="N263" s="61">
        <f t="shared" si="11"/>
        <v>0</v>
      </c>
      <c r="O263" s="61">
        <f t="shared" si="11"/>
        <v>0</v>
      </c>
      <c r="P263" s="61">
        <f t="shared" si="11"/>
        <v>0</v>
      </c>
      <c r="Q263" s="61"/>
      <c r="R263" s="62"/>
      <c r="S263" s="62"/>
      <c r="T263" s="84"/>
    </row>
    <row r="264" spans="1:20" x14ac:dyDescent="0.25">
      <c r="A264" s="85"/>
      <c r="B264" s="75"/>
      <c r="C264" s="76"/>
      <c r="D264" s="75"/>
      <c r="E264" s="75"/>
      <c r="F264" s="76"/>
      <c r="G264" s="75"/>
      <c r="H264" s="76"/>
      <c r="I264" s="76"/>
      <c r="J264" s="76"/>
      <c r="K264" s="76"/>
      <c r="L264" s="76"/>
      <c r="M264" s="76"/>
      <c r="N264" s="76"/>
      <c r="O264" s="76"/>
      <c r="P264" s="76"/>
      <c r="Q264" s="76"/>
      <c r="R264" s="75"/>
      <c r="S264" s="75"/>
      <c r="T264" s="86"/>
    </row>
    <row r="265" spans="1:20" x14ac:dyDescent="0.25">
      <c r="A265" s="34"/>
      <c r="B265" s="11"/>
      <c r="C265" s="2"/>
      <c r="D265" s="11"/>
      <c r="E265" s="11"/>
      <c r="F265" s="11"/>
      <c r="G265" s="11"/>
      <c r="H265" s="2"/>
      <c r="I265" s="2"/>
      <c r="J265" s="2"/>
      <c r="K265" s="2"/>
      <c r="L265" s="2"/>
      <c r="M265" s="2"/>
      <c r="N265" s="2"/>
      <c r="O265" s="2"/>
      <c r="P265" s="2"/>
      <c r="Q265" s="2"/>
      <c r="R265" s="11"/>
      <c r="S265" s="11"/>
      <c r="T265" s="35"/>
    </row>
    <row r="266" spans="1:20" x14ac:dyDescent="0.25">
      <c r="A266" s="34"/>
      <c r="B266" s="11"/>
      <c r="C266" s="2" t="s">
        <v>13</v>
      </c>
      <c r="D266" s="123" t="s">
        <v>8430</v>
      </c>
      <c r="E266" s="11"/>
      <c r="F266" s="2" t="s">
        <v>0</v>
      </c>
      <c r="G266" s="11" t="s">
        <v>8431</v>
      </c>
      <c r="H266" s="2">
        <v>0</v>
      </c>
      <c r="I266" s="2">
        <v>1</v>
      </c>
      <c r="J266" s="2">
        <v>0</v>
      </c>
      <c r="K266" s="2">
        <v>0</v>
      </c>
      <c r="L266" s="2">
        <v>0</v>
      </c>
      <c r="M266" s="2">
        <v>0</v>
      </c>
      <c r="N266" s="2">
        <v>0</v>
      </c>
      <c r="O266" s="2">
        <v>0</v>
      </c>
      <c r="P266" s="2">
        <v>0</v>
      </c>
      <c r="Q266" s="2"/>
      <c r="R266" s="11"/>
      <c r="S266" s="11"/>
      <c r="T266" s="35"/>
    </row>
    <row r="267" spans="1:20" x14ac:dyDescent="0.25">
      <c r="A267" s="34"/>
      <c r="B267" s="11"/>
      <c r="C267" s="2"/>
      <c r="D267" s="123" t="s">
        <v>8422</v>
      </c>
      <c r="E267" s="11"/>
      <c r="F267" s="2" t="s">
        <v>2</v>
      </c>
      <c r="G267" s="11" t="s">
        <v>8432</v>
      </c>
      <c r="H267" s="67">
        <v>1</v>
      </c>
      <c r="I267" s="67">
        <v>0</v>
      </c>
      <c r="J267" s="67">
        <v>0</v>
      </c>
      <c r="K267" s="2">
        <v>0</v>
      </c>
      <c r="L267" s="67">
        <v>0</v>
      </c>
      <c r="M267" s="67">
        <v>0</v>
      </c>
      <c r="N267" s="67">
        <v>0</v>
      </c>
      <c r="O267" s="67">
        <v>1</v>
      </c>
      <c r="P267" s="67"/>
      <c r="Q267" s="67"/>
      <c r="R267" s="11"/>
      <c r="S267" s="11"/>
      <c r="T267" s="35"/>
    </row>
    <row r="268" spans="1:20" x14ac:dyDescent="0.25">
      <c r="A268" s="34"/>
      <c r="B268" s="11"/>
      <c r="C268" s="2"/>
      <c r="D268" s="11"/>
      <c r="E268" s="11"/>
      <c r="F268" s="2" t="s">
        <v>3</v>
      </c>
      <c r="G268" s="11" t="s">
        <v>8433</v>
      </c>
      <c r="H268" s="2">
        <v>0</v>
      </c>
      <c r="I268" s="2">
        <v>1</v>
      </c>
      <c r="J268" s="2">
        <v>0</v>
      </c>
      <c r="K268" s="2">
        <v>0</v>
      </c>
      <c r="L268" s="2">
        <v>0</v>
      </c>
      <c r="M268" s="2">
        <v>0</v>
      </c>
      <c r="N268" s="2">
        <v>0</v>
      </c>
      <c r="O268" s="2">
        <v>0</v>
      </c>
      <c r="P268" s="2">
        <v>0</v>
      </c>
      <c r="Q268" s="2"/>
      <c r="R268" s="11"/>
      <c r="S268" s="11"/>
      <c r="T268" s="35"/>
    </row>
    <row r="269" spans="1:20" x14ac:dyDescent="0.25">
      <c r="A269" s="34"/>
      <c r="B269" s="11"/>
      <c r="C269" s="2"/>
      <c r="D269" s="11"/>
      <c r="E269" s="11"/>
      <c r="F269" s="2" t="s">
        <v>4</v>
      </c>
      <c r="G269" s="11" t="s">
        <v>8434</v>
      </c>
      <c r="H269" s="2">
        <v>0</v>
      </c>
      <c r="I269" s="2">
        <v>1</v>
      </c>
      <c r="J269" s="2">
        <v>0</v>
      </c>
      <c r="K269" s="2">
        <v>0</v>
      </c>
      <c r="L269" s="2">
        <v>0</v>
      </c>
      <c r="M269" s="2">
        <v>0</v>
      </c>
      <c r="N269" s="2">
        <v>0</v>
      </c>
      <c r="O269" s="2">
        <v>0</v>
      </c>
      <c r="P269" s="2">
        <v>0</v>
      </c>
      <c r="Q269" s="2"/>
      <c r="R269" s="11"/>
      <c r="S269" s="11"/>
      <c r="T269" s="35"/>
    </row>
    <row r="270" spans="1:20" x14ac:dyDescent="0.25">
      <c r="A270" s="34"/>
      <c r="B270" s="11"/>
      <c r="C270" s="2"/>
      <c r="D270" s="11"/>
      <c r="E270" s="11"/>
      <c r="F270" s="2" t="s">
        <v>5</v>
      </c>
      <c r="G270" s="11" t="s">
        <v>8435</v>
      </c>
      <c r="H270" s="2">
        <v>0</v>
      </c>
      <c r="I270" s="2">
        <v>1</v>
      </c>
      <c r="J270" s="2">
        <v>0</v>
      </c>
      <c r="K270" s="2">
        <v>0</v>
      </c>
      <c r="L270" s="2">
        <v>0</v>
      </c>
      <c r="M270" s="2">
        <v>0</v>
      </c>
      <c r="N270" s="2">
        <v>0</v>
      </c>
      <c r="O270" s="2">
        <v>0</v>
      </c>
      <c r="P270" s="2">
        <v>0</v>
      </c>
      <c r="Q270" s="2"/>
      <c r="R270" s="11"/>
      <c r="S270" s="11"/>
      <c r="T270" s="35"/>
    </row>
    <row r="271" spans="1:20" x14ac:dyDescent="0.25">
      <c r="A271" s="34"/>
      <c r="B271" s="11"/>
      <c r="C271" s="2"/>
      <c r="D271" s="11"/>
      <c r="E271" s="11"/>
      <c r="F271" s="2" t="s">
        <v>6</v>
      </c>
      <c r="G271" s="11" t="s">
        <v>8436</v>
      </c>
      <c r="H271" s="2">
        <v>0</v>
      </c>
      <c r="I271" s="2">
        <v>1</v>
      </c>
      <c r="J271" s="2">
        <v>0</v>
      </c>
      <c r="K271" s="2">
        <v>0</v>
      </c>
      <c r="L271" s="2">
        <v>0</v>
      </c>
      <c r="M271" s="2">
        <v>0</v>
      </c>
      <c r="N271" s="2">
        <v>0</v>
      </c>
      <c r="O271" s="2">
        <v>0</v>
      </c>
      <c r="P271" s="2">
        <v>0</v>
      </c>
      <c r="Q271" s="2"/>
      <c r="R271" s="11"/>
      <c r="S271" s="11"/>
      <c r="T271" s="35"/>
    </row>
    <row r="272" spans="1:20" x14ac:dyDescent="0.25">
      <c r="A272" s="34"/>
      <c r="B272" s="11"/>
      <c r="C272" s="2"/>
      <c r="D272" s="11"/>
      <c r="E272" s="11"/>
      <c r="F272" s="2" t="s">
        <v>7</v>
      </c>
      <c r="G272" s="11" t="s">
        <v>8437</v>
      </c>
      <c r="H272" s="2">
        <v>0</v>
      </c>
      <c r="I272" s="2">
        <v>1</v>
      </c>
      <c r="J272" s="2">
        <v>0</v>
      </c>
      <c r="K272" s="2">
        <v>0</v>
      </c>
      <c r="L272" s="2">
        <v>0</v>
      </c>
      <c r="M272" s="2">
        <v>0</v>
      </c>
      <c r="N272" s="2">
        <v>0</v>
      </c>
      <c r="O272" s="2">
        <v>0</v>
      </c>
      <c r="P272" s="2">
        <v>0</v>
      </c>
      <c r="Q272" s="2"/>
      <c r="R272" s="11"/>
      <c r="S272" s="11"/>
      <c r="T272" s="35"/>
    </row>
    <row r="273" spans="1:20" x14ac:dyDescent="0.25">
      <c r="A273" s="34"/>
      <c r="B273" s="11"/>
      <c r="C273" s="2"/>
      <c r="D273" s="11"/>
      <c r="E273" s="11"/>
      <c r="F273" s="2" t="s">
        <v>8</v>
      </c>
      <c r="G273" s="11" t="s">
        <v>8438</v>
      </c>
      <c r="H273" s="2">
        <v>0</v>
      </c>
      <c r="I273" s="2">
        <v>1</v>
      </c>
      <c r="J273" s="2">
        <v>0</v>
      </c>
      <c r="K273" s="2">
        <v>0</v>
      </c>
      <c r="L273" s="2">
        <v>0</v>
      </c>
      <c r="M273" s="2">
        <v>0</v>
      </c>
      <c r="N273" s="2">
        <v>0</v>
      </c>
      <c r="O273" s="2">
        <v>0</v>
      </c>
      <c r="P273" s="2">
        <v>0</v>
      </c>
      <c r="Q273" s="2"/>
      <c r="R273" s="11"/>
      <c r="S273" s="11"/>
      <c r="T273" s="35"/>
    </row>
    <row r="274" spans="1:20" x14ac:dyDescent="0.25">
      <c r="A274" s="34"/>
      <c r="B274" s="11"/>
      <c r="C274" s="2"/>
      <c r="D274" s="11"/>
      <c r="E274" s="11"/>
      <c r="F274" s="2" t="s">
        <v>9</v>
      </c>
      <c r="G274" s="11" t="s">
        <v>8439</v>
      </c>
      <c r="H274" s="2">
        <v>0</v>
      </c>
      <c r="I274" s="2">
        <v>1</v>
      </c>
      <c r="J274" s="2">
        <v>0</v>
      </c>
      <c r="K274" s="2">
        <v>0</v>
      </c>
      <c r="L274" s="2">
        <v>0</v>
      </c>
      <c r="M274" s="2">
        <v>0</v>
      </c>
      <c r="N274" s="2">
        <v>0</v>
      </c>
      <c r="O274" s="2">
        <v>0</v>
      </c>
      <c r="P274" s="2">
        <v>0</v>
      </c>
      <c r="Q274" s="2"/>
      <c r="R274" s="11"/>
      <c r="S274" s="11"/>
      <c r="T274" s="35"/>
    </row>
    <row r="275" spans="1:20" x14ac:dyDescent="0.25">
      <c r="A275" s="34"/>
      <c r="B275" s="11"/>
      <c r="C275" s="2"/>
      <c r="D275" s="11"/>
      <c r="E275" s="11"/>
      <c r="F275" s="2" t="s">
        <v>10</v>
      </c>
      <c r="G275" s="11" t="s">
        <v>8440</v>
      </c>
      <c r="H275" s="2">
        <v>0</v>
      </c>
      <c r="I275" s="2">
        <v>1</v>
      </c>
      <c r="J275" s="2">
        <v>0</v>
      </c>
      <c r="K275" s="2">
        <v>0</v>
      </c>
      <c r="L275" s="2">
        <v>0</v>
      </c>
      <c r="M275" s="2">
        <v>0</v>
      </c>
      <c r="N275" s="2">
        <v>0</v>
      </c>
      <c r="O275" s="2">
        <v>0</v>
      </c>
      <c r="P275" s="2">
        <v>0</v>
      </c>
      <c r="Q275" s="2"/>
      <c r="R275" s="11"/>
      <c r="S275" s="11"/>
      <c r="T275" s="35"/>
    </row>
    <row r="276" spans="1:20" x14ac:dyDescent="0.25">
      <c r="A276" s="34"/>
      <c r="B276" s="11"/>
      <c r="C276" s="2"/>
      <c r="D276" s="11"/>
      <c r="E276" s="11"/>
      <c r="F276" s="2" t="s">
        <v>11</v>
      </c>
      <c r="G276" s="11" t="s">
        <v>8441</v>
      </c>
      <c r="H276" s="2">
        <v>0</v>
      </c>
      <c r="I276" s="2">
        <v>1</v>
      </c>
      <c r="J276" s="2">
        <v>0</v>
      </c>
      <c r="K276" s="2">
        <v>0</v>
      </c>
      <c r="L276" s="2">
        <v>0</v>
      </c>
      <c r="M276" s="2">
        <v>0</v>
      </c>
      <c r="N276" s="2">
        <v>0</v>
      </c>
      <c r="O276" s="2">
        <v>0</v>
      </c>
      <c r="P276" s="2">
        <v>0</v>
      </c>
      <c r="Q276" s="2"/>
      <c r="R276" s="11"/>
      <c r="S276" s="11"/>
      <c r="T276" s="35"/>
    </row>
    <row r="277" spans="1:20" x14ac:dyDescent="0.25">
      <c r="A277" s="34"/>
      <c r="B277" s="11"/>
      <c r="C277" s="2"/>
      <c r="D277" s="11"/>
      <c r="E277" s="11"/>
      <c r="F277" s="11"/>
      <c r="G277" s="11"/>
      <c r="H277" s="2"/>
      <c r="I277" s="2"/>
      <c r="J277" s="2"/>
      <c r="K277" s="2"/>
      <c r="L277" s="2"/>
      <c r="M277" s="2"/>
      <c r="N277" s="2"/>
      <c r="O277" s="2"/>
      <c r="P277" s="2"/>
      <c r="Q277" s="2"/>
      <c r="R277" s="11"/>
      <c r="S277" s="11"/>
      <c r="T277" s="35"/>
    </row>
    <row r="278" spans="1:20" x14ac:dyDescent="0.25">
      <c r="A278" s="83"/>
      <c r="B278" s="62"/>
      <c r="C278" s="61"/>
      <c r="D278" s="62"/>
      <c r="E278" s="62"/>
      <c r="F278" s="61"/>
      <c r="G278" s="62"/>
      <c r="H278" s="61">
        <f>SUM(H266:H276)</f>
        <v>1</v>
      </c>
      <c r="I278" s="61">
        <f t="shared" ref="I278:P278" si="12">SUM(I266:I276)</f>
        <v>10</v>
      </c>
      <c r="J278" s="61">
        <f t="shared" si="12"/>
        <v>0</v>
      </c>
      <c r="K278" s="61">
        <f t="shared" si="12"/>
        <v>0</v>
      </c>
      <c r="L278" s="61">
        <f t="shared" si="12"/>
        <v>0</v>
      </c>
      <c r="M278" s="61">
        <f t="shared" si="12"/>
        <v>0</v>
      </c>
      <c r="N278" s="61">
        <f t="shared" si="12"/>
        <v>0</v>
      </c>
      <c r="O278" s="61">
        <f t="shared" si="12"/>
        <v>1</v>
      </c>
      <c r="P278" s="61">
        <f t="shared" si="12"/>
        <v>0</v>
      </c>
      <c r="Q278" s="61"/>
      <c r="R278" s="62"/>
      <c r="S278" s="62"/>
      <c r="T278" s="84"/>
    </row>
    <row r="279" spans="1:20" x14ac:dyDescent="0.25">
      <c r="A279" s="85"/>
      <c r="B279" s="75"/>
      <c r="C279" s="76"/>
      <c r="D279" s="75"/>
      <c r="E279" s="75"/>
      <c r="F279" s="76"/>
      <c r="G279" s="75"/>
      <c r="H279" s="76"/>
      <c r="I279" s="76"/>
      <c r="J279" s="76"/>
      <c r="K279" s="76"/>
      <c r="L279" s="76"/>
      <c r="M279" s="76"/>
      <c r="N279" s="76"/>
      <c r="O279" s="76"/>
      <c r="P279" s="76"/>
      <c r="Q279" s="76"/>
      <c r="R279" s="75"/>
      <c r="S279" s="75"/>
      <c r="T279" s="86"/>
    </row>
    <row r="280" spans="1:20" x14ac:dyDescent="0.25">
      <c r="A280" s="34"/>
      <c r="B280" s="11"/>
      <c r="C280" s="2"/>
      <c r="D280" s="11"/>
      <c r="E280" s="11"/>
      <c r="F280" s="11"/>
      <c r="G280" s="11"/>
      <c r="H280" s="2"/>
      <c r="I280" s="2"/>
      <c r="J280" s="2"/>
      <c r="K280" s="2"/>
      <c r="L280" s="2"/>
      <c r="M280" s="2"/>
      <c r="N280" s="2"/>
      <c r="O280" s="2"/>
      <c r="P280" s="2"/>
      <c r="Q280" s="2"/>
      <c r="R280" s="11"/>
      <c r="S280" s="11"/>
      <c r="T280" s="35"/>
    </row>
    <row r="281" spans="1:20" x14ac:dyDescent="0.25">
      <c r="A281" s="34"/>
      <c r="B281" s="11"/>
      <c r="C281" s="2" t="s">
        <v>14</v>
      </c>
      <c r="D281" s="11"/>
      <c r="E281" s="11" t="s">
        <v>1519</v>
      </c>
      <c r="F281" s="2" t="s">
        <v>0</v>
      </c>
      <c r="G281" s="11" t="s">
        <v>1698</v>
      </c>
      <c r="H281" s="2">
        <v>0</v>
      </c>
      <c r="I281" s="2">
        <v>1</v>
      </c>
      <c r="J281" s="2">
        <v>0</v>
      </c>
      <c r="K281" s="2">
        <v>0</v>
      </c>
      <c r="L281" s="2">
        <v>0</v>
      </c>
      <c r="M281" s="2">
        <v>0</v>
      </c>
      <c r="N281" s="2">
        <v>0</v>
      </c>
      <c r="O281" s="2"/>
      <c r="P281" s="2"/>
      <c r="Q281" s="2"/>
      <c r="R281" s="11"/>
      <c r="S281" s="318" t="s">
        <v>8783</v>
      </c>
      <c r="T281" s="35"/>
    </row>
    <row r="282" spans="1:20" x14ac:dyDescent="0.25">
      <c r="A282" s="34"/>
      <c r="B282" s="11"/>
      <c r="C282" s="2"/>
      <c r="D282" s="11"/>
      <c r="E282" s="11"/>
      <c r="F282" s="2" t="s">
        <v>2</v>
      </c>
      <c r="G282" s="11" t="s">
        <v>1699</v>
      </c>
      <c r="H282" s="2">
        <v>0</v>
      </c>
      <c r="I282" s="2">
        <v>1</v>
      </c>
      <c r="J282" s="2">
        <v>0</v>
      </c>
      <c r="K282" s="2">
        <v>0</v>
      </c>
      <c r="L282" s="2">
        <v>0</v>
      </c>
      <c r="M282" s="2">
        <v>0</v>
      </c>
      <c r="N282" s="2">
        <v>0</v>
      </c>
      <c r="O282" s="2"/>
      <c r="P282" s="2"/>
      <c r="Q282" s="2"/>
      <c r="R282" s="11"/>
      <c r="S282" s="318"/>
      <c r="T282" s="35"/>
    </row>
    <row r="283" spans="1:20" x14ac:dyDescent="0.25">
      <c r="A283" s="34"/>
      <c r="B283" s="11"/>
      <c r="C283" s="2"/>
      <c r="D283" s="11"/>
      <c r="E283" s="11"/>
      <c r="F283" s="2" t="s">
        <v>3</v>
      </c>
      <c r="G283" s="11" t="s">
        <v>1700</v>
      </c>
      <c r="H283" s="2">
        <v>0</v>
      </c>
      <c r="I283" s="2">
        <v>1</v>
      </c>
      <c r="J283" s="2">
        <v>0</v>
      </c>
      <c r="K283" s="2">
        <v>0</v>
      </c>
      <c r="L283" s="2">
        <v>0</v>
      </c>
      <c r="M283" s="2">
        <v>0</v>
      </c>
      <c r="N283" s="2">
        <v>0</v>
      </c>
      <c r="O283" s="2"/>
      <c r="P283" s="2"/>
      <c r="Q283" s="2"/>
      <c r="R283" s="11"/>
      <c r="S283" s="11"/>
      <c r="T283" s="35"/>
    </row>
    <row r="284" spans="1:20" x14ac:dyDescent="0.25">
      <c r="A284" s="34"/>
      <c r="B284" s="11"/>
      <c r="C284" s="2"/>
      <c r="D284" s="11"/>
      <c r="E284" s="11"/>
      <c r="F284" s="2" t="s">
        <v>4</v>
      </c>
      <c r="G284" s="11" t="s">
        <v>1701</v>
      </c>
      <c r="H284" s="2">
        <v>0</v>
      </c>
      <c r="I284" s="2">
        <v>1</v>
      </c>
      <c r="J284" s="2">
        <v>0</v>
      </c>
      <c r="K284" s="2">
        <v>0</v>
      </c>
      <c r="L284" s="2">
        <v>0</v>
      </c>
      <c r="M284" s="2">
        <v>0</v>
      </c>
      <c r="N284" s="2">
        <v>0</v>
      </c>
      <c r="O284" s="2"/>
      <c r="P284" s="2"/>
      <c r="Q284" s="2"/>
      <c r="R284" s="11"/>
      <c r="S284" s="11"/>
      <c r="T284" s="35"/>
    </row>
    <row r="285" spans="1:20" x14ac:dyDescent="0.25">
      <c r="A285" s="34"/>
      <c r="B285" s="11"/>
      <c r="C285" s="2"/>
      <c r="D285" s="11"/>
      <c r="E285" s="11"/>
      <c r="F285" s="2" t="s">
        <v>5</v>
      </c>
      <c r="G285" s="11" t="s">
        <v>1702</v>
      </c>
      <c r="H285" s="2">
        <v>0</v>
      </c>
      <c r="I285" s="2">
        <v>1</v>
      </c>
      <c r="J285" s="2">
        <v>0</v>
      </c>
      <c r="K285" s="2">
        <v>0</v>
      </c>
      <c r="L285" s="2">
        <v>0</v>
      </c>
      <c r="M285" s="2">
        <v>0</v>
      </c>
      <c r="N285" s="2">
        <v>0</v>
      </c>
      <c r="O285" s="2"/>
      <c r="P285" s="2"/>
      <c r="Q285" s="2"/>
      <c r="R285" s="11"/>
      <c r="S285" s="11"/>
      <c r="T285" s="35"/>
    </row>
    <row r="286" spans="1:20" x14ac:dyDescent="0.25">
      <c r="A286" s="34"/>
      <c r="B286" s="11"/>
      <c r="C286" s="2"/>
      <c r="D286" s="11"/>
      <c r="E286" s="11"/>
      <c r="F286" s="2" t="s">
        <v>6</v>
      </c>
      <c r="G286" s="11" t="s">
        <v>1703</v>
      </c>
      <c r="H286" s="2">
        <v>0</v>
      </c>
      <c r="I286" s="2">
        <v>1</v>
      </c>
      <c r="J286" s="2">
        <v>0</v>
      </c>
      <c r="K286" s="2">
        <v>0</v>
      </c>
      <c r="L286" s="2">
        <v>0</v>
      </c>
      <c r="M286" s="2">
        <v>0</v>
      </c>
      <c r="N286" s="2">
        <v>0</v>
      </c>
      <c r="O286" s="2"/>
      <c r="P286" s="2"/>
      <c r="Q286" s="2"/>
      <c r="R286" s="11"/>
      <c r="S286" s="11"/>
      <c r="T286" s="35"/>
    </row>
    <row r="287" spans="1:20" x14ac:dyDescent="0.25">
      <c r="A287" s="34"/>
      <c r="B287" s="11"/>
      <c r="C287" s="2"/>
      <c r="D287" s="11"/>
      <c r="E287" s="11"/>
      <c r="F287" s="2" t="s">
        <v>7</v>
      </c>
      <c r="G287" s="11" t="s">
        <v>1704</v>
      </c>
      <c r="H287" s="2">
        <v>0</v>
      </c>
      <c r="I287" s="2">
        <v>1</v>
      </c>
      <c r="J287" s="2">
        <v>0</v>
      </c>
      <c r="K287" s="2">
        <v>0</v>
      </c>
      <c r="L287" s="2">
        <v>0</v>
      </c>
      <c r="M287" s="2">
        <v>0</v>
      </c>
      <c r="N287" s="2">
        <v>0</v>
      </c>
      <c r="O287" s="2"/>
      <c r="P287" s="2"/>
      <c r="Q287" s="2"/>
      <c r="R287" s="11"/>
      <c r="S287" s="11"/>
      <c r="T287" s="35"/>
    </row>
    <row r="288" spans="1:20" x14ac:dyDescent="0.25">
      <c r="A288" s="34"/>
      <c r="B288" s="11"/>
      <c r="C288" s="2"/>
      <c r="D288" s="11"/>
      <c r="E288" s="11"/>
      <c r="F288" s="2" t="s">
        <v>8</v>
      </c>
      <c r="G288" s="11" t="s">
        <v>1706</v>
      </c>
      <c r="H288" s="2">
        <v>0</v>
      </c>
      <c r="I288" s="2">
        <v>1</v>
      </c>
      <c r="J288" s="2">
        <v>0</v>
      </c>
      <c r="K288" s="2">
        <v>0</v>
      </c>
      <c r="L288" s="2">
        <v>0</v>
      </c>
      <c r="M288" s="2">
        <v>0</v>
      </c>
      <c r="N288" s="2">
        <v>0</v>
      </c>
      <c r="O288" s="2"/>
      <c r="P288" s="2"/>
      <c r="Q288" s="2"/>
      <c r="R288" s="11"/>
      <c r="S288" s="11"/>
      <c r="T288" s="35"/>
    </row>
    <row r="289" spans="1:20" x14ac:dyDescent="0.25">
      <c r="A289" s="34"/>
      <c r="B289" s="11"/>
      <c r="C289" s="2"/>
      <c r="D289" s="11"/>
      <c r="E289" s="11"/>
      <c r="F289" s="2" t="s">
        <v>9</v>
      </c>
      <c r="G289" s="11" t="s">
        <v>1705</v>
      </c>
      <c r="H289" s="2">
        <v>0</v>
      </c>
      <c r="I289" s="2">
        <v>1</v>
      </c>
      <c r="J289" s="2">
        <v>0</v>
      </c>
      <c r="K289" s="2">
        <v>0</v>
      </c>
      <c r="L289" s="2">
        <v>0</v>
      </c>
      <c r="M289" s="2">
        <v>0</v>
      </c>
      <c r="N289" s="2">
        <v>0</v>
      </c>
      <c r="O289" s="2"/>
      <c r="P289" s="2"/>
      <c r="Q289" s="2"/>
      <c r="R289" s="11"/>
      <c r="S289" s="11"/>
      <c r="T289" s="35"/>
    </row>
    <row r="290" spans="1:20" x14ac:dyDescent="0.25">
      <c r="A290" s="34"/>
      <c r="B290" s="11"/>
      <c r="C290" s="2"/>
      <c r="D290" s="11"/>
      <c r="E290" s="11"/>
      <c r="F290" s="2" t="s">
        <v>10</v>
      </c>
      <c r="G290" s="11" t="s">
        <v>1707</v>
      </c>
      <c r="H290" s="2">
        <v>0</v>
      </c>
      <c r="I290" s="2">
        <v>1</v>
      </c>
      <c r="J290" s="2">
        <v>0</v>
      </c>
      <c r="K290" s="2">
        <v>0</v>
      </c>
      <c r="L290" s="2">
        <v>0</v>
      </c>
      <c r="M290" s="2">
        <v>0</v>
      </c>
      <c r="N290" s="2">
        <v>0</v>
      </c>
      <c r="O290" s="2"/>
      <c r="P290" s="2"/>
      <c r="Q290" s="2"/>
      <c r="R290" s="11"/>
      <c r="S290" s="11"/>
      <c r="T290" s="35"/>
    </row>
    <row r="291" spans="1:20" x14ac:dyDescent="0.25">
      <c r="A291" s="34"/>
      <c r="B291" s="11"/>
      <c r="C291" s="2"/>
      <c r="D291" s="11"/>
      <c r="E291" s="11"/>
      <c r="F291" s="2" t="s">
        <v>11</v>
      </c>
      <c r="G291" s="11" t="s">
        <v>1708</v>
      </c>
      <c r="H291" s="2">
        <v>0</v>
      </c>
      <c r="I291" s="2">
        <v>1</v>
      </c>
      <c r="J291" s="2">
        <v>0</v>
      </c>
      <c r="K291" s="2">
        <v>0</v>
      </c>
      <c r="L291" s="2">
        <v>0</v>
      </c>
      <c r="M291" s="2">
        <v>0</v>
      </c>
      <c r="N291" s="2">
        <v>0</v>
      </c>
      <c r="O291" s="2"/>
      <c r="P291" s="2"/>
      <c r="Q291" s="2"/>
      <c r="R291" s="11"/>
      <c r="S291" s="11"/>
      <c r="T291" s="35"/>
    </row>
    <row r="292" spans="1:20" x14ac:dyDescent="0.25">
      <c r="A292" s="34"/>
      <c r="B292" s="11"/>
      <c r="C292" s="2"/>
      <c r="D292" s="11"/>
      <c r="E292" s="11"/>
      <c r="F292" s="2" t="s">
        <v>12</v>
      </c>
      <c r="G292" s="11" t="s">
        <v>1709</v>
      </c>
      <c r="H292" s="2">
        <v>0</v>
      </c>
      <c r="I292" s="2">
        <v>1</v>
      </c>
      <c r="J292" s="2">
        <v>0</v>
      </c>
      <c r="K292" s="2">
        <v>0</v>
      </c>
      <c r="L292" s="2">
        <v>0</v>
      </c>
      <c r="M292" s="2">
        <v>0</v>
      </c>
      <c r="N292" s="2">
        <v>0</v>
      </c>
      <c r="O292" s="2"/>
      <c r="P292" s="2"/>
      <c r="Q292" s="2"/>
      <c r="R292" s="11"/>
      <c r="S292" s="11"/>
      <c r="T292" s="35"/>
    </row>
    <row r="293" spans="1:20" x14ac:dyDescent="0.25">
      <c r="A293" s="34"/>
      <c r="B293" s="11"/>
      <c r="C293" s="2"/>
      <c r="D293" s="11"/>
      <c r="E293" s="11"/>
      <c r="F293" s="2" t="s">
        <v>13</v>
      </c>
      <c r="G293" s="11" t="s">
        <v>1710</v>
      </c>
      <c r="H293" s="2">
        <v>0</v>
      </c>
      <c r="I293" s="2">
        <v>1</v>
      </c>
      <c r="J293" s="2">
        <v>0</v>
      </c>
      <c r="K293" s="2">
        <v>0</v>
      </c>
      <c r="L293" s="2">
        <v>0</v>
      </c>
      <c r="M293" s="2">
        <v>0</v>
      </c>
      <c r="N293" s="2">
        <v>0</v>
      </c>
      <c r="O293" s="2"/>
      <c r="P293" s="2"/>
      <c r="Q293" s="2"/>
      <c r="R293" s="11"/>
      <c r="S293" s="11"/>
      <c r="T293" s="35"/>
    </row>
    <row r="294" spans="1:20" x14ac:dyDescent="0.25">
      <c r="A294" s="34"/>
      <c r="B294" s="11"/>
      <c r="C294" s="2"/>
      <c r="D294" s="11"/>
      <c r="E294" s="11"/>
      <c r="F294" s="2" t="s">
        <v>14</v>
      </c>
      <c r="G294" s="11" t="s">
        <v>1652</v>
      </c>
      <c r="H294" s="2">
        <v>0</v>
      </c>
      <c r="I294" s="2">
        <v>1</v>
      </c>
      <c r="J294" s="2">
        <v>0</v>
      </c>
      <c r="K294" s="2">
        <v>0</v>
      </c>
      <c r="L294" s="2">
        <v>0</v>
      </c>
      <c r="M294" s="2">
        <v>0</v>
      </c>
      <c r="N294" s="2">
        <v>0</v>
      </c>
      <c r="O294" s="2"/>
      <c r="P294" s="2"/>
      <c r="Q294" s="2"/>
      <c r="R294" s="11"/>
      <c r="S294" s="11"/>
      <c r="T294" s="35"/>
    </row>
    <row r="295" spans="1:20" x14ac:dyDescent="0.25">
      <c r="A295" s="34"/>
      <c r="B295" s="11"/>
      <c r="C295" s="2"/>
      <c r="D295" s="11"/>
      <c r="E295" s="11"/>
      <c r="F295" s="2" t="s">
        <v>15</v>
      </c>
      <c r="G295" s="11" t="s">
        <v>1711</v>
      </c>
      <c r="H295" s="2">
        <v>0</v>
      </c>
      <c r="I295" s="2">
        <v>1</v>
      </c>
      <c r="J295" s="2">
        <v>0</v>
      </c>
      <c r="K295" s="2">
        <v>0</v>
      </c>
      <c r="L295" s="2">
        <v>0</v>
      </c>
      <c r="M295" s="2">
        <v>0</v>
      </c>
      <c r="N295" s="2">
        <v>0</v>
      </c>
      <c r="O295" s="2"/>
      <c r="P295" s="2"/>
      <c r="Q295" s="2"/>
      <c r="R295" s="11"/>
      <c r="S295" s="11"/>
      <c r="T295" s="35"/>
    </row>
    <row r="296" spans="1:20" x14ac:dyDescent="0.25">
      <c r="A296" s="34"/>
      <c r="B296" s="11"/>
      <c r="C296" s="2"/>
      <c r="D296" s="11"/>
      <c r="E296" s="11"/>
      <c r="F296" s="2" t="s">
        <v>16</v>
      </c>
      <c r="G296" s="11" t="s">
        <v>1712</v>
      </c>
      <c r="H296" s="2">
        <v>0</v>
      </c>
      <c r="I296" s="2">
        <v>1</v>
      </c>
      <c r="J296" s="2">
        <v>0</v>
      </c>
      <c r="K296" s="2">
        <v>0</v>
      </c>
      <c r="L296" s="2">
        <v>0</v>
      </c>
      <c r="M296" s="2">
        <v>0</v>
      </c>
      <c r="N296" s="2">
        <v>0</v>
      </c>
      <c r="O296" s="2"/>
      <c r="P296" s="2"/>
      <c r="Q296" s="2"/>
      <c r="R296" s="11"/>
      <c r="S296" s="11"/>
      <c r="T296" s="35"/>
    </row>
    <row r="297" spans="1:20" x14ac:dyDescent="0.25">
      <c r="A297" s="34"/>
      <c r="B297" s="11"/>
      <c r="C297" s="2"/>
      <c r="D297" s="11"/>
      <c r="E297" s="11"/>
      <c r="F297" s="2" t="s">
        <v>17</v>
      </c>
      <c r="G297" s="11" t="s">
        <v>1713</v>
      </c>
      <c r="H297" s="2">
        <v>0</v>
      </c>
      <c r="I297" s="2">
        <v>1</v>
      </c>
      <c r="J297" s="2">
        <v>0</v>
      </c>
      <c r="K297" s="2">
        <v>0</v>
      </c>
      <c r="L297" s="2">
        <v>0</v>
      </c>
      <c r="M297" s="2">
        <v>0</v>
      </c>
      <c r="N297" s="2">
        <v>0</v>
      </c>
      <c r="O297" s="2"/>
      <c r="P297" s="2"/>
      <c r="Q297" s="2"/>
      <c r="R297" s="11"/>
      <c r="S297" s="11"/>
      <c r="T297" s="35"/>
    </row>
    <row r="298" spans="1:20" x14ac:dyDescent="0.25">
      <c r="A298" s="34"/>
      <c r="B298" s="11"/>
      <c r="C298" s="2"/>
      <c r="D298" s="11"/>
      <c r="E298" s="11"/>
      <c r="F298" s="2" t="s">
        <v>18</v>
      </c>
      <c r="G298" s="11" t="s">
        <v>1714</v>
      </c>
      <c r="H298" s="2">
        <v>0</v>
      </c>
      <c r="I298" s="2">
        <v>1</v>
      </c>
      <c r="J298" s="2">
        <v>0</v>
      </c>
      <c r="K298" s="2">
        <v>0</v>
      </c>
      <c r="L298" s="2">
        <v>0</v>
      </c>
      <c r="M298" s="2">
        <v>0</v>
      </c>
      <c r="N298" s="2">
        <v>0</v>
      </c>
      <c r="O298" s="2"/>
      <c r="P298" s="2"/>
      <c r="Q298" s="2"/>
      <c r="R298" s="11"/>
      <c r="S298" s="11"/>
      <c r="T298" s="35"/>
    </row>
    <row r="299" spans="1:20" x14ac:dyDescent="0.25">
      <c r="A299" s="34"/>
      <c r="B299" s="11"/>
      <c r="C299" s="2"/>
      <c r="D299" s="11"/>
      <c r="E299" s="11"/>
      <c r="F299" s="2" t="s">
        <v>19</v>
      </c>
      <c r="G299" s="11" t="s">
        <v>1715</v>
      </c>
      <c r="H299" s="2">
        <v>0</v>
      </c>
      <c r="I299" s="2">
        <v>1</v>
      </c>
      <c r="J299" s="2">
        <v>0</v>
      </c>
      <c r="K299" s="2">
        <v>0</v>
      </c>
      <c r="L299" s="2">
        <v>0</v>
      </c>
      <c r="M299" s="2">
        <v>0</v>
      </c>
      <c r="N299" s="2">
        <v>0</v>
      </c>
      <c r="O299" s="2"/>
      <c r="P299" s="2"/>
      <c r="Q299" s="2"/>
      <c r="R299" s="11"/>
      <c r="S299" s="11"/>
      <c r="T299" s="35"/>
    </row>
    <row r="300" spans="1:20" x14ac:dyDescent="0.25">
      <c r="A300" s="34"/>
      <c r="B300" s="11"/>
      <c r="C300" s="2"/>
      <c r="D300" s="11"/>
      <c r="E300" s="11"/>
      <c r="F300" s="2" t="s">
        <v>20</v>
      </c>
      <c r="G300" s="11" t="s">
        <v>1716</v>
      </c>
      <c r="H300" s="2">
        <v>0</v>
      </c>
      <c r="I300" s="2">
        <v>1</v>
      </c>
      <c r="J300" s="2">
        <v>0</v>
      </c>
      <c r="K300" s="2">
        <v>0</v>
      </c>
      <c r="L300" s="2">
        <v>0</v>
      </c>
      <c r="M300" s="2">
        <v>0</v>
      </c>
      <c r="N300" s="2">
        <v>0</v>
      </c>
      <c r="O300" s="2"/>
      <c r="P300" s="2"/>
      <c r="Q300" s="2"/>
      <c r="R300" s="11"/>
      <c r="S300" s="11"/>
      <c r="T300" s="35"/>
    </row>
    <row r="301" spans="1:20" x14ac:dyDescent="0.25">
      <c r="A301" s="34"/>
      <c r="B301" s="11"/>
      <c r="C301" s="2"/>
      <c r="D301" s="11"/>
      <c r="E301" s="11"/>
      <c r="F301" s="11"/>
      <c r="G301" s="11"/>
      <c r="H301" s="2"/>
      <c r="I301" s="2"/>
      <c r="J301" s="2"/>
      <c r="K301" s="2"/>
      <c r="L301" s="2"/>
      <c r="M301" s="2"/>
      <c r="N301" s="2"/>
      <c r="O301" s="2"/>
      <c r="P301" s="2"/>
      <c r="Q301" s="2"/>
      <c r="R301" s="11"/>
      <c r="S301" s="11"/>
      <c r="T301" s="35"/>
    </row>
    <row r="302" spans="1:20" x14ac:dyDescent="0.25">
      <c r="A302" s="83"/>
      <c r="B302" s="62"/>
      <c r="C302" s="61"/>
      <c r="D302" s="62"/>
      <c r="E302" s="62"/>
      <c r="F302" s="61"/>
      <c r="G302" s="62"/>
      <c r="H302" s="61">
        <f>SUM(H281:H300)</f>
        <v>0</v>
      </c>
      <c r="I302" s="61">
        <f t="shared" ref="I302:P302" si="13">SUM(I281:I300)</f>
        <v>20</v>
      </c>
      <c r="J302" s="61">
        <f t="shared" si="13"/>
        <v>0</v>
      </c>
      <c r="K302" s="61">
        <f t="shared" si="13"/>
        <v>0</v>
      </c>
      <c r="L302" s="61">
        <f t="shared" si="13"/>
        <v>0</v>
      </c>
      <c r="M302" s="61">
        <f t="shared" si="13"/>
        <v>0</v>
      </c>
      <c r="N302" s="61">
        <f t="shared" si="13"/>
        <v>0</v>
      </c>
      <c r="O302" s="61">
        <f t="shared" si="13"/>
        <v>0</v>
      </c>
      <c r="P302" s="61">
        <f t="shared" si="13"/>
        <v>0</v>
      </c>
      <c r="Q302" s="61"/>
      <c r="R302" s="62"/>
      <c r="S302" s="62"/>
      <c r="T302" s="84"/>
    </row>
    <row r="303" spans="1:20" x14ac:dyDescent="0.25">
      <c r="A303" s="85"/>
      <c r="B303" s="75"/>
      <c r="C303" s="76"/>
      <c r="D303" s="75"/>
      <c r="E303" s="75"/>
      <c r="F303" s="76"/>
      <c r="G303" s="75"/>
      <c r="H303" s="76"/>
      <c r="I303" s="76"/>
      <c r="J303" s="76"/>
      <c r="K303" s="76"/>
      <c r="L303" s="76"/>
      <c r="M303" s="76"/>
      <c r="N303" s="76"/>
      <c r="O303" s="76"/>
      <c r="P303" s="76"/>
      <c r="Q303" s="76"/>
      <c r="R303" s="75"/>
      <c r="S303" s="75"/>
      <c r="T303" s="86"/>
    </row>
    <row r="304" spans="1:20" x14ac:dyDescent="0.25">
      <c r="A304" s="34"/>
      <c r="B304" s="11"/>
      <c r="C304" s="2"/>
      <c r="D304" s="11"/>
      <c r="E304" s="11"/>
      <c r="F304" s="11"/>
      <c r="G304" s="11"/>
      <c r="H304" s="2"/>
      <c r="I304" s="2"/>
      <c r="J304" s="2"/>
      <c r="K304" s="2"/>
      <c r="L304" s="2"/>
      <c r="M304" s="2"/>
      <c r="N304" s="2"/>
      <c r="O304" s="2"/>
      <c r="P304" s="2"/>
      <c r="Q304" s="2"/>
      <c r="R304" s="11"/>
      <c r="S304" s="11"/>
      <c r="T304" s="35"/>
    </row>
    <row r="305" spans="1:20" x14ac:dyDescent="0.25">
      <c r="A305" s="34"/>
      <c r="B305" s="11"/>
      <c r="C305" s="2" t="s">
        <v>15</v>
      </c>
      <c r="D305" s="11"/>
      <c r="E305" s="11" t="s">
        <v>1520</v>
      </c>
      <c r="F305" s="2" t="s">
        <v>0</v>
      </c>
      <c r="G305" s="11" t="s">
        <v>1717</v>
      </c>
      <c r="H305" s="2">
        <v>0</v>
      </c>
      <c r="I305" s="2">
        <v>1</v>
      </c>
      <c r="J305" s="2">
        <v>0</v>
      </c>
      <c r="K305" s="2">
        <v>0</v>
      </c>
      <c r="L305" s="2">
        <v>0</v>
      </c>
      <c r="M305" s="2">
        <v>0</v>
      </c>
      <c r="N305" s="2">
        <v>0</v>
      </c>
      <c r="O305" s="2"/>
      <c r="P305" s="2"/>
      <c r="Q305" s="2"/>
      <c r="R305" s="116" t="s">
        <v>7504</v>
      </c>
      <c r="S305" s="116" t="s">
        <v>7503</v>
      </c>
      <c r="T305" s="35"/>
    </row>
    <row r="306" spans="1:20" ht="45" x14ac:dyDescent="0.25">
      <c r="A306" s="34"/>
      <c r="B306" s="11"/>
      <c r="C306" s="11"/>
      <c r="D306" s="11"/>
      <c r="E306" s="11"/>
      <c r="F306" s="2" t="s">
        <v>2</v>
      </c>
      <c r="G306" s="11" t="s">
        <v>1718</v>
      </c>
      <c r="H306" s="2">
        <v>0</v>
      </c>
      <c r="I306" s="2">
        <v>1</v>
      </c>
      <c r="J306" s="2">
        <v>0</v>
      </c>
      <c r="K306" s="2">
        <v>0</v>
      </c>
      <c r="L306" s="2">
        <v>0</v>
      </c>
      <c r="M306" s="2">
        <v>0</v>
      </c>
      <c r="N306" s="2">
        <v>0</v>
      </c>
      <c r="O306" s="2"/>
      <c r="P306" s="2"/>
      <c r="Q306" s="2"/>
      <c r="R306" s="116" t="s">
        <v>7505</v>
      </c>
      <c r="S306" s="73" t="s">
        <v>8887</v>
      </c>
      <c r="T306" s="35"/>
    </row>
    <row r="307" spans="1:20" x14ac:dyDescent="0.25">
      <c r="A307" s="34"/>
      <c r="B307" s="11"/>
      <c r="C307" s="11"/>
      <c r="D307" s="11"/>
      <c r="E307" s="11"/>
      <c r="F307" s="2" t="s">
        <v>3</v>
      </c>
      <c r="G307" s="11" t="s">
        <v>1719</v>
      </c>
      <c r="H307" s="2">
        <v>0</v>
      </c>
      <c r="I307" s="2">
        <v>1</v>
      </c>
      <c r="J307" s="2">
        <v>0</v>
      </c>
      <c r="K307" s="2">
        <v>0</v>
      </c>
      <c r="L307" s="2">
        <v>0</v>
      </c>
      <c r="M307" s="2">
        <v>0</v>
      </c>
      <c r="N307" s="2">
        <v>0</v>
      </c>
      <c r="O307" s="2"/>
      <c r="P307" s="2"/>
      <c r="Q307" s="2"/>
      <c r="R307" s="11" t="s">
        <v>7506</v>
      </c>
      <c r="S307" s="73"/>
      <c r="T307" s="35"/>
    </row>
    <row r="308" spans="1:20" x14ac:dyDescent="0.25">
      <c r="A308" s="34"/>
      <c r="B308" s="11"/>
      <c r="C308" s="11"/>
      <c r="D308" s="11"/>
      <c r="E308" s="11"/>
      <c r="F308" s="2" t="s">
        <v>4</v>
      </c>
      <c r="G308" s="11" t="s">
        <v>1720</v>
      </c>
      <c r="H308" s="2">
        <v>0</v>
      </c>
      <c r="I308" s="2">
        <v>1</v>
      </c>
      <c r="J308" s="2">
        <v>0</v>
      </c>
      <c r="K308" s="2">
        <v>0</v>
      </c>
      <c r="L308" s="2">
        <v>0</v>
      </c>
      <c r="M308" s="2">
        <v>0</v>
      </c>
      <c r="N308" s="2">
        <v>0</v>
      </c>
      <c r="O308" s="2"/>
      <c r="P308" s="2"/>
      <c r="Q308" s="2"/>
      <c r="R308" s="11" t="s">
        <v>7507</v>
      </c>
      <c r="S308" s="11"/>
      <c r="T308" s="35"/>
    </row>
    <row r="309" spans="1:20" x14ac:dyDescent="0.25">
      <c r="A309" s="34"/>
      <c r="B309" s="11"/>
      <c r="C309" s="11"/>
      <c r="D309" s="11"/>
      <c r="E309" s="11"/>
      <c r="F309" s="2" t="s">
        <v>5</v>
      </c>
      <c r="G309" s="11" t="s">
        <v>1721</v>
      </c>
      <c r="H309" s="2">
        <v>0</v>
      </c>
      <c r="I309" s="2">
        <v>1</v>
      </c>
      <c r="J309" s="2">
        <v>0</v>
      </c>
      <c r="K309" s="2">
        <v>0</v>
      </c>
      <c r="L309" s="2">
        <v>0</v>
      </c>
      <c r="M309" s="2">
        <v>0</v>
      </c>
      <c r="N309" s="2">
        <v>0</v>
      </c>
      <c r="O309" s="2"/>
      <c r="P309" s="2"/>
      <c r="Q309" s="2"/>
      <c r="R309" s="11" t="s">
        <v>7508</v>
      </c>
      <c r="S309" s="11"/>
      <c r="T309" s="35"/>
    </row>
    <row r="310" spans="1:20" x14ac:dyDescent="0.25">
      <c r="A310" s="34"/>
      <c r="B310" s="11"/>
      <c r="C310" s="11"/>
      <c r="D310" s="11"/>
      <c r="E310" s="11"/>
      <c r="F310" s="11"/>
      <c r="G310" s="11"/>
      <c r="H310" s="2"/>
      <c r="I310" s="2"/>
      <c r="J310" s="2"/>
      <c r="K310" s="2"/>
      <c r="L310" s="2"/>
      <c r="M310" s="2"/>
      <c r="N310" s="2"/>
      <c r="O310" s="2"/>
      <c r="P310" s="2"/>
      <c r="Q310" s="2"/>
      <c r="R310" s="11" t="s">
        <v>7509</v>
      </c>
      <c r="S310" s="11"/>
      <c r="T310" s="35"/>
    </row>
    <row r="311" spans="1:20" x14ac:dyDescent="0.25">
      <c r="A311" s="83"/>
      <c r="B311" s="62"/>
      <c r="C311" s="61"/>
      <c r="D311" s="62"/>
      <c r="E311" s="62"/>
      <c r="F311" s="61"/>
      <c r="G311" s="62"/>
      <c r="H311" s="61">
        <f>SUM(H305:H309)</f>
        <v>0</v>
      </c>
      <c r="I311" s="61">
        <f t="shared" ref="I311:O311" si="14">SUM(I305:I309)</f>
        <v>5</v>
      </c>
      <c r="J311" s="61">
        <f t="shared" si="14"/>
        <v>0</v>
      </c>
      <c r="K311" s="61">
        <f t="shared" si="14"/>
        <v>0</v>
      </c>
      <c r="L311" s="61">
        <f t="shared" si="14"/>
        <v>0</v>
      </c>
      <c r="M311" s="61">
        <f t="shared" si="14"/>
        <v>0</v>
      </c>
      <c r="N311" s="61">
        <f t="shared" si="14"/>
        <v>0</v>
      </c>
      <c r="O311" s="61">
        <f t="shared" si="14"/>
        <v>0</v>
      </c>
      <c r="P311" s="61"/>
      <c r="Q311" s="61"/>
      <c r="R311" s="62" t="s">
        <v>7510</v>
      </c>
      <c r="S311" s="62"/>
      <c r="T311" s="84"/>
    </row>
    <row r="312" spans="1:20" x14ac:dyDescent="0.25">
      <c r="A312" s="85"/>
      <c r="B312" s="75"/>
      <c r="C312" s="76"/>
      <c r="D312" s="75"/>
      <c r="E312" s="75"/>
      <c r="F312" s="76"/>
      <c r="G312" s="75"/>
      <c r="H312" s="76"/>
      <c r="I312" s="76"/>
      <c r="J312" s="76"/>
      <c r="K312" s="76"/>
      <c r="L312" s="76"/>
      <c r="M312" s="76"/>
      <c r="N312" s="76"/>
      <c r="O312" s="76"/>
      <c r="P312" s="76"/>
      <c r="Q312" s="76"/>
      <c r="R312" s="75" t="s">
        <v>7511</v>
      </c>
      <c r="S312" s="75"/>
      <c r="T312" s="86"/>
    </row>
    <row r="313" spans="1:20" x14ac:dyDescent="0.25">
      <c r="A313" s="88"/>
      <c r="B313" s="89"/>
      <c r="C313" s="90"/>
      <c r="D313" s="89"/>
      <c r="E313" s="89"/>
      <c r="F313" s="90"/>
      <c r="G313" s="89" t="s">
        <v>36</v>
      </c>
      <c r="H313" s="90">
        <f>H25+H58+H85+H115+H144+H168+H196+H214+H227+H240+H251+H263+H302+H311+H278</f>
        <v>33</v>
      </c>
      <c r="I313" s="90">
        <f t="shared" ref="I313:P313" si="15">I25+I58+I85+I115+I144+I168+I196+I214+I227+I240+I251+I263+I302+I311+I278</f>
        <v>192</v>
      </c>
      <c r="J313" s="90">
        <f t="shared" si="15"/>
        <v>0</v>
      </c>
      <c r="K313" s="90">
        <f t="shared" si="15"/>
        <v>0</v>
      </c>
      <c r="L313" s="90">
        <f t="shared" si="15"/>
        <v>0</v>
      </c>
      <c r="M313" s="90">
        <f t="shared" si="15"/>
        <v>0</v>
      </c>
      <c r="N313" s="90">
        <f t="shared" si="15"/>
        <v>0</v>
      </c>
      <c r="O313" s="90">
        <f t="shared" si="15"/>
        <v>16</v>
      </c>
      <c r="P313" s="90">
        <f t="shared" si="15"/>
        <v>16</v>
      </c>
      <c r="Q313" s="90"/>
      <c r="R313" s="89" t="s">
        <v>7512</v>
      </c>
      <c r="S313" s="89"/>
      <c r="T313" s="91"/>
    </row>
    <row r="314" spans="1:20" ht="15.75" thickBot="1" x14ac:dyDescent="0.3">
      <c r="A314" s="36"/>
      <c r="B314" s="32"/>
      <c r="C314" s="32"/>
      <c r="D314" s="32"/>
      <c r="E314" s="32"/>
      <c r="F314" s="32"/>
      <c r="G314" s="32"/>
      <c r="H314" s="3"/>
      <c r="I314" s="3"/>
      <c r="J314" s="3"/>
      <c r="K314" s="3"/>
      <c r="L314" s="3"/>
      <c r="M314" s="3"/>
      <c r="N314" s="3"/>
      <c r="O314" s="3"/>
      <c r="P314" s="3"/>
      <c r="Q314" s="3"/>
      <c r="R314" s="32" t="s">
        <v>7513</v>
      </c>
      <c r="S314" s="32"/>
      <c r="T314" s="37"/>
    </row>
    <row r="315" spans="1:20" ht="15.75" thickTop="1" x14ac:dyDescent="0.25">
      <c r="R315" s="11" t="s">
        <v>7514</v>
      </c>
    </row>
    <row r="316" spans="1:20" x14ac:dyDescent="0.25">
      <c r="I316" s="71">
        <f>I313+H313</f>
        <v>225</v>
      </c>
      <c r="R316" s="11" t="s">
        <v>7515</v>
      </c>
    </row>
    <row r="317" spans="1:20" x14ac:dyDescent="0.25">
      <c r="R317" s="11" t="s">
        <v>7516</v>
      </c>
    </row>
    <row r="318" spans="1:20" x14ac:dyDescent="0.25">
      <c r="R318" s="11" t="s">
        <v>7517</v>
      </c>
    </row>
    <row r="319" spans="1:20" x14ac:dyDescent="0.25">
      <c r="R319" s="73" t="s">
        <v>7518</v>
      </c>
    </row>
    <row r="320" spans="1:20" x14ac:dyDescent="0.25">
      <c r="R320" s="11" t="s">
        <v>7519</v>
      </c>
    </row>
    <row r="321" spans="18:18" x14ac:dyDescent="0.25">
      <c r="R321" s="11" t="s">
        <v>7520</v>
      </c>
    </row>
    <row r="322" spans="18:18" x14ac:dyDescent="0.25">
      <c r="R322" s="11" t="s">
        <v>7521</v>
      </c>
    </row>
    <row r="323" spans="18:18" x14ac:dyDescent="0.25">
      <c r="R323" s="11" t="s">
        <v>7522</v>
      </c>
    </row>
    <row r="324" spans="18:18" x14ac:dyDescent="0.25">
      <c r="R324" s="11" t="s">
        <v>7523</v>
      </c>
    </row>
    <row r="325" spans="18:18" x14ac:dyDescent="0.25">
      <c r="R325" s="11" t="s">
        <v>7524</v>
      </c>
    </row>
    <row r="326" spans="18:18" x14ac:dyDescent="0.25">
      <c r="R326" s="11" t="s">
        <v>7525</v>
      </c>
    </row>
    <row r="327" spans="18:18" x14ac:dyDescent="0.25">
      <c r="R327" s="11" t="s">
        <v>7526</v>
      </c>
    </row>
    <row r="328" spans="18:18" x14ac:dyDescent="0.25">
      <c r="R328" s="11" t="s">
        <v>7527</v>
      </c>
    </row>
    <row r="329" spans="18:18" x14ac:dyDescent="0.25">
      <c r="R329" s="11" t="s">
        <v>7528</v>
      </c>
    </row>
    <row r="330" spans="18:18" x14ac:dyDescent="0.25">
      <c r="R330" s="11" t="s">
        <v>7529</v>
      </c>
    </row>
    <row r="331" spans="18:18" x14ac:dyDescent="0.25">
      <c r="R331" s="11" t="s">
        <v>7530</v>
      </c>
    </row>
    <row r="332" spans="18:18" x14ac:dyDescent="0.25">
      <c r="R332" s="11" t="s">
        <v>7531</v>
      </c>
    </row>
    <row r="333" spans="18:18" x14ac:dyDescent="0.25">
      <c r="R333" s="11" t="s">
        <v>7532</v>
      </c>
    </row>
    <row r="334" spans="18:18" x14ac:dyDescent="0.25">
      <c r="R334" s="11" t="s">
        <v>7533</v>
      </c>
    </row>
    <row r="335" spans="18:18" x14ac:dyDescent="0.25">
      <c r="R335" s="11" t="s">
        <v>7534</v>
      </c>
    </row>
    <row r="336" spans="18:18" x14ac:dyDescent="0.25">
      <c r="R336" s="11" t="s">
        <v>7535</v>
      </c>
    </row>
    <row r="337" spans="18:18" x14ac:dyDescent="0.25">
      <c r="R337" s="11" t="s">
        <v>7536</v>
      </c>
    </row>
    <row r="338" spans="18:18" x14ac:dyDescent="0.25">
      <c r="R338" s="11" t="s">
        <v>7537</v>
      </c>
    </row>
    <row r="339" spans="18:18" x14ac:dyDescent="0.25">
      <c r="R339" s="11" t="s">
        <v>7538</v>
      </c>
    </row>
    <row r="340" spans="18:18" x14ac:dyDescent="0.25">
      <c r="R340" s="11" t="s">
        <v>7539</v>
      </c>
    </row>
    <row r="341" spans="18:18" x14ac:dyDescent="0.25">
      <c r="R341" s="11" t="s">
        <v>7540</v>
      </c>
    </row>
    <row r="342" spans="18:18" x14ac:dyDescent="0.25">
      <c r="R342" s="11" t="s">
        <v>7541</v>
      </c>
    </row>
    <row r="343" spans="18:18" x14ac:dyDescent="0.25">
      <c r="R343" s="11" t="s">
        <v>7542</v>
      </c>
    </row>
    <row r="344" spans="18:18" x14ac:dyDescent="0.25">
      <c r="R344" s="11" t="s">
        <v>7543</v>
      </c>
    </row>
    <row r="345" spans="18:18" x14ac:dyDescent="0.25">
      <c r="R345" s="11" t="s">
        <v>7544</v>
      </c>
    </row>
    <row r="346" spans="18:18" x14ac:dyDescent="0.25">
      <c r="R346" s="11" t="s">
        <v>7545</v>
      </c>
    </row>
    <row r="347" spans="18:18" x14ac:dyDescent="0.25">
      <c r="R347" s="11" t="s">
        <v>7546</v>
      </c>
    </row>
    <row r="348" spans="18:18" x14ac:dyDescent="0.25">
      <c r="R348" s="11" t="s">
        <v>7547</v>
      </c>
    </row>
    <row r="349" spans="18:18" x14ac:dyDescent="0.25">
      <c r="R349" s="11" t="s">
        <v>7548</v>
      </c>
    </row>
    <row r="350" spans="18:18" x14ac:dyDescent="0.25">
      <c r="R350" s="11" t="s">
        <v>7549</v>
      </c>
    </row>
    <row r="351" spans="18:18" x14ac:dyDescent="0.25">
      <c r="R351" s="11" t="s">
        <v>7550</v>
      </c>
    </row>
    <row r="352" spans="18:18" x14ac:dyDescent="0.25">
      <c r="R352" s="11" t="s">
        <v>7551</v>
      </c>
    </row>
    <row r="353" spans="18:18" x14ac:dyDescent="0.25">
      <c r="R353" s="11" t="s">
        <v>7552</v>
      </c>
    </row>
    <row r="354" spans="18:18" x14ac:dyDescent="0.25">
      <c r="R354" s="11" t="s">
        <v>7553</v>
      </c>
    </row>
    <row r="355" spans="18:18" x14ac:dyDescent="0.25">
      <c r="R355" s="11" t="s">
        <v>7554</v>
      </c>
    </row>
    <row r="356" spans="18:18" x14ac:dyDescent="0.25">
      <c r="R356" s="11" t="s">
        <v>7555</v>
      </c>
    </row>
  </sheetData>
  <mergeCells count="39">
    <mergeCell ref="S281:S282"/>
    <mergeCell ref="S96:S98"/>
    <mergeCell ref="R90:R93"/>
    <mergeCell ref="R94:R96"/>
    <mergeCell ref="R97:R99"/>
    <mergeCell ref="S88:S90"/>
    <mergeCell ref="S91:S95"/>
    <mergeCell ref="S116:S122"/>
    <mergeCell ref="R100:R101"/>
    <mergeCell ref="S99:S102"/>
    <mergeCell ref="S103:S105"/>
    <mergeCell ref="S106:S109"/>
    <mergeCell ref="S110:S115"/>
    <mergeCell ref="R102:R103"/>
    <mergeCell ref="R16:R19"/>
    <mergeCell ref="R20:R21"/>
    <mergeCell ref="R22:R23"/>
    <mergeCell ref="R25:R26"/>
    <mergeCell ref="R88:R89"/>
    <mergeCell ref="A1:T1"/>
    <mergeCell ref="R3:R4"/>
    <mergeCell ref="S3:S4"/>
    <mergeCell ref="T3:T4"/>
    <mergeCell ref="A3:A4"/>
    <mergeCell ref="B3:B4"/>
    <mergeCell ref="C3:C4"/>
    <mergeCell ref="D3:D4"/>
    <mergeCell ref="E3:E4"/>
    <mergeCell ref="F3:F4"/>
    <mergeCell ref="G3:G4"/>
    <mergeCell ref="H3:H4"/>
    <mergeCell ref="I3:I4"/>
    <mergeCell ref="J3:Q3"/>
    <mergeCell ref="J5:P5"/>
    <mergeCell ref="S7:S10"/>
    <mergeCell ref="S11:S14"/>
    <mergeCell ref="R7:R8"/>
    <mergeCell ref="R10:R13"/>
    <mergeCell ref="R14:R15"/>
  </mergeCells>
  <pageMargins left="0.51181102362204722" right="0.19685039370078741" top="0.51181102362204722" bottom="0.51181102362204722" header="0.23622047244094491" footer="0.31496062992125984"/>
  <pageSetup paperSize="258" scale="6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8"/>
  <sheetViews>
    <sheetView topLeftCell="A2" workbookViewId="0">
      <pane ySplit="1530" topLeftCell="A37" activePane="bottomLeft"/>
      <selection activeCell="Q5" sqref="Q5"/>
      <selection pane="bottomLeft" activeCell="S45" sqref="S45"/>
    </sheetView>
  </sheetViews>
  <sheetFormatPr defaultRowHeight="15" x14ac:dyDescent="0.25"/>
  <cols>
    <col min="1" max="1" width="4.42578125" bestFit="1" customWidth="1"/>
    <col min="2" max="2" width="10.7109375" bestFit="1" customWidth="1"/>
    <col min="3" max="3" width="4.42578125" bestFit="1" customWidth="1"/>
    <col min="4" max="5" width="14.42578125" bestFit="1" customWidth="1"/>
    <col min="6" max="6" width="4.42578125" bestFit="1" customWidth="1"/>
    <col min="7" max="7" width="18.42578125" bestFit="1" customWidth="1"/>
    <col min="8" max="9" width="6.7109375" customWidth="1"/>
    <col min="10" max="17" width="4.7109375"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9</v>
      </c>
      <c r="B7" s="11" t="s">
        <v>1722</v>
      </c>
      <c r="C7" s="2" t="s">
        <v>0</v>
      </c>
      <c r="D7" s="11" t="s">
        <v>1723</v>
      </c>
      <c r="E7" s="11" t="s">
        <v>39</v>
      </c>
      <c r="F7" s="2" t="s">
        <v>0</v>
      </c>
      <c r="G7" s="11" t="s">
        <v>1730</v>
      </c>
      <c r="H7" s="67">
        <v>1</v>
      </c>
      <c r="I7" s="67">
        <v>0</v>
      </c>
      <c r="J7" s="67">
        <v>0</v>
      </c>
      <c r="K7" s="67">
        <v>0</v>
      </c>
      <c r="L7" s="67">
        <v>0</v>
      </c>
      <c r="M7" s="67">
        <v>0</v>
      </c>
      <c r="N7" s="67">
        <v>0</v>
      </c>
      <c r="O7" s="67">
        <v>1</v>
      </c>
      <c r="P7" s="67">
        <v>0</v>
      </c>
      <c r="Q7" s="67"/>
      <c r="R7" s="11" t="s">
        <v>7361</v>
      </c>
      <c r="S7" s="299" t="s">
        <v>7357</v>
      </c>
      <c r="T7" s="35"/>
    </row>
    <row r="8" spans="1:20" x14ac:dyDescent="0.25">
      <c r="A8" s="34"/>
      <c r="B8" s="11"/>
      <c r="C8" s="2"/>
      <c r="D8" s="11"/>
      <c r="E8" s="11"/>
      <c r="F8" s="2" t="s">
        <v>2</v>
      </c>
      <c r="G8" s="11" t="s">
        <v>1731</v>
      </c>
      <c r="H8" s="67">
        <v>1</v>
      </c>
      <c r="I8" s="67">
        <v>0</v>
      </c>
      <c r="J8" s="67">
        <v>0</v>
      </c>
      <c r="K8" s="67">
        <v>0</v>
      </c>
      <c r="L8" s="67">
        <v>0</v>
      </c>
      <c r="M8" s="67">
        <v>0</v>
      </c>
      <c r="N8" s="67">
        <v>0</v>
      </c>
      <c r="O8" s="67">
        <v>1</v>
      </c>
      <c r="P8" s="67">
        <v>0</v>
      </c>
      <c r="Q8" s="67"/>
      <c r="R8" s="11" t="s">
        <v>7362</v>
      </c>
      <c r="S8" s="299"/>
      <c r="T8" s="35"/>
    </row>
    <row r="9" spans="1:20" x14ac:dyDescent="0.25">
      <c r="A9" s="34"/>
      <c r="B9" s="11"/>
      <c r="C9" s="2"/>
      <c r="D9" s="11"/>
      <c r="E9" s="11"/>
      <c r="F9" s="2" t="s">
        <v>3</v>
      </c>
      <c r="G9" s="11" t="s">
        <v>1732</v>
      </c>
      <c r="H9" s="67">
        <v>1</v>
      </c>
      <c r="I9" s="67">
        <v>0</v>
      </c>
      <c r="J9" s="67">
        <v>0</v>
      </c>
      <c r="K9" s="67">
        <v>0</v>
      </c>
      <c r="L9" s="67">
        <v>0</v>
      </c>
      <c r="M9" s="67">
        <v>0</v>
      </c>
      <c r="N9" s="67">
        <v>0</v>
      </c>
      <c r="O9" s="67">
        <v>1</v>
      </c>
      <c r="P9" s="67">
        <v>0</v>
      </c>
      <c r="Q9" s="67"/>
      <c r="R9" s="11" t="s">
        <v>7363</v>
      </c>
      <c r="S9" s="299"/>
      <c r="T9" s="35"/>
    </row>
    <row r="10" spans="1:20" ht="15" customHeight="1" x14ac:dyDescent="0.25">
      <c r="A10" s="34"/>
      <c r="B10" s="11"/>
      <c r="C10" s="2"/>
      <c r="D10" s="11"/>
      <c r="E10" s="11"/>
      <c r="F10" s="2" t="s">
        <v>4</v>
      </c>
      <c r="G10" s="11" t="s">
        <v>1733</v>
      </c>
      <c r="H10" s="67">
        <v>1</v>
      </c>
      <c r="I10" s="67">
        <v>0</v>
      </c>
      <c r="J10" s="67">
        <v>0</v>
      </c>
      <c r="K10" s="67">
        <v>0</v>
      </c>
      <c r="L10" s="67">
        <v>0</v>
      </c>
      <c r="M10" s="67">
        <v>0</v>
      </c>
      <c r="N10" s="67">
        <v>0</v>
      </c>
      <c r="O10" s="67">
        <v>1</v>
      </c>
      <c r="P10" s="67">
        <v>0</v>
      </c>
      <c r="Q10" s="67"/>
      <c r="R10" s="299" t="s">
        <v>7364</v>
      </c>
      <c r="S10" s="299" t="s">
        <v>7358</v>
      </c>
      <c r="T10" s="35"/>
    </row>
    <row r="11" spans="1:20" x14ac:dyDescent="0.25">
      <c r="A11" s="34"/>
      <c r="B11" s="11"/>
      <c r="C11" s="2"/>
      <c r="D11" s="11"/>
      <c r="E11" s="11"/>
      <c r="F11" s="2" t="s">
        <v>5</v>
      </c>
      <c r="G11" s="11" t="s">
        <v>1734</v>
      </c>
      <c r="H11" s="67">
        <v>1</v>
      </c>
      <c r="I11" s="67">
        <v>0</v>
      </c>
      <c r="J11" s="67">
        <v>0</v>
      </c>
      <c r="K11" s="67">
        <v>0</v>
      </c>
      <c r="L11" s="67">
        <v>0</v>
      </c>
      <c r="M11" s="67">
        <v>0</v>
      </c>
      <c r="N11" s="67">
        <v>0</v>
      </c>
      <c r="O11" s="67">
        <v>1</v>
      </c>
      <c r="P11" s="67">
        <v>0</v>
      </c>
      <c r="Q11" s="67"/>
      <c r="R11" s="299"/>
      <c r="S11" s="299"/>
      <c r="T11" s="35"/>
    </row>
    <row r="12" spans="1:20" x14ac:dyDescent="0.25">
      <c r="A12" s="34"/>
      <c r="B12" s="11"/>
      <c r="C12" s="2"/>
      <c r="D12" s="11"/>
      <c r="E12" s="11"/>
      <c r="F12" s="2" t="s">
        <v>6</v>
      </c>
      <c r="G12" s="11" t="s">
        <v>1735</v>
      </c>
      <c r="H12" s="67">
        <v>1</v>
      </c>
      <c r="I12" s="67">
        <v>0</v>
      </c>
      <c r="J12" s="67">
        <v>0</v>
      </c>
      <c r="K12" s="67">
        <v>0</v>
      </c>
      <c r="L12" s="67">
        <v>0</v>
      </c>
      <c r="M12" s="67">
        <v>0</v>
      </c>
      <c r="N12" s="67">
        <v>0</v>
      </c>
      <c r="O12" s="67">
        <v>1</v>
      </c>
      <c r="P12" s="67">
        <v>0</v>
      </c>
      <c r="Q12" s="67"/>
      <c r="R12" s="11" t="s">
        <v>7365</v>
      </c>
      <c r="S12" s="299"/>
      <c r="T12" s="35"/>
    </row>
    <row r="13" spans="1:20" x14ac:dyDescent="0.25">
      <c r="A13" s="34"/>
      <c r="B13" s="11"/>
      <c r="C13" s="2"/>
      <c r="D13" s="11"/>
      <c r="E13" s="11"/>
      <c r="F13" s="2" t="s">
        <v>7</v>
      </c>
      <c r="G13" s="11" t="s">
        <v>1736</v>
      </c>
      <c r="H13" s="67">
        <v>1</v>
      </c>
      <c r="I13" s="67">
        <v>0</v>
      </c>
      <c r="J13" s="67">
        <v>0</v>
      </c>
      <c r="K13" s="67">
        <v>0</v>
      </c>
      <c r="L13" s="67">
        <v>0</v>
      </c>
      <c r="M13" s="67">
        <v>0</v>
      </c>
      <c r="N13" s="67">
        <v>0</v>
      </c>
      <c r="O13" s="67">
        <v>1</v>
      </c>
      <c r="P13" s="67">
        <v>0</v>
      </c>
      <c r="Q13" s="67"/>
      <c r="R13" s="11" t="s">
        <v>7366</v>
      </c>
      <c r="S13" s="299"/>
      <c r="T13" s="35"/>
    </row>
    <row r="14" spans="1:20" ht="15" customHeight="1" x14ac:dyDescent="0.25">
      <c r="A14" s="34"/>
      <c r="B14" s="11"/>
      <c r="C14" s="2"/>
      <c r="D14" s="11"/>
      <c r="E14" s="11"/>
      <c r="F14" s="2" t="s">
        <v>8</v>
      </c>
      <c r="G14" s="11" t="s">
        <v>1737</v>
      </c>
      <c r="H14" s="67">
        <v>1</v>
      </c>
      <c r="I14" s="67">
        <v>0</v>
      </c>
      <c r="J14" s="67">
        <v>0</v>
      </c>
      <c r="K14" s="67">
        <v>0</v>
      </c>
      <c r="L14" s="67">
        <v>0</v>
      </c>
      <c r="M14" s="67">
        <v>0</v>
      </c>
      <c r="N14" s="67">
        <v>0</v>
      </c>
      <c r="O14" s="67">
        <v>1</v>
      </c>
      <c r="P14" s="67">
        <v>0</v>
      </c>
      <c r="Q14" s="67"/>
      <c r="R14" s="299" t="s">
        <v>7367</v>
      </c>
      <c r="S14" s="299" t="s">
        <v>7359</v>
      </c>
      <c r="T14" s="35"/>
    </row>
    <row r="15" spans="1:20" x14ac:dyDescent="0.25">
      <c r="A15" s="34"/>
      <c r="B15" s="11"/>
      <c r="C15" s="2"/>
      <c r="D15" s="11"/>
      <c r="E15" s="11"/>
      <c r="F15" s="2"/>
      <c r="G15" s="11"/>
      <c r="H15" s="67"/>
      <c r="I15" s="67"/>
      <c r="J15" s="67"/>
      <c r="K15" s="67"/>
      <c r="L15" s="67"/>
      <c r="M15" s="67"/>
      <c r="N15" s="67"/>
      <c r="O15" s="67"/>
      <c r="P15" s="67"/>
      <c r="Q15" s="67"/>
      <c r="R15" s="299"/>
      <c r="S15" s="299"/>
      <c r="T15" s="35"/>
    </row>
    <row r="16" spans="1:20" x14ac:dyDescent="0.25">
      <c r="A16" s="83"/>
      <c r="B16" s="62"/>
      <c r="C16" s="61"/>
      <c r="D16" s="62"/>
      <c r="E16" s="62"/>
      <c r="F16" s="61"/>
      <c r="G16" s="62"/>
      <c r="H16" s="72">
        <f>SUM(H7:H14)</f>
        <v>8</v>
      </c>
      <c r="I16" s="72">
        <f t="shared" ref="I16:P16" si="0">SUM(I7:I14)</f>
        <v>0</v>
      </c>
      <c r="J16" s="72">
        <f t="shared" si="0"/>
        <v>0</v>
      </c>
      <c r="K16" s="72">
        <f t="shared" si="0"/>
        <v>0</v>
      </c>
      <c r="L16" s="72">
        <f t="shared" si="0"/>
        <v>0</v>
      </c>
      <c r="M16" s="72">
        <f t="shared" si="0"/>
        <v>0</v>
      </c>
      <c r="N16" s="72">
        <f t="shared" si="0"/>
        <v>0</v>
      </c>
      <c r="O16" s="72">
        <f t="shared" si="0"/>
        <v>8</v>
      </c>
      <c r="P16" s="72">
        <f t="shared" si="0"/>
        <v>0</v>
      </c>
      <c r="Q16" s="130"/>
      <c r="R16" s="302"/>
      <c r="S16" s="299" t="s">
        <v>7360</v>
      </c>
      <c r="T16" s="84"/>
    </row>
    <row r="17" spans="1:20" x14ac:dyDescent="0.25">
      <c r="A17" s="92"/>
      <c r="B17" s="79"/>
      <c r="C17" s="80"/>
      <c r="D17" s="79"/>
      <c r="E17" s="79"/>
      <c r="F17" s="80"/>
      <c r="G17" s="79"/>
      <c r="H17" s="93"/>
      <c r="I17" s="93"/>
      <c r="J17" s="93"/>
      <c r="K17" s="93"/>
      <c r="L17" s="93"/>
      <c r="M17" s="93"/>
      <c r="N17" s="93"/>
      <c r="O17" s="93"/>
      <c r="P17" s="93"/>
      <c r="Q17" s="93"/>
      <c r="R17" s="307" t="s">
        <v>7368</v>
      </c>
      <c r="S17" s="299"/>
      <c r="T17" s="94"/>
    </row>
    <row r="18" spans="1:20" x14ac:dyDescent="0.25">
      <c r="A18" s="34"/>
      <c r="B18" s="11"/>
      <c r="C18" s="2"/>
      <c r="D18" s="11"/>
      <c r="E18" s="11"/>
      <c r="F18" s="2"/>
      <c r="G18" s="11"/>
      <c r="H18" s="67"/>
      <c r="I18" s="67"/>
      <c r="J18" s="67"/>
      <c r="K18" s="67"/>
      <c r="L18" s="67"/>
      <c r="M18" s="67"/>
      <c r="N18" s="67"/>
      <c r="O18" s="67"/>
      <c r="P18" s="67"/>
      <c r="Q18" s="67"/>
      <c r="R18" s="299"/>
      <c r="S18" s="299"/>
      <c r="T18" s="35"/>
    </row>
    <row r="19" spans="1:20" x14ac:dyDescent="0.25">
      <c r="A19" s="34"/>
      <c r="B19" s="11"/>
      <c r="C19" s="2"/>
      <c r="D19" s="11"/>
      <c r="E19" s="11"/>
      <c r="F19" s="2"/>
      <c r="G19" s="11"/>
      <c r="H19" s="67"/>
      <c r="I19" s="67"/>
      <c r="J19" s="67"/>
      <c r="K19" s="67"/>
      <c r="L19" s="67"/>
      <c r="M19" s="67"/>
      <c r="N19" s="67"/>
      <c r="O19" s="67"/>
      <c r="P19" s="67"/>
      <c r="Q19" s="67"/>
      <c r="R19" s="106" t="s">
        <v>7369</v>
      </c>
      <c r="S19" s="106"/>
      <c r="T19" s="35"/>
    </row>
    <row r="20" spans="1:20" x14ac:dyDescent="0.25">
      <c r="A20" s="34"/>
      <c r="B20" s="11"/>
      <c r="C20" s="2"/>
      <c r="D20" s="11"/>
      <c r="E20" s="11"/>
      <c r="F20" s="2"/>
      <c r="G20" s="11"/>
      <c r="H20" s="67"/>
      <c r="I20" s="67"/>
      <c r="J20" s="67"/>
      <c r="K20" s="67"/>
      <c r="L20" s="67"/>
      <c r="M20" s="67"/>
      <c r="N20" s="67"/>
      <c r="O20" s="67"/>
      <c r="P20" s="67"/>
      <c r="Q20" s="67"/>
      <c r="R20" s="106" t="s">
        <v>7370</v>
      </c>
      <c r="S20" s="106"/>
      <c r="T20" s="35"/>
    </row>
    <row r="21" spans="1:20" x14ac:dyDescent="0.25">
      <c r="A21" s="95"/>
      <c r="B21" s="17"/>
      <c r="C21" s="5"/>
      <c r="D21" s="17"/>
      <c r="E21" s="17"/>
      <c r="F21" s="5"/>
      <c r="G21" s="17"/>
      <c r="H21" s="5"/>
      <c r="I21" s="5"/>
      <c r="J21" s="5"/>
      <c r="K21" s="5"/>
      <c r="L21" s="5"/>
      <c r="M21" s="5"/>
      <c r="N21" s="5"/>
      <c r="O21" s="5"/>
      <c r="P21" s="5"/>
      <c r="Q21" s="5"/>
      <c r="R21" s="17"/>
      <c r="S21" s="17"/>
      <c r="T21" s="96"/>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34"/>
      <c r="B23" s="11"/>
      <c r="C23" s="2" t="s">
        <v>2</v>
      </c>
      <c r="D23" s="11" t="s">
        <v>1724</v>
      </c>
      <c r="E23" s="11" t="s">
        <v>39</v>
      </c>
      <c r="F23" s="2" t="s">
        <v>0</v>
      </c>
      <c r="G23" s="11" t="s">
        <v>1738</v>
      </c>
      <c r="H23" s="2">
        <v>0</v>
      </c>
      <c r="I23" s="2">
        <v>1</v>
      </c>
      <c r="J23" s="2">
        <v>0</v>
      </c>
      <c r="K23" s="2">
        <v>0</v>
      </c>
      <c r="L23" s="2">
        <v>0</v>
      </c>
      <c r="M23" s="2">
        <v>0</v>
      </c>
      <c r="N23" s="2">
        <v>0</v>
      </c>
      <c r="O23" s="2">
        <v>0</v>
      </c>
      <c r="P23" s="2">
        <v>0</v>
      </c>
      <c r="Q23" s="2"/>
      <c r="R23" s="11"/>
      <c r="S23" s="11"/>
      <c r="T23" s="35"/>
    </row>
    <row r="24" spans="1:20" x14ac:dyDescent="0.25">
      <c r="A24" s="34"/>
      <c r="B24" s="11"/>
      <c r="C24" s="2"/>
      <c r="D24" s="11"/>
      <c r="E24" s="11"/>
      <c r="F24" s="2" t="s">
        <v>2</v>
      </c>
      <c r="G24" s="11" t="s">
        <v>1739</v>
      </c>
      <c r="H24" s="2">
        <v>0</v>
      </c>
      <c r="I24" s="2">
        <v>1</v>
      </c>
      <c r="J24" s="2">
        <v>0</v>
      </c>
      <c r="K24" s="2">
        <v>0</v>
      </c>
      <c r="L24" s="2">
        <v>0</v>
      </c>
      <c r="M24" s="2">
        <v>0</v>
      </c>
      <c r="N24" s="2">
        <v>0</v>
      </c>
      <c r="O24" s="2">
        <v>0</v>
      </c>
      <c r="P24" s="2">
        <v>0</v>
      </c>
      <c r="Q24" s="2"/>
      <c r="R24" s="11"/>
      <c r="S24" s="11"/>
      <c r="T24" s="35"/>
    </row>
    <row r="25" spans="1:20" x14ac:dyDescent="0.25">
      <c r="A25" s="34"/>
      <c r="B25" s="11"/>
      <c r="C25" s="2"/>
      <c r="D25" s="11"/>
      <c r="E25" s="11"/>
      <c r="F25" s="2" t="s">
        <v>3</v>
      </c>
      <c r="G25" s="11" t="s">
        <v>1740</v>
      </c>
      <c r="H25" s="2">
        <v>0</v>
      </c>
      <c r="I25" s="2">
        <v>1</v>
      </c>
      <c r="J25" s="2">
        <v>0</v>
      </c>
      <c r="K25" s="2">
        <v>0</v>
      </c>
      <c r="L25" s="2">
        <v>0</v>
      </c>
      <c r="M25" s="2">
        <v>0</v>
      </c>
      <c r="N25" s="2">
        <v>0</v>
      </c>
      <c r="O25" s="2">
        <v>0</v>
      </c>
      <c r="P25" s="2">
        <v>0</v>
      </c>
      <c r="Q25" s="2"/>
      <c r="R25" s="11"/>
      <c r="S25" s="11"/>
      <c r="T25" s="35"/>
    </row>
    <row r="26" spans="1:20" x14ac:dyDescent="0.25">
      <c r="A26" s="34"/>
      <c r="B26" s="11"/>
      <c r="C26" s="2"/>
      <c r="D26" s="11"/>
      <c r="E26" s="11"/>
      <c r="F26" s="2" t="s">
        <v>4</v>
      </c>
      <c r="G26" s="11" t="s">
        <v>1741</v>
      </c>
      <c r="H26" s="2">
        <v>0</v>
      </c>
      <c r="I26" s="2">
        <v>1</v>
      </c>
      <c r="J26" s="2">
        <v>0</v>
      </c>
      <c r="K26" s="2">
        <v>0</v>
      </c>
      <c r="L26" s="2">
        <v>0</v>
      </c>
      <c r="M26" s="2">
        <v>0</v>
      </c>
      <c r="N26" s="2">
        <v>0</v>
      </c>
      <c r="O26" s="2">
        <v>0</v>
      </c>
      <c r="P26" s="2">
        <v>0</v>
      </c>
      <c r="Q26" s="2"/>
      <c r="R26" s="11"/>
      <c r="S26" s="11"/>
      <c r="T26" s="35"/>
    </row>
    <row r="27" spans="1:20" x14ac:dyDescent="0.25">
      <c r="A27" s="34"/>
      <c r="B27" s="11"/>
      <c r="C27" s="2"/>
      <c r="D27" s="11"/>
      <c r="E27" s="11"/>
      <c r="F27" s="2" t="s">
        <v>5</v>
      </c>
      <c r="G27" s="11" t="s">
        <v>1742</v>
      </c>
      <c r="H27" s="2">
        <v>0</v>
      </c>
      <c r="I27" s="2">
        <v>1</v>
      </c>
      <c r="J27" s="2">
        <v>0</v>
      </c>
      <c r="K27" s="2">
        <v>0</v>
      </c>
      <c r="L27" s="2">
        <v>0</v>
      </c>
      <c r="M27" s="2">
        <v>0</v>
      </c>
      <c r="N27" s="2">
        <v>0</v>
      </c>
      <c r="O27" s="2">
        <v>0</v>
      </c>
      <c r="P27" s="2">
        <v>0</v>
      </c>
      <c r="Q27" s="2"/>
      <c r="R27" s="11"/>
      <c r="S27" s="11"/>
      <c r="T27" s="35"/>
    </row>
    <row r="28" spans="1:20" x14ac:dyDescent="0.25">
      <c r="A28" s="34"/>
      <c r="B28" s="11"/>
      <c r="C28" s="2"/>
      <c r="D28" s="11"/>
      <c r="E28" s="11"/>
      <c r="F28" s="2"/>
      <c r="G28" s="11"/>
      <c r="H28" s="2"/>
      <c r="I28" s="2"/>
      <c r="J28" s="2"/>
      <c r="K28" s="2"/>
      <c r="L28" s="2"/>
      <c r="M28" s="2"/>
      <c r="N28" s="2"/>
      <c r="O28" s="2"/>
      <c r="P28" s="2"/>
      <c r="Q28" s="2"/>
      <c r="R28" s="11"/>
      <c r="S28" s="11"/>
      <c r="T28" s="35"/>
    </row>
    <row r="29" spans="1:20" x14ac:dyDescent="0.25">
      <c r="A29" s="83"/>
      <c r="B29" s="62"/>
      <c r="C29" s="61"/>
      <c r="D29" s="62"/>
      <c r="E29" s="62"/>
      <c r="F29" s="61"/>
      <c r="G29" s="62"/>
      <c r="H29" s="61">
        <f>SUM(H23:H27)</f>
        <v>0</v>
      </c>
      <c r="I29" s="61">
        <f t="shared" ref="I29:O29" si="1">SUM(I23:I27)</f>
        <v>5</v>
      </c>
      <c r="J29" s="61">
        <f t="shared" si="1"/>
        <v>0</v>
      </c>
      <c r="K29" s="61">
        <f t="shared" si="1"/>
        <v>0</v>
      </c>
      <c r="L29" s="61">
        <f t="shared" si="1"/>
        <v>0</v>
      </c>
      <c r="M29" s="61">
        <f t="shared" si="1"/>
        <v>0</v>
      </c>
      <c r="N29" s="61">
        <f t="shared" si="1"/>
        <v>0</v>
      </c>
      <c r="O29" s="61">
        <f t="shared" si="1"/>
        <v>0</v>
      </c>
      <c r="P29" s="61"/>
      <c r="Q29" s="61"/>
      <c r="R29" s="62"/>
      <c r="S29" s="62"/>
      <c r="T29" s="84"/>
    </row>
    <row r="30" spans="1:20" x14ac:dyDescent="0.25">
      <c r="A30" s="85"/>
      <c r="B30" s="75"/>
      <c r="C30" s="76"/>
      <c r="D30" s="75"/>
      <c r="E30" s="75"/>
      <c r="F30" s="76"/>
      <c r="G30" s="75"/>
      <c r="H30" s="76"/>
      <c r="I30" s="76"/>
      <c r="J30" s="76"/>
      <c r="K30" s="76"/>
      <c r="L30" s="76"/>
      <c r="M30" s="76"/>
      <c r="N30" s="76"/>
      <c r="O30" s="76"/>
      <c r="P30" s="76"/>
      <c r="Q30" s="76"/>
      <c r="R30" s="75"/>
      <c r="S30" s="75"/>
      <c r="T30" s="86"/>
    </row>
    <row r="31" spans="1:20" x14ac:dyDescent="0.25">
      <c r="A31" s="34"/>
      <c r="B31" s="11"/>
      <c r="C31" s="2"/>
      <c r="D31" s="11"/>
      <c r="E31" s="11"/>
      <c r="F31" s="11"/>
      <c r="G31" s="11"/>
      <c r="H31" s="2"/>
      <c r="I31" s="2"/>
      <c r="J31" s="2"/>
      <c r="K31" s="2"/>
      <c r="L31" s="2"/>
      <c r="M31" s="2"/>
      <c r="N31" s="2"/>
      <c r="O31" s="2"/>
      <c r="P31" s="2"/>
      <c r="Q31" s="2"/>
      <c r="R31" s="11"/>
      <c r="S31" s="11"/>
      <c r="T31" s="35"/>
    </row>
    <row r="32" spans="1:20" ht="15.75" customHeight="1" x14ac:dyDescent="0.25">
      <c r="A32" s="34"/>
      <c r="B32" s="11"/>
      <c r="C32" s="2" t="s">
        <v>3</v>
      </c>
      <c r="D32" s="11" t="s">
        <v>1725</v>
      </c>
      <c r="E32" s="11" t="s">
        <v>39</v>
      </c>
      <c r="F32" s="2" t="s">
        <v>0</v>
      </c>
      <c r="G32" s="11" t="s">
        <v>1743</v>
      </c>
      <c r="H32" s="67">
        <v>1</v>
      </c>
      <c r="I32" s="67">
        <v>0</v>
      </c>
      <c r="J32" s="67">
        <v>0</v>
      </c>
      <c r="K32" s="67">
        <v>0</v>
      </c>
      <c r="L32" s="67">
        <v>0</v>
      </c>
      <c r="M32" s="67">
        <v>0</v>
      </c>
      <c r="N32" s="67">
        <v>1</v>
      </c>
      <c r="O32" s="67">
        <f ca="1">-O32</f>
        <v>0</v>
      </c>
      <c r="P32" s="67"/>
      <c r="Q32" s="67"/>
      <c r="R32" s="11"/>
      <c r="S32" s="11"/>
      <c r="T32" s="312" t="s">
        <v>7241</v>
      </c>
    </row>
    <row r="33" spans="1:20" x14ac:dyDescent="0.25">
      <c r="A33" s="34"/>
      <c r="B33" s="11"/>
      <c r="C33" s="2"/>
      <c r="D33" s="11"/>
      <c r="E33" s="11"/>
      <c r="F33" s="2" t="s">
        <v>2</v>
      </c>
      <c r="G33" s="11" t="s">
        <v>1744</v>
      </c>
      <c r="H33" s="2">
        <v>0</v>
      </c>
      <c r="I33" s="2">
        <v>1</v>
      </c>
      <c r="J33" s="2">
        <v>0</v>
      </c>
      <c r="K33" s="2">
        <v>0</v>
      </c>
      <c r="L33" s="2">
        <v>0</v>
      </c>
      <c r="M33" s="2">
        <v>0</v>
      </c>
      <c r="N33" s="2">
        <v>0</v>
      </c>
      <c r="O33" s="2">
        <v>0</v>
      </c>
      <c r="P33" s="2"/>
      <c r="Q33" s="2"/>
      <c r="R33" s="11"/>
      <c r="S33" s="11"/>
      <c r="T33" s="312"/>
    </row>
    <row r="34" spans="1:20" x14ac:dyDescent="0.25">
      <c r="A34" s="34"/>
      <c r="B34" s="11"/>
      <c r="C34" s="2"/>
      <c r="D34" s="11"/>
      <c r="E34" s="11"/>
      <c r="F34" s="2" t="s">
        <v>3</v>
      </c>
      <c r="G34" s="11" t="s">
        <v>1745</v>
      </c>
      <c r="H34" s="67">
        <v>1</v>
      </c>
      <c r="I34" s="67">
        <v>0</v>
      </c>
      <c r="J34" s="67">
        <v>0</v>
      </c>
      <c r="K34" s="67">
        <v>0</v>
      </c>
      <c r="L34" s="67">
        <v>0</v>
      </c>
      <c r="M34" s="67">
        <v>0</v>
      </c>
      <c r="N34" s="67">
        <v>1</v>
      </c>
      <c r="O34" s="2">
        <v>0</v>
      </c>
      <c r="P34" s="67"/>
      <c r="Q34" s="67"/>
      <c r="R34" s="11"/>
      <c r="S34" s="11"/>
      <c r="T34" s="35"/>
    </row>
    <row r="35" spans="1:20" x14ac:dyDescent="0.25">
      <c r="A35" s="34"/>
      <c r="B35" s="11"/>
      <c r="C35" s="2"/>
      <c r="D35" s="11"/>
      <c r="E35" s="11"/>
      <c r="F35" s="2" t="s">
        <v>4</v>
      </c>
      <c r="G35" s="11" t="s">
        <v>1746</v>
      </c>
      <c r="H35" s="2">
        <v>0</v>
      </c>
      <c r="I35" s="2">
        <v>1</v>
      </c>
      <c r="J35" s="2">
        <v>0</v>
      </c>
      <c r="K35" s="2">
        <v>0</v>
      </c>
      <c r="L35" s="2">
        <v>0</v>
      </c>
      <c r="M35" s="2">
        <v>0</v>
      </c>
      <c r="N35" s="2">
        <v>0</v>
      </c>
      <c r="O35" s="2"/>
      <c r="P35" s="2"/>
      <c r="Q35" s="2"/>
      <c r="R35" s="11"/>
      <c r="S35" s="11"/>
      <c r="T35" s="35" t="s">
        <v>7371</v>
      </c>
    </row>
    <row r="36" spans="1:20" x14ac:dyDescent="0.25">
      <c r="A36" s="34"/>
      <c r="B36" s="11"/>
      <c r="C36" s="2"/>
      <c r="D36" s="11"/>
      <c r="E36" s="11"/>
      <c r="F36" s="2" t="s">
        <v>5</v>
      </c>
      <c r="G36" s="11" t="s">
        <v>302</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6</v>
      </c>
      <c r="G37" s="11" t="s">
        <v>1747</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7</v>
      </c>
      <c r="G38" s="11" t="s">
        <v>1748</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8</v>
      </c>
      <c r="G39" s="11" t="s">
        <v>1749</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c r="G40" s="11"/>
      <c r="H40" s="2"/>
      <c r="I40" s="2"/>
      <c r="J40" s="2"/>
      <c r="K40" s="2"/>
      <c r="L40" s="2"/>
      <c r="M40" s="2"/>
      <c r="N40" s="2"/>
      <c r="O40" s="2"/>
      <c r="P40" s="2"/>
      <c r="Q40" s="2"/>
      <c r="R40" s="11"/>
      <c r="S40" s="11"/>
      <c r="T40" s="35"/>
    </row>
    <row r="41" spans="1:20" x14ac:dyDescent="0.25">
      <c r="A41" s="83"/>
      <c r="B41" s="62"/>
      <c r="C41" s="61"/>
      <c r="D41" s="62"/>
      <c r="E41" s="62"/>
      <c r="F41" s="61"/>
      <c r="G41" s="62"/>
      <c r="H41" s="61">
        <f>SUM(H32:H39)</f>
        <v>2</v>
      </c>
      <c r="I41" s="61">
        <f t="shared" ref="I41:O41" si="2">SUM(I32:I39)</f>
        <v>6</v>
      </c>
      <c r="J41" s="61">
        <f t="shared" si="2"/>
        <v>0</v>
      </c>
      <c r="K41" s="61">
        <f t="shared" si="2"/>
        <v>0</v>
      </c>
      <c r="L41" s="61">
        <f t="shared" si="2"/>
        <v>0</v>
      </c>
      <c r="M41" s="61">
        <f t="shared" si="2"/>
        <v>0</v>
      </c>
      <c r="N41" s="61">
        <f t="shared" si="2"/>
        <v>2</v>
      </c>
      <c r="O41" s="61">
        <f t="shared" ca="1" si="2"/>
        <v>2</v>
      </c>
      <c r="P41" s="61"/>
      <c r="Q41" s="61"/>
      <c r="R41" s="62"/>
      <c r="S41" s="62"/>
      <c r="T41" s="84"/>
    </row>
    <row r="42" spans="1:20" x14ac:dyDescent="0.25">
      <c r="A42" s="85"/>
      <c r="B42" s="75"/>
      <c r="C42" s="76"/>
      <c r="D42" s="75"/>
      <c r="E42" s="75"/>
      <c r="F42" s="76"/>
      <c r="G42" s="75"/>
      <c r="H42" s="76"/>
      <c r="I42" s="76"/>
      <c r="J42" s="76"/>
      <c r="K42" s="76"/>
      <c r="L42" s="76"/>
      <c r="M42" s="76"/>
      <c r="N42" s="76"/>
      <c r="O42" s="76"/>
      <c r="P42" s="76"/>
      <c r="Q42" s="76"/>
      <c r="R42" s="75"/>
      <c r="S42" s="75"/>
      <c r="T42" s="86"/>
    </row>
    <row r="43" spans="1:20" x14ac:dyDescent="0.25">
      <c r="A43" s="34"/>
      <c r="B43" s="11"/>
      <c r="C43" s="2"/>
      <c r="D43" s="11"/>
      <c r="E43" s="11"/>
      <c r="F43" s="11"/>
      <c r="G43" s="11"/>
      <c r="H43" s="2"/>
      <c r="I43" s="2"/>
      <c r="J43" s="2"/>
      <c r="K43" s="2"/>
      <c r="L43" s="2"/>
      <c r="M43" s="2"/>
      <c r="N43" s="2"/>
      <c r="O43" s="2"/>
      <c r="P43" s="2"/>
      <c r="Q43" s="2"/>
      <c r="R43" s="11"/>
      <c r="S43" s="11"/>
      <c r="T43" s="35"/>
    </row>
    <row r="44" spans="1:20" x14ac:dyDescent="0.25">
      <c r="A44" s="34"/>
      <c r="B44" s="11"/>
      <c r="C44" s="2" t="s">
        <v>4</v>
      </c>
      <c r="D44" s="11" t="s">
        <v>1726</v>
      </c>
      <c r="E44" s="11" t="s">
        <v>39</v>
      </c>
      <c r="F44" s="2" t="s">
        <v>0</v>
      </c>
      <c r="G44" s="11" t="s">
        <v>1750</v>
      </c>
      <c r="H44" s="67">
        <v>1</v>
      </c>
      <c r="I44" s="67">
        <v>0</v>
      </c>
      <c r="J44" s="67">
        <v>0</v>
      </c>
      <c r="K44" s="67">
        <v>0</v>
      </c>
      <c r="L44" s="67">
        <v>0</v>
      </c>
      <c r="M44" s="67">
        <v>0</v>
      </c>
      <c r="N44" s="67">
        <v>1</v>
      </c>
      <c r="O44" s="67">
        <v>1</v>
      </c>
      <c r="P44" s="67"/>
      <c r="Q44" s="67"/>
      <c r="R44" s="11"/>
      <c r="S44" s="11" t="s">
        <v>8897</v>
      </c>
      <c r="T44" s="312" t="s">
        <v>7241</v>
      </c>
    </row>
    <row r="45" spans="1:20" x14ac:dyDescent="0.25">
      <c r="A45" s="34"/>
      <c r="B45" s="11"/>
      <c r="C45" s="2"/>
      <c r="D45" s="11"/>
      <c r="E45" s="11"/>
      <c r="F45" s="2" t="s">
        <v>2</v>
      </c>
      <c r="G45" s="11" t="s">
        <v>1751</v>
      </c>
      <c r="H45" s="67">
        <v>1</v>
      </c>
      <c r="I45" s="67">
        <v>0</v>
      </c>
      <c r="J45" s="67">
        <v>0</v>
      </c>
      <c r="K45" s="67">
        <v>0</v>
      </c>
      <c r="L45" s="67">
        <v>0</v>
      </c>
      <c r="M45" s="67">
        <v>0</v>
      </c>
      <c r="N45" s="67">
        <v>1</v>
      </c>
      <c r="O45" s="67">
        <v>1</v>
      </c>
      <c r="P45" s="67"/>
      <c r="Q45" s="67"/>
      <c r="R45" s="11"/>
      <c r="S45" s="11"/>
      <c r="T45" s="312"/>
    </row>
    <row r="46" spans="1:20" x14ac:dyDescent="0.25">
      <c r="A46" s="34"/>
      <c r="B46" s="11"/>
      <c r="C46" s="2"/>
      <c r="D46" s="11"/>
      <c r="E46" s="11"/>
      <c r="F46" s="2" t="s">
        <v>3</v>
      </c>
      <c r="G46" s="11" t="s">
        <v>1752</v>
      </c>
      <c r="H46" s="67">
        <v>1</v>
      </c>
      <c r="I46" s="67">
        <v>0</v>
      </c>
      <c r="J46" s="67">
        <v>0</v>
      </c>
      <c r="K46" s="67">
        <v>0</v>
      </c>
      <c r="L46" s="67">
        <v>0</v>
      </c>
      <c r="M46" s="67">
        <v>0</v>
      </c>
      <c r="N46" s="67">
        <v>1</v>
      </c>
      <c r="O46" s="67">
        <v>1</v>
      </c>
      <c r="P46" s="67"/>
      <c r="Q46" s="67"/>
      <c r="R46" s="11"/>
      <c r="S46" s="11"/>
      <c r="T46" s="35"/>
    </row>
    <row r="47" spans="1:20" x14ac:dyDescent="0.25">
      <c r="A47" s="34"/>
      <c r="B47" s="11"/>
      <c r="C47" s="2"/>
      <c r="D47" s="11"/>
      <c r="E47" s="11"/>
      <c r="F47" s="2" t="s">
        <v>4</v>
      </c>
      <c r="G47" s="11" t="s">
        <v>1753</v>
      </c>
      <c r="H47" s="67">
        <v>1</v>
      </c>
      <c r="I47" s="67">
        <v>0</v>
      </c>
      <c r="J47" s="67">
        <v>0</v>
      </c>
      <c r="K47" s="67">
        <v>0</v>
      </c>
      <c r="L47" s="67">
        <v>0</v>
      </c>
      <c r="M47" s="67">
        <v>0</v>
      </c>
      <c r="N47" s="67">
        <v>1</v>
      </c>
      <c r="O47" s="67">
        <v>1</v>
      </c>
      <c r="P47" s="67"/>
      <c r="Q47" s="67"/>
      <c r="R47" s="11"/>
      <c r="S47" s="11"/>
      <c r="T47" s="35" t="s">
        <v>7371</v>
      </c>
    </row>
    <row r="48" spans="1:20" x14ac:dyDescent="0.25">
      <c r="A48" s="34"/>
      <c r="B48" s="11"/>
      <c r="C48" s="2"/>
      <c r="D48" s="11"/>
      <c r="E48" s="11"/>
      <c r="F48" s="2" t="s">
        <v>5</v>
      </c>
      <c r="G48" s="11" t="s">
        <v>1754</v>
      </c>
      <c r="H48" s="67">
        <v>1</v>
      </c>
      <c r="I48" s="67">
        <v>0</v>
      </c>
      <c r="J48" s="67">
        <v>0</v>
      </c>
      <c r="K48" s="67">
        <v>0</v>
      </c>
      <c r="L48" s="67">
        <v>0</v>
      </c>
      <c r="M48" s="67">
        <v>0</v>
      </c>
      <c r="N48" s="67">
        <v>1</v>
      </c>
      <c r="O48" s="67">
        <v>1</v>
      </c>
      <c r="P48" s="67"/>
      <c r="Q48" s="67"/>
      <c r="R48" s="11"/>
      <c r="S48" s="11"/>
      <c r="T48" s="35"/>
    </row>
    <row r="49" spans="1:20" x14ac:dyDescent="0.25">
      <c r="A49" s="34"/>
      <c r="B49" s="11"/>
      <c r="C49" s="2"/>
      <c r="D49" s="11"/>
      <c r="E49" s="11"/>
      <c r="F49" s="2" t="s">
        <v>6</v>
      </c>
      <c r="G49" s="11" t="s">
        <v>1755</v>
      </c>
      <c r="H49" s="67">
        <v>1</v>
      </c>
      <c r="I49" s="67">
        <v>0</v>
      </c>
      <c r="J49" s="67">
        <v>0</v>
      </c>
      <c r="K49" s="67">
        <v>0</v>
      </c>
      <c r="L49" s="67">
        <v>0</v>
      </c>
      <c r="M49" s="67">
        <v>0</v>
      </c>
      <c r="N49" s="67">
        <v>1</v>
      </c>
      <c r="O49" s="67">
        <v>1</v>
      </c>
      <c r="P49" s="67"/>
      <c r="Q49" s="67"/>
      <c r="R49" s="11"/>
      <c r="S49" s="11"/>
      <c r="T49" s="35"/>
    </row>
    <row r="50" spans="1:20" x14ac:dyDescent="0.25">
      <c r="A50" s="34"/>
      <c r="B50" s="11"/>
      <c r="C50" s="2"/>
      <c r="D50" s="11"/>
      <c r="E50" s="11"/>
      <c r="F50" s="2"/>
      <c r="G50" s="11"/>
      <c r="H50" s="2"/>
      <c r="I50" s="2"/>
      <c r="J50" s="2"/>
      <c r="K50" s="2"/>
      <c r="L50" s="2"/>
      <c r="M50" s="2"/>
      <c r="N50" s="2"/>
      <c r="O50" s="2"/>
      <c r="P50" s="2"/>
      <c r="Q50" s="2"/>
      <c r="R50" s="11"/>
      <c r="S50" s="11"/>
      <c r="T50" s="35"/>
    </row>
    <row r="51" spans="1:20" x14ac:dyDescent="0.25">
      <c r="A51" s="83"/>
      <c r="B51" s="62"/>
      <c r="C51" s="61"/>
      <c r="D51" s="62"/>
      <c r="E51" s="62"/>
      <c r="F51" s="61"/>
      <c r="G51" s="62"/>
      <c r="H51" s="72">
        <f>SUM(H44:H49)</f>
        <v>6</v>
      </c>
      <c r="I51" s="72">
        <f t="shared" ref="I51:O51" si="3">SUM(I44:I49)</f>
        <v>0</v>
      </c>
      <c r="J51" s="72">
        <f t="shared" si="3"/>
        <v>0</v>
      </c>
      <c r="K51" s="72">
        <f t="shared" si="3"/>
        <v>0</v>
      </c>
      <c r="L51" s="72">
        <f t="shared" si="3"/>
        <v>0</v>
      </c>
      <c r="M51" s="72">
        <f t="shared" si="3"/>
        <v>0</v>
      </c>
      <c r="N51" s="72">
        <f t="shared" si="3"/>
        <v>6</v>
      </c>
      <c r="O51" s="72">
        <f t="shared" si="3"/>
        <v>6</v>
      </c>
      <c r="P51" s="72"/>
      <c r="Q51" s="72"/>
      <c r="R51" s="62"/>
      <c r="S51" s="62"/>
      <c r="T51" s="84"/>
    </row>
    <row r="52" spans="1:20" x14ac:dyDescent="0.25">
      <c r="A52" s="85"/>
      <c r="B52" s="75"/>
      <c r="C52" s="76"/>
      <c r="D52" s="75"/>
      <c r="E52" s="75"/>
      <c r="F52" s="76"/>
      <c r="G52" s="75"/>
      <c r="H52" s="76"/>
      <c r="I52" s="76"/>
      <c r="J52" s="76"/>
      <c r="K52" s="76"/>
      <c r="L52" s="76"/>
      <c r="M52" s="76"/>
      <c r="N52" s="76"/>
      <c r="O52" s="76"/>
      <c r="P52" s="76"/>
      <c r="Q52" s="76"/>
      <c r="R52" s="75"/>
      <c r="S52" s="75"/>
      <c r="T52" s="86"/>
    </row>
    <row r="53" spans="1:20" x14ac:dyDescent="0.25">
      <c r="A53" s="34"/>
      <c r="B53" s="11"/>
      <c r="C53" s="2"/>
      <c r="D53" s="11"/>
      <c r="E53" s="11"/>
      <c r="F53" s="11"/>
      <c r="G53" s="11"/>
      <c r="H53" s="2"/>
      <c r="I53" s="2"/>
      <c r="J53" s="2"/>
      <c r="K53" s="2"/>
      <c r="L53" s="2"/>
      <c r="M53" s="2"/>
      <c r="N53" s="2"/>
      <c r="O53" s="2"/>
      <c r="P53" s="2"/>
      <c r="Q53" s="2"/>
      <c r="R53" s="11"/>
      <c r="S53" s="11"/>
      <c r="T53" s="35"/>
    </row>
    <row r="54" spans="1:20" x14ac:dyDescent="0.25">
      <c r="A54" s="34"/>
      <c r="B54" s="11"/>
      <c r="C54" s="2" t="s">
        <v>5</v>
      </c>
      <c r="D54" s="11" t="s">
        <v>1727</v>
      </c>
      <c r="E54" s="11" t="s">
        <v>39</v>
      </c>
      <c r="F54" s="2" t="s">
        <v>0</v>
      </c>
      <c r="G54" s="11" t="s">
        <v>1756</v>
      </c>
      <c r="H54" s="67">
        <v>1</v>
      </c>
      <c r="I54" s="67">
        <v>0</v>
      </c>
      <c r="J54" s="67">
        <v>0</v>
      </c>
      <c r="K54" s="67">
        <v>0</v>
      </c>
      <c r="L54" s="67">
        <v>0</v>
      </c>
      <c r="M54" s="67">
        <v>0</v>
      </c>
      <c r="N54" s="67">
        <v>1</v>
      </c>
      <c r="O54" s="67">
        <v>0</v>
      </c>
      <c r="P54" s="67">
        <v>0</v>
      </c>
      <c r="Q54" s="67"/>
      <c r="R54" s="11" t="s">
        <v>7375</v>
      </c>
      <c r="S54" s="299" t="s">
        <v>7372</v>
      </c>
      <c r="T54" s="35"/>
    </row>
    <row r="55" spans="1:20" x14ac:dyDescent="0.25">
      <c r="A55" s="34"/>
      <c r="B55" s="11"/>
      <c r="C55" s="2"/>
      <c r="D55" s="11"/>
      <c r="E55" s="11"/>
      <c r="F55" s="2" t="s">
        <v>2</v>
      </c>
      <c r="G55" s="11" t="s">
        <v>1757</v>
      </c>
      <c r="H55" s="67">
        <v>1</v>
      </c>
      <c r="I55" s="67">
        <v>0</v>
      </c>
      <c r="J55" s="67">
        <v>0</v>
      </c>
      <c r="K55" s="67">
        <v>0</v>
      </c>
      <c r="L55" s="67">
        <v>0</v>
      </c>
      <c r="M55" s="67">
        <v>0</v>
      </c>
      <c r="N55" s="67">
        <v>1</v>
      </c>
      <c r="O55" s="67">
        <v>0</v>
      </c>
      <c r="P55" s="67">
        <v>0</v>
      </c>
      <c r="Q55" s="67"/>
      <c r="R55" s="11" t="s">
        <v>7376</v>
      </c>
      <c r="S55" s="299"/>
      <c r="T55" s="35"/>
    </row>
    <row r="56" spans="1:20" x14ac:dyDescent="0.25">
      <c r="A56" s="34"/>
      <c r="B56" s="11"/>
      <c r="C56" s="2"/>
      <c r="D56" s="11"/>
      <c r="E56" s="11"/>
      <c r="F56" s="2" t="s">
        <v>3</v>
      </c>
      <c r="G56" s="11" t="s">
        <v>1758</v>
      </c>
      <c r="H56" s="67">
        <v>1</v>
      </c>
      <c r="I56" s="67">
        <v>0</v>
      </c>
      <c r="J56" s="67">
        <v>0</v>
      </c>
      <c r="K56" s="67">
        <v>0</v>
      </c>
      <c r="L56" s="67">
        <v>0</v>
      </c>
      <c r="M56" s="67">
        <v>0</v>
      </c>
      <c r="N56" s="67">
        <v>1</v>
      </c>
      <c r="O56" s="67">
        <v>0</v>
      </c>
      <c r="P56" s="67">
        <v>0</v>
      </c>
      <c r="Q56" s="67"/>
      <c r="R56" s="11" t="s">
        <v>7377</v>
      </c>
      <c r="S56" s="299"/>
      <c r="T56" s="35"/>
    </row>
    <row r="57" spans="1:20" x14ac:dyDescent="0.25">
      <c r="A57" s="34"/>
      <c r="B57" s="11"/>
      <c r="C57" s="2"/>
      <c r="D57" s="11"/>
      <c r="E57" s="11"/>
      <c r="F57" s="2" t="s">
        <v>4</v>
      </c>
      <c r="G57" s="11" t="s">
        <v>1759</v>
      </c>
      <c r="H57" s="67">
        <v>1</v>
      </c>
      <c r="I57" s="67">
        <v>0</v>
      </c>
      <c r="J57" s="67">
        <v>0</v>
      </c>
      <c r="K57" s="67">
        <v>0</v>
      </c>
      <c r="L57" s="67">
        <v>0</v>
      </c>
      <c r="M57" s="67">
        <v>0</v>
      </c>
      <c r="N57" s="67">
        <v>1</v>
      </c>
      <c r="O57" s="67">
        <v>0</v>
      </c>
      <c r="P57" s="67">
        <v>0</v>
      </c>
      <c r="Q57" s="67"/>
      <c r="R57" s="11" t="s">
        <v>7378</v>
      </c>
      <c r="S57" s="299" t="s">
        <v>7373</v>
      </c>
      <c r="T57" s="35"/>
    </row>
    <row r="58" spans="1:20" x14ac:dyDescent="0.25">
      <c r="A58" s="34"/>
      <c r="B58" s="11"/>
      <c r="C58" s="2"/>
      <c r="D58" s="11"/>
      <c r="E58" s="11"/>
      <c r="F58" s="2" t="s">
        <v>5</v>
      </c>
      <c r="G58" s="11" t="s">
        <v>1760</v>
      </c>
      <c r="H58" s="67">
        <v>1</v>
      </c>
      <c r="I58" s="67">
        <v>0</v>
      </c>
      <c r="J58" s="67">
        <v>0</v>
      </c>
      <c r="K58" s="67">
        <v>0</v>
      </c>
      <c r="L58" s="67">
        <v>0</v>
      </c>
      <c r="M58" s="67">
        <v>0</v>
      </c>
      <c r="N58" s="67">
        <v>1</v>
      </c>
      <c r="O58" s="67">
        <v>0</v>
      </c>
      <c r="P58" s="67">
        <v>0</v>
      </c>
      <c r="Q58" s="67"/>
      <c r="R58" s="11" t="s">
        <v>7379</v>
      </c>
      <c r="S58" s="299"/>
      <c r="T58" s="35"/>
    </row>
    <row r="59" spans="1:20" ht="15" customHeight="1" x14ac:dyDescent="0.25">
      <c r="A59" s="34"/>
      <c r="B59" s="11"/>
      <c r="C59" s="2"/>
      <c r="D59" s="11"/>
      <c r="E59" s="11"/>
      <c r="F59" s="2" t="s">
        <v>6</v>
      </c>
      <c r="G59" s="11" t="s">
        <v>1761</v>
      </c>
      <c r="H59" s="67">
        <v>1</v>
      </c>
      <c r="I59" s="67">
        <v>0</v>
      </c>
      <c r="J59" s="67">
        <v>0</v>
      </c>
      <c r="K59" s="67">
        <v>0</v>
      </c>
      <c r="L59" s="67">
        <v>0</v>
      </c>
      <c r="M59" s="67">
        <v>0</v>
      </c>
      <c r="N59" s="67">
        <v>1</v>
      </c>
      <c r="O59" s="67">
        <v>0</v>
      </c>
      <c r="P59" s="67">
        <v>0</v>
      </c>
      <c r="Q59" s="67"/>
      <c r="R59" s="11"/>
      <c r="S59" s="299" t="s">
        <v>7374</v>
      </c>
      <c r="T59" s="35"/>
    </row>
    <row r="60" spans="1:20" x14ac:dyDescent="0.25">
      <c r="A60" s="34"/>
      <c r="B60" s="11"/>
      <c r="C60" s="2"/>
      <c r="D60" s="11"/>
      <c r="E60" s="11"/>
      <c r="F60" s="2"/>
      <c r="G60" s="11"/>
      <c r="H60" s="67"/>
      <c r="I60" s="67"/>
      <c r="J60" s="67"/>
      <c r="K60" s="67"/>
      <c r="L60" s="67"/>
      <c r="M60" s="67"/>
      <c r="N60" s="67"/>
      <c r="O60" s="67"/>
      <c r="P60" s="67"/>
      <c r="Q60" s="67"/>
      <c r="R60" s="11" t="s">
        <v>7380</v>
      </c>
      <c r="S60" s="299"/>
      <c r="T60" s="35"/>
    </row>
    <row r="61" spans="1:20" x14ac:dyDescent="0.25">
      <c r="A61" s="83"/>
      <c r="B61" s="62"/>
      <c r="C61" s="61"/>
      <c r="D61" s="62"/>
      <c r="E61" s="62"/>
      <c r="F61" s="61"/>
      <c r="G61" s="62"/>
      <c r="H61" s="72">
        <f>SUM(H54:H59)</f>
        <v>6</v>
      </c>
      <c r="I61" s="72">
        <f t="shared" ref="I61:P61" si="4">SUM(I54:I59)</f>
        <v>0</v>
      </c>
      <c r="J61" s="72">
        <f t="shared" si="4"/>
        <v>0</v>
      </c>
      <c r="K61" s="72">
        <f t="shared" si="4"/>
        <v>0</v>
      </c>
      <c r="L61" s="72">
        <f t="shared" si="4"/>
        <v>0</v>
      </c>
      <c r="M61" s="72">
        <f t="shared" si="4"/>
        <v>0</v>
      </c>
      <c r="N61" s="72">
        <f t="shared" si="4"/>
        <v>6</v>
      </c>
      <c r="O61" s="72">
        <f t="shared" si="4"/>
        <v>0</v>
      </c>
      <c r="P61" s="72">
        <f t="shared" si="4"/>
        <v>0</v>
      </c>
      <c r="Q61" s="72"/>
      <c r="R61" s="62"/>
      <c r="S61" s="302"/>
      <c r="T61" s="84"/>
    </row>
    <row r="62" spans="1:20" x14ac:dyDescent="0.25">
      <c r="A62" s="85"/>
      <c r="B62" s="75"/>
      <c r="C62" s="76"/>
      <c r="D62" s="75"/>
      <c r="E62" s="75"/>
      <c r="F62" s="76"/>
      <c r="G62" s="75"/>
      <c r="H62" s="76"/>
      <c r="I62" s="76"/>
      <c r="J62" s="76"/>
      <c r="K62" s="76"/>
      <c r="L62" s="76"/>
      <c r="M62" s="76"/>
      <c r="N62" s="76"/>
      <c r="O62" s="76"/>
      <c r="P62" s="76"/>
      <c r="Q62" s="76"/>
      <c r="R62" s="75"/>
      <c r="S62" s="75"/>
      <c r="T62" s="86"/>
    </row>
    <row r="63" spans="1:20" x14ac:dyDescent="0.25">
      <c r="A63" s="34"/>
      <c r="B63" s="11"/>
      <c r="C63" s="2"/>
      <c r="D63" s="11"/>
      <c r="E63" s="11"/>
      <c r="F63" s="11"/>
      <c r="G63" s="11"/>
      <c r="H63" s="2"/>
      <c r="I63" s="2"/>
      <c r="J63" s="2"/>
      <c r="K63" s="2"/>
      <c r="L63" s="2"/>
      <c r="M63" s="2"/>
      <c r="N63" s="2"/>
      <c r="O63" s="2"/>
      <c r="P63" s="2"/>
      <c r="Q63" s="2"/>
      <c r="R63" s="11"/>
      <c r="S63" s="11"/>
      <c r="T63" s="35"/>
    </row>
    <row r="64" spans="1:20" x14ac:dyDescent="0.25">
      <c r="A64" s="34"/>
      <c r="B64" s="11"/>
      <c r="C64" s="2" t="s">
        <v>6</v>
      </c>
      <c r="D64" s="11" t="s">
        <v>1728</v>
      </c>
      <c r="E64" s="11" t="s">
        <v>39</v>
      </c>
      <c r="F64" s="2" t="s">
        <v>0</v>
      </c>
      <c r="G64" s="11" t="s">
        <v>1762</v>
      </c>
      <c r="H64" s="67">
        <v>1</v>
      </c>
      <c r="I64" s="67">
        <v>0</v>
      </c>
      <c r="J64" s="67">
        <v>0</v>
      </c>
      <c r="K64" s="67">
        <v>0</v>
      </c>
      <c r="L64" s="67">
        <v>0</v>
      </c>
      <c r="M64" s="67">
        <v>0</v>
      </c>
      <c r="N64" s="67">
        <v>0</v>
      </c>
      <c r="O64" s="67">
        <v>1</v>
      </c>
      <c r="P64" s="67">
        <v>0</v>
      </c>
      <c r="Q64" s="67"/>
      <c r="R64" s="11" t="s">
        <v>7385</v>
      </c>
      <c r="S64" s="299" t="s">
        <v>7382</v>
      </c>
      <c r="T64" s="35" t="s">
        <v>7381</v>
      </c>
    </row>
    <row r="65" spans="1:20" x14ac:dyDescent="0.25">
      <c r="A65" s="34"/>
      <c r="B65" s="11"/>
      <c r="C65" s="2"/>
      <c r="D65" s="11"/>
      <c r="E65" s="11"/>
      <c r="F65" s="2" t="s">
        <v>2</v>
      </c>
      <c r="G65" s="11" t="s">
        <v>1763</v>
      </c>
      <c r="H65" s="67">
        <v>1</v>
      </c>
      <c r="I65" s="67">
        <v>0</v>
      </c>
      <c r="J65" s="67">
        <v>0</v>
      </c>
      <c r="K65" s="67">
        <v>0</v>
      </c>
      <c r="L65" s="67">
        <v>0</v>
      </c>
      <c r="M65" s="67">
        <v>0</v>
      </c>
      <c r="N65" s="67">
        <v>0</v>
      </c>
      <c r="O65" s="67">
        <v>1</v>
      </c>
      <c r="P65" s="67">
        <v>0</v>
      </c>
      <c r="Q65" s="67"/>
      <c r="R65" s="299" t="s">
        <v>7386</v>
      </c>
      <c r="S65" s="299"/>
      <c r="T65" s="35"/>
    </row>
    <row r="66" spans="1:20" x14ac:dyDescent="0.25">
      <c r="A66" s="34"/>
      <c r="B66" s="11"/>
      <c r="C66" s="2"/>
      <c r="D66" s="11"/>
      <c r="E66" s="11"/>
      <c r="F66" s="2" t="s">
        <v>3</v>
      </c>
      <c r="G66" s="11" t="s">
        <v>1097</v>
      </c>
      <c r="H66" s="67">
        <v>1</v>
      </c>
      <c r="I66" s="67">
        <v>0</v>
      </c>
      <c r="J66" s="67">
        <v>0</v>
      </c>
      <c r="K66" s="67">
        <v>0</v>
      </c>
      <c r="L66" s="67">
        <v>0</v>
      </c>
      <c r="M66" s="67">
        <v>0</v>
      </c>
      <c r="N66" s="67">
        <v>0</v>
      </c>
      <c r="O66" s="67">
        <v>1</v>
      </c>
      <c r="P66" s="67">
        <v>0</v>
      </c>
      <c r="Q66" s="67"/>
      <c r="R66" s="299"/>
      <c r="S66" s="299"/>
      <c r="T66" s="35"/>
    </row>
    <row r="67" spans="1:20" x14ac:dyDescent="0.25">
      <c r="A67" s="34"/>
      <c r="B67" s="11"/>
      <c r="C67" s="2"/>
      <c r="D67" s="11"/>
      <c r="E67" s="11"/>
      <c r="F67" s="2" t="s">
        <v>4</v>
      </c>
      <c r="G67" s="11" t="s">
        <v>1764</v>
      </c>
      <c r="H67" s="67">
        <v>1</v>
      </c>
      <c r="I67" s="67">
        <v>0</v>
      </c>
      <c r="J67" s="67">
        <v>0</v>
      </c>
      <c r="K67" s="67">
        <v>0</v>
      </c>
      <c r="L67" s="67">
        <v>0</v>
      </c>
      <c r="M67" s="67">
        <v>0</v>
      </c>
      <c r="N67" s="67">
        <v>0</v>
      </c>
      <c r="O67" s="67">
        <v>1</v>
      </c>
      <c r="P67" s="67">
        <v>0</v>
      </c>
      <c r="Q67" s="67"/>
      <c r="R67" s="11" t="s">
        <v>7387</v>
      </c>
      <c r="S67" s="299" t="s">
        <v>7383</v>
      </c>
      <c r="T67" s="35"/>
    </row>
    <row r="68" spans="1:20" x14ac:dyDescent="0.25">
      <c r="A68" s="34"/>
      <c r="B68" s="11"/>
      <c r="C68" s="2"/>
      <c r="D68" s="11"/>
      <c r="E68" s="11"/>
      <c r="F68" s="2" t="s">
        <v>5</v>
      </c>
      <c r="G68" s="11" t="s">
        <v>1765</v>
      </c>
      <c r="H68" s="67">
        <v>1</v>
      </c>
      <c r="I68" s="67">
        <v>0</v>
      </c>
      <c r="J68" s="67">
        <v>0</v>
      </c>
      <c r="K68" s="67">
        <v>0</v>
      </c>
      <c r="L68" s="67">
        <v>0</v>
      </c>
      <c r="M68" s="67">
        <v>0</v>
      </c>
      <c r="N68" s="67">
        <v>0</v>
      </c>
      <c r="O68" s="67">
        <v>1</v>
      </c>
      <c r="P68" s="67">
        <v>0</v>
      </c>
      <c r="Q68" s="67"/>
      <c r="R68" s="11" t="s">
        <v>7388</v>
      </c>
      <c r="S68" s="299"/>
      <c r="T68" s="35"/>
    </row>
    <row r="69" spans="1:20" x14ac:dyDescent="0.25">
      <c r="A69" s="34"/>
      <c r="B69" s="11"/>
      <c r="C69" s="2"/>
      <c r="D69" s="11"/>
      <c r="E69" s="11"/>
      <c r="F69" s="2" t="s">
        <v>6</v>
      </c>
      <c r="G69" s="11" t="s">
        <v>1766</v>
      </c>
      <c r="H69" s="67">
        <v>1</v>
      </c>
      <c r="I69" s="67">
        <v>0</v>
      </c>
      <c r="J69" s="67">
        <v>0</v>
      </c>
      <c r="K69" s="67">
        <v>0</v>
      </c>
      <c r="L69" s="67">
        <v>0</v>
      </c>
      <c r="M69" s="67">
        <v>0</v>
      </c>
      <c r="N69" s="67">
        <v>0</v>
      </c>
      <c r="O69" s="67">
        <v>1</v>
      </c>
      <c r="P69" s="67">
        <v>0</v>
      </c>
      <c r="Q69" s="67"/>
      <c r="R69" s="299" t="s">
        <v>7389</v>
      </c>
      <c r="S69" s="299"/>
      <c r="T69" s="35"/>
    </row>
    <row r="70" spans="1:20" ht="15" customHeight="1" x14ac:dyDescent="0.25">
      <c r="A70" s="34"/>
      <c r="B70" s="11"/>
      <c r="C70" s="2"/>
      <c r="D70" s="11"/>
      <c r="E70" s="11"/>
      <c r="F70" s="2" t="s">
        <v>7</v>
      </c>
      <c r="G70" s="11" t="s">
        <v>1767</v>
      </c>
      <c r="H70" s="67">
        <v>1</v>
      </c>
      <c r="I70" s="67">
        <v>0</v>
      </c>
      <c r="J70" s="67">
        <v>0</v>
      </c>
      <c r="K70" s="67">
        <v>0</v>
      </c>
      <c r="L70" s="67">
        <v>0</v>
      </c>
      <c r="M70" s="67">
        <v>0</v>
      </c>
      <c r="N70" s="67">
        <v>0</v>
      </c>
      <c r="O70" s="67">
        <v>1</v>
      </c>
      <c r="P70" s="67">
        <v>0</v>
      </c>
      <c r="Q70" s="67"/>
      <c r="R70" s="299"/>
      <c r="S70" s="299" t="s">
        <v>7384</v>
      </c>
      <c r="T70" s="35"/>
    </row>
    <row r="71" spans="1:20" x14ac:dyDescent="0.25">
      <c r="A71" s="34"/>
      <c r="B71" s="11"/>
      <c r="C71" s="2"/>
      <c r="D71" s="11"/>
      <c r="E71" s="11"/>
      <c r="F71" s="2"/>
      <c r="G71" s="11"/>
      <c r="H71" s="67"/>
      <c r="I71" s="67"/>
      <c r="J71" s="67"/>
      <c r="K71" s="67"/>
      <c r="L71" s="67"/>
      <c r="M71" s="67"/>
      <c r="N71" s="67"/>
      <c r="O71" s="67"/>
      <c r="P71" s="67"/>
      <c r="Q71" s="67"/>
      <c r="R71" s="11" t="s">
        <v>7390</v>
      </c>
      <c r="S71" s="299"/>
      <c r="T71" s="35"/>
    </row>
    <row r="72" spans="1:20" x14ac:dyDescent="0.25">
      <c r="A72" s="83"/>
      <c r="B72" s="62"/>
      <c r="C72" s="61"/>
      <c r="D72" s="62"/>
      <c r="E72" s="62"/>
      <c r="F72" s="61"/>
      <c r="G72" s="62"/>
      <c r="H72" s="72">
        <f>SUM(H64:H70)</f>
        <v>7</v>
      </c>
      <c r="I72" s="72">
        <f t="shared" ref="I72:P72" si="5">SUM(I64:I70)</f>
        <v>0</v>
      </c>
      <c r="J72" s="72">
        <f t="shared" si="5"/>
        <v>0</v>
      </c>
      <c r="K72" s="72">
        <f t="shared" si="5"/>
        <v>0</v>
      </c>
      <c r="L72" s="72">
        <f t="shared" si="5"/>
        <v>0</v>
      </c>
      <c r="M72" s="72">
        <f t="shared" si="5"/>
        <v>0</v>
      </c>
      <c r="N72" s="72">
        <f t="shared" si="5"/>
        <v>0</v>
      </c>
      <c r="O72" s="72">
        <f t="shared" si="5"/>
        <v>7</v>
      </c>
      <c r="P72" s="72">
        <f t="shared" si="5"/>
        <v>0</v>
      </c>
      <c r="Q72" s="72"/>
      <c r="R72" s="62" t="s">
        <v>8443</v>
      </c>
      <c r="S72" s="302"/>
      <c r="T72" s="84"/>
    </row>
    <row r="73" spans="1:20" x14ac:dyDescent="0.25">
      <c r="A73" s="85"/>
      <c r="B73" s="75"/>
      <c r="C73" s="76"/>
      <c r="D73" s="75"/>
      <c r="E73" s="75"/>
      <c r="F73" s="76"/>
      <c r="G73" s="75"/>
      <c r="H73" s="76"/>
      <c r="I73" s="76"/>
      <c r="J73" s="76"/>
      <c r="K73" s="76"/>
      <c r="L73" s="76"/>
      <c r="M73" s="76"/>
      <c r="N73" s="76"/>
      <c r="O73" s="76"/>
      <c r="P73" s="76"/>
      <c r="Q73" s="76"/>
      <c r="R73" s="75"/>
      <c r="S73" s="75"/>
      <c r="T73" s="86"/>
    </row>
    <row r="74" spans="1:20" x14ac:dyDescent="0.25">
      <c r="A74" s="34"/>
      <c r="B74" s="11"/>
      <c r="C74" s="2"/>
      <c r="D74" s="11"/>
      <c r="E74" s="11"/>
      <c r="F74" s="11"/>
      <c r="G74" s="11"/>
      <c r="H74" s="2"/>
      <c r="I74" s="2"/>
      <c r="J74" s="2"/>
      <c r="K74" s="2"/>
      <c r="L74" s="2"/>
      <c r="M74" s="2"/>
      <c r="N74" s="2"/>
      <c r="O74" s="2"/>
      <c r="P74" s="2"/>
      <c r="Q74" s="2"/>
      <c r="R74" s="11"/>
      <c r="S74" s="11"/>
      <c r="T74" s="35"/>
    </row>
    <row r="75" spans="1:20" x14ac:dyDescent="0.25">
      <c r="A75" s="34"/>
      <c r="B75" s="11"/>
      <c r="C75" s="2" t="s">
        <v>7</v>
      </c>
      <c r="D75" s="11" t="s">
        <v>39</v>
      </c>
      <c r="E75" s="11" t="s">
        <v>1729</v>
      </c>
      <c r="F75" s="2" t="s">
        <v>0</v>
      </c>
      <c r="G75" s="11" t="s">
        <v>1768</v>
      </c>
      <c r="H75" s="2">
        <v>1</v>
      </c>
      <c r="I75" s="2">
        <v>0</v>
      </c>
      <c r="J75" s="2">
        <v>0</v>
      </c>
      <c r="K75" s="2">
        <v>0</v>
      </c>
      <c r="L75" s="2">
        <v>0</v>
      </c>
      <c r="M75" s="2">
        <v>0</v>
      </c>
      <c r="N75" s="2">
        <v>0</v>
      </c>
      <c r="O75" s="2"/>
      <c r="P75" s="2">
        <v>1</v>
      </c>
      <c r="Q75" s="2"/>
      <c r="R75" s="11"/>
      <c r="S75" s="11"/>
      <c r="T75" s="35"/>
    </row>
    <row r="76" spans="1:20" x14ac:dyDescent="0.25">
      <c r="A76" s="34"/>
      <c r="B76" s="11"/>
      <c r="C76" s="11"/>
      <c r="D76" s="11"/>
      <c r="E76" s="11"/>
      <c r="F76" s="2" t="s">
        <v>2</v>
      </c>
      <c r="G76" s="11" t="s">
        <v>1769</v>
      </c>
      <c r="H76" s="2">
        <v>1</v>
      </c>
      <c r="I76" s="2">
        <v>0</v>
      </c>
      <c r="J76" s="2">
        <v>0</v>
      </c>
      <c r="K76" s="2">
        <v>0</v>
      </c>
      <c r="L76" s="2">
        <v>0</v>
      </c>
      <c r="M76" s="2">
        <v>0</v>
      </c>
      <c r="N76" s="2">
        <v>0</v>
      </c>
      <c r="O76" s="2"/>
      <c r="P76" s="2">
        <v>1</v>
      </c>
      <c r="Q76" s="2"/>
      <c r="R76" s="11"/>
      <c r="S76" s="11"/>
      <c r="T76" s="35"/>
    </row>
    <row r="77" spans="1:20" x14ac:dyDescent="0.25">
      <c r="A77" s="34"/>
      <c r="B77" s="11"/>
      <c r="C77" s="11"/>
      <c r="D77" s="11"/>
      <c r="E77" s="11"/>
      <c r="F77" s="2" t="s">
        <v>3</v>
      </c>
      <c r="G77" s="11" t="s">
        <v>1770</v>
      </c>
      <c r="H77" s="2">
        <v>1</v>
      </c>
      <c r="I77" s="2">
        <v>0</v>
      </c>
      <c r="J77" s="2">
        <v>0</v>
      </c>
      <c r="K77" s="2">
        <v>0</v>
      </c>
      <c r="L77" s="2">
        <v>0</v>
      </c>
      <c r="M77" s="2">
        <v>0</v>
      </c>
      <c r="N77" s="2">
        <v>0</v>
      </c>
      <c r="O77" s="2"/>
      <c r="P77" s="2">
        <v>1</v>
      </c>
      <c r="Q77" s="2"/>
      <c r="R77" s="11"/>
      <c r="S77" s="11"/>
      <c r="T77" s="35"/>
    </row>
    <row r="78" spans="1:20" x14ac:dyDescent="0.25">
      <c r="A78" s="34"/>
      <c r="B78" s="11"/>
      <c r="C78" s="11"/>
      <c r="D78" s="11"/>
      <c r="E78" s="11"/>
      <c r="F78" s="2" t="s">
        <v>4</v>
      </c>
      <c r="G78" s="11" t="s">
        <v>1771</v>
      </c>
      <c r="H78" s="2">
        <v>1</v>
      </c>
      <c r="I78" s="2">
        <v>0</v>
      </c>
      <c r="J78" s="2">
        <v>0</v>
      </c>
      <c r="K78" s="2">
        <v>0</v>
      </c>
      <c r="L78" s="2">
        <v>0</v>
      </c>
      <c r="M78" s="2">
        <v>0</v>
      </c>
      <c r="N78" s="2">
        <v>0</v>
      </c>
      <c r="O78" s="2"/>
      <c r="P78" s="2">
        <v>1</v>
      </c>
      <c r="Q78" s="2"/>
      <c r="R78" s="11"/>
      <c r="S78" s="11"/>
      <c r="T78" s="35"/>
    </row>
    <row r="79" spans="1:20" x14ac:dyDescent="0.25">
      <c r="A79" s="34"/>
      <c r="B79" s="11"/>
      <c r="C79" s="11"/>
      <c r="D79" s="11"/>
      <c r="E79" s="11"/>
      <c r="F79" s="2" t="s">
        <v>5</v>
      </c>
      <c r="G79" s="11" t="s">
        <v>1772</v>
      </c>
      <c r="H79" s="2">
        <v>1</v>
      </c>
      <c r="I79" s="2">
        <v>0</v>
      </c>
      <c r="J79" s="2">
        <v>0</v>
      </c>
      <c r="K79" s="2">
        <v>0</v>
      </c>
      <c r="L79" s="2">
        <v>0</v>
      </c>
      <c r="M79" s="2">
        <v>0</v>
      </c>
      <c r="N79" s="2">
        <v>0</v>
      </c>
      <c r="O79" s="2"/>
      <c r="P79" s="2">
        <v>1</v>
      </c>
      <c r="Q79" s="2"/>
      <c r="R79" s="11"/>
      <c r="S79" s="11"/>
      <c r="T79" s="35"/>
    </row>
    <row r="80" spans="1:20" x14ac:dyDescent="0.25">
      <c r="A80" s="34"/>
      <c r="B80" s="11"/>
      <c r="C80" s="11"/>
      <c r="D80" s="11"/>
      <c r="E80" s="11"/>
      <c r="F80" s="2" t="s">
        <v>6</v>
      </c>
      <c r="G80" s="11" t="s">
        <v>1773</v>
      </c>
      <c r="H80" s="2">
        <v>1</v>
      </c>
      <c r="I80" s="2">
        <v>0</v>
      </c>
      <c r="J80" s="2">
        <v>0</v>
      </c>
      <c r="K80" s="2">
        <v>0</v>
      </c>
      <c r="L80" s="2">
        <v>0</v>
      </c>
      <c r="M80" s="2">
        <v>0</v>
      </c>
      <c r="N80" s="2">
        <v>0</v>
      </c>
      <c r="O80" s="2"/>
      <c r="P80" s="2">
        <v>1</v>
      </c>
      <c r="Q80" s="2"/>
      <c r="R80" s="11"/>
      <c r="S80" s="11"/>
      <c r="T80" s="35"/>
    </row>
    <row r="81" spans="1:20" x14ac:dyDescent="0.25">
      <c r="A81" s="34"/>
      <c r="B81" s="11"/>
      <c r="C81" s="11"/>
      <c r="D81" s="11"/>
      <c r="E81" s="11"/>
      <c r="F81" s="2" t="s">
        <v>7</v>
      </c>
      <c r="G81" s="11" t="s">
        <v>1774</v>
      </c>
      <c r="H81" s="2">
        <v>1</v>
      </c>
      <c r="I81" s="2">
        <v>0</v>
      </c>
      <c r="J81" s="2">
        <v>0</v>
      </c>
      <c r="K81" s="2">
        <v>0</v>
      </c>
      <c r="L81" s="2">
        <v>0</v>
      </c>
      <c r="M81" s="2">
        <v>0</v>
      </c>
      <c r="N81" s="2">
        <v>0</v>
      </c>
      <c r="O81" s="2"/>
      <c r="P81" s="2">
        <v>1</v>
      </c>
      <c r="Q81" s="2"/>
      <c r="R81" s="11"/>
      <c r="S81" s="11"/>
      <c r="T81" s="35"/>
    </row>
    <row r="82" spans="1:20" x14ac:dyDescent="0.25">
      <c r="A82" s="34"/>
      <c r="B82" s="11"/>
      <c r="C82" s="11"/>
      <c r="D82" s="11"/>
      <c r="E82" s="11"/>
      <c r="F82" s="11"/>
      <c r="G82" s="11"/>
      <c r="H82" s="2"/>
      <c r="I82" s="2"/>
      <c r="J82" s="2"/>
      <c r="K82" s="2"/>
      <c r="L82" s="2"/>
      <c r="M82" s="2"/>
      <c r="N82" s="2"/>
      <c r="O82" s="2"/>
      <c r="P82" s="2"/>
      <c r="Q82" s="2"/>
      <c r="R82" s="11"/>
      <c r="S82" s="11"/>
      <c r="T82" s="35"/>
    </row>
    <row r="83" spans="1:20" x14ac:dyDescent="0.25">
      <c r="A83" s="83"/>
      <c r="B83" s="62"/>
      <c r="C83" s="61"/>
      <c r="D83" s="62"/>
      <c r="E83" s="62"/>
      <c r="F83" s="61"/>
      <c r="G83" s="62"/>
      <c r="H83" s="61">
        <f>SUM(H75:H81)</f>
        <v>7</v>
      </c>
      <c r="I83" s="61">
        <f t="shared" ref="I83:P83" si="6">SUM(I75:I81)</f>
        <v>0</v>
      </c>
      <c r="J83" s="61">
        <f t="shared" si="6"/>
        <v>0</v>
      </c>
      <c r="K83" s="61">
        <f t="shared" si="6"/>
        <v>0</v>
      </c>
      <c r="L83" s="61">
        <f t="shared" si="6"/>
        <v>0</v>
      </c>
      <c r="M83" s="61">
        <f t="shared" si="6"/>
        <v>0</v>
      </c>
      <c r="N83" s="61">
        <f t="shared" si="6"/>
        <v>0</v>
      </c>
      <c r="O83" s="61">
        <f t="shared" si="6"/>
        <v>0</v>
      </c>
      <c r="P83" s="61">
        <f t="shared" si="6"/>
        <v>7</v>
      </c>
      <c r="Q83" s="61"/>
      <c r="R83" s="62"/>
      <c r="S83" s="62"/>
      <c r="T83" s="84"/>
    </row>
    <row r="84" spans="1:20" x14ac:dyDescent="0.25">
      <c r="A84" s="85"/>
      <c r="B84" s="75"/>
      <c r="C84" s="76"/>
      <c r="D84" s="75"/>
      <c r="E84" s="75"/>
      <c r="F84" s="76"/>
      <c r="G84" s="75"/>
      <c r="H84" s="76"/>
      <c r="I84" s="76"/>
      <c r="J84" s="76"/>
      <c r="K84" s="76"/>
      <c r="L84" s="76"/>
      <c r="M84" s="76"/>
      <c r="N84" s="76"/>
      <c r="O84" s="76"/>
      <c r="P84" s="76"/>
      <c r="Q84" s="76"/>
      <c r="R84" s="75"/>
      <c r="S84" s="75"/>
      <c r="T84" s="86"/>
    </row>
    <row r="85" spans="1:20" x14ac:dyDescent="0.25">
      <c r="A85" s="88"/>
      <c r="B85" s="89"/>
      <c r="C85" s="89"/>
      <c r="D85" s="89"/>
      <c r="E85" s="89"/>
      <c r="F85" s="89"/>
      <c r="G85" s="89"/>
      <c r="H85" s="90">
        <f>H16+H29+H41+H51+H61+H72+H83</f>
        <v>36</v>
      </c>
      <c r="I85" s="90">
        <f t="shared" ref="I85:P85" si="7">I16+I29+I41+I51+I61+I72+I83</f>
        <v>11</v>
      </c>
      <c r="J85" s="90">
        <f t="shared" si="7"/>
        <v>0</v>
      </c>
      <c r="K85" s="90">
        <f t="shared" si="7"/>
        <v>0</v>
      </c>
      <c r="L85" s="90">
        <f t="shared" si="7"/>
        <v>0</v>
      </c>
      <c r="M85" s="90">
        <f t="shared" si="7"/>
        <v>0</v>
      </c>
      <c r="N85" s="90">
        <f t="shared" si="7"/>
        <v>14</v>
      </c>
      <c r="O85" s="90">
        <f t="shared" ca="1" si="7"/>
        <v>29</v>
      </c>
      <c r="P85" s="90">
        <f t="shared" si="7"/>
        <v>7</v>
      </c>
      <c r="Q85" s="90"/>
      <c r="R85" s="89"/>
      <c r="S85" s="89"/>
      <c r="T85" s="91"/>
    </row>
    <row r="86" spans="1:20" ht="15.75" thickBot="1" x14ac:dyDescent="0.3">
      <c r="A86" s="36"/>
      <c r="B86" s="32"/>
      <c r="C86" s="32"/>
      <c r="D86" s="32"/>
      <c r="E86" s="32"/>
      <c r="F86" s="32"/>
      <c r="G86" s="32"/>
      <c r="H86" s="3"/>
      <c r="I86" s="3"/>
      <c r="J86" s="3"/>
      <c r="K86" s="3"/>
      <c r="L86" s="3"/>
      <c r="M86" s="3"/>
      <c r="N86" s="3"/>
      <c r="O86" s="3"/>
      <c r="P86" s="3"/>
      <c r="Q86" s="3"/>
      <c r="R86" s="32"/>
      <c r="S86" s="32"/>
      <c r="T86" s="37"/>
    </row>
    <row r="87" spans="1:20" ht="15.75" thickTop="1" x14ac:dyDescent="0.25"/>
    <row r="88" spans="1:20" x14ac:dyDescent="0.25">
      <c r="J88" s="71"/>
    </row>
  </sheetData>
  <mergeCells count="32">
    <mergeCell ref="T44:T45"/>
    <mergeCell ref="S54:S56"/>
    <mergeCell ref="S57:S58"/>
    <mergeCell ref="S59:S61"/>
    <mergeCell ref="R10:R11"/>
    <mergeCell ref="R14:R16"/>
    <mergeCell ref="R17:R18"/>
    <mergeCell ref="T32:T33"/>
    <mergeCell ref="S7:S9"/>
    <mergeCell ref="S10:S13"/>
    <mergeCell ref="S14:S15"/>
    <mergeCell ref="S16:S18"/>
    <mergeCell ref="J5:P5"/>
    <mergeCell ref="A1:T1"/>
    <mergeCell ref="A3:A4"/>
    <mergeCell ref="B3:B4"/>
    <mergeCell ref="C3:C4"/>
    <mergeCell ref="D3:D4"/>
    <mergeCell ref="E3:E4"/>
    <mergeCell ref="F3:F4"/>
    <mergeCell ref="G3:G4"/>
    <mergeCell ref="H3:H4"/>
    <mergeCell ref="I3:I4"/>
    <mergeCell ref="R3:R4"/>
    <mergeCell ref="S3:S4"/>
    <mergeCell ref="T3:T4"/>
    <mergeCell ref="J3:P3"/>
    <mergeCell ref="S64:S66"/>
    <mergeCell ref="S67:S69"/>
    <mergeCell ref="S70:S72"/>
    <mergeCell ref="R65:R66"/>
    <mergeCell ref="R69:R70"/>
  </mergeCells>
  <pageMargins left="0.47244094488188981" right="0.19685039370078741" top="0.43307086614173229" bottom="0.51181102362204722" header="0.19685039370078741" footer="0.31496062992125984"/>
  <pageSetup paperSize="258" scale="6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5"/>
  <sheetViews>
    <sheetView topLeftCell="A2" workbookViewId="0">
      <pane ySplit="1530" topLeftCell="A5" activePane="bottomLeft"/>
      <selection activeCell="Q5" sqref="Q5"/>
      <selection pane="bottomLeft" activeCell="S22" sqref="S22"/>
    </sheetView>
  </sheetViews>
  <sheetFormatPr defaultRowHeight="15" x14ac:dyDescent="0.25"/>
  <cols>
    <col min="1" max="1" width="4.42578125" bestFit="1" customWidth="1"/>
    <col min="2" max="2" width="9.5703125" bestFit="1" customWidth="1"/>
    <col min="3" max="3" width="4.42578125" bestFit="1" customWidth="1"/>
    <col min="4" max="4" width="13.7109375" bestFit="1" customWidth="1"/>
    <col min="5" max="5" width="14.5703125" bestFit="1" customWidth="1"/>
    <col min="6" max="6" width="5" bestFit="1" customWidth="1"/>
    <col min="7" max="7" width="20.28515625" bestFit="1" customWidth="1"/>
    <col min="8" max="9" width="6.7109375" customWidth="1"/>
    <col min="10" max="17" width="4.7109375"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ht="14.25" customHeight="1" x14ac:dyDescent="0.25">
      <c r="A5" s="22">
        <v>1</v>
      </c>
      <c r="B5" s="23">
        <v>2</v>
      </c>
      <c r="C5" s="23">
        <v>3</v>
      </c>
      <c r="D5" s="23">
        <v>4</v>
      </c>
      <c r="E5" s="23">
        <v>5</v>
      </c>
      <c r="F5" s="23">
        <v>6</v>
      </c>
      <c r="G5" s="23">
        <v>7</v>
      </c>
      <c r="H5" s="23">
        <v>8</v>
      </c>
      <c r="I5" s="23">
        <v>9</v>
      </c>
      <c r="J5" s="288">
        <v>10</v>
      </c>
      <c r="K5" s="289"/>
      <c r="L5" s="289"/>
      <c r="M5" s="289"/>
      <c r="N5" s="289"/>
      <c r="O5" s="289"/>
      <c r="P5" s="290"/>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10</v>
      </c>
      <c r="B7" s="11" t="s">
        <v>1775</v>
      </c>
      <c r="C7" s="2" t="s">
        <v>0</v>
      </c>
      <c r="D7" s="11" t="s">
        <v>1776</v>
      </c>
      <c r="E7" s="11" t="s">
        <v>39</v>
      </c>
      <c r="F7" s="2" t="s">
        <v>0</v>
      </c>
      <c r="G7" s="11" t="s">
        <v>1783</v>
      </c>
      <c r="H7" s="67">
        <v>1</v>
      </c>
      <c r="I7" s="67">
        <v>0</v>
      </c>
      <c r="J7" s="67">
        <v>0</v>
      </c>
      <c r="K7" s="67">
        <v>0</v>
      </c>
      <c r="L7" s="67">
        <v>0</v>
      </c>
      <c r="M7" s="67">
        <v>1</v>
      </c>
      <c r="N7" s="67">
        <v>0</v>
      </c>
      <c r="O7" s="67">
        <v>1</v>
      </c>
      <c r="P7" s="67">
        <v>0</v>
      </c>
      <c r="Q7" s="67"/>
      <c r="R7" s="299" t="s">
        <v>7429</v>
      </c>
      <c r="S7" s="299" t="s">
        <v>7424</v>
      </c>
      <c r="T7" s="35"/>
    </row>
    <row r="8" spans="1:20" x14ac:dyDescent="0.25">
      <c r="A8" s="34"/>
      <c r="B8" s="11"/>
      <c r="C8" s="2"/>
      <c r="D8" s="11"/>
      <c r="E8" s="11"/>
      <c r="F8" s="2" t="s">
        <v>2</v>
      </c>
      <c r="G8" s="11" t="s">
        <v>1784</v>
      </c>
      <c r="H8" s="67">
        <v>1</v>
      </c>
      <c r="I8" s="67">
        <v>0</v>
      </c>
      <c r="J8" s="67">
        <v>0</v>
      </c>
      <c r="K8" s="67">
        <v>0</v>
      </c>
      <c r="L8" s="67">
        <v>0</v>
      </c>
      <c r="M8" s="67">
        <v>1</v>
      </c>
      <c r="N8" s="67">
        <v>0</v>
      </c>
      <c r="O8" s="67">
        <v>1</v>
      </c>
      <c r="P8" s="67">
        <v>0</v>
      </c>
      <c r="Q8" s="67"/>
      <c r="R8" s="299"/>
      <c r="S8" s="299"/>
      <c r="T8" s="35"/>
    </row>
    <row r="9" spans="1:20" x14ac:dyDescent="0.25">
      <c r="A9" s="34"/>
      <c r="B9" s="11"/>
      <c r="C9" s="2"/>
      <c r="D9" s="11"/>
      <c r="E9" s="11"/>
      <c r="F9" s="2" t="s">
        <v>3</v>
      </c>
      <c r="G9" s="11" t="s">
        <v>1785</v>
      </c>
      <c r="H9" s="67">
        <v>1</v>
      </c>
      <c r="I9" s="67">
        <v>0</v>
      </c>
      <c r="J9" s="67">
        <v>0</v>
      </c>
      <c r="K9" s="67">
        <v>0</v>
      </c>
      <c r="L9" s="67">
        <v>0</v>
      </c>
      <c r="M9" s="67">
        <v>1</v>
      </c>
      <c r="N9" s="67">
        <v>0</v>
      </c>
      <c r="O9" s="67">
        <v>1</v>
      </c>
      <c r="P9" s="67">
        <v>0</v>
      </c>
      <c r="Q9" s="67"/>
      <c r="R9" s="11" t="s">
        <v>7430</v>
      </c>
      <c r="S9" s="299"/>
      <c r="T9" s="35"/>
    </row>
    <row r="10" spans="1:20" x14ac:dyDescent="0.25">
      <c r="A10" s="34"/>
      <c r="B10" s="11"/>
      <c r="C10" s="2"/>
      <c r="D10" s="11"/>
      <c r="E10" s="11"/>
      <c r="F10" s="2" t="s">
        <v>4</v>
      </c>
      <c r="G10" s="11" t="s">
        <v>1786</v>
      </c>
      <c r="H10" s="67">
        <v>1</v>
      </c>
      <c r="I10" s="67">
        <v>0</v>
      </c>
      <c r="J10" s="67">
        <v>0</v>
      </c>
      <c r="K10" s="67">
        <v>0</v>
      </c>
      <c r="L10" s="67">
        <v>0</v>
      </c>
      <c r="M10" s="67">
        <v>1</v>
      </c>
      <c r="N10" s="67">
        <v>0</v>
      </c>
      <c r="O10" s="67">
        <v>1</v>
      </c>
      <c r="P10" s="67">
        <v>0</v>
      </c>
      <c r="Q10" s="67"/>
      <c r="R10" s="299" t="s">
        <v>7431</v>
      </c>
      <c r="S10" s="299" t="s">
        <v>7425</v>
      </c>
      <c r="T10" s="35"/>
    </row>
    <row r="11" spans="1:20" x14ac:dyDescent="0.25">
      <c r="A11" s="34"/>
      <c r="B11" s="11"/>
      <c r="C11" s="2"/>
      <c r="D11" s="11"/>
      <c r="E11" s="11"/>
      <c r="F11" s="2" t="s">
        <v>5</v>
      </c>
      <c r="G11" s="11" t="s">
        <v>1787</v>
      </c>
      <c r="H11" s="67">
        <v>1</v>
      </c>
      <c r="I11" s="67">
        <v>0</v>
      </c>
      <c r="J11" s="67">
        <v>0</v>
      </c>
      <c r="K11" s="67">
        <v>0</v>
      </c>
      <c r="L11" s="67">
        <v>0</v>
      </c>
      <c r="M11" s="67">
        <v>1</v>
      </c>
      <c r="N11" s="67">
        <v>0</v>
      </c>
      <c r="O11" s="67">
        <v>1</v>
      </c>
      <c r="P11" s="67">
        <v>0</v>
      </c>
      <c r="Q11" s="67"/>
      <c r="R11" s="299"/>
      <c r="S11" s="299"/>
      <c r="T11" s="35"/>
    </row>
    <row r="12" spans="1:20" x14ac:dyDescent="0.25">
      <c r="A12" s="34"/>
      <c r="B12" s="11"/>
      <c r="C12" s="2"/>
      <c r="D12" s="11"/>
      <c r="E12" s="11"/>
      <c r="F12" s="2" t="s">
        <v>6</v>
      </c>
      <c r="G12" s="11" t="s">
        <v>1788</v>
      </c>
      <c r="H12" s="67">
        <v>1</v>
      </c>
      <c r="I12" s="67">
        <v>0</v>
      </c>
      <c r="J12" s="67">
        <v>0</v>
      </c>
      <c r="K12" s="67">
        <v>0</v>
      </c>
      <c r="L12" s="67">
        <v>0</v>
      </c>
      <c r="M12" s="67">
        <v>1</v>
      </c>
      <c r="N12" s="67">
        <v>0</v>
      </c>
      <c r="O12" s="67">
        <v>1</v>
      </c>
      <c r="P12" s="67">
        <v>0</v>
      </c>
      <c r="Q12" s="67"/>
      <c r="R12" s="11"/>
      <c r="S12" s="299"/>
      <c r="T12" s="35"/>
    </row>
    <row r="13" spans="1:20" ht="15" customHeight="1" x14ac:dyDescent="0.25">
      <c r="A13" s="34"/>
      <c r="B13" s="11"/>
      <c r="C13" s="2"/>
      <c r="D13" s="11"/>
      <c r="E13" s="11"/>
      <c r="F13" s="2" t="s">
        <v>7</v>
      </c>
      <c r="G13" s="11" t="s">
        <v>1789</v>
      </c>
      <c r="H13" s="67">
        <v>1</v>
      </c>
      <c r="I13" s="67">
        <v>0</v>
      </c>
      <c r="J13" s="67">
        <v>0</v>
      </c>
      <c r="K13" s="67">
        <v>0</v>
      </c>
      <c r="L13" s="67">
        <v>0</v>
      </c>
      <c r="M13" s="67">
        <v>1</v>
      </c>
      <c r="N13" s="67">
        <v>0</v>
      </c>
      <c r="O13" s="67">
        <v>1</v>
      </c>
      <c r="P13" s="67">
        <v>0</v>
      </c>
      <c r="Q13" s="67"/>
      <c r="R13" s="11"/>
      <c r="S13" s="299" t="s">
        <v>7426</v>
      </c>
      <c r="T13" s="35"/>
    </row>
    <row r="14" spans="1:20" x14ac:dyDescent="0.25">
      <c r="A14" s="34"/>
      <c r="B14" s="11"/>
      <c r="C14" s="2"/>
      <c r="D14" s="11"/>
      <c r="E14" s="11"/>
      <c r="F14" s="2" t="s">
        <v>8</v>
      </c>
      <c r="G14" s="11" t="s">
        <v>1790</v>
      </c>
      <c r="H14" s="67">
        <v>1</v>
      </c>
      <c r="I14" s="67">
        <v>0</v>
      </c>
      <c r="J14" s="67">
        <v>0</v>
      </c>
      <c r="K14" s="67">
        <v>0</v>
      </c>
      <c r="L14" s="67">
        <v>0</v>
      </c>
      <c r="M14" s="67">
        <v>1</v>
      </c>
      <c r="N14" s="67">
        <v>0</v>
      </c>
      <c r="O14" s="67">
        <v>1</v>
      </c>
      <c r="P14" s="67">
        <v>0</v>
      </c>
      <c r="Q14" s="67"/>
      <c r="R14" s="11"/>
      <c r="S14" s="299"/>
      <c r="T14" s="35"/>
    </row>
    <row r="15" spans="1:20" x14ac:dyDescent="0.25">
      <c r="A15" s="34"/>
      <c r="B15" s="11"/>
      <c r="C15" s="2"/>
      <c r="D15" s="11"/>
      <c r="E15" s="11"/>
      <c r="F15" s="2" t="s">
        <v>9</v>
      </c>
      <c r="G15" s="11" t="s">
        <v>1791</v>
      </c>
      <c r="H15" s="67">
        <v>1</v>
      </c>
      <c r="I15" s="67">
        <v>0</v>
      </c>
      <c r="J15" s="67">
        <v>0</v>
      </c>
      <c r="K15" s="67">
        <v>0</v>
      </c>
      <c r="L15" s="67">
        <v>0</v>
      </c>
      <c r="M15" s="67">
        <v>1</v>
      </c>
      <c r="N15" s="67">
        <v>0</v>
      </c>
      <c r="O15" s="67">
        <v>1</v>
      </c>
      <c r="P15" s="67">
        <v>0</v>
      </c>
      <c r="Q15" s="67"/>
      <c r="R15" s="11"/>
      <c r="S15" s="299"/>
      <c r="T15" s="35"/>
    </row>
    <row r="16" spans="1:20" x14ac:dyDescent="0.25">
      <c r="A16" s="34"/>
      <c r="B16" s="11"/>
      <c r="C16" s="2"/>
      <c r="D16" s="11"/>
      <c r="E16" s="11"/>
      <c r="F16" s="2" t="s">
        <v>10</v>
      </c>
      <c r="G16" s="11" t="s">
        <v>1792</v>
      </c>
      <c r="H16" s="67">
        <v>1</v>
      </c>
      <c r="I16" s="67">
        <v>0</v>
      </c>
      <c r="J16" s="67">
        <v>0</v>
      </c>
      <c r="K16" s="67">
        <v>0</v>
      </c>
      <c r="L16" s="67">
        <v>0</v>
      </c>
      <c r="M16" s="67">
        <v>1</v>
      </c>
      <c r="N16" s="67">
        <v>0</v>
      </c>
      <c r="O16" s="67">
        <v>1</v>
      </c>
      <c r="P16" s="67">
        <v>0</v>
      </c>
      <c r="Q16" s="67"/>
      <c r="R16" s="11"/>
      <c r="S16" s="299" t="s">
        <v>7427</v>
      </c>
      <c r="T16" s="35"/>
    </row>
    <row r="17" spans="1:20" x14ac:dyDescent="0.25">
      <c r="A17" s="34"/>
      <c r="B17" s="11"/>
      <c r="C17" s="2"/>
      <c r="D17" s="11"/>
      <c r="E17" s="11"/>
      <c r="F17" s="2"/>
      <c r="G17" s="11"/>
      <c r="H17" s="67"/>
      <c r="I17" s="67"/>
      <c r="J17" s="67"/>
      <c r="K17" s="67"/>
      <c r="L17" s="67"/>
      <c r="M17" s="67"/>
      <c r="N17" s="67"/>
      <c r="O17" s="67"/>
      <c r="P17" s="67"/>
      <c r="Q17" s="67"/>
      <c r="R17" s="11"/>
      <c r="S17" s="299"/>
      <c r="T17" s="35"/>
    </row>
    <row r="18" spans="1:20" x14ac:dyDescent="0.25">
      <c r="A18" s="83"/>
      <c r="B18" s="62"/>
      <c r="C18" s="61"/>
      <c r="D18" s="62"/>
      <c r="E18" s="62"/>
      <c r="F18" s="61"/>
      <c r="G18" s="62"/>
      <c r="H18" s="72">
        <f>SUM(H7:H16)</f>
        <v>10</v>
      </c>
      <c r="I18" s="72">
        <f t="shared" ref="I18:P18" si="0">SUM(I7:I16)</f>
        <v>0</v>
      </c>
      <c r="J18" s="72">
        <f t="shared" si="0"/>
        <v>0</v>
      </c>
      <c r="K18" s="72">
        <f t="shared" si="0"/>
        <v>0</v>
      </c>
      <c r="L18" s="72">
        <f t="shared" si="0"/>
        <v>0</v>
      </c>
      <c r="M18" s="72">
        <f t="shared" si="0"/>
        <v>10</v>
      </c>
      <c r="N18" s="72">
        <f t="shared" si="0"/>
        <v>0</v>
      </c>
      <c r="O18" s="72">
        <f t="shared" si="0"/>
        <v>10</v>
      </c>
      <c r="P18" s="72">
        <f t="shared" si="0"/>
        <v>0</v>
      </c>
      <c r="Q18" s="72"/>
      <c r="R18" s="62"/>
      <c r="S18" s="299" t="s">
        <v>7428</v>
      </c>
      <c r="T18" s="84"/>
    </row>
    <row r="19" spans="1:20" x14ac:dyDescent="0.25">
      <c r="A19" s="92"/>
      <c r="B19" s="79"/>
      <c r="C19" s="80"/>
      <c r="D19" s="79"/>
      <c r="E19" s="79"/>
      <c r="F19" s="80"/>
      <c r="G19" s="79"/>
      <c r="H19" s="93"/>
      <c r="I19" s="93"/>
      <c r="J19" s="93"/>
      <c r="K19" s="93"/>
      <c r="L19" s="93"/>
      <c r="M19" s="93"/>
      <c r="N19" s="93"/>
      <c r="O19" s="93"/>
      <c r="P19" s="93"/>
      <c r="Q19" s="93"/>
      <c r="R19" s="79"/>
      <c r="S19" s="299"/>
      <c r="T19" s="94"/>
    </row>
    <row r="20" spans="1:20" x14ac:dyDescent="0.25">
      <c r="A20" s="34"/>
      <c r="B20" s="11"/>
      <c r="C20" s="2"/>
      <c r="D20" s="11"/>
      <c r="E20" s="11"/>
      <c r="F20" s="2"/>
      <c r="G20" s="11"/>
      <c r="H20" s="67"/>
      <c r="I20" s="67"/>
      <c r="J20" s="67"/>
      <c r="K20" s="67"/>
      <c r="L20" s="67"/>
      <c r="M20" s="67"/>
      <c r="N20" s="67"/>
      <c r="O20" s="67"/>
      <c r="P20" s="67"/>
      <c r="Q20" s="67"/>
      <c r="R20" s="11"/>
      <c r="S20" s="299"/>
      <c r="T20" s="35"/>
    </row>
    <row r="21" spans="1:20" x14ac:dyDescent="0.25">
      <c r="A21" s="95"/>
      <c r="B21" s="17"/>
      <c r="C21" s="5"/>
      <c r="D21" s="17"/>
      <c r="E21" s="17"/>
      <c r="F21" s="5"/>
      <c r="G21" s="17"/>
      <c r="H21" s="5"/>
      <c r="I21" s="5"/>
      <c r="J21" s="5"/>
      <c r="K21" s="5"/>
      <c r="L21" s="5"/>
      <c r="M21" s="5"/>
      <c r="N21" s="5"/>
      <c r="O21" s="5"/>
      <c r="P21" s="5"/>
      <c r="Q21" s="5"/>
      <c r="R21" s="17"/>
      <c r="S21" s="17" t="s">
        <v>8889</v>
      </c>
      <c r="T21" s="96"/>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34"/>
      <c r="B23" s="11"/>
      <c r="C23" s="2" t="s">
        <v>2</v>
      </c>
      <c r="D23" s="11" t="s">
        <v>1777</v>
      </c>
      <c r="E23" s="11"/>
      <c r="F23" s="2" t="s">
        <v>0</v>
      </c>
      <c r="G23" s="11" t="s">
        <v>1793</v>
      </c>
      <c r="H23" s="67">
        <v>1</v>
      </c>
      <c r="I23" s="67">
        <v>0</v>
      </c>
      <c r="J23" s="67">
        <v>0</v>
      </c>
      <c r="K23" s="67">
        <v>0</v>
      </c>
      <c r="L23" s="67">
        <v>0</v>
      </c>
      <c r="M23" s="67">
        <v>0</v>
      </c>
      <c r="N23" s="67">
        <v>1</v>
      </c>
      <c r="O23" s="67">
        <v>1</v>
      </c>
      <c r="P23" s="67">
        <v>0</v>
      </c>
      <c r="Q23" s="67"/>
      <c r="R23" s="299" t="s">
        <v>7436</v>
      </c>
      <c r="S23" s="299" t="s">
        <v>7432</v>
      </c>
      <c r="T23" s="35"/>
    </row>
    <row r="24" spans="1:20" x14ac:dyDescent="0.25">
      <c r="A24" s="34"/>
      <c r="B24" s="11"/>
      <c r="C24" s="2"/>
      <c r="D24" s="11"/>
      <c r="E24" s="11"/>
      <c r="F24" s="2" t="s">
        <v>2</v>
      </c>
      <c r="G24" s="11" t="s">
        <v>1795</v>
      </c>
      <c r="H24" s="67">
        <v>1</v>
      </c>
      <c r="I24" s="67">
        <v>0</v>
      </c>
      <c r="J24" s="67">
        <v>0</v>
      </c>
      <c r="K24" s="67">
        <v>0</v>
      </c>
      <c r="L24" s="67">
        <v>0</v>
      </c>
      <c r="M24" s="67">
        <v>0</v>
      </c>
      <c r="N24" s="67">
        <v>1</v>
      </c>
      <c r="O24" s="67">
        <v>1</v>
      </c>
      <c r="P24" s="67">
        <v>0</v>
      </c>
      <c r="Q24" s="67"/>
      <c r="R24" s="299"/>
      <c r="S24" s="299"/>
      <c r="T24" s="35"/>
    </row>
    <row r="25" spans="1:20" x14ac:dyDescent="0.25">
      <c r="A25" s="34"/>
      <c r="B25" s="11"/>
      <c r="C25" s="2"/>
      <c r="D25" s="11"/>
      <c r="E25" s="11"/>
      <c r="F25" s="2" t="s">
        <v>3</v>
      </c>
      <c r="G25" s="11" t="s">
        <v>1777</v>
      </c>
      <c r="H25" s="67">
        <v>1</v>
      </c>
      <c r="I25" s="67">
        <v>0</v>
      </c>
      <c r="J25" s="67">
        <v>0</v>
      </c>
      <c r="K25" s="67">
        <v>0</v>
      </c>
      <c r="L25" s="67">
        <v>0</v>
      </c>
      <c r="M25" s="67">
        <v>0</v>
      </c>
      <c r="N25" s="67">
        <v>1</v>
      </c>
      <c r="O25" s="67">
        <v>1</v>
      </c>
      <c r="P25" s="67">
        <v>0</v>
      </c>
      <c r="Q25" s="67"/>
      <c r="R25" s="299" t="s">
        <v>7437</v>
      </c>
      <c r="S25" s="299"/>
      <c r="T25" s="35"/>
    </row>
    <row r="26" spans="1:20" ht="15" customHeight="1" x14ac:dyDescent="0.25">
      <c r="A26" s="34"/>
      <c r="B26" s="11"/>
      <c r="C26" s="2"/>
      <c r="D26" s="11"/>
      <c r="E26" s="11"/>
      <c r="F26" s="2" t="s">
        <v>4</v>
      </c>
      <c r="G26" s="11" t="s">
        <v>1794</v>
      </c>
      <c r="H26" s="67">
        <v>1</v>
      </c>
      <c r="I26" s="67">
        <v>0</v>
      </c>
      <c r="J26" s="67">
        <v>0</v>
      </c>
      <c r="K26" s="67">
        <v>0</v>
      </c>
      <c r="L26" s="67">
        <v>0</v>
      </c>
      <c r="M26" s="67">
        <v>0</v>
      </c>
      <c r="N26" s="67">
        <v>1</v>
      </c>
      <c r="O26" s="67">
        <v>1</v>
      </c>
      <c r="P26" s="67">
        <v>0</v>
      </c>
      <c r="Q26" s="67"/>
      <c r="R26" s="299"/>
      <c r="S26" s="299" t="s">
        <v>7433</v>
      </c>
      <c r="T26" s="35"/>
    </row>
    <row r="27" spans="1:20" x14ac:dyDescent="0.25">
      <c r="A27" s="34"/>
      <c r="B27" s="11"/>
      <c r="C27" s="2"/>
      <c r="D27" s="11"/>
      <c r="E27" s="11"/>
      <c r="F27" s="2" t="s">
        <v>5</v>
      </c>
      <c r="G27" s="11" t="s">
        <v>1796</v>
      </c>
      <c r="H27" s="67">
        <v>1</v>
      </c>
      <c r="I27" s="67">
        <v>0</v>
      </c>
      <c r="J27" s="67">
        <v>0</v>
      </c>
      <c r="K27" s="67">
        <v>0</v>
      </c>
      <c r="L27" s="67">
        <v>0</v>
      </c>
      <c r="M27" s="67">
        <v>0</v>
      </c>
      <c r="N27" s="67">
        <v>1</v>
      </c>
      <c r="O27" s="67">
        <v>1</v>
      </c>
      <c r="P27" s="67">
        <v>0</v>
      </c>
      <c r="Q27" s="67"/>
      <c r="R27" s="299" t="s">
        <v>7438</v>
      </c>
      <c r="S27" s="299"/>
      <c r="T27" s="35"/>
    </row>
    <row r="28" spans="1:20" x14ac:dyDescent="0.25">
      <c r="A28" s="34"/>
      <c r="B28" s="11"/>
      <c r="C28" s="2"/>
      <c r="D28" s="11"/>
      <c r="E28" s="11"/>
      <c r="F28" s="2" t="s">
        <v>6</v>
      </c>
      <c r="G28" s="11" t="s">
        <v>1797</v>
      </c>
      <c r="H28" s="67">
        <v>1</v>
      </c>
      <c r="I28" s="67">
        <v>0</v>
      </c>
      <c r="J28" s="67">
        <v>0</v>
      </c>
      <c r="K28" s="67">
        <v>0</v>
      </c>
      <c r="L28" s="67">
        <v>0</v>
      </c>
      <c r="M28" s="67">
        <v>0</v>
      </c>
      <c r="N28" s="67">
        <v>1</v>
      </c>
      <c r="O28" s="67">
        <v>1</v>
      </c>
      <c r="P28" s="67">
        <v>0</v>
      </c>
      <c r="Q28" s="67"/>
      <c r="R28" s="299"/>
      <c r="S28" s="299"/>
      <c r="T28" s="35"/>
    </row>
    <row r="29" spans="1:20" x14ac:dyDescent="0.25">
      <c r="A29" s="34"/>
      <c r="B29" s="11"/>
      <c r="C29" s="2"/>
      <c r="D29" s="11"/>
      <c r="E29" s="11"/>
      <c r="F29" s="2" t="s">
        <v>7</v>
      </c>
      <c r="G29" s="11" t="s">
        <v>1798</v>
      </c>
      <c r="H29" s="67">
        <v>1</v>
      </c>
      <c r="I29" s="67">
        <v>0</v>
      </c>
      <c r="J29" s="67">
        <v>0</v>
      </c>
      <c r="K29" s="67">
        <v>0</v>
      </c>
      <c r="L29" s="67">
        <v>0</v>
      </c>
      <c r="M29" s="67">
        <v>0</v>
      </c>
      <c r="N29" s="67">
        <v>1</v>
      </c>
      <c r="O29" s="67">
        <v>1</v>
      </c>
      <c r="P29" s="67">
        <v>0</v>
      </c>
      <c r="Q29" s="67"/>
      <c r="R29" s="299" t="s">
        <v>7439</v>
      </c>
      <c r="S29" s="299"/>
      <c r="T29" s="35"/>
    </row>
    <row r="30" spans="1:20" x14ac:dyDescent="0.25">
      <c r="A30" s="34"/>
      <c r="B30" s="11"/>
      <c r="C30" s="2"/>
      <c r="D30" s="11"/>
      <c r="E30" s="11"/>
      <c r="F30" s="2" t="s">
        <v>8</v>
      </c>
      <c r="G30" s="11" t="s">
        <v>1799</v>
      </c>
      <c r="H30" s="67">
        <v>1</v>
      </c>
      <c r="I30" s="67">
        <v>0</v>
      </c>
      <c r="J30" s="67">
        <v>0</v>
      </c>
      <c r="K30" s="67">
        <v>0</v>
      </c>
      <c r="L30" s="67">
        <v>0</v>
      </c>
      <c r="M30" s="67">
        <v>0</v>
      </c>
      <c r="N30" s="67">
        <v>1</v>
      </c>
      <c r="O30" s="67">
        <v>1</v>
      </c>
      <c r="P30" s="67">
        <v>0</v>
      </c>
      <c r="Q30" s="67"/>
      <c r="R30" s="299"/>
      <c r="S30" s="299" t="s">
        <v>7434</v>
      </c>
      <c r="T30" s="35"/>
    </row>
    <row r="31" spans="1:20" x14ac:dyDescent="0.25">
      <c r="A31" s="34"/>
      <c r="B31" s="11"/>
      <c r="C31" s="2"/>
      <c r="D31" s="11"/>
      <c r="E31" s="11"/>
      <c r="F31" s="2" t="s">
        <v>9</v>
      </c>
      <c r="G31" s="11" t="s">
        <v>1800</v>
      </c>
      <c r="H31" s="67">
        <v>1</v>
      </c>
      <c r="I31" s="67">
        <v>0</v>
      </c>
      <c r="J31" s="67">
        <v>0</v>
      </c>
      <c r="K31" s="67">
        <v>0</v>
      </c>
      <c r="L31" s="67">
        <v>0</v>
      </c>
      <c r="M31" s="67">
        <v>0</v>
      </c>
      <c r="N31" s="67">
        <v>1</v>
      </c>
      <c r="O31" s="67">
        <v>1</v>
      </c>
      <c r="P31" s="67">
        <v>0</v>
      </c>
      <c r="Q31" s="67"/>
      <c r="R31" s="299"/>
      <c r="S31" s="299"/>
      <c r="T31" s="35"/>
    </row>
    <row r="32" spans="1:20" x14ac:dyDescent="0.25">
      <c r="A32" s="34"/>
      <c r="B32" s="11"/>
      <c r="C32" s="2"/>
      <c r="D32" s="11"/>
      <c r="E32" s="11"/>
      <c r="F32" s="2" t="s">
        <v>10</v>
      </c>
      <c r="G32" s="11" t="s">
        <v>1801</v>
      </c>
      <c r="H32" s="67">
        <v>1</v>
      </c>
      <c r="I32" s="67">
        <v>0</v>
      </c>
      <c r="J32" s="67">
        <v>0</v>
      </c>
      <c r="K32" s="67">
        <v>0</v>
      </c>
      <c r="L32" s="67">
        <v>0</v>
      </c>
      <c r="M32" s="67">
        <v>0</v>
      </c>
      <c r="N32" s="67">
        <v>1</v>
      </c>
      <c r="O32" s="67">
        <v>1</v>
      </c>
      <c r="P32" s="67">
        <v>0</v>
      </c>
      <c r="Q32" s="67"/>
      <c r="R32" s="11"/>
      <c r="S32" s="299" t="s">
        <v>7435</v>
      </c>
      <c r="T32" s="35"/>
    </row>
    <row r="33" spans="1:20" x14ac:dyDescent="0.25">
      <c r="A33" s="34"/>
      <c r="B33" s="11"/>
      <c r="C33" s="2"/>
      <c r="D33" s="11"/>
      <c r="E33" s="11"/>
      <c r="F33" s="2" t="s">
        <v>11</v>
      </c>
      <c r="G33" s="11" t="s">
        <v>1802</v>
      </c>
      <c r="H33" s="67">
        <v>1</v>
      </c>
      <c r="I33" s="67">
        <v>0</v>
      </c>
      <c r="J33" s="67">
        <v>0</v>
      </c>
      <c r="K33" s="67">
        <v>0</v>
      </c>
      <c r="L33" s="67">
        <v>0</v>
      </c>
      <c r="M33" s="67">
        <v>0</v>
      </c>
      <c r="N33" s="67">
        <v>1</v>
      </c>
      <c r="O33" s="67">
        <v>1</v>
      </c>
      <c r="P33" s="67">
        <v>0</v>
      </c>
      <c r="Q33" s="67"/>
      <c r="R33" s="11"/>
      <c r="S33" s="299"/>
      <c r="T33" s="35"/>
    </row>
    <row r="34" spans="1:20" x14ac:dyDescent="0.25">
      <c r="A34" s="34"/>
      <c r="B34" s="11"/>
      <c r="C34" s="2"/>
      <c r="D34" s="11"/>
      <c r="E34" s="11"/>
      <c r="F34" s="2" t="s">
        <v>12</v>
      </c>
      <c r="G34" s="11" t="s">
        <v>1803</v>
      </c>
      <c r="H34" s="67">
        <v>1</v>
      </c>
      <c r="I34" s="67">
        <v>0</v>
      </c>
      <c r="J34" s="67">
        <v>0</v>
      </c>
      <c r="K34" s="67">
        <v>0</v>
      </c>
      <c r="L34" s="67">
        <v>0</v>
      </c>
      <c r="M34" s="67">
        <v>0</v>
      </c>
      <c r="N34" s="67">
        <v>1</v>
      </c>
      <c r="O34" s="67">
        <v>1</v>
      </c>
      <c r="P34" s="67">
        <v>0</v>
      </c>
      <c r="Q34" s="67"/>
      <c r="R34" s="11"/>
      <c r="S34" s="299"/>
      <c r="T34" s="35"/>
    </row>
    <row r="35" spans="1:20" x14ac:dyDescent="0.25">
      <c r="A35" s="34"/>
      <c r="B35" s="11"/>
      <c r="C35" s="2"/>
      <c r="D35" s="11"/>
      <c r="E35" s="11"/>
      <c r="F35" s="2"/>
      <c r="G35" s="11"/>
      <c r="H35" s="67"/>
      <c r="I35" s="67"/>
      <c r="J35" s="67"/>
      <c r="K35" s="67"/>
      <c r="L35" s="67"/>
      <c r="M35" s="67"/>
      <c r="N35" s="67"/>
      <c r="O35" s="67"/>
      <c r="P35" s="67"/>
      <c r="Q35" s="67"/>
      <c r="R35" s="11"/>
      <c r="S35" s="11"/>
      <c r="T35" s="35"/>
    </row>
    <row r="36" spans="1:20" x14ac:dyDescent="0.25">
      <c r="A36" s="83"/>
      <c r="B36" s="62"/>
      <c r="C36" s="61"/>
      <c r="D36" s="62"/>
      <c r="E36" s="62"/>
      <c r="F36" s="61"/>
      <c r="G36" s="62"/>
      <c r="H36" s="72">
        <f>SUM(H23:H34)</f>
        <v>12</v>
      </c>
      <c r="I36" s="72">
        <f t="shared" ref="I36:P36" si="1">SUM(I23:I34)</f>
        <v>0</v>
      </c>
      <c r="J36" s="72">
        <f t="shared" si="1"/>
        <v>0</v>
      </c>
      <c r="K36" s="72">
        <f t="shared" si="1"/>
        <v>0</v>
      </c>
      <c r="L36" s="72">
        <f t="shared" si="1"/>
        <v>0</v>
      </c>
      <c r="M36" s="72">
        <f t="shared" si="1"/>
        <v>0</v>
      </c>
      <c r="N36" s="72">
        <f t="shared" si="1"/>
        <v>12</v>
      </c>
      <c r="O36" s="72">
        <f t="shared" si="1"/>
        <v>12</v>
      </c>
      <c r="P36" s="72">
        <f t="shared" si="1"/>
        <v>0</v>
      </c>
      <c r="Q36" s="72"/>
      <c r="R36" s="62"/>
      <c r="S36" s="62"/>
      <c r="T36" s="84"/>
    </row>
    <row r="37" spans="1:20" x14ac:dyDescent="0.25">
      <c r="A37" s="85"/>
      <c r="B37" s="75"/>
      <c r="C37" s="76"/>
      <c r="D37" s="75"/>
      <c r="E37" s="75"/>
      <c r="F37" s="76"/>
      <c r="G37" s="75"/>
      <c r="H37" s="76"/>
      <c r="I37" s="76"/>
      <c r="J37" s="76"/>
      <c r="K37" s="76"/>
      <c r="L37" s="76"/>
      <c r="M37" s="76"/>
      <c r="N37" s="76"/>
      <c r="O37" s="76"/>
      <c r="P37" s="76"/>
      <c r="Q37" s="76"/>
      <c r="R37" s="75"/>
      <c r="S37" s="75"/>
      <c r="T37" s="86"/>
    </row>
    <row r="38" spans="1:20" x14ac:dyDescent="0.25">
      <c r="A38" s="34"/>
      <c r="B38" s="11"/>
      <c r="C38" s="2"/>
      <c r="D38" s="11"/>
      <c r="E38" s="11"/>
      <c r="F38" s="11"/>
      <c r="G38" s="11"/>
      <c r="H38" s="2"/>
      <c r="I38" s="2"/>
      <c r="J38" s="2"/>
      <c r="K38" s="2"/>
      <c r="L38" s="2"/>
      <c r="M38" s="2"/>
      <c r="N38" s="2"/>
      <c r="O38" s="2"/>
      <c r="P38" s="2"/>
      <c r="Q38" s="2"/>
      <c r="R38" s="11"/>
      <c r="S38" s="11"/>
      <c r="T38" s="35"/>
    </row>
    <row r="39" spans="1:20" x14ac:dyDescent="0.25">
      <c r="A39" s="34"/>
      <c r="B39" s="11"/>
      <c r="C39" s="2" t="s">
        <v>3</v>
      </c>
      <c r="D39" s="11" t="s">
        <v>1778</v>
      </c>
      <c r="E39" s="11"/>
      <c r="F39" s="2" t="s">
        <v>0</v>
      </c>
      <c r="G39" s="11" t="s">
        <v>1804</v>
      </c>
      <c r="H39" s="67">
        <v>1</v>
      </c>
      <c r="I39" s="67">
        <v>0</v>
      </c>
      <c r="J39" s="67">
        <v>0</v>
      </c>
      <c r="K39" s="67">
        <v>0</v>
      </c>
      <c r="L39" s="67">
        <v>0</v>
      </c>
      <c r="M39" s="67">
        <v>0</v>
      </c>
      <c r="N39" s="67">
        <v>0</v>
      </c>
      <c r="O39" s="67">
        <v>1</v>
      </c>
      <c r="P39" s="67">
        <v>0</v>
      </c>
      <c r="Q39" s="67"/>
      <c r="R39" s="299" t="s">
        <v>7444</v>
      </c>
      <c r="S39" s="299" t="s">
        <v>7440</v>
      </c>
      <c r="T39" s="35"/>
    </row>
    <row r="40" spans="1:20" x14ac:dyDescent="0.25">
      <c r="A40" s="34"/>
      <c r="B40" s="11"/>
      <c r="C40" s="2"/>
      <c r="D40" s="11"/>
      <c r="E40" s="11"/>
      <c r="F40" s="2" t="s">
        <v>2</v>
      </c>
      <c r="G40" s="11" t="s">
        <v>1805</v>
      </c>
      <c r="H40" s="67">
        <v>1</v>
      </c>
      <c r="I40" s="67">
        <v>0</v>
      </c>
      <c r="J40" s="67">
        <v>0</v>
      </c>
      <c r="K40" s="67">
        <v>0</v>
      </c>
      <c r="L40" s="67">
        <v>0</v>
      </c>
      <c r="M40" s="67">
        <v>0</v>
      </c>
      <c r="N40" s="67">
        <v>0</v>
      </c>
      <c r="O40" s="67">
        <v>1</v>
      </c>
      <c r="P40" s="67">
        <v>0</v>
      </c>
      <c r="Q40" s="67"/>
      <c r="R40" s="299"/>
      <c r="S40" s="299"/>
      <c r="T40" s="35"/>
    </row>
    <row r="41" spans="1:20" x14ac:dyDescent="0.25">
      <c r="A41" s="34"/>
      <c r="B41" s="11"/>
      <c r="C41" s="2"/>
      <c r="D41" s="11"/>
      <c r="E41" s="11"/>
      <c r="F41" s="2" t="s">
        <v>3</v>
      </c>
      <c r="G41" s="11" t="s">
        <v>1806</v>
      </c>
      <c r="H41" s="67">
        <v>1</v>
      </c>
      <c r="I41" s="67">
        <v>0</v>
      </c>
      <c r="J41" s="67">
        <v>0</v>
      </c>
      <c r="K41" s="67">
        <v>0</v>
      </c>
      <c r="L41" s="67">
        <v>0</v>
      </c>
      <c r="M41" s="67">
        <v>0</v>
      </c>
      <c r="N41" s="67">
        <v>0</v>
      </c>
      <c r="O41" s="67">
        <v>1</v>
      </c>
      <c r="P41" s="67">
        <v>0</v>
      </c>
      <c r="Q41" s="67"/>
      <c r="R41" s="299" t="s">
        <v>7445</v>
      </c>
      <c r="S41" s="299"/>
      <c r="T41" s="35"/>
    </row>
    <row r="42" spans="1:20" ht="15" customHeight="1" x14ac:dyDescent="0.25">
      <c r="A42" s="34"/>
      <c r="B42" s="11"/>
      <c r="C42" s="2"/>
      <c r="D42" s="11"/>
      <c r="E42" s="11"/>
      <c r="F42" s="2" t="s">
        <v>4</v>
      </c>
      <c r="G42" s="11" t="s">
        <v>1807</v>
      </c>
      <c r="H42" s="67">
        <v>1</v>
      </c>
      <c r="I42" s="67">
        <v>0</v>
      </c>
      <c r="J42" s="67">
        <v>0</v>
      </c>
      <c r="K42" s="67">
        <v>0</v>
      </c>
      <c r="L42" s="67">
        <v>0</v>
      </c>
      <c r="M42" s="67">
        <v>0</v>
      </c>
      <c r="N42" s="67">
        <v>0</v>
      </c>
      <c r="O42" s="67">
        <v>1</v>
      </c>
      <c r="P42" s="67">
        <v>0</v>
      </c>
      <c r="Q42" s="67"/>
      <c r="R42" s="299"/>
      <c r="S42" s="299" t="s">
        <v>7441</v>
      </c>
      <c r="T42" s="35"/>
    </row>
    <row r="43" spans="1:20" x14ac:dyDescent="0.25">
      <c r="A43" s="34"/>
      <c r="B43" s="11"/>
      <c r="C43" s="2"/>
      <c r="D43" s="11"/>
      <c r="E43" s="11"/>
      <c r="F43" s="2" t="s">
        <v>5</v>
      </c>
      <c r="G43" s="11" t="s">
        <v>1808</v>
      </c>
      <c r="H43" s="67">
        <v>1</v>
      </c>
      <c r="I43" s="67">
        <v>0</v>
      </c>
      <c r="J43" s="67">
        <v>0</v>
      </c>
      <c r="K43" s="67">
        <v>0</v>
      </c>
      <c r="L43" s="67">
        <v>0</v>
      </c>
      <c r="M43" s="67">
        <v>0</v>
      </c>
      <c r="N43" s="67">
        <v>0</v>
      </c>
      <c r="O43" s="67">
        <v>1</v>
      </c>
      <c r="P43" s="67">
        <v>0</v>
      </c>
      <c r="Q43" s="67"/>
      <c r="R43" s="11" t="s">
        <v>7446</v>
      </c>
      <c r="S43" s="299"/>
      <c r="T43" s="35"/>
    </row>
    <row r="44" spans="1:20" x14ac:dyDescent="0.25">
      <c r="A44" s="34"/>
      <c r="B44" s="11"/>
      <c r="C44" s="2"/>
      <c r="D44" s="11"/>
      <c r="E44" s="11"/>
      <c r="F44" s="2" t="s">
        <v>6</v>
      </c>
      <c r="G44" s="11" t="s">
        <v>1809</v>
      </c>
      <c r="H44" s="67">
        <v>1</v>
      </c>
      <c r="I44" s="67">
        <v>0</v>
      </c>
      <c r="J44" s="67">
        <v>0</v>
      </c>
      <c r="K44" s="67">
        <v>0</v>
      </c>
      <c r="L44" s="67">
        <v>0</v>
      </c>
      <c r="M44" s="67">
        <v>0</v>
      </c>
      <c r="N44" s="67">
        <v>0</v>
      </c>
      <c r="O44" s="67">
        <v>1</v>
      </c>
      <c r="P44" s="67">
        <v>0</v>
      </c>
      <c r="Q44" s="67"/>
      <c r="R44" s="11" t="s">
        <v>7447</v>
      </c>
      <c r="S44" s="299"/>
      <c r="T44" s="35"/>
    </row>
    <row r="45" spans="1:20" x14ac:dyDescent="0.25">
      <c r="A45" s="34"/>
      <c r="B45" s="11"/>
      <c r="C45" s="2"/>
      <c r="D45" s="11"/>
      <c r="E45" s="11"/>
      <c r="F45" s="2" t="s">
        <v>7</v>
      </c>
      <c r="G45" s="11" t="s">
        <v>1810</v>
      </c>
      <c r="H45" s="67">
        <v>1</v>
      </c>
      <c r="I45" s="67">
        <v>0</v>
      </c>
      <c r="J45" s="67">
        <v>0</v>
      </c>
      <c r="K45" s="67">
        <v>0</v>
      </c>
      <c r="L45" s="67">
        <v>0</v>
      </c>
      <c r="M45" s="67">
        <v>0</v>
      </c>
      <c r="N45" s="67">
        <v>0</v>
      </c>
      <c r="O45" s="67">
        <v>1</v>
      </c>
      <c r="P45" s="67">
        <v>0</v>
      </c>
      <c r="Q45" s="67"/>
      <c r="R45" s="11" t="s">
        <v>7448</v>
      </c>
      <c r="S45" s="299"/>
      <c r="T45" s="35"/>
    </row>
    <row r="46" spans="1:20" x14ac:dyDescent="0.25">
      <c r="A46" s="34"/>
      <c r="B46" s="11"/>
      <c r="C46" s="2"/>
      <c r="D46" s="11"/>
      <c r="E46" s="11"/>
      <c r="F46" s="2" t="s">
        <v>8</v>
      </c>
      <c r="G46" s="11" t="s">
        <v>1811</v>
      </c>
      <c r="H46" s="67">
        <v>1</v>
      </c>
      <c r="I46" s="67">
        <v>0</v>
      </c>
      <c r="J46" s="67">
        <v>0</v>
      </c>
      <c r="K46" s="67">
        <v>0</v>
      </c>
      <c r="L46" s="67">
        <v>0</v>
      </c>
      <c r="M46" s="67">
        <v>0</v>
      </c>
      <c r="N46" s="67">
        <v>0</v>
      </c>
      <c r="O46" s="67">
        <v>1</v>
      </c>
      <c r="P46" s="67">
        <v>0</v>
      </c>
      <c r="Q46" s="67"/>
      <c r="R46" s="299" t="s">
        <v>7449</v>
      </c>
      <c r="S46" s="299" t="s">
        <v>7442</v>
      </c>
      <c r="T46" s="35"/>
    </row>
    <row r="47" spans="1:20" x14ac:dyDescent="0.25">
      <c r="A47" s="34"/>
      <c r="B47" s="11"/>
      <c r="C47" s="2"/>
      <c r="D47" s="11"/>
      <c r="E47" s="11"/>
      <c r="F47" s="2" t="s">
        <v>9</v>
      </c>
      <c r="G47" s="11" t="s">
        <v>1812</v>
      </c>
      <c r="H47" s="67">
        <v>1</v>
      </c>
      <c r="I47" s="67">
        <v>0</v>
      </c>
      <c r="J47" s="67">
        <v>0</v>
      </c>
      <c r="K47" s="67">
        <v>0</v>
      </c>
      <c r="L47" s="67">
        <v>0</v>
      </c>
      <c r="M47" s="67">
        <v>0</v>
      </c>
      <c r="N47" s="67">
        <v>0</v>
      </c>
      <c r="O47" s="67">
        <v>1</v>
      </c>
      <c r="P47" s="67">
        <v>0</v>
      </c>
      <c r="Q47" s="67"/>
      <c r="R47" s="299"/>
      <c r="S47" s="299"/>
      <c r="T47" s="35"/>
    </row>
    <row r="48" spans="1:20" x14ac:dyDescent="0.25">
      <c r="A48" s="34"/>
      <c r="B48" s="11"/>
      <c r="C48" s="2"/>
      <c r="D48" s="11"/>
      <c r="E48" s="11"/>
      <c r="F48" s="2" t="s">
        <v>10</v>
      </c>
      <c r="G48" s="11" t="s">
        <v>1813</v>
      </c>
      <c r="H48" s="67">
        <v>1</v>
      </c>
      <c r="I48" s="67">
        <v>0</v>
      </c>
      <c r="J48" s="67">
        <v>0</v>
      </c>
      <c r="K48" s="67">
        <v>0</v>
      </c>
      <c r="L48" s="67">
        <v>0</v>
      </c>
      <c r="M48" s="67">
        <v>0</v>
      </c>
      <c r="N48" s="67">
        <v>0</v>
      </c>
      <c r="O48" s="67">
        <v>1</v>
      </c>
      <c r="P48" s="67">
        <v>0</v>
      </c>
      <c r="Q48" s="67"/>
      <c r="R48" s="299" t="s">
        <v>7450</v>
      </c>
      <c r="S48" s="299"/>
      <c r="T48" s="35"/>
    </row>
    <row r="49" spans="1:20" x14ac:dyDescent="0.25">
      <c r="A49" s="34"/>
      <c r="B49" s="11"/>
      <c r="C49" s="2"/>
      <c r="D49" s="11"/>
      <c r="E49" s="11"/>
      <c r="F49" s="2" t="s">
        <v>11</v>
      </c>
      <c r="G49" s="11" t="s">
        <v>1814</v>
      </c>
      <c r="H49" s="67">
        <v>1</v>
      </c>
      <c r="I49" s="67">
        <v>0</v>
      </c>
      <c r="J49" s="67">
        <v>0</v>
      </c>
      <c r="K49" s="67">
        <v>0</v>
      </c>
      <c r="L49" s="67">
        <v>0</v>
      </c>
      <c r="M49" s="67">
        <v>0</v>
      </c>
      <c r="N49" s="67">
        <v>0</v>
      </c>
      <c r="O49" s="67">
        <v>1</v>
      </c>
      <c r="P49" s="67">
        <v>0</v>
      </c>
      <c r="Q49" s="67"/>
      <c r="R49" s="299"/>
      <c r="S49" s="299" t="s">
        <v>7443</v>
      </c>
      <c r="T49" s="35"/>
    </row>
    <row r="50" spans="1:20" ht="15" customHeight="1" x14ac:dyDescent="0.25">
      <c r="A50" s="34"/>
      <c r="B50" s="11"/>
      <c r="C50" s="2"/>
      <c r="D50" s="11"/>
      <c r="E50" s="11"/>
      <c r="F50" s="2" t="s">
        <v>12</v>
      </c>
      <c r="G50" s="11" t="s">
        <v>1815</v>
      </c>
      <c r="H50" s="67">
        <v>1</v>
      </c>
      <c r="I50" s="67">
        <v>0</v>
      </c>
      <c r="J50" s="67">
        <v>0</v>
      </c>
      <c r="K50" s="67">
        <v>0</v>
      </c>
      <c r="L50" s="67">
        <v>0</v>
      </c>
      <c r="M50" s="67">
        <v>0</v>
      </c>
      <c r="N50" s="67">
        <v>0</v>
      </c>
      <c r="O50" s="67">
        <v>1</v>
      </c>
      <c r="P50" s="67">
        <v>0</v>
      </c>
      <c r="Q50" s="67"/>
      <c r="R50" s="299" t="s">
        <v>7451</v>
      </c>
      <c r="S50" s="299"/>
      <c r="T50" s="35"/>
    </row>
    <row r="51" spans="1:20" x14ac:dyDescent="0.25">
      <c r="A51" s="34"/>
      <c r="B51" s="11"/>
      <c r="C51" s="2"/>
      <c r="D51" s="11"/>
      <c r="E51" s="11"/>
      <c r="F51" s="2"/>
      <c r="G51" s="11"/>
      <c r="H51" s="67"/>
      <c r="I51" s="67"/>
      <c r="J51" s="67"/>
      <c r="K51" s="67"/>
      <c r="L51" s="67"/>
      <c r="M51" s="67"/>
      <c r="N51" s="67"/>
      <c r="O51" s="67"/>
      <c r="P51" s="67"/>
      <c r="Q51" s="67"/>
      <c r="R51" s="299"/>
      <c r="S51" s="302"/>
      <c r="T51" s="35"/>
    </row>
    <row r="52" spans="1:20" x14ac:dyDescent="0.25">
      <c r="A52" s="83"/>
      <c r="B52" s="62"/>
      <c r="C52" s="61"/>
      <c r="D52" s="62"/>
      <c r="E52" s="62"/>
      <c r="F52" s="61"/>
      <c r="G52" s="62"/>
      <c r="H52" s="72">
        <f>SUM(H39:H50)</f>
        <v>12</v>
      </c>
      <c r="I52" s="72">
        <f t="shared" ref="I52:O52" si="2">SUM(I39:I50)</f>
        <v>0</v>
      </c>
      <c r="J52" s="72">
        <f t="shared" si="2"/>
        <v>0</v>
      </c>
      <c r="K52" s="72">
        <f t="shared" si="2"/>
        <v>0</v>
      </c>
      <c r="L52" s="72">
        <f t="shared" si="2"/>
        <v>0</v>
      </c>
      <c r="M52" s="72">
        <f t="shared" si="2"/>
        <v>0</v>
      </c>
      <c r="N52" s="72">
        <f t="shared" si="2"/>
        <v>0</v>
      </c>
      <c r="O52" s="72">
        <f t="shared" si="2"/>
        <v>12</v>
      </c>
      <c r="P52" s="130">
        <f>SUM(P39:P50)</f>
        <v>0</v>
      </c>
      <c r="Q52" s="130"/>
      <c r="R52" s="302"/>
      <c r="S52" s="62"/>
      <c r="T52" s="84"/>
    </row>
    <row r="53" spans="1:20" x14ac:dyDescent="0.25">
      <c r="A53" s="85"/>
      <c r="B53" s="75"/>
      <c r="C53" s="76"/>
      <c r="D53" s="75"/>
      <c r="E53" s="75"/>
      <c r="F53" s="76"/>
      <c r="G53" s="75"/>
      <c r="H53" s="105"/>
      <c r="I53" s="105"/>
      <c r="J53" s="105"/>
      <c r="K53" s="105"/>
      <c r="L53" s="105"/>
      <c r="M53" s="105"/>
      <c r="N53" s="105"/>
      <c r="O53" s="105"/>
      <c r="P53" s="105"/>
      <c r="Q53" s="105"/>
      <c r="R53" s="75"/>
      <c r="S53" s="75"/>
      <c r="T53" s="86"/>
    </row>
    <row r="54" spans="1:20" x14ac:dyDescent="0.25">
      <c r="A54" s="34"/>
      <c r="B54" s="11"/>
      <c r="C54" s="2"/>
      <c r="D54" s="11"/>
      <c r="E54" s="11"/>
      <c r="F54" s="11"/>
      <c r="G54" s="11"/>
      <c r="H54" s="2"/>
      <c r="I54" s="2"/>
      <c r="J54" s="2"/>
      <c r="K54" s="2"/>
      <c r="L54" s="2"/>
      <c r="M54" s="2"/>
      <c r="N54" s="2"/>
      <c r="O54" s="2"/>
      <c r="P54" s="2"/>
      <c r="Q54" s="2"/>
      <c r="R54" s="11"/>
      <c r="S54" s="11"/>
      <c r="T54" s="35"/>
    </row>
    <row r="55" spans="1:20" x14ac:dyDescent="0.25">
      <c r="A55" s="34"/>
      <c r="B55" s="11"/>
      <c r="C55" s="2" t="s">
        <v>4</v>
      </c>
      <c r="D55" s="11" t="s">
        <v>1779</v>
      </c>
      <c r="E55" s="11"/>
      <c r="F55" s="2" t="s">
        <v>0</v>
      </c>
      <c r="G55" s="11" t="s">
        <v>1816</v>
      </c>
      <c r="H55" s="67">
        <v>1</v>
      </c>
      <c r="I55" s="67">
        <v>0</v>
      </c>
      <c r="J55" s="67">
        <v>0</v>
      </c>
      <c r="K55" s="67">
        <v>0</v>
      </c>
      <c r="L55" s="67">
        <v>0</v>
      </c>
      <c r="M55" s="67">
        <v>0</v>
      </c>
      <c r="N55" s="67">
        <v>1</v>
      </c>
      <c r="O55" s="67">
        <v>1</v>
      </c>
      <c r="P55" s="67"/>
      <c r="Q55" s="67"/>
      <c r="R55" s="299" t="s">
        <v>7457</v>
      </c>
      <c r="S55" s="299" t="s">
        <v>7452</v>
      </c>
      <c r="T55" s="35"/>
    </row>
    <row r="56" spans="1:20" x14ac:dyDescent="0.25">
      <c r="A56" s="34"/>
      <c r="B56" s="11"/>
      <c r="C56" s="2"/>
      <c r="D56" s="11"/>
      <c r="E56" s="11"/>
      <c r="F56" s="2" t="s">
        <v>2</v>
      </c>
      <c r="G56" s="11" t="s">
        <v>1779</v>
      </c>
      <c r="H56" s="67">
        <v>1</v>
      </c>
      <c r="I56" s="67">
        <v>0</v>
      </c>
      <c r="J56" s="67">
        <v>0</v>
      </c>
      <c r="K56" s="67">
        <v>0</v>
      </c>
      <c r="L56" s="67">
        <v>0</v>
      </c>
      <c r="M56" s="67">
        <v>0</v>
      </c>
      <c r="N56" s="67">
        <v>1</v>
      </c>
      <c r="O56" s="67">
        <v>1</v>
      </c>
      <c r="P56" s="67"/>
      <c r="Q56" s="67"/>
      <c r="R56" s="299"/>
      <c r="S56" s="299"/>
      <c r="T56" s="35"/>
    </row>
    <row r="57" spans="1:20" x14ac:dyDescent="0.25">
      <c r="A57" s="34"/>
      <c r="B57" s="11"/>
      <c r="C57" s="2"/>
      <c r="D57" s="11"/>
      <c r="E57" s="11"/>
      <c r="F57" s="2" t="s">
        <v>3</v>
      </c>
      <c r="G57" s="11" t="s">
        <v>1817</v>
      </c>
      <c r="H57" s="67">
        <v>1</v>
      </c>
      <c r="I57" s="67">
        <v>0</v>
      </c>
      <c r="J57" s="67">
        <v>0</v>
      </c>
      <c r="K57" s="67">
        <v>0</v>
      </c>
      <c r="L57" s="67">
        <v>0</v>
      </c>
      <c r="M57" s="67">
        <v>0</v>
      </c>
      <c r="N57" s="67">
        <v>1</v>
      </c>
      <c r="O57" s="67">
        <v>1</v>
      </c>
      <c r="P57" s="67"/>
      <c r="Q57" s="67"/>
      <c r="R57" s="11"/>
      <c r="S57" s="299"/>
      <c r="T57" s="35"/>
    </row>
    <row r="58" spans="1:20" x14ac:dyDescent="0.25">
      <c r="A58" s="34"/>
      <c r="B58" s="11"/>
      <c r="C58" s="2"/>
      <c r="D58" s="11"/>
      <c r="E58" s="11"/>
      <c r="F58" s="2" t="s">
        <v>4</v>
      </c>
      <c r="G58" s="11" t="s">
        <v>1818</v>
      </c>
      <c r="H58" s="67">
        <v>1</v>
      </c>
      <c r="I58" s="67">
        <v>0</v>
      </c>
      <c r="J58" s="67">
        <v>0</v>
      </c>
      <c r="K58" s="67">
        <v>0</v>
      </c>
      <c r="L58" s="67">
        <v>0</v>
      </c>
      <c r="M58" s="67">
        <v>0</v>
      </c>
      <c r="N58" s="67">
        <v>1</v>
      </c>
      <c r="O58" s="67">
        <v>1</v>
      </c>
      <c r="P58" s="67"/>
      <c r="Q58" s="67"/>
      <c r="R58" s="11"/>
      <c r="S58" s="299" t="s">
        <v>7453</v>
      </c>
      <c r="T58" s="35"/>
    </row>
    <row r="59" spans="1:20" x14ac:dyDescent="0.25">
      <c r="A59" s="34"/>
      <c r="B59" s="11"/>
      <c r="C59" s="2"/>
      <c r="D59" s="11"/>
      <c r="E59" s="11"/>
      <c r="F59" s="2" t="s">
        <v>5</v>
      </c>
      <c r="G59" s="11" t="s">
        <v>1819</v>
      </c>
      <c r="H59" s="67">
        <v>1</v>
      </c>
      <c r="I59" s="67">
        <v>0</v>
      </c>
      <c r="J59" s="67">
        <v>0</v>
      </c>
      <c r="K59" s="67">
        <v>0</v>
      </c>
      <c r="L59" s="67">
        <v>0</v>
      </c>
      <c r="M59" s="67">
        <v>0</v>
      </c>
      <c r="N59" s="67">
        <v>1</v>
      </c>
      <c r="O59" s="67">
        <v>1</v>
      </c>
      <c r="P59" s="67"/>
      <c r="Q59" s="67"/>
      <c r="R59" s="11"/>
      <c r="S59" s="299"/>
      <c r="T59" s="35"/>
    </row>
    <row r="60" spans="1:20" x14ac:dyDescent="0.25">
      <c r="A60" s="34"/>
      <c r="B60" s="11"/>
      <c r="C60" s="2"/>
      <c r="D60" s="11"/>
      <c r="E60" s="11"/>
      <c r="F60" s="2" t="s">
        <v>6</v>
      </c>
      <c r="G60" s="11" t="s">
        <v>1820</v>
      </c>
      <c r="H60" s="67">
        <v>1</v>
      </c>
      <c r="I60" s="67">
        <v>0</v>
      </c>
      <c r="J60" s="67">
        <v>0</v>
      </c>
      <c r="K60" s="67">
        <v>0</v>
      </c>
      <c r="L60" s="67">
        <v>0</v>
      </c>
      <c r="M60" s="67">
        <v>0</v>
      </c>
      <c r="N60" s="67">
        <v>1</v>
      </c>
      <c r="O60" s="67">
        <v>1</v>
      </c>
      <c r="P60" s="67"/>
      <c r="Q60" s="67"/>
      <c r="R60" s="11"/>
      <c r="S60" s="299"/>
      <c r="T60" s="35"/>
    </row>
    <row r="61" spans="1:20" x14ac:dyDescent="0.25">
      <c r="A61" s="34"/>
      <c r="B61" s="11"/>
      <c r="C61" s="2"/>
      <c r="D61" s="11"/>
      <c r="E61" s="11"/>
      <c r="F61" s="2" t="s">
        <v>7</v>
      </c>
      <c r="G61" s="11" t="s">
        <v>1821</v>
      </c>
      <c r="H61" s="67">
        <v>1</v>
      </c>
      <c r="I61" s="67">
        <v>0</v>
      </c>
      <c r="J61" s="67">
        <v>0</v>
      </c>
      <c r="K61" s="67">
        <v>0</v>
      </c>
      <c r="L61" s="67">
        <v>0</v>
      </c>
      <c r="M61" s="67">
        <v>0</v>
      </c>
      <c r="N61" s="67">
        <v>1</v>
      </c>
      <c r="O61" s="67">
        <v>1</v>
      </c>
      <c r="P61" s="67"/>
      <c r="Q61" s="67"/>
      <c r="R61" s="11"/>
      <c r="S61" s="299" t="s">
        <v>7454</v>
      </c>
      <c r="T61" s="35"/>
    </row>
    <row r="62" spans="1:20" x14ac:dyDescent="0.25">
      <c r="A62" s="34"/>
      <c r="B62" s="11"/>
      <c r="C62" s="2"/>
      <c r="D62" s="11"/>
      <c r="E62" s="11"/>
      <c r="F62" s="2" t="s">
        <v>8</v>
      </c>
      <c r="G62" s="11" t="s">
        <v>1823</v>
      </c>
      <c r="H62" s="67">
        <v>1</v>
      </c>
      <c r="I62" s="67">
        <v>0</v>
      </c>
      <c r="J62" s="67">
        <v>0</v>
      </c>
      <c r="K62" s="67">
        <v>0</v>
      </c>
      <c r="L62" s="67">
        <v>0</v>
      </c>
      <c r="M62" s="67">
        <v>0</v>
      </c>
      <c r="N62" s="67">
        <v>1</v>
      </c>
      <c r="O62" s="67">
        <v>1</v>
      </c>
      <c r="P62" s="67"/>
      <c r="Q62" s="67"/>
      <c r="R62" s="11"/>
      <c r="S62" s="299"/>
      <c r="T62" s="35"/>
    </row>
    <row r="63" spans="1:20" x14ac:dyDescent="0.25">
      <c r="A63" s="34"/>
      <c r="B63" s="11"/>
      <c r="C63" s="2"/>
      <c r="D63" s="11"/>
      <c r="E63" s="11"/>
      <c r="F63" s="2" t="s">
        <v>9</v>
      </c>
      <c r="G63" s="11" t="s">
        <v>8442</v>
      </c>
      <c r="H63" s="67">
        <v>1</v>
      </c>
      <c r="I63" s="67">
        <v>0</v>
      </c>
      <c r="J63" s="67">
        <v>0</v>
      </c>
      <c r="K63" s="67">
        <v>0</v>
      </c>
      <c r="L63" s="67">
        <v>0</v>
      </c>
      <c r="M63" s="67">
        <v>0</v>
      </c>
      <c r="N63" s="67">
        <v>1</v>
      </c>
      <c r="O63" s="67">
        <v>1</v>
      </c>
      <c r="P63" s="67"/>
      <c r="Q63" s="67"/>
      <c r="R63" s="11"/>
      <c r="S63" s="299"/>
      <c r="T63" s="35"/>
    </row>
    <row r="64" spans="1:20" x14ac:dyDescent="0.25">
      <c r="A64" s="34"/>
      <c r="B64" s="11"/>
      <c r="C64" s="2"/>
      <c r="D64" s="11"/>
      <c r="E64" s="11"/>
      <c r="F64" s="2"/>
      <c r="G64" s="11"/>
      <c r="H64" s="67"/>
      <c r="I64" s="67"/>
      <c r="J64" s="67"/>
      <c r="K64" s="67"/>
      <c r="L64" s="67"/>
      <c r="M64" s="67"/>
      <c r="N64" s="67"/>
      <c r="O64" s="67"/>
      <c r="P64" s="67"/>
      <c r="Q64" s="67"/>
      <c r="R64" s="11"/>
      <c r="S64" s="299" t="s">
        <v>7455</v>
      </c>
      <c r="T64" s="35"/>
    </row>
    <row r="65" spans="1:20" ht="15" customHeight="1" x14ac:dyDescent="0.25">
      <c r="A65" s="83"/>
      <c r="B65" s="62"/>
      <c r="C65" s="61"/>
      <c r="D65" s="62"/>
      <c r="E65" s="62"/>
      <c r="F65" s="61"/>
      <c r="G65" s="62"/>
      <c r="H65" s="72">
        <f>SUM(H55:H63)</f>
        <v>9</v>
      </c>
      <c r="I65" s="72">
        <f t="shared" ref="I65:P65" si="3">SUM(I55:I63)</f>
        <v>0</v>
      </c>
      <c r="J65" s="72">
        <f t="shared" si="3"/>
        <v>0</v>
      </c>
      <c r="K65" s="72">
        <f t="shared" si="3"/>
        <v>0</v>
      </c>
      <c r="L65" s="72">
        <f t="shared" si="3"/>
        <v>0</v>
      </c>
      <c r="M65" s="72">
        <f t="shared" si="3"/>
        <v>0</v>
      </c>
      <c r="N65" s="72">
        <f t="shared" si="3"/>
        <v>9</v>
      </c>
      <c r="O65" s="72">
        <f t="shared" si="3"/>
        <v>9</v>
      </c>
      <c r="P65" s="72">
        <f t="shared" si="3"/>
        <v>0</v>
      </c>
      <c r="Q65" s="72"/>
      <c r="R65" s="62"/>
      <c r="S65" s="299"/>
      <c r="T65" s="84"/>
    </row>
    <row r="66" spans="1:20" x14ac:dyDescent="0.25">
      <c r="A66" s="92"/>
      <c r="B66" s="79"/>
      <c r="C66" s="80"/>
      <c r="D66" s="79"/>
      <c r="E66" s="79"/>
      <c r="F66" s="80"/>
      <c r="G66" s="79"/>
      <c r="H66" s="80"/>
      <c r="I66" s="80"/>
      <c r="J66" s="80"/>
      <c r="K66" s="80"/>
      <c r="L66" s="80"/>
      <c r="M66" s="80"/>
      <c r="N66" s="80"/>
      <c r="O66" s="80"/>
      <c r="P66" s="80"/>
      <c r="Q66" s="80"/>
      <c r="R66" s="79"/>
      <c r="S66" s="299"/>
      <c r="T66" s="94"/>
    </row>
    <row r="67" spans="1:20" x14ac:dyDescent="0.25">
      <c r="A67" s="34"/>
      <c r="B67" s="11"/>
      <c r="C67" s="2"/>
      <c r="D67" s="11"/>
      <c r="E67" s="11"/>
      <c r="F67" s="2"/>
      <c r="G67" s="11"/>
      <c r="H67" s="2"/>
      <c r="I67" s="2"/>
      <c r="J67" s="2"/>
      <c r="K67" s="2"/>
      <c r="L67" s="2"/>
      <c r="M67" s="2"/>
      <c r="N67" s="2"/>
      <c r="O67" s="2"/>
      <c r="P67" s="2"/>
      <c r="Q67" s="2"/>
      <c r="R67" s="11"/>
      <c r="S67" s="299" t="s">
        <v>7456</v>
      </c>
      <c r="T67" s="35"/>
    </row>
    <row r="68" spans="1:20" ht="15" customHeight="1" x14ac:dyDescent="0.25">
      <c r="A68" s="34"/>
      <c r="B68" s="11"/>
      <c r="C68" s="2"/>
      <c r="D68" s="11"/>
      <c r="E68" s="11"/>
      <c r="F68" s="2"/>
      <c r="G68" s="11"/>
      <c r="H68" s="2"/>
      <c r="I68" s="2"/>
      <c r="J68" s="2"/>
      <c r="K68" s="2"/>
      <c r="L68" s="2"/>
      <c r="M68" s="2"/>
      <c r="N68" s="2"/>
      <c r="O68" s="2"/>
      <c r="P68" s="2"/>
      <c r="Q68" s="2"/>
      <c r="R68" s="11"/>
      <c r="S68" s="299"/>
      <c r="T68" s="35"/>
    </row>
    <row r="69" spans="1:20" x14ac:dyDescent="0.25">
      <c r="A69" s="95"/>
      <c r="B69" s="17"/>
      <c r="C69" s="5"/>
      <c r="D69" s="17"/>
      <c r="E69" s="17"/>
      <c r="F69" s="5"/>
      <c r="G69" s="17"/>
      <c r="H69" s="5"/>
      <c r="I69" s="5"/>
      <c r="J69" s="5"/>
      <c r="K69" s="5"/>
      <c r="L69" s="5"/>
      <c r="M69" s="5"/>
      <c r="N69" s="5"/>
      <c r="O69" s="5"/>
      <c r="P69" s="5"/>
      <c r="Q69" s="5"/>
      <c r="R69" s="17"/>
      <c r="S69" s="17"/>
      <c r="T69" s="96"/>
    </row>
    <row r="70" spans="1:20" x14ac:dyDescent="0.25">
      <c r="A70" s="34"/>
      <c r="B70" s="11"/>
      <c r="C70" s="2"/>
      <c r="D70" s="11"/>
      <c r="E70" s="11"/>
      <c r="F70" s="11"/>
      <c r="G70" s="11"/>
      <c r="H70" s="2"/>
      <c r="I70" s="2"/>
      <c r="J70" s="2"/>
      <c r="K70" s="2"/>
      <c r="L70" s="2"/>
      <c r="M70" s="2"/>
      <c r="N70" s="2"/>
      <c r="O70" s="2"/>
      <c r="P70" s="2"/>
      <c r="Q70" s="2"/>
      <c r="R70" s="11"/>
      <c r="S70" s="11"/>
      <c r="T70" s="35"/>
    </row>
    <row r="71" spans="1:20" ht="15" customHeight="1" x14ac:dyDescent="0.25">
      <c r="A71" s="34"/>
      <c r="B71" s="11"/>
      <c r="C71" s="2" t="s">
        <v>5</v>
      </c>
      <c r="D71" s="11" t="s">
        <v>1780</v>
      </c>
      <c r="E71" s="11"/>
      <c r="F71" s="2" t="s">
        <v>0</v>
      </c>
      <c r="G71" s="120" t="s">
        <v>1824</v>
      </c>
      <c r="H71" s="67">
        <v>1</v>
      </c>
      <c r="I71" s="67">
        <v>0</v>
      </c>
      <c r="J71" s="67">
        <v>0</v>
      </c>
      <c r="K71" s="67">
        <v>0</v>
      </c>
      <c r="L71" s="67">
        <v>0</v>
      </c>
      <c r="M71" s="67">
        <v>0</v>
      </c>
      <c r="N71" s="67">
        <v>1</v>
      </c>
      <c r="O71" s="67">
        <v>1</v>
      </c>
      <c r="P71" s="67"/>
      <c r="Q71" s="67"/>
      <c r="R71" s="11" t="s">
        <v>7462</v>
      </c>
      <c r="S71" s="299" t="s">
        <v>7458</v>
      </c>
      <c r="T71" s="35"/>
    </row>
    <row r="72" spans="1:20" x14ac:dyDescent="0.25">
      <c r="A72" s="34"/>
      <c r="B72" s="11"/>
      <c r="C72" s="2"/>
      <c r="D72" s="11"/>
      <c r="E72" s="11"/>
      <c r="F72" s="2" t="s">
        <v>2</v>
      </c>
      <c r="G72" s="120" t="s">
        <v>1825</v>
      </c>
      <c r="H72" s="67">
        <v>1</v>
      </c>
      <c r="I72" s="67">
        <v>0</v>
      </c>
      <c r="J72" s="67">
        <v>0</v>
      </c>
      <c r="K72" s="67">
        <v>0</v>
      </c>
      <c r="L72" s="67">
        <v>0</v>
      </c>
      <c r="M72" s="67">
        <v>0</v>
      </c>
      <c r="N72" s="67">
        <v>1</v>
      </c>
      <c r="O72" s="67">
        <v>1</v>
      </c>
      <c r="P72" s="67"/>
      <c r="Q72" s="67"/>
      <c r="R72" s="11" t="s">
        <v>7463</v>
      </c>
      <c r="S72" s="299"/>
      <c r="T72" s="35"/>
    </row>
    <row r="73" spans="1:20" x14ac:dyDescent="0.25">
      <c r="A73" s="34"/>
      <c r="B73" s="11"/>
      <c r="C73" s="2"/>
      <c r="D73" s="11"/>
      <c r="E73" s="11"/>
      <c r="F73" s="2" t="s">
        <v>3</v>
      </c>
      <c r="G73" s="120" t="s">
        <v>1826</v>
      </c>
      <c r="H73" s="67">
        <v>1</v>
      </c>
      <c r="I73" s="67">
        <v>0</v>
      </c>
      <c r="J73" s="67">
        <v>0</v>
      </c>
      <c r="K73" s="67">
        <v>0</v>
      </c>
      <c r="L73" s="67">
        <v>0</v>
      </c>
      <c r="M73" s="67">
        <v>0</v>
      </c>
      <c r="N73" s="67">
        <v>1</v>
      </c>
      <c r="O73" s="67">
        <v>1</v>
      </c>
      <c r="P73" s="67"/>
      <c r="Q73" s="67"/>
      <c r="R73" s="11" t="s">
        <v>7464</v>
      </c>
      <c r="S73" s="299"/>
      <c r="T73" s="35"/>
    </row>
    <row r="74" spans="1:20" x14ac:dyDescent="0.25">
      <c r="A74" s="34"/>
      <c r="B74" s="11"/>
      <c r="C74" s="2"/>
      <c r="D74" s="11"/>
      <c r="E74" s="11"/>
      <c r="F74" s="2" t="s">
        <v>4</v>
      </c>
      <c r="G74" s="120" t="s">
        <v>1827</v>
      </c>
      <c r="H74" s="67">
        <v>1</v>
      </c>
      <c r="I74" s="67">
        <v>0</v>
      </c>
      <c r="J74" s="67">
        <v>0</v>
      </c>
      <c r="K74" s="67">
        <v>0</v>
      </c>
      <c r="L74" s="67">
        <v>0</v>
      </c>
      <c r="M74" s="67">
        <v>0</v>
      </c>
      <c r="N74" s="67">
        <v>1</v>
      </c>
      <c r="O74" s="67">
        <v>1</v>
      </c>
      <c r="P74" s="67"/>
      <c r="Q74" s="67"/>
      <c r="R74" s="11" t="s">
        <v>7465</v>
      </c>
      <c r="S74" s="299"/>
      <c r="T74" s="35"/>
    </row>
    <row r="75" spans="1:20" ht="15" customHeight="1" x14ac:dyDescent="0.25">
      <c r="A75" s="34"/>
      <c r="B75" s="11"/>
      <c r="C75" s="2"/>
      <c r="D75" s="11"/>
      <c r="E75" s="11"/>
      <c r="F75" s="2" t="s">
        <v>5</v>
      </c>
      <c r="G75" s="120" t="s">
        <v>1828</v>
      </c>
      <c r="H75" s="67">
        <v>1</v>
      </c>
      <c r="I75" s="67">
        <v>0</v>
      </c>
      <c r="J75" s="67">
        <v>0</v>
      </c>
      <c r="K75" s="67">
        <v>0</v>
      </c>
      <c r="L75" s="67">
        <v>0</v>
      </c>
      <c r="M75" s="67">
        <v>0</v>
      </c>
      <c r="N75" s="67">
        <v>1</v>
      </c>
      <c r="O75" s="67">
        <v>1</v>
      </c>
      <c r="P75" s="67"/>
      <c r="Q75" s="67"/>
      <c r="R75" s="11" t="s">
        <v>7466</v>
      </c>
      <c r="S75" s="299" t="s">
        <v>7459</v>
      </c>
      <c r="T75" s="35"/>
    </row>
    <row r="76" spans="1:20" x14ac:dyDescent="0.25">
      <c r="A76" s="34"/>
      <c r="B76" s="11"/>
      <c r="C76" s="2"/>
      <c r="D76" s="11"/>
      <c r="E76" s="11"/>
      <c r="F76" s="2" t="s">
        <v>6</v>
      </c>
      <c r="G76" s="120" t="s">
        <v>1829</v>
      </c>
      <c r="H76" s="67">
        <v>1</v>
      </c>
      <c r="I76" s="67">
        <v>0</v>
      </c>
      <c r="J76" s="67">
        <v>0</v>
      </c>
      <c r="K76" s="67">
        <v>0</v>
      </c>
      <c r="L76" s="67">
        <v>0</v>
      </c>
      <c r="M76" s="67">
        <v>0</v>
      </c>
      <c r="N76" s="67">
        <v>1</v>
      </c>
      <c r="O76" s="67">
        <v>1</v>
      </c>
      <c r="P76" s="67"/>
      <c r="Q76" s="67"/>
      <c r="R76" s="11" t="s">
        <v>7467</v>
      </c>
      <c r="S76" s="299"/>
      <c r="T76" s="35"/>
    </row>
    <row r="77" spans="1:20" x14ac:dyDescent="0.25">
      <c r="A77" s="34"/>
      <c r="B77" s="11"/>
      <c r="C77" s="2"/>
      <c r="D77" s="11"/>
      <c r="E77" s="11"/>
      <c r="F77" s="2" t="s">
        <v>7</v>
      </c>
      <c r="G77" s="120" t="s">
        <v>1822</v>
      </c>
      <c r="H77" s="67">
        <v>1</v>
      </c>
      <c r="I77" s="67">
        <v>0</v>
      </c>
      <c r="J77" s="67">
        <v>0</v>
      </c>
      <c r="K77" s="67">
        <v>0</v>
      </c>
      <c r="L77" s="67">
        <v>0</v>
      </c>
      <c r="M77" s="67">
        <v>0</v>
      </c>
      <c r="N77" s="67">
        <v>1</v>
      </c>
      <c r="O77" s="67">
        <v>1</v>
      </c>
      <c r="P77" s="67"/>
      <c r="Q77" s="67"/>
      <c r="R77" s="11"/>
      <c r="S77" s="299"/>
      <c r="T77" s="35"/>
    </row>
    <row r="78" spans="1:20" x14ac:dyDescent="0.25">
      <c r="A78" s="34"/>
      <c r="B78" s="11"/>
      <c r="C78" s="2"/>
      <c r="D78" s="11"/>
      <c r="E78" s="11"/>
      <c r="F78" s="2"/>
      <c r="G78" s="11"/>
      <c r="H78" s="2"/>
      <c r="I78" s="2"/>
      <c r="J78" s="2"/>
      <c r="K78" s="2"/>
      <c r="L78" s="2"/>
      <c r="M78" s="2"/>
      <c r="N78" s="2"/>
      <c r="O78" s="2"/>
      <c r="P78" s="2"/>
      <c r="Q78" s="2"/>
      <c r="R78" s="11" t="s">
        <v>7468</v>
      </c>
      <c r="S78" s="299"/>
      <c r="T78" s="35"/>
    </row>
    <row r="79" spans="1:20" x14ac:dyDescent="0.25">
      <c r="A79" s="83"/>
      <c r="B79" s="62"/>
      <c r="C79" s="61"/>
      <c r="D79" s="62"/>
      <c r="E79" s="62"/>
      <c r="F79" s="61"/>
      <c r="G79" s="62"/>
      <c r="H79" s="72">
        <f>SUM(H71:H77)</f>
        <v>7</v>
      </c>
      <c r="I79" s="72">
        <f t="shared" ref="I79:P79" si="4">SUM(I71:I77)</f>
        <v>0</v>
      </c>
      <c r="J79" s="72">
        <f t="shared" si="4"/>
        <v>0</v>
      </c>
      <c r="K79" s="72">
        <f t="shared" si="4"/>
        <v>0</v>
      </c>
      <c r="L79" s="72">
        <f t="shared" si="4"/>
        <v>0</v>
      </c>
      <c r="M79" s="72">
        <f t="shared" si="4"/>
        <v>0</v>
      </c>
      <c r="N79" s="72">
        <f t="shared" si="4"/>
        <v>7</v>
      </c>
      <c r="O79" s="72">
        <f t="shared" si="4"/>
        <v>7</v>
      </c>
      <c r="P79" s="72">
        <f t="shared" si="4"/>
        <v>0</v>
      </c>
      <c r="Q79" s="72"/>
      <c r="R79" s="62"/>
      <c r="S79" s="299" t="s">
        <v>7460</v>
      </c>
      <c r="T79" s="84"/>
    </row>
    <row r="80" spans="1:20" x14ac:dyDescent="0.25">
      <c r="A80" s="92"/>
      <c r="B80" s="79"/>
      <c r="C80" s="80"/>
      <c r="D80" s="79"/>
      <c r="E80" s="79"/>
      <c r="F80" s="80"/>
      <c r="G80" s="79"/>
      <c r="H80" s="80"/>
      <c r="I80" s="80"/>
      <c r="J80" s="80"/>
      <c r="K80" s="80"/>
      <c r="L80" s="80"/>
      <c r="M80" s="80"/>
      <c r="N80" s="80"/>
      <c r="O80" s="80"/>
      <c r="P80" s="80"/>
      <c r="Q80" s="80"/>
      <c r="R80" s="79"/>
      <c r="S80" s="299"/>
      <c r="T80" s="94"/>
    </row>
    <row r="81" spans="1:20" x14ac:dyDescent="0.25">
      <c r="A81" s="34"/>
      <c r="B81" s="11"/>
      <c r="C81" s="2"/>
      <c r="D81" s="11"/>
      <c r="E81" s="11"/>
      <c r="F81" s="2"/>
      <c r="G81" s="11"/>
      <c r="H81" s="2"/>
      <c r="I81" s="2"/>
      <c r="J81" s="2"/>
      <c r="K81" s="2"/>
      <c r="L81" s="2"/>
      <c r="M81" s="2"/>
      <c r="N81" s="2"/>
      <c r="O81" s="2"/>
      <c r="P81" s="2"/>
      <c r="Q81" s="2"/>
      <c r="R81" s="11"/>
      <c r="S81" s="299"/>
      <c r="T81" s="35"/>
    </row>
    <row r="82" spans="1:20" x14ac:dyDescent="0.25">
      <c r="A82" s="34"/>
      <c r="B82" s="11"/>
      <c r="C82" s="2"/>
      <c r="D82" s="11"/>
      <c r="E82" s="11"/>
      <c r="F82" s="2"/>
      <c r="G82" s="11"/>
      <c r="H82" s="2"/>
      <c r="I82" s="2"/>
      <c r="J82" s="2"/>
      <c r="K82" s="2"/>
      <c r="L82" s="2"/>
      <c r="M82" s="2"/>
      <c r="N82" s="2"/>
      <c r="O82" s="2"/>
      <c r="P82" s="2"/>
      <c r="Q82" s="2"/>
      <c r="R82" s="11"/>
      <c r="S82" s="299" t="s">
        <v>7461</v>
      </c>
      <c r="T82" s="35"/>
    </row>
    <row r="83" spans="1:20" x14ac:dyDescent="0.25">
      <c r="A83" s="34"/>
      <c r="B83" s="11"/>
      <c r="C83" s="2"/>
      <c r="D83" s="11"/>
      <c r="E83" s="11"/>
      <c r="F83" s="2"/>
      <c r="G83" s="11"/>
      <c r="H83" s="2"/>
      <c r="I83" s="2"/>
      <c r="J83" s="2"/>
      <c r="K83" s="2"/>
      <c r="L83" s="2"/>
      <c r="M83" s="2"/>
      <c r="N83" s="2"/>
      <c r="O83" s="2"/>
      <c r="P83" s="2"/>
      <c r="Q83" s="2"/>
      <c r="R83" s="11"/>
      <c r="S83" s="299"/>
      <c r="T83" s="35"/>
    </row>
    <row r="84" spans="1:20" x14ac:dyDescent="0.25">
      <c r="A84" s="34"/>
      <c r="B84" s="11"/>
      <c r="C84" s="2"/>
      <c r="D84" s="11"/>
      <c r="E84" s="11"/>
      <c r="F84" s="2"/>
      <c r="G84" s="11"/>
      <c r="H84" s="2"/>
      <c r="I84" s="2"/>
      <c r="J84" s="2"/>
      <c r="K84" s="2"/>
      <c r="L84" s="2"/>
      <c r="M84" s="2"/>
      <c r="N84" s="2"/>
      <c r="O84" s="2"/>
      <c r="P84" s="2"/>
      <c r="Q84" s="2"/>
      <c r="R84" s="11"/>
      <c r="S84" s="299"/>
      <c r="T84" s="35"/>
    </row>
    <row r="85" spans="1:20" x14ac:dyDescent="0.25">
      <c r="A85" s="34"/>
      <c r="B85" s="11"/>
      <c r="C85" s="2"/>
      <c r="D85" s="11"/>
      <c r="E85" s="11"/>
      <c r="F85" s="2"/>
      <c r="G85" s="11"/>
      <c r="H85" s="2"/>
      <c r="I85" s="2"/>
      <c r="J85" s="2"/>
      <c r="K85" s="2"/>
      <c r="L85" s="2"/>
      <c r="M85" s="2"/>
      <c r="N85" s="2"/>
      <c r="O85" s="2"/>
      <c r="P85" s="2"/>
      <c r="Q85" s="2"/>
      <c r="R85" s="11"/>
      <c r="S85" s="299"/>
      <c r="T85" s="35"/>
    </row>
    <row r="86" spans="1:20" x14ac:dyDescent="0.25">
      <c r="A86" s="95"/>
      <c r="B86" s="17"/>
      <c r="C86" s="5"/>
      <c r="D86" s="17"/>
      <c r="E86" s="17"/>
      <c r="F86" s="5"/>
      <c r="G86" s="17"/>
      <c r="H86" s="5"/>
      <c r="I86" s="5"/>
      <c r="J86" s="5"/>
      <c r="K86" s="5"/>
      <c r="L86" s="5"/>
      <c r="M86" s="5"/>
      <c r="N86" s="5"/>
      <c r="O86" s="5"/>
      <c r="P86" s="5"/>
      <c r="Q86" s="5"/>
      <c r="R86" s="17"/>
      <c r="S86" s="17"/>
      <c r="T86" s="96"/>
    </row>
    <row r="87" spans="1:20" x14ac:dyDescent="0.25">
      <c r="A87" s="34"/>
      <c r="B87" s="11"/>
      <c r="C87" s="2"/>
      <c r="D87" s="11"/>
      <c r="E87" s="11"/>
      <c r="F87" s="11"/>
      <c r="G87" s="11"/>
      <c r="H87" s="2"/>
      <c r="I87" s="2"/>
      <c r="J87" s="2"/>
      <c r="K87" s="2"/>
      <c r="L87" s="2"/>
      <c r="M87" s="2"/>
      <c r="N87" s="2"/>
      <c r="O87" s="2"/>
      <c r="P87" s="2"/>
      <c r="Q87" s="2"/>
      <c r="R87" s="11"/>
      <c r="S87" s="11"/>
      <c r="T87" s="35"/>
    </row>
    <row r="88" spans="1:20" x14ac:dyDescent="0.25">
      <c r="A88" s="34"/>
      <c r="B88" s="11"/>
      <c r="C88" s="2" t="s">
        <v>6</v>
      </c>
      <c r="D88" s="11"/>
      <c r="E88" s="11" t="s">
        <v>1781</v>
      </c>
      <c r="F88" s="2" t="s">
        <v>0</v>
      </c>
      <c r="G88" s="11" t="s">
        <v>1830</v>
      </c>
      <c r="H88" s="67">
        <v>1</v>
      </c>
      <c r="I88" s="67">
        <v>0</v>
      </c>
      <c r="J88" s="67">
        <v>0</v>
      </c>
      <c r="K88" s="67">
        <v>0</v>
      </c>
      <c r="L88" s="67">
        <v>0</v>
      </c>
      <c r="M88" s="67">
        <v>0</v>
      </c>
      <c r="N88" s="67">
        <v>1</v>
      </c>
      <c r="O88" s="67">
        <v>1</v>
      </c>
      <c r="P88" s="67"/>
      <c r="Q88" s="67"/>
      <c r="R88" s="299" t="s">
        <v>7472</v>
      </c>
      <c r="S88" s="299" t="s">
        <v>7469</v>
      </c>
      <c r="T88" s="35"/>
    </row>
    <row r="89" spans="1:20" x14ac:dyDescent="0.25">
      <c r="A89" s="34"/>
      <c r="B89" s="11"/>
      <c r="C89" s="2"/>
      <c r="D89" s="11"/>
      <c r="E89" s="11"/>
      <c r="F89" s="2" t="s">
        <v>2</v>
      </c>
      <c r="G89" s="11" t="s">
        <v>1831</v>
      </c>
      <c r="H89" s="67">
        <v>1</v>
      </c>
      <c r="I89" s="67">
        <v>0</v>
      </c>
      <c r="J89" s="67">
        <v>0</v>
      </c>
      <c r="K89" s="67">
        <v>0</v>
      </c>
      <c r="L89" s="67">
        <v>0</v>
      </c>
      <c r="M89" s="67">
        <v>0</v>
      </c>
      <c r="N89" s="67">
        <v>1</v>
      </c>
      <c r="O89" s="67">
        <v>1</v>
      </c>
      <c r="P89" s="67"/>
      <c r="Q89" s="67"/>
      <c r="R89" s="299"/>
      <c r="S89" s="299"/>
      <c r="T89" s="35"/>
    </row>
    <row r="90" spans="1:20" x14ac:dyDescent="0.25">
      <c r="A90" s="34"/>
      <c r="B90" s="11"/>
      <c r="C90" s="2"/>
      <c r="D90" s="11"/>
      <c r="E90" s="11"/>
      <c r="F90" s="2" t="s">
        <v>3</v>
      </c>
      <c r="G90" s="11" t="s">
        <v>1832</v>
      </c>
      <c r="H90" s="67">
        <v>1</v>
      </c>
      <c r="I90" s="67">
        <v>0</v>
      </c>
      <c r="J90" s="67">
        <v>0</v>
      </c>
      <c r="K90" s="67">
        <v>0</v>
      </c>
      <c r="L90" s="67">
        <v>0</v>
      </c>
      <c r="M90" s="67">
        <v>0</v>
      </c>
      <c r="N90" s="67">
        <v>1</v>
      </c>
      <c r="O90" s="67">
        <v>1</v>
      </c>
      <c r="P90" s="67"/>
      <c r="Q90" s="67"/>
      <c r="R90" s="11"/>
      <c r="S90" s="299"/>
      <c r="T90" s="35"/>
    </row>
    <row r="91" spans="1:20" ht="15" customHeight="1" x14ac:dyDescent="0.25">
      <c r="A91" s="34"/>
      <c r="B91" s="11"/>
      <c r="C91" s="2"/>
      <c r="D91" s="11"/>
      <c r="E91" s="11"/>
      <c r="F91" s="2" t="s">
        <v>4</v>
      </c>
      <c r="G91" s="11" t="s">
        <v>1833</v>
      </c>
      <c r="H91" s="67">
        <v>1</v>
      </c>
      <c r="I91" s="67">
        <v>0</v>
      </c>
      <c r="J91" s="67">
        <v>0</v>
      </c>
      <c r="K91" s="67">
        <v>0</v>
      </c>
      <c r="L91" s="67">
        <v>0</v>
      </c>
      <c r="M91" s="67">
        <v>0</v>
      </c>
      <c r="N91" s="67">
        <v>1</v>
      </c>
      <c r="O91" s="67">
        <v>1</v>
      </c>
      <c r="P91" s="67"/>
      <c r="Q91" s="67"/>
      <c r="R91" s="11"/>
      <c r="S91" s="299" t="s">
        <v>7470</v>
      </c>
      <c r="T91" s="35"/>
    </row>
    <row r="92" spans="1:20" x14ac:dyDescent="0.25">
      <c r="A92" s="34"/>
      <c r="B92" s="11"/>
      <c r="C92" s="2"/>
      <c r="D92" s="11"/>
      <c r="E92" s="11"/>
      <c r="F92" s="2" t="s">
        <v>5</v>
      </c>
      <c r="G92" s="11" t="s">
        <v>1834</v>
      </c>
      <c r="H92" s="67">
        <v>1</v>
      </c>
      <c r="I92" s="67">
        <v>0</v>
      </c>
      <c r="J92" s="67">
        <v>0</v>
      </c>
      <c r="K92" s="67">
        <v>0</v>
      </c>
      <c r="L92" s="67">
        <v>0</v>
      </c>
      <c r="M92" s="67">
        <v>0</v>
      </c>
      <c r="N92" s="67">
        <v>1</v>
      </c>
      <c r="O92" s="67">
        <v>1</v>
      </c>
      <c r="P92" s="67"/>
      <c r="Q92" s="67"/>
      <c r="R92" s="11"/>
      <c r="S92" s="299"/>
      <c r="T92" s="35"/>
    </row>
    <row r="93" spans="1:20" x14ac:dyDescent="0.25">
      <c r="A93" s="34"/>
      <c r="B93" s="11"/>
      <c r="C93" s="2"/>
      <c r="D93" s="11"/>
      <c r="E93" s="11"/>
      <c r="F93" s="2" t="s">
        <v>6</v>
      </c>
      <c r="G93" s="11" t="s">
        <v>1172</v>
      </c>
      <c r="H93" s="67">
        <v>1</v>
      </c>
      <c r="I93" s="67">
        <v>0</v>
      </c>
      <c r="J93" s="67">
        <v>0</v>
      </c>
      <c r="K93" s="67">
        <v>0</v>
      </c>
      <c r="L93" s="67">
        <v>0</v>
      </c>
      <c r="M93" s="67">
        <v>0</v>
      </c>
      <c r="N93" s="67">
        <v>1</v>
      </c>
      <c r="O93" s="67">
        <v>1</v>
      </c>
      <c r="P93" s="67"/>
      <c r="Q93" s="67"/>
      <c r="R93" s="11"/>
      <c r="S93" s="299"/>
      <c r="T93" s="35"/>
    </row>
    <row r="94" spans="1:20" ht="15" customHeight="1" x14ac:dyDescent="0.25">
      <c r="A94" s="34"/>
      <c r="B94" s="11"/>
      <c r="C94" s="2"/>
      <c r="D94" s="11"/>
      <c r="E94" s="11"/>
      <c r="F94" s="2" t="s">
        <v>7</v>
      </c>
      <c r="G94" s="11" t="s">
        <v>1835</v>
      </c>
      <c r="H94" s="67">
        <v>1</v>
      </c>
      <c r="I94" s="67">
        <v>0</v>
      </c>
      <c r="J94" s="67">
        <v>0</v>
      </c>
      <c r="K94" s="67">
        <v>0</v>
      </c>
      <c r="L94" s="67">
        <v>0</v>
      </c>
      <c r="M94" s="67">
        <v>0</v>
      </c>
      <c r="N94" s="67">
        <v>1</v>
      </c>
      <c r="O94" s="67">
        <v>1</v>
      </c>
      <c r="P94" s="67"/>
      <c r="Q94" s="67"/>
      <c r="R94" s="11"/>
      <c r="S94" s="299" t="s">
        <v>7471</v>
      </c>
      <c r="T94" s="35"/>
    </row>
    <row r="95" spans="1:20" x14ac:dyDescent="0.25">
      <c r="A95" s="34"/>
      <c r="B95" s="11"/>
      <c r="C95" s="2"/>
      <c r="D95" s="11"/>
      <c r="E95" s="11"/>
      <c r="F95" s="2" t="s">
        <v>8</v>
      </c>
      <c r="G95" s="11" t="s">
        <v>318</v>
      </c>
      <c r="H95" s="67">
        <v>1</v>
      </c>
      <c r="I95" s="67">
        <v>0</v>
      </c>
      <c r="J95" s="67">
        <v>0</v>
      </c>
      <c r="K95" s="67">
        <v>0</v>
      </c>
      <c r="L95" s="67">
        <v>0</v>
      </c>
      <c r="M95" s="67">
        <v>0</v>
      </c>
      <c r="N95" s="67">
        <v>1</v>
      </c>
      <c r="O95" s="67">
        <v>1</v>
      </c>
      <c r="P95" s="67"/>
      <c r="Q95" s="67"/>
      <c r="R95" s="11"/>
      <c r="S95" s="299"/>
      <c r="T95" s="35"/>
    </row>
    <row r="96" spans="1:20" x14ac:dyDescent="0.25">
      <c r="A96" s="34"/>
      <c r="B96" s="11"/>
      <c r="C96" s="2"/>
      <c r="D96" s="11"/>
      <c r="E96" s="11"/>
      <c r="F96" s="2" t="s">
        <v>9</v>
      </c>
      <c r="G96" s="11" t="s">
        <v>1836</v>
      </c>
      <c r="H96" s="67">
        <v>1</v>
      </c>
      <c r="I96" s="67">
        <v>0</v>
      </c>
      <c r="J96" s="67">
        <v>0</v>
      </c>
      <c r="K96" s="67">
        <v>0</v>
      </c>
      <c r="L96" s="67">
        <v>0</v>
      </c>
      <c r="M96" s="67">
        <v>0</v>
      </c>
      <c r="N96" s="67">
        <v>1</v>
      </c>
      <c r="O96" s="67">
        <v>1</v>
      </c>
      <c r="P96" s="67"/>
      <c r="Q96" s="67"/>
      <c r="R96" s="11"/>
      <c r="S96" s="299"/>
      <c r="T96" s="35"/>
    </row>
    <row r="97" spans="1:20" x14ac:dyDescent="0.25">
      <c r="A97" s="34"/>
      <c r="B97" s="11"/>
      <c r="C97" s="2"/>
      <c r="D97" s="11"/>
      <c r="E97" s="11"/>
      <c r="F97" s="2" t="s">
        <v>10</v>
      </c>
      <c r="G97" s="11" t="s">
        <v>1837</v>
      </c>
      <c r="H97" s="67">
        <v>1</v>
      </c>
      <c r="I97" s="67">
        <v>0</v>
      </c>
      <c r="J97" s="67">
        <v>0</v>
      </c>
      <c r="K97" s="67">
        <v>0</v>
      </c>
      <c r="L97" s="67">
        <v>0</v>
      </c>
      <c r="M97" s="67">
        <v>0</v>
      </c>
      <c r="N97" s="67">
        <v>1</v>
      </c>
      <c r="O97" s="67">
        <v>1</v>
      </c>
      <c r="P97" s="67"/>
      <c r="Q97" s="67"/>
      <c r="R97" s="11"/>
      <c r="S97" s="299"/>
      <c r="T97" s="35"/>
    </row>
    <row r="98" spans="1:20" x14ac:dyDescent="0.25">
      <c r="A98" s="34"/>
      <c r="B98" s="11"/>
      <c r="C98" s="2"/>
      <c r="D98" s="11"/>
      <c r="E98" s="11"/>
      <c r="F98" s="2" t="s">
        <v>11</v>
      </c>
      <c r="G98" s="11" t="s">
        <v>1838</v>
      </c>
      <c r="H98" s="67">
        <v>1</v>
      </c>
      <c r="I98" s="67">
        <v>0</v>
      </c>
      <c r="J98" s="67">
        <v>0</v>
      </c>
      <c r="K98" s="67">
        <v>0</v>
      </c>
      <c r="L98" s="67">
        <v>0</v>
      </c>
      <c r="M98" s="67">
        <v>0</v>
      </c>
      <c r="N98" s="67">
        <v>1</v>
      </c>
      <c r="O98" s="67">
        <v>1</v>
      </c>
      <c r="P98" s="67"/>
      <c r="Q98" s="67"/>
      <c r="R98" s="11"/>
      <c r="S98" s="11"/>
      <c r="T98" s="35"/>
    </row>
    <row r="99" spans="1:20" x14ac:dyDescent="0.25">
      <c r="A99" s="34"/>
      <c r="B99" s="11"/>
      <c r="C99" s="2"/>
      <c r="D99" s="11"/>
      <c r="E99" s="11"/>
      <c r="F99" s="2" t="s">
        <v>12</v>
      </c>
      <c r="G99" s="11" t="s">
        <v>1839</v>
      </c>
      <c r="H99" s="67">
        <v>1</v>
      </c>
      <c r="I99" s="67">
        <v>0</v>
      </c>
      <c r="J99" s="67">
        <v>0</v>
      </c>
      <c r="K99" s="67">
        <v>0</v>
      </c>
      <c r="L99" s="67">
        <v>0</v>
      </c>
      <c r="M99" s="67">
        <v>0</v>
      </c>
      <c r="N99" s="67">
        <v>1</v>
      </c>
      <c r="O99" s="67">
        <v>1</v>
      </c>
      <c r="P99" s="67"/>
      <c r="Q99" s="67"/>
      <c r="R99" s="11"/>
      <c r="S99" s="11"/>
      <c r="T99" s="35"/>
    </row>
    <row r="100" spans="1:20" x14ac:dyDescent="0.25">
      <c r="A100" s="34"/>
      <c r="B100" s="11"/>
      <c r="C100" s="2"/>
      <c r="D100" s="11"/>
      <c r="E100" s="11"/>
      <c r="F100" s="2"/>
      <c r="G100" s="11"/>
      <c r="H100" s="67"/>
      <c r="I100" s="67"/>
      <c r="J100" s="67"/>
      <c r="K100" s="67"/>
      <c r="L100" s="67"/>
      <c r="M100" s="67"/>
      <c r="N100" s="67"/>
      <c r="O100" s="67"/>
      <c r="P100" s="67"/>
      <c r="Q100" s="67"/>
      <c r="R100" s="11"/>
      <c r="S100" s="11"/>
      <c r="T100" s="35"/>
    </row>
    <row r="101" spans="1:20" x14ac:dyDescent="0.25">
      <c r="A101" s="83"/>
      <c r="B101" s="62"/>
      <c r="C101" s="61"/>
      <c r="D101" s="62"/>
      <c r="E101" s="62"/>
      <c r="F101" s="61"/>
      <c r="G101" s="62"/>
      <c r="H101" s="72">
        <f>SUM(H88:H99)</f>
        <v>12</v>
      </c>
      <c r="I101" s="72">
        <f t="shared" ref="I101:P101" si="5">SUM(I88:I99)</f>
        <v>0</v>
      </c>
      <c r="J101" s="72">
        <f t="shared" si="5"/>
        <v>0</v>
      </c>
      <c r="K101" s="72">
        <f t="shared" si="5"/>
        <v>0</v>
      </c>
      <c r="L101" s="72">
        <f t="shared" si="5"/>
        <v>0</v>
      </c>
      <c r="M101" s="72">
        <f t="shared" si="5"/>
        <v>0</v>
      </c>
      <c r="N101" s="72">
        <f t="shared" si="5"/>
        <v>12</v>
      </c>
      <c r="O101" s="72">
        <f t="shared" si="5"/>
        <v>12</v>
      </c>
      <c r="P101" s="72">
        <f t="shared" si="5"/>
        <v>0</v>
      </c>
      <c r="Q101" s="72"/>
      <c r="R101" s="62"/>
      <c r="S101" s="62"/>
      <c r="T101" s="84"/>
    </row>
    <row r="102" spans="1:20" x14ac:dyDescent="0.25">
      <c r="A102" s="85"/>
      <c r="B102" s="75"/>
      <c r="C102" s="76"/>
      <c r="D102" s="75"/>
      <c r="E102" s="75"/>
      <c r="F102" s="76"/>
      <c r="G102" s="75"/>
      <c r="H102" s="76"/>
      <c r="I102" s="76"/>
      <c r="J102" s="76"/>
      <c r="K102" s="76"/>
      <c r="L102" s="76"/>
      <c r="M102" s="76"/>
      <c r="N102" s="76"/>
      <c r="O102" s="76"/>
      <c r="P102" s="76"/>
      <c r="Q102" s="76"/>
      <c r="R102" s="75"/>
      <c r="S102" s="75"/>
      <c r="T102" s="86"/>
    </row>
    <row r="103" spans="1:20" x14ac:dyDescent="0.25">
      <c r="A103" s="34"/>
      <c r="B103" s="11"/>
      <c r="C103" s="2"/>
      <c r="D103" s="11"/>
      <c r="E103" s="11"/>
      <c r="F103" s="11"/>
      <c r="G103" s="11"/>
      <c r="H103" s="2"/>
      <c r="I103" s="2"/>
      <c r="J103" s="2"/>
      <c r="K103" s="2"/>
      <c r="L103" s="2"/>
      <c r="M103" s="2"/>
      <c r="N103" s="2"/>
      <c r="O103" s="2"/>
      <c r="P103" s="2"/>
      <c r="Q103" s="2"/>
      <c r="R103" s="11"/>
      <c r="S103" s="11"/>
      <c r="T103" s="35"/>
    </row>
    <row r="104" spans="1:20" ht="15" customHeight="1" x14ac:dyDescent="0.25">
      <c r="A104" s="34"/>
      <c r="B104" s="11"/>
      <c r="C104" s="2" t="s">
        <v>7</v>
      </c>
      <c r="D104" s="11"/>
      <c r="E104" s="11" t="s">
        <v>1782</v>
      </c>
      <c r="F104" s="2" t="s">
        <v>0</v>
      </c>
      <c r="G104" s="11" t="s">
        <v>1840</v>
      </c>
      <c r="H104" s="67">
        <v>1</v>
      </c>
      <c r="I104" s="67">
        <v>0</v>
      </c>
      <c r="J104" s="67">
        <v>0</v>
      </c>
      <c r="K104" s="67">
        <v>0</v>
      </c>
      <c r="L104" s="67">
        <v>0</v>
      </c>
      <c r="M104" s="67">
        <v>0</v>
      </c>
      <c r="N104" s="67">
        <v>1</v>
      </c>
      <c r="O104" s="67">
        <v>1</v>
      </c>
      <c r="P104" s="67"/>
      <c r="Q104" s="67"/>
      <c r="R104" s="299" t="s">
        <v>7480</v>
      </c>
      <c r="S104" s="299" t="s">
        <v>7473</v>
      </c>
      <c r="T104" s="35"/>
    </row>
    <row r="105" spans="1:20" x14ac:dyDescent="0.25">
      <c r="A105" s="34"/>
      <c r="B105" s="11"/>
      <c r="C105" s="11"/>
      <c r="D105" s="11"/>
      <c r="E105" s="11"/>
      <c r="F105" s="2" t="s">
        <v>2</v>
      </c>
      <c r="G105" s="11" t="s">
        <v>1841</v>
      </c>
      <c r="H105" s="67">
        <v>1</v>
      </c>
      <c r="I105" s="67">
        <v>0</v>
      </c>
      <c r="J105" s="67">
        <v>0</v>
      </c>
      <c r="K105" s="67">
        <v>0</v>
      </c>
      <c r="L105" s="67">
        <v>0</v>
      </c>
      <c r="M105" s="67">
        <v>1</v>
      </c>
      <c r="N105" s="67">
        <v>0</v>
      </c>
      <c r="O105" s="67">
        <v>1</v>
      </c>
      <c r="P105" s="67"/>
      <c r="Q105" s="67"/>
      <c r="R105" s="299"/>
      <c r="S105" s="299"/>
      <c r="T105" s="35"/>
    </row>
    <row r="106" spans="1:20" x14ac:dyDescent="0.25">
      <c r="A106" s="34"/>
      <c r="B106" s="11"/>
      <c r="C106" s="11"/>
      <c r="D106" s="11"/>
      <c r="E106" s="11"/>
      <c r="F106" s="2" t="s">
        <v>3</v>
      </c>
      <c r="G106" s="11" t="s">
        <v>1842</v>
      </c>
      <c r="H106" s="67">
        <v>1</v>
      </c>
      <c r="I106" s="67">
        <v>0</v>
      </c>
      <c r="J106" s="67">
        <v>0</v>
      </c>
      <c r="K106" s="67">
        <v>0</v>
      </c>
      <c r="L106" s="67">
        <v>0</v>
      </c>
      <c r="M106" s="67">
        <v>0</v>
      </c>
      <c r="N106" s="67">
        <v>1</v>
      </c>
      <c r="O106" s="67">
        <v>1</v>
      </c>
      <c r="P106" s="67"/>
      <c r="Q106" s="67"/>
      <c r="R106" s="73"/>
      <c r="S106" s="299"/>
      <c r="T106" s="35"/>
    </row>
    <row r="107" spans="1:20" x14ac:dyDescent="0.25">
      <c r="A107" s="34"/>
      <c r="B107" s="11"/>
      <c r="C107" s="11"/>
      <c r="D107" s="11"/>
      <c r="E107" s="11"/>
      <c r="F107" s="2" t="s">
        <v>4</v>
      </c>
      <c r="G107" s="11" t="s">
        <v>1843</v>
      </c>
      <c r="H107" s="67">
        <v>1</v>
      </c>
      <c r="I107" s="67">
        <v>0</v>
      </c>
      <c r="J107" s="67">
        <v>0</v>
      </c>
      <c r="K107" s="67">
        <v>0</v>
      </c>
      <c r="L107" s="67">
        <v>0</v>
      </c>
      <c r="M107" s="67">
        <v>1</v>
      </c>
      <c r="N107" s="67">
        <v>0</v>
      </c>
      <c r="O107" s="67">
        <v>1</v>
      </c>
      <c r="P107" s="67"/>
      <c r="Q107" s="67"/>
      <c r="R107" s="11"/>
      <c r="S107" s="299"/>
      <c r="T107" s="35"/>
    </row>
    <row r="108" spans="1:20" x14ac:dyDescent="0.25">
      <c r="A108" s="34"/>
      <c r="B108" s="11"/>
      <c r="C108" s="11"/>
      <c r="D108" s="11"/>
      <c r="E108" s="11"/>
      <c r="F108" s="11"/>
      <c r="G108" s="11"/>
      <c r="H108" s="67"/>
      <c r="I108" s="67"/>
      <c r="J108" s="67"/>
      <c r="K108" s="67"/>
      <c r="L108" s="67"/>
      <c r="M108" s="67"/>
      <c r="N108" s="67"/>
      <c r="O108" s="67"/>
      <c r="P108" s="67"/>
      <c r="Q108" s="67"/>
      <c r="R108" s="11"/>
      <c r="S108" s="299"/>
      <c r="T108" s="35"/>
    </row>
    <row r="109" spans="1:20" x14ac:dyDescent="0.25">
      <c r="A109" s="83"/>
      <c r="B109" s="62"/>
      <c r="C109" s="61"/>
      <c r="D109" s="62"/>
      <c r="E109" s="62"/>
      <c r="F109" s="61"/>
      <c r="G109" s="62"/>
      <c r="H109" s="72">
        <f>SUM(H104:H107)</f>
        <v>4</v>
      </c>
      <c r="I109" s="72">
        <f t="shared" ref="I109:P109" si="6">SUM(I104:I107)</f>
        <v>0</v>
      </c>
      <c r="J109" s="72">
        <f t="shared" si="6"/>
        <v>0</v>
      </c>
      <c r="K109" s="72">
        <f t="shared" si="6"/>
        <v>0</v>
      </c>
      <c r="L109" s="72">
        <f t="shared" si="6"/>
        <v>0</v>
      </c>
      <c r="M109" s="72">
        <f t="shared" si="6"/>
        <v>2</v>
      </c>
      <c r="N109" s="72">
        <f t="shared" si="6"/>
        <v>2</v>
      </c>
      <c r="O109" s="72">
        <f t="shared" si="6"/>
        <v>4</v>
      </c>
      <c r="P109" s="72">
        <f t="shared" si="6"/>
        <v>0</v>
      </c>
      <c r="Q109" s="72"/>
      <c r="R109" s="62"/>
      <c r="S109" s="299"/>
      <c r="T109" s="84"/>
    </row>
    <row r="110" spans="1:20" x14ac:dyDescent="0.25">
      <c r="A110" s="92"/>
      <c r="B110" s="79"/>
      <c r="C110" s="80"/>
      <c r="D110" s="79"/>
      <c r="E110" s="79"/>
      <c r="F110" s="80"/>
      <c r="G110" s="79"/>
      <c r="H110" s="80"/>
      <c r="I110" s="80"/>
      <c r="J110" s="80"/>
      <c r="K110" s="80"/>
      <c r="L110" s="80"/>
      <c r="M110" s="80"/>
      <c r="N110" s="80"/>
      <c r="O110" s="80"/>
      <c r="P110" s="80"/>
      <c r="Q110" s="80"/>
      <c r="R110" s="79"/>
      <c r="S110" s="299"/>
      <c r="T110" s="94"/>
    </row>
    <row r="111" spans="1:20" ht="15" customHeight="1" x14ac:dyDescent="0.25">
      <c r="A111" s="34"/>
      <c r="B111" s="11"/>
      <c r="C111" s="2"/>
      <c r="D111" s="11"/>
      <c r="E111" s="11"/>
      <c r="F111" s="2"/>
      <c r="G111" s="11"/>
      <c r="H111" s="2"/>
      <c r="I111" s="2"/>
      <c r="J111" s="2"/>
      <c r="K111" s="2"/>
      <c r="L111" s="2"/>
      <c r="M111" s="2"/>
      <c r="N111" s="2"/>
      <c r="O111" s="2"/>
      <c r="P111" s="2"/>
      <c r="Q111" s="2"/>
      <c r="R111" s="11"/>
      <c r="S111" s="299" t="s">
        <v>7474</v>
      </c>
      <c r="T111" s="35"/>
    </row>
    <row r="112" spans="1:20" x14ac:dyDescent="0.25">
      <c r="A112" s="34"/>
      <c r="B112" s="11"/>
      <c r="C112" s="2"/>
      <c r="D112" s="11"/>
      <c r="E112" s="11"/>
      <c r="F112" s="2"/>
      <c r="G112" s="11"/>
      <c r="H112" s="2"/>
      <c r="I112" s="2"/>
      <c r="J112" s="2"/>
      <c r="K112" s="2"/>
      <c r="L112" s="2"/>
      <c r="M112" s="2"/>
      <c r="N112" s="2"/>
      <c r="O112" s="2"/>
      <c r="P112" s="2"/>
      <c r="Q112" s="2"/>
      <c r="R112" s="11"/>
      <c r="S112" s="299"/>
      <c r="T112" s="35"/>
    </row>
    <row r="113" spans="1:20" x14ac:dyDescent="0.25">
      <c r="A113" s="34"/>
      <c r="B113" s="11"/>
      <c r="C113" s="2"/>
      <c r="D113" s="11"/>
      <c r="E113" s="11"/>
      <c r="F113" s="2"/>
      <c r="G113" s="11"/>
      <c r="H113" s="2"/>
      <c r="I113" s="2"/>
      <c r="J113" s="2"/>
      <c r="K113" s="2"/>
      <c r="L113" s="2"/>
      <c r="M113" s="2"/>
      <c r="N113" s="2"/>
      <c r="O113" s="2"/>
      <c r="P113" s="2"/>
      <c r="Q113" s="2"/>
      <c r="R113" s="11"/>
      <c r="S113" s="299"/>
      <c r="T113" s="35"/>
    </row>
    <row r="114" spans="1:20" ht="15" customHeight="1" x14ac:dyDescent="0.25">
      <c r="A114" s="34"/>
      <c r="B114" s="11"/>
      <c r="C114" s="2"/>
      <c r="D114" s="11"/>
      <c r="E114" s="11"/>
      <c r="F114" s="2"/>
      <c r="G114" s="11"/>
      <c r="H114" s="2"/>
      <c r="I114" s="2"/>
      <c r="J114" s="2"/>
      <c r="K114" s="2"/>
      <c r="L114" s="2"/>
      <c r="M114" s="2"/>
      <c r="N114" s="2"/>
      <c r="O114" s="2"/>
      <c r="P114" s="2"/>
      <c r="Q114" s="2"/>
      <c r="R114" s="11"/>
      <c r="S114" s="299" t="s">
        <v>7475</v>
      </c>
      <c r="T114" s="35"/>
    </row>
    <row r="115" spans="1:20" x14ac:dyDescent="0.25">
      <c r="A115" s="34"/>
      <c r="B115" s="11"/>
      <c r="C115" s="2"/>
      <c r="D115" s="11"/>
      <c r="E115" s="11"/>
      <c r="F115" s="2"/>
      <c r="G115" s="11"/>
      <c r="H115" s="2"/>
      <c r="I115" s="2"/>
      <c r="J115" s="2"/>
      <c r="K115" s="2"/>
      <c r="L115" s="2"/>
      <c r="M115" s="2"/>
      <c r="N115" s="2"/>
      <c r="O115" s="2"/>
      <c r="P115" s="2"/>
      <c r="Q115" s="2"/>
      <c r="R115" s="11"/>
      <c r="S115" s="299"/>
      <c r="T115" s="35"/>
    </row>
    <row r="116" spans="1:20" x14ac:dyDescent="0.25">
      <c r="A116" s="34"/>
      <c r="B116" s="11"/>
      <c r="C116" s="2"/>
      <c r="D116" s="11"/>
      <c r="E116" s="11"/>
      <c r="F116" s="2"/>
      <c r="G116" s="11"/>
      <c r="H116" s="2"/>
      <c r="I116" s="2"/>
      <c r="J116" s="2"/>
      <c r="K116" s="2"/>
      <c r="L116" s="2"/>
      <c r="M116" s="2"/>
      <c r="N116" s="2"/>
      <c r="O116" s="2"/>
      <c r="P116" s="2"/>
      <c r="Q116" s="2"/>
      <c r="R116" s="11"/>
      <c r="S116" s="299"/>
      <c r="T116" s="35"/>
    </row>
    <row r="117" spans="1:20" x14ac:dyDescent="0.25">
      <c r="A117" s="34"/>
      <c r="B117" s="11"/>
      <c r="C117" s="2"/>
      <c r="D117" s="11"/>
      <c r="E117" s="11"/>
      <c r="F117" s="2"/>
      <c r="G117" s="11"/>
      <c r="H117" s="2"/>
      <c r="I117" s="2"/>
      <c r="J117" s="2"/>
      <c r="K117" s="2"/>
      <c r="L117" s="2"/>
      <c r="M117" s="2"/>
      <c r="N117" s="2"/>
      <c r="O117" s="2"/>
      <c r="P117" s="2"/>
      <c r="Q117" s="2"/>
      <c r="R117" s="11"/>
      <c r="S117" s="299"/>
      <c r="T117" s="35"/>
    </row>
    <row r="118" spans="1:20" x14ac:dyDescent="0.25">
      <c r="A118" s="34"/>
      <c r="B118" s="11"/>
      <c r="C118" s="2"/>
      <c r="D118" s="11"/>
      <c r="E118" s="11"/>
      <c r="F118" s="2"/>
      <c r="G118" s="11"/>
      <c r="H118" s="2"/>
      <c r="I118" s="2"/>
      <c r="J118" s="2"/>
      <c r="K118" s="2"/>
      <c r="L118" s="2"/>
      <c r="M118" s="2"/>
      <c r="N118" s="2"/>
      <c r="O118" s="2"/>
      <c r="P118" s="2"/>
      <c r="Q118" s="2"/>
      <c r="R118" s="11"/>
      <c r="S118" s="299" t="s">
        <v>7476</v>
      </c>
      <c r="T118" s="35"/>
    </row>
    <row r="119" spans="1:20" x14ac:dyDescent="0.25">
      <c r="A119" s="34"/>
      <c r="B119" s="11"/>
      <c r="C119" s="2"/>
      <c r="D119" s="11"/>
      <c r="E119" s="11"/>
      <c r="F119" s="2"/>
      <c r="G119" s="11"/>
      <c r="H119" s="2"/>
      <c r="I119" s="2"/>
      <c r="J119" s="2"/>
      <c r="K119" s="2"/>
      <c r="L119" s="2"/>
      <c r="M119" s="2"/>
      <c r="N119" s="2"/>
      <c r="O119" s="2"/>
      <c r="P119" s="2"/>
      <c r="Q119" s="2"/>
      <c r="R119" s="11"/>
      <c r="S119" s="299"/>
      <c r="T119" s="35"/>
    </row>
    <row r="120" spans="1:20" x14ac:dyDescent="0.25">
      <c r="A120" s="34"/>
      <c r="B120" s="11"/>
      <c r="C120" s="2"/>
      <c r="D120" s="11"/>
      <c r="E120" s="11"/>
      <c r="F120" s="2"/>
      <c r="G120" s="11"/>
      <c r="H120" s="2"/>
      <c r="I120" s="2"/>
      <c r="J120" s="2"/>
      <c r="K120" s="2"/>
      <c r="L120" s="2"/>
      <c r="M120" s="2"/>
      <c r="N120" s="2"/>
      <c r="O120" s="2"/>
      <c r="P120" s="2"/>
      <c r="Q120" s="2"/>
      <c r="R120" s="11"/>
      <c r="S120" s="299"/>
      <c r="T120" s="35"/>
    </row>
    <row r="121" spans="1:20" ht="15" customHeight="1" x14ac:dyDescent="0.25">
      <c r="A121" s="34"/>
      <c r="B121" s="11"/>
      <c r="C121" s="2"/>
      <c r="D121" s="11"/>
      <c r="E121" s="11"/>
      <c r="F121" s="2"/>
      <c r="G121" s="11"/>
      <c r="H121" s="2"/>
      <c r="I121" s="2"/>
      <c r="J121" s="2"/>
      <c r="K121" s="2"/>
      <c r="L121" s="2"/>
      <c r="M121" s="2"/>
      <c r="N121" s="2"/>
      <c r="O121" s="2"/>
      <c r="P121" s="2"/>
      <c r="Q121" s="2"/>
      <c r="R121" s="11"/>
      <c r="S121" s="299" t="s">
        <v>7477</v>
      </c>
      <c r="T121" s="35"/>
    </row>
    <row r="122" spans="1:20" x14ac:dyDescent="0.25">
      <c r="A122" s="34"/>
      <c r="B122" s="11"/>
      <c r="C122" s="2"/>
      <c r="D122" s="11"/>
      <c r="E122" s="11"/>
      <c r="F122" s="2"/>
      <c r="G122" s="11"/>
      <c r="H122" s="2"/>
      <c r="I122" s="2"/>
      <c r="J122" s="2"/>
      <c r="K122" s="2"/>
      <c r="L122" s="2"/>
      <c r="M122" s="2"/>
      <c r="N122" s="2"/>
      <c r="O122" s="2"/>
      <c r="P122" s="2"/>
      <c r="Q122" s="2"/>
      <c r="R122" s="11"/>
      <c r="S122" s="299"/>
      <c r="T122" s="35"/>
    </row>
    <row r="123" spans="1:20" x14ac:dyDescent="0.25">
      <c r="A123" s="34"/>
      <c r="B123" s="11"/>
      <c r="C123" s="2"/>
      <c r="D123" s="11"/>
      <c r="E123" s="11"/>
      <c r="F123" s="2"/>
      <c r="G123" s="11"/>
      <c r="H123" s="2"/>
      <c r="I123" s="2"/>
      <c r="J123" s="2"/>
      <c r="K123" s="2"/>
      <c r="L123" s="2"/>
      <c r="M123" s="2"/>
      <c r="N123" s="2"/>
      <c r="O123" s="2"/>
      <c r="P123" s="2"/>
      <c r="Q123" s="2"/>
      <c r="R123" s="11"/>
      <c r="S123" s="299"/>
      <c r="T123" s="35"/>
    </row>
    <row r="124" spans="1:20" x14ac:dyDescent="0.25">
      <c r="A124" s="34"/>
      <c r="B124" s="11"/>
      <c r="C124" s="2"/>
      <c r="D124" s="11"/>
      <c r="E124" s="11"/>
      <c r="F124" s="2"/>
      <c r="G124" s="11"/>
      <c r="H124" s="2"/>
      <c r="I124" s="2"/>
      <c r="J124" s="2"/>
      <c r="K124" s="2"/>
      <c r="L124" s="2"/>
      <c r="M124" s="2"/>
      <c r="N124" s="2"/>
      <c r="O124" s="2"/>
      <c r="P124" s="2"/>
      <c r="Q124" s="2"/>
      <c r="R124" s="11"/>
      <c r="S124" s="299"/>
      <c r="T124" s="35"/>
    </row>
    <row r="125" spans="1:20" x14ac:dyDescent="0.25">
      <c r="A125" s="34"/>
      <c r="B125" s="11"/>
      <c r="C125" s="2"/>
      <c r="D125" s="11"/>
      <c r="E125" s="11"/>
      <c r="F125" s="2"/>
      <c r="G125" s="11"/>
      <c r="H125" s="2"/>
      <c r="I125" s="2"/>
      <c r="J125" s="2"/>
      <c r="K125" s="2"/>
      <c r="L125" s="2"/>
      <c r="M125" s="2"/>
      <c r="N125" s="2"/>
      <c r="O125" s="2"/>
      <c r="P125" s="2"/>
      <c r="Q125" s="2"/>
      <c r="R125" s="11"/>
      <c r="S125" s="299" t="s">
        <v>7478</v>
      </c>
      <c r="T125" s="35"/>
    </row>
    <row r="126" spans="1:20" x14ac:dyDescent="0.25">
      <c r="A126" s="34"/>
      <c r="B126" s="11"/>
      <c r="C126" s="2"/>
      <c r="D126" s="11"/>
      <c r="E126" s="11"/>
      <c r="F126" s="2"/>
      <c r="G126" s="11"/>
      <c r="H126" s="2"/>
      <c r="I126" s="2"/>
      <c r="J126" s="2"/>
      <c r="K126" s="2"/>
      <c r="L126" s="2"/>
      <c r="M126" s="2"/>
      <c r="N126" s="2"/>
      <c r="O126" s="2"/>
      <c r="P126" s="2"/>
      <c r="Q126" s="2"/>
      <c r="R126" s="11"/>
      <c r="S126" s="299"/>
      <c r="T126" s="35"/>
    </row>
    <row r="127" spans="1:20" x14ac:dyDescent="0.25">
      <c r="A127" s="34"/>
      <c r="B127" s="11"/>
      <c r="C127" s="2"/>
      <c r="D127" s="11"/>
      <c r="E127" s="11"/>
      <c r="F127" s="2"/>
      <c r="G127" s="11"/>
      <c r="H127" s="2"/>
      <c r="I127" s="2"/>
      <c r="J127" s="2"/>
      <c r="K127" s="2"/>
      <c r="L127" s="2"/>
      <c r="M127" s="2"/>
      <c r="N127" s="2"/>
      <c r="O127" s="2"/>
      <c r="P127" s="2"/>
      <c r="Q127" s="2"/>
      <c r="R127" s="11"/>
      <c r="S127" s="299"/>
      <c r="T127" s="35"/>
    </row>
    <row r="128" spans="1:20" ht="15" customHeight="1" x14ac:dyDescent="0.25">
      <c r="A128" s="34"/>
      <c r="B128" s="11"/>
      <c r="C128" s="2"/>
      <c r="D128" s="11"/>
      <c r="E128" s="11"/>
      <c r="F128" s="2"/>
      <c r="G128" s="11"/>
      <c r="H128" s="2"/>
      <c r="I128" s="2"/>
      <c r="J128" s="2"/>
      <c r="K128" s="2"/>
      <c r="L128" s="2"/>
      <c r="M128" s="2"/>
      <c r="N128" s="2"/>
      <c r="O128" s="2"/>
      <c r="P128" s="2"/>
      <c r="Q128" s="2"/>
      <c r="R128" s="11"/>
      <c r="S128" s="299" t="s">
        <v>7479</v>
      </c>
      <c r="T128" s="35"/>
    </row>
    <row r="129" spans="1:20" x14ac:dyDescent="0.25">
      <c r="A129" s="34"/>
      <c r="B129" s="11"/>
      <c r="C129" s="2"/>
      <c r="D129" s="11"/>
      <c r="E129" s="11"/>
      <c r="F129" s="2"/>
      <c r="G129" s="11"/>
      <c r="H129" s="2"/>
      <c r="I129" s="2"/>
      <c r="J129" s="2"/>
      <c r="K129" s="2"/>
      <c r="L129" s="2"/>
      <c r="M129" s="2"/>
      <c r="N129" s="2"/>
      <c r="O129" s="2"/>
      <c r="P129" s="2"/>
      <c r="Q129" s="2"/>
      <c r="R129" s="11"/>
      <c r="S129" s="299"/>
      <c r="T129" s="35"/>
    </row>
    <row r="130" spans="1:20" x14ac:dyDescent="0.25">
      <c r="A130" s="34"/>
      <c r="B130" s="11"/>
      <c r="C130" s="2"/>
      <c r="D130" s="11"/>
      <c r="E130" s="11"/>
      <c r="F130" s="2"/>
      <c r="G130" s="11"/>
      <c r="H130" s="2"/>
      <c r="I130" s="2"/>
      <c r="J130" s="2"/>
      <c r="K130" s="2"/>
      <c r="L130" s="2"/>
      <c r="M130" s="2"/>
      <c r="N130" s="2"/>
      <c r="O130" s="2"/>
      <c r="P130" s="2"/>
      <c r="Q130" s="2"/>
      <c r="R130" s="11"/>
      <c r="S130" s="299"/>
      <c r="T130" s="35"/>
    </row>
    <row r="131" spans="1:20" x14ac:dyDescent="0.25">
      <c r="A131" s="34"/>
      <c r="B131" s="11"/>
      <c r="C131" s="2"/>
      <c r="D131" s="11"/>
      <c r="E131" s="11"/>
      <c r="F131" s="2"/>
      <c r="G131" s="11"/>
      <c r="H131" s="2"/>
      <c r="I131" s="2"/>
      <c r="J131" s="2"/>
      <c r="K131" s="2"/>
      <c r="L131" s="2"/>
      <c r="M131" s="2"/>
      <c r="N131" s="2"/>
      <c r="O131" s="2"/>
      <c r="P131" s="2"/>
      <c r="Q131" s="2"/>
      <c r="R131" s="11"/>
      <c r="S131" s="299"/>
      <c r="T131" s="35"/>
    </row>
    <row r="132" spans="1:20" x14ac:dyDescent="0.25">
      <c r="A132" s="95"/>
      <c r="B132" s="17"/>
      <c r="C132" s="5"/>
      <c r="D132" s="17"/>
      <c r="E132" s="17"/>
      <c r="F132" s="5"/>
      <c r="G132" s="17"/>
      <c r="H132" s="5"/>
      <c r="I132" s="5"/>
      <c r="J132" s="5"/>
      <c r="K132" s="5"/>
      <c r="L132" s="5"/>
      <c r="M132" s="5"/>
      <c r="N132" s="5"/>
      <c r="O132" s="5"/>
      <c r="P132" s="5"/>
      <c r="Q132" s="5"/>
      <c r="R132" s="17"/>
      <c r="S132" s="299"/>
      <c r="T132" s="96"/>
    </row>
    <row r="133" spans="1:20" x14ac:dyDescent="0.25">
      <c r="A133" s="88"/>
      <c r="B133" s="89"/>
      <c r="C133" s="90"/>
      <c r="D133" s="89"/>
      <c r="E133" s="89"/>
      <c r="F133" s="90"/>
      <c r="G133" s="89"/>
      <c r="H133" s="90">
        <f t="shared" ref="H133:P133" si="7">H18+H36+H52+H65+H79+H101+H109</f>
        <v>66</v>
      </c>
      <c r="I133" s="90">
        <f t="shared" si="7"/>
        <v>0</v>
      </c>
      <c r="J133" s="90">
        <f t="shared" si="7"/>
        <v>0</v>
      </c>
      <c r="K133" s="90">
        <f t="shared" si="7"/>
        <v>0</v>
      </c>
      <c r="L133" s="90">
        <f t="shared" si="7"/>
        <v>0</v>
      </c>
      <c r="M133" s="90">
        <f t="shared" si="7"/>
        <v>12</v>
      </c>
      <c r="N133" s="90">
        <f t="shared" si="7"/>
        <v>42</v>
      </c>
      <c r="O133" s="90">
        <f t="shared" si="7"/>
        <v>66</v>
      </c>
      <c r="P133" s="90">
        <f t="shared" si="7"/>
        <v>0</v>
      </c>
      <c r="Q133" s="90"/>
      <c r="R133" s="89"/>
      <c r="S133" s="319"/>
      <c r="T133" s="91"/>
    </row>
    <row r="134" spans="1:20" ht="15.75" thickBot="1" x14ac:dyDescent="0.3">
      <c r="A134" s="36"/>
      <c r="B134" s="32"/>
      <c r="C134" s="32"/>
      <c r="D134" s="32"/>
      <c r="E134" s="32"/>
      <c r="F134" s="32"/>
      <c r="G134" s="32"/>
      <c r="H134" s="3"/>
      <c r="I134" s="3"/>
      <c r="J134" s="3"/>
      <c r="K134" s="3"/>
      <c r="L134" s="3"/>
      <c r="M134" s="3"/>
      <c r="N134" s="3"/>
      <c r="O134" s="3"/>
      <c r="P134" s="3"/>
      <c r="Q134" s="3"/>
      <c r="R134" s="32"/>
      <c r="S134" s="32"/>
      <c r="T134" s="37"/>
    </row>
    <row r="135" spans="1:20" ht="15.75" thickTop="1" x14ac:dyDescent="0.25"/>
  </sheetData>
  <mergeCells count="61">
    <mergeCell ref="J5:P5"/>
    <mergeCell ref="S49:S51"/>
    <mergeCell ref="R39:R40"/>
    <mergeCell ref="R41:R42"/>
    <mergeCell ref="R46:R47"/>
    <mergeCell ref="R48:R49"/>
    <mergeCell ref="R50:R52"/>
    <mergeCell ref="S39:S41"/>
    <mergeCell ref="S42:S45"/>
    <mergeCell ref="S46:S48"/>
    <mergeCell ref="S18:S20"/>
    <mergeCell ref="R7:R8"/>
    <mergeCell ref="R10:R11"/>
    <mergeCell ref="S23:S25"/>
    <mergeCell ref="S26:S29"/>
    <mergeCell ref="S7:S9"/>
    <mergeCell ref="A1:T1"/>
    <mergeCell ref="A3:A4"/>
    <mergeCell ref="B3:B4"/>
    <mergeCell ref="C3:C4"/>
    <mergeCell ref="D3:D4"/>
    <mergeCell ref="E3:E4"/>
    <mergeCell ref="F3:F4"/>
    <mergeCell ref="G3:G4"/>
    <mergeCell ref="H3:H4"/>
    <mergeCell ref="I3:I4"/>
    <mergeCell ref="R3:R4"/>
    <mergeCell ref="S3:S4"/>
    <mergeCell ref="T3:T4"/>
    <mergeCell ref="J3:P3"/>
    <mergeCell ref="S10:S12"/>
    <mergeCell ref="S13:S15"/>
    <mergeCell ref="S16:S17"/>
    <mergeCell ref="S30:S31"/>
    <mergeCell ref="S32:S34"/>
    <mergeCell ref="R23:R24"/>
    <mergeCell ref="R25:R26"/>
    <mergeCell ref="R27:R28"/>
    <mergeCell ref="R29:R31"/>
    <mergeCell ref="S79:S81"/>
    <mergeCell ref="S82:S85"/>
    <mergeCell ref="R55:R56"/>
    <mergeCell ref="S71:S74"/>
    <mergeCell ref="S75:S78"/>
    <mergeCell ref="S55:S57"/>
    <mergeCell ref="S58:S60"/>
    <mergeCell ref="S61:S63"/>
    <mergeCell ref="S64:S66"/>
    <mergeCell ref="S67:S68"/>
    <mergeCell ref="S118:S120"/>
    <mergeCell ref="S121:S124"/>
    <mergeCell ref="S125:S127"/>
    <mergeCell ref="S128:S133"/>
    <mergeCell ref="R88:R89"/>
    <mergeCell ref="S104:S110"/>
    <mergeCell ref="S111:S113"/>
    <mergeCell ref="S114:S117"/>
    <mergeCell ref="R104:R105"/>
    <mergeCell ref="S88:S90"/>
    <mergeCell ref="S91:S93"/>
    <mergeCell ref="S94:S97"/>
  </mergeCells>
  <pageMargins left="0.94488188976377963" right="0.19685039370078741" top="0.51181102362204722" bottom="0.51181102362204722" header="0.23622047244094491" footer="0.31496062992125984"/>
  <pageSetup paperSize="258" scale="6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workbookViewId="0">
      <pane ySplit="1530"/>
      <selection activeCell="J3" sqref="J3:P4"/>
      <selection pane="bottomLeft" activeCell="Q65" sqref="Q65"/>
    </sheetView>
  </sheetViews>
  <sheetFormatPr defaultRowHeight="15" x14ac:dyDescent="0.25"/>
  <cols>
    <col min="1" max="1" width="4.42578125" bestFit="1" customWidth="1"/>
    <col min="2" max="2" width="12.28515625" bestFit="1" customWidth="1"/>
    <col min="3" max="3" width="4.42578125" bestFit="1" customWidth="1"/>
    <col min="4" max="4" width="15.85546875" bestFit="1" customWidth="1"/>
    <col min="5" max="5" width="19" bestFit="1" customWidth="1"/>
    <col min="6" max="6" width="4.42578125" bestFit="1" customWidth="1"/>
    <col min="7" max="7" width="18.42578125" bestFit="1" customWidth="1"/>
    <col min="8" max="9" width="6.7109375" customWidth="1"/>
    <col min="10" max="16" width="4.7109375" customWidth="1"/>
    <col min="17" max="18" width="41.7109375" customWidth="1"/>
    <col min="19" max="19" width="29.7109375" customWidth="1"/>
  </cols>
  <sheetData>
    <row r="1" spans="1:19" x14ac:dyDescent="0.25">
      <c r="A1" s="300" t="s">
        <v>50</v>
      </c>
      <c r="B1" s="300"/>
      <c r="C1" s="300"/>
      <c r="D1" s="300"/>
      <c r="E1" s="300"/>
      <c r="F1" s="300"/>
      <c r="G1" s="300"/>
      <c r="H1" s="300"/>
      <c r="I1" s="300"/>
      <c r="J1" s="300"/>
      <c r="K1" s="300"/>
      <c r="L1" s="300"/>
      <c r="M1" s="300"/>
      <c r="N1" s="300"/>
      <c r="O1" s="300"/>
      <c r="P1" s="300"/>
      <c r="Q1" s="300"/>
      <c r="R1" s="300"/>
      <c r="S1" s="300"/>
    </row>
    <row r="2" spans="1:19" ht="15.75" thickBot="1" x14ac:dyDescent="0.3">
      <c r="A2" s="97"/>
      <c r="B2" s="97"/>
      <c r="C2" s="97"/>
      <c r="D2" s="97"/>
      <c r="E2" s="97"/>
      <c r="F2" s="97"/>
      <c r="G2" s="97"/>
      <c r="H2" s="97"/>
      <c r="I2" s="97"/>
      <c r="J2" s="97"/>
    </row>
    <row r="3" spans="1:19"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293" t="s">
        <v>42</v>
      </c>
      <c r="R3" s="297" t="s">
        <v>4380</v>
      </c>
      <c r="S3" s="281" t="s">
        <v>5692</v>
      </c>
    </row>
    <row r="4" spans="1:19" x14ac:dyDescent="0.25">
      <c r="A4" s="292"/>
      <c r="B4" s="294"/>
      <c r="C4" s="294"/>
      <c r="D4" s="294"/>
      <c r="E4" s="294"/>
      <c r="F4" s="294"/>
      <c r="G4" s="294"/>
      <c r="H4" s="294"/>
      <c r="I4" s="296"/>
      <c r="J4" s="47">
        <v>2010</v>
      </c>
      <c r="K4" s="47">
        <v>2011</v>
      </c>
      <c r="L4" s="47">
        <v>2012</v>
      </c>
      <c r="M4" s="47">
        <v>2013</v>
      </c>
      <c r="N4" s="47">
        <v>2014</v>
      </c>
      <c r="O4" s="47">
        <v>2015</v>
      </c>
      <c r="P4" s="47">
        <v>2016</v>
      </c>
      <c r="Q4" s="294"/>
      <c r="R4" s="298"/>
      <c r="S4" s="282"/>
    </row>
    <row r="5" spans="1:19" x14ac:dyDescent="0.25">
      <c r="A5" s="22">
        <v>1</v>
      </c>
      <c r="B5" s="23">
        <v>2</v>
      </c>
      <c r="C5" s="23">
        <v>3</v>
      </c>
      <c r="D5" s="23">
        <v>4</v>
      </c>
      <c r="E5" s="23">
        <v>5</v>
      </c>
      <c r="F5" s="23">
        <v>6</v>
      </c>
      <c r="G5" s="23">
        <v>7</v>
      </c>
      <c r="H5" s="23">
        <v>8</v>
      </c>
      <c r="I5" s="23">
        <v>9</v>
      </c>
      <c r="J5" s="288">
        <v>10</v>
      </c>
      <c r="K5" s="289"/>
      <c r="L5" s="289"/>
      <c r="M5" s="289"/>
      <c r="N5" s="289"/>
      <c r="O5" s="290"/>
      <c r="P5" s="127"/>
      <c r="Q5" s="23">
        <v>11</v>
      </c>
      <c r="R5" s="24">
        <v>12</v>
      </c>
      <c r="S5" s="25">
        <v>13</v>
      </c>
    </row>
    <row r="6" spans="1:19" x14ac:dyDescent="0.25">
      <c r="A6" s="51"/>
      <c r="B6" s="30"/>
      <c r="C6" s="30"/>
      <c r="D6" s="30"/>
      <c r="E6" s="30"/>
      <c r="F6" s="30"/>
      <c r="G6" s="30"/>
      <c r="H6" s="102"/>
      <c r="I6" s="102"/>
      <c r="J6" s="102"/>
      <c r="K6" s="102"/>
      <c r="L6" s="102"/>
      <c r="M6" s="102"/>
      <c r="N6" s="102"/>
      <c r="O6" s="102"/>
      <c r="P6" s="102"/>
      <c r="Q6" s="31"/>
      <c r="R6" s="31"/>
      <c r="S6" s="33"/>
    </row>
    <row r="7" spans="1:19" x14ac:dyDescent="0.25">
      <c r="A7" s="34" t="s">
        <v>11</v>
      </c>
      <c r="B7" s="11" t="s">
        <v>1844</v>
      </c>
      <c r="C7" s="2" t="s">
        <v>0</v>
      </c>
      <c r="D7" s="11" t="s">
        <v>1845</v>
      </c>
      <c r="E7" s="11" t="s">
        <v>39</v>
      </c>
      <c r="F7" s="2" t="s">
        <v>0</v>
      </c>
      <c r="G7" s="11" t="s">
        <v>1851</v>
      </c>
      <c r="H7" s="2">
        <v>0</v>
      </c>
      <c r="I7" s="2">
        <v>1</v>
      </c>
      <c r="J7" s="2">
        <v>0</v>
      </c>
      <c r="K7" s="2">
        <v>0</v>
      </c>
      <c r="L7" s="2">
        <v>0</v>
      </c>
      <c r="M7" s="2">
        <v>0</v>
      </c>
      <c r="N7" s="2">
        <v>0</v>
      </c>
      <c r="O7" s="2"/>
      <c r="P7" s="2"/>
      <c r="Q7" s="11"/>
      <c r="R7" s="11"/>
      <c r="S7" s="35"/>
    </row>
    <row r="8" spans="1:19" x14ac:dyDescent="0.25">
      <c r="A8" s="34"/>
      <c r="B8" s="11"/>
      <c r="C8" s="2"/>
      <c r="D8" s="11"/>
      <c r="E8" s="11"/>
      <c r="F8" s="2" t="s">
        <v>2</v>
      </c>
      <c r="G8" s="11" t="s">
        <v>1852</v>
      </c>
      <c r="H8" s="2">
        <v>0</v>
      </c>
      <c r="I8" s="2">
        <v>1</v>
      </c>
      <c r="J8" s="2">
        <v>0</v>
      </c>
      <c r="K8" s="2">
        <v>0</v>
      </c>
      <c r="L8" s="2">
        <v>0</v>
      </c>
      <c r="M8" s="2">
        <v>0</v>
      </c>
      <c r="N8" s="2">
        <v>0</v>
      </c>
      <c r="O8" s="2"/>
      <c r="P8" s="2"/>
      <c r="Q8" s="11"/>
      <c r="R8" s="11"/>
      <c r="S8" s="35"/>
    </row>
    <row r="9" spans="1:19" x14ac:dyDescent="0.25">
      <c r="A9" s="34"/>
      <c r="B9" s="11"/>
      <c r="C9" s="2"/>
      <c r="D9" s="11"/>
      <c r="E9" s="11"/>
      <c r="F9" s="2"/>
      <c r="G9" s="11"/>
      <c r="H9" s="2"/>
      <c r="I9" s="2"/>
      <c r="J9" s="2"/>
      <c r="K9" s="2"/>
      <c r="L9" s="2"/>
      <c r="M9" s="2"/>
      <c r="N9" s="2"/>
      <c r="O9" s="2"/>
      <c r="P9" s="2"/>
      <c r="Q9" s="11"/>
      <c r="R9" s="11"/>
      <c r="S9" s="35"/>
    </row>
    <row r="10" spans="1:19" x14ac:dyDescent="0.25">
      <c r="A10" s="83"/>
      <c r="B10" s="62"/>
      <c r="C10" s="61"/>
      <c r="D10" s="62"/>
      <c r="E10" s="62"/>
      <c r="F10" s="61"/>
      <c r="G10" s="62"/>
      <c r="H10" s="61">
        <f>SUM(H7:H8)</f>
        <v>0</v>
      </c>
      <c r="I10" s="61">
        <f t="shared" ref="I10:O10" si="0">SUM(I7:I8)</f>
        <v>2</v>
      </c>
      <c r="J10" s="61">
        <f t="shared" si="0"/>
        <v>0</v>
      </c>
      <c r="K10" s="61">
        <f t="shared" si="0"/>
        <v>0</v>
      </c>
      <c r="L10" s="61">
        <f t="shared" si="0"/>
        <v>0</v>
      </c>
      <c r="M10" s="61">
        <f t="shared" si="0"/>
        <v>0</v>
      </c>
      <c r="N10" s="61">
        <f t="shared" si="0"/>
        <v>0</v>
      </c>
      <c r="O10" s="61">
        <f t="shared" si="0"/>
        <v>0</v>
      </c>
      <c r="P10" s="61"/>
      <c r="Q10" s="62"/>
      <c r="R10" s="62"/>
      <c r="S10" s="84"/>
    </row>
    <row r="11" spans="1:19" x14ac:dyDescent="0.25">
      <c r="A11" s="85"/>
      <c r="B11" s="75"/>
      <c r="C11" s="76"/>
      <c r="D11" s="75"/>
      <c r="E11" s="75"/>
      <c r="F11" s="76"/>
      <c r="G11" s="75"/>
      <c r="H11" s="76"/>
      <c r="I11" s="76"/>
      <c r="J11" s="76"/>
      <c r="K11" s="76"/>
      <c r="L11" s="76"/>
      <c r="M11" s="76"/>
      <c r="N11" s="76"/>
      <c r="O11" s="76"/>
      <c r="P11" s="76"/>
      <c r="Q11" s="75"/>
      <c r="R11" s="75"/>
      <c r="S11" s="86"/>
    </row>
    <row r="12" spans="1:19" x14ac:dyDescent="0.25">
      <c r="A12" s="34"/>
      <c r="B12" s="11"/>
      <c r="C12" s="2"/>
      <c r="D12" s="11"/>
      <c r="E12" s="11"/>
      <c r="F12" s="2"/>
      <c r="G12" s="11"/>
      <c r="H12" s="2"/>
      <c r="I12" s="2"/>
      <c r="J12" s="2"/>
      <c r="K12" s="2"/>
      <c r="L12" s="2"/>
      <c r="M12" s="2"/>
      <c r="N12" s="2"/>
      <c r="O12" s="2"/>
      <c r="P12" s="2"/>
      <c r="Q12" s="11"/>
      <c r="R12" s="11"/>
      <c r="S12" s="35"/>
    </row>
    <row r="13" spans="1:19" ht="15.75" customHeight="1" x14ac:dyDescent="0.25">
      <c r="A13" s="34"/>
      <c r="B13" s="11"/>
      <c r="C13" s="2" t="s">
        <v>2</v>
      </c>
      <c r="D13" s="11" t="s">
        <v>39</v>
      </c>
      <c r="E13" s="11" t="s">
        <v>1846</v>
      </c>
      <c r="F13" s="2" t="s">
        <v>0</v>
      </c>
      <c r="G13" s="11" t="s">
        <v>1853</v>
      </c>
      <c r="H13" s="2">
        <v>0</v>
      </c>
      <c r="I13" s="2">
        <v>1</v>
      </c>
      <c r="J13" s="2">
        <v>0</v>
      </c>
      <c r="K13" s="2">
        <v>0</v>
      </c>
      <c r="L13" s="2">
        <v>0</v>
      </c>
      <c r="M13" s="2">
        <v>0</v>
      </c>
      <c r="N13" s="2">
        <v>0</v>
      </c>
      <c r="O13" s="2"/>
      <c r="P13" s="2"/>
      <c r="Q13" s="11" t="s">
        <v>7277</v>
      </c>
      <c r="R13" s="320" t="s">
        <v>7276</v>
      </c>
      <c r="S13" s="35"/>
    </row>
    <row r="14" spans="1:19" x14ac:dyDescent="0.25">
      <c r="A14" s="34"/>
      <c r="B14" s="11"/>
      <c r="C14" s="2"/>
      <c r="D14" s="11"/>
      <c r="E14" s="11"/>
      <c r="F14" s="2" t="s">
        <v>2</v>
      </c>
      <c r="G14" s="11" t="s">
        <v>1854</v>
      </c>
      <c r="H14" s="67">
        <v>1</v>
      </c>
      <c r="I14" s="67">
        <v>0</v>
      </c>
      <c r="J14" s="67">
        <v>0</v>
      </c>
      <c r="K14" s="67">
        <v>0</v>
      </c>
      <c r="L14" s="67">
        <v>0</v>
      </c>
      <c r="M14" s="67">
        <v>1</v>
      </c>
      <c r="N14" s="67">
        <v>0</v>
      </c>
      <c r="O14" s="67">
        <v>0</v>
      </c>
      <c r="P14" s="67"/>
      <c r="Q14" s="11"/>
      <c r="R14" s="320"/>
      <c r="S14" s="35"/>
    </row>
    <row r="15" spans="1:19" x14ac:dyDescent="0.25">
      <c r="A15" s="34"/>
      <c r="B15" s="11"/>
      <c r="C15" s="2"/>
      <c r="D15" s="11"/>
      <c r="E15" s="11"/>
      <c r="F15" s="2" t="s">
        <v>3</v>
      </c>
      <c r="G15" s="11" t="s">
        <v>1855</v>
      </c>
      <c r="H15" s="2">
        <v>0</v>
      </c>
      <c r="I15" s="2">
        <v>1</v>
      </c>
      <c r="J15" s="2">
        <v>0</v>
      </c>
      <c r="K15" s="2">
        <v>0</v>
      </c>
      <c r="L15" s="2">
        <v>0</v>
      </c>
      <c r="M15" s="2">
        <v>0</v>
      </c>
      <c r="N15" s="2">
        <v>0</v>
      </c>
      <c r="O15" s="2"/>
      <c r="P15" s="2"/>
      <c r="Q15" s="11"/>
      <c r="R15" s="11"/>
      <c r="S15" s="35"/>
    </row>
    <row r="16" spans="1:19" x14ac:dyDescent="0.25">
      <c r="A16" s="34"/>
      <c r="B16" s="11"/>
      <c r="C16" s="2"/>
      <c r="D16" s="11"/>
      <c r="E16" s="11"/>
      <c r="F16" s="2" t="s">
        <v>4</v>
      </c>
      <c r="G16" s="11" t="s">
        <v>1856</v>
      </c>
      <c r="H16" s="67">
        <v>1</v>
      </c>
      <c r="I16" s="67">
        <v>0</v>
      </c>
      <c r="J16" s="67">
        <v>0</v>
      </c>
      <c r="K16" s="67">
        <v>0</v>
      </c>
      <c r="L16" s="67">
        <v>0</v>
      </c>
      <c r="M16" s="67">
        <v>1</v>
      </c>
      <c r="N16" s="67">
        <v>0</v>
      </c>
      <c r="O16" s="67">
        <v>0</v>
      </c>
      <c r="P16" s="67"/>
      <c r="Q16" s="11"/>
      <c r="R16" s="11"/>
      <c r="S16" s="35"/>
    </row>
    <row r="17" spans="1:19" x14ac:dyDescent="0.25">
      <c r="A17" s="34"/>
      <c r="B17" s="11"/>
      <c r="C17" s="2"/>
      <c r="D17" s="11"/>
      <c r="E17" s="11"/>
      <c r="F17" s="2" t="s">
        <v>5</v>
      </c>
      <c r="G17" s="11" t="s">
        <v>1857</v>
      </c>
      <c r="H17" s="2">
        <v>0</v>
      </c>
      <c r="I17" s="2">
        <v>1</v>
      </c>
      <c r="J17" s="2">
        <v>0</v>
      </c>
      <c r="K17" s="2">
        <v>0</v>
      </c>
      <c r="L17" s="2">
        <v>0</v>
      </c>
      <c r="M17" s="2">
        <v>0</v>
      </c>
      <c r="N17" s="2">
        <v>0</v>
      </c>
      <c r="O17" s="2"/>
      <c r="P17" s="2"/>
      <c r="Q17" s="11"/>
      <c r="R17" s="11"/>
      <c r="S17" s="35"/>
    </row>
    <row r="18" spans="1:19" x14ac:dyDescent="0.25">
      <c r="A18" s="34"/>
      <c r="B18" s="11"/>
      <c r="C18" s="2"/>
      <c r="D18" s="11"/>
      <c r="E18" s="11"/>
      <c r="F18" s="2" t="s">
        <v>6</v>
      </c>
      <c r="G18" s="11" t="s">
        <v>1858</v>
      </c>
      <c r="H18" s="2">
        <v>0</v>
      </c>
      <c r="I18" s="2">
        <v>1</v>
      </c>
      <c r="J18" s="2">
        <v>0</v>
      </c>
      <c r="K18" s="2">
        <v>0</v>
      </c>
      <c r="L18" s="2">
        <v>0</v>
      </c>
      <c r="M18" s="2">
        <v>0</v>
      </c>
      <c r="N18" s="2">
        <v>0</v>
      </c>
      <c r="O18" s="2"/>
      <c r="P18" s="2"/>
      <c r="Q18" s="11"/>
      <c r="R18" s="11"/>
      <c r="S18" s="35"/>
    </row>
    <row r="19" spans="1:19" x14ac:dyDescent="0.25">
      <c r="A19" s="34"/>
      <c r="B19" s="11"/>
      <c r="C19" s="2"/>
      <c r="D19" s="11"/>
      <c r="E19" s="11"/>
      <c r="F19" s="2" t="s">
        <v>7</v>
      </c>
      <c r="G19" s="11" t="s">
        <v>1202</v>
      </c>
      <c r="H19" s="2">
        <v>0</v>
      </c>
      <c r="I19" s="2">
        <v>1</v>
      </c>
      <c r="J19" s="2">
        <v>0</v>
      </c>
      <c r="K19" s="2">
        <v>0</v>
      </c>
      <c r="L19" s="2">
        <v>0</v>
      </c>
      <c r="M19" s="2">
        <v>0</v>
      </c>
      <c r="N19" s="2">
        <v>0</v>
      </c>
      <c r="O19" s="2"/>
      <c r="P19" s="2"/>
      <c r="Q19" s="11"/>
      <c r="R19" s="11"/>
      <c r="S19" s="35"/>
    </row>
    <row r="20" spans="1:19" x14ac:dyDescent="0.25">
      <c r="A20" s="34"/>
      <c r="B20" s="11"/>
      <c r="C20" s="2"/>
      <c r="D20" s="11"/>
      <c r="E20" s="11"/>
      <c r="F20" s="2" t="s">
        <v>8</v>
      </c>
      <c r="G20" s="11" t="s">
        <v>1859</v>
      </c>
      <c r="H20" s="2">
        <v>0</v>
      </c>
      <c r="I20" s="2">
        <v>1</v>
      </c>
      <c r="J20" s="2">
        <v>0</v>
      </c>
      <c r="K20" s="2">
        <v>0</v>
      </c>
      <c r="L20" s="2">
        <v>0</v>
      </c>
      <c r="M20" s="2">
        <v>0</v>
      </c>
      <c r="N20" s="2">
        <v>0</v>
      </c>
      <c r="O20" s="2"/>
      <c r="P20" s="2"/>
      <c r="Q20" s="11"/>
      <c r="R20" s="11"/>
      <c r="S20" s="35"/>
    </row>
    <row r="21" spans="1:19" x14ac:dyDescent="0.25">
      <c r="A21" s="34"/>
      <c r="B21" s="11"/>
      <c r="C21" s="2"/>
      <c r="D21" s="11"/>
      <c r="E21" s="11"/>
      <c r="F21" s="2"/>
      <c r="G21" s="11"/>
      <c r="H21" s="2"/>
      <c r="I21" s="2"/>
      <c r="J21" s="2"/>
      <c r="K21" s="2"/>
      <c r="L21" s="2"/>
      <c r="M21" s="2"/>
      <c r="N21" s="2"/>
      <c r="O21" s="2"/>
      <c r="P21" s="2"/>
      <c r="Q21" s="11"/>
      <c r="R21" s="11"/>
      <c r="S21" s="35"/>
    </row>
    <row r="22" spans="1:19" x14ac:dyDescent="0.25">
      <c r="A22" s="83"/>
      <c r="B22" s="62"/>
      <c r="C22" s="61"/>
      <c r="D22" s="62"/>
      <c r="E22" s="62"/>
      <c r="F22" s="61"/>
      <c r="G22" s="62"/>
      <c r="H22" s="61">
        <f>SUM(H13:H20)</f>
        <v>2</v>
      </c>
      <c r="I22" s="61">
        <f t="shared" ref="I22:O22" si="1">SUM(I13:I20)</f>
        <v>6</v>
      </c>
      <c r="J22" s="61">
        <f t="shared" si="1"/>
        <v>0</v>
      </c>
      <c r="K22" s="61">
        <f t="shared" si="1"/>
        <v>0</v>
      </c>
      <c r="L22" s="61">
        <f t="shared" si="1"/>
        <v>0</v>
      </c>
      <c r="M22" s="61">
        <f t="shared" si="1"/>
        <v>2</v>
      </c>
      <c r="N22" s="61">
        <f t="shared" si="1"/>
        <v>0</v>
      </c>
      <c r="O22" s="61">
        <f t="shared" si="1"/>
        <v>0</v>
      </c>
      <c r="P22" s="61"/>
      <c r="Q22" s="62"/>
      <c r="R22" s="62"/>
      <c r="S22" s="84"/>
    </row>
    <row r="23" spans="1:19" x14ac:dyDescent="0.25">
      <c r="A23" s="85"/>
      <c r="B23" s="75"/>
      <c r="C23" s="76"/>
      <c r="D23" s="75"/>
      <c r="E23" s="75"/>
      <c r="F23" s="76"/>
      <c r="G23" s="75"/>
      <c r="H23" s="76"/>
      <c r="I23" s="76"/>
      <c r="J23" s="76"/>
      <c r="K23" s="76"/>
      <c r="L23" s="76"/>
      <c r="M23" s="76"/>
      <c r="N23" s="76"/>
      <c r="O23" s="76"/>
      <c r="P23" s="76"/>
      <c r="Q23" s="75"/>
      <c r="R23" s="75"/>
      <c r="S23" s="86"/>
    </row>
    <row r="24" spans="1:19" x14ac:dyDescent="0.25">
      <c r="A24" s="34"/>
      <c r="B24" s="11"/>
      <c r="C24" s="2"/>
      <c r="D24" s="11"/>
      <c r="E24" s="11"/>
      <c r="F24" s="11"/>
      <c r="G24" s="11"/>
      <c r="H24" s="2"/>
      <c r="I24" s="2"/>
      <c r="J24" s="2"/>
      <c r="K24" s="2"/>
      <c r="L24" s="2"/>
      <c r="M24" s="2"/>
      <c r="N24" s="2"/>
      <c r="O24" s="2"/>
      <c r="P24" s="2"/>
      <c r="Q24" s="11"/>
      <c r="R24" s="11"/>
      <c r="S24" s="35"/>
    </row>
    <row r="25" spans="1:19" x14ac:dyDescent="0.25">
      <c r="A25" s="34"/>
      <c r="B25" s="11"/>
      <c r="C25" s="2" t="s">
        <v>3</v>
      </c>
      <c r="D25" s="11" t="s">
        <v>39</v>
      </c>
      <c r="E25" s="11" t="s">
        <v>1847</v>
      </c>
      <c r="F25" s="2" t="s">
        <v>0</v>
      </c>
      <c r="G25" s="11" t="s">
        <v>1860</v>
      </c>
      <c r="H25" s="2">
        <v>0</v>
      </c>
      <c r="I25" s="2">
        <v>1</v>
      </c>
      <c r="J25" s="2">
        <v>0</v>
      </c>
      <c r="K25" s="2">
        <v>0</v>
      </c>
      <c r="L25" s="2">
        <v>0</v>
      </c>
      <c r="M25" s="2">
        <v>0</v>
      </c>
      <c r="N25" s="2">
        <v>0</v>
      </c>
      <c r="O25" s="2"/>
      <c r="P25" s="2"/>
      <c r="Q25" s="11" t="s">
        <v>7277</v>
      </c>
      <c r="R25" s="320" t="s">
        <v>7276</v>
      </c>
      <c r="S25" s="35"/>
    </row>
    <row r="26" spans="1:19" x14ac:dyDescent="0.25">
      <c r="A26" s="34"/>
      <c r="B26" s="11"/>
      <c r="C26" s="2"/>
      <c r="D26" s="11"/>
      <c r="E26" s="11"/>
      <c r="F26" s="2" t="s">
        <v>2</v>
      </c>
      <c r="G26" s="11" t="s">
        <v>1861</v>
      </c>
      <c r="H26" s="2">
        <v>0</v>
      </c>
      <c r="I26" s="2">
        <v>1</v>
      </c>
      <c r="J26" s="2">
        <v>0</v>
      </c>
      <c r="K26" s="2">
        <v>0</v>
      </c>
      <c r="L26" s="2">
        <v>0</v>
      </c>
      <c r="M26" s="2">
        <v>0</v>
      </c>
      <c r="N26" s="2">
        <v>0</v>
      </c>
      <c r="O26" s="2"/>
      <c r="P26" s="2"/>
      <c r="Q26" s="11"/>
      <c r="R26" s="320"/>
      <c r="S26" s="35"/>
    </row>
    <row r="27" spans="1:19" x14ac:dyDescent="0.25">
      <c r="A27" s="34"/>
      <c r="B27" s="11"/>
      <c r="C27" s="2"/>
      <c r="D27" s="11"/>
      <c r="E27" s="11"/>
      <c r="F27" s="2" t="s">
        <v>3</v>
      </c>
      <c r="G27" s="11" t="s">
        <v>1862</v>
      </c>
      <c r="H27" s="2">
        <v>0</v>
      </c>
      <c r="I27" s="2">
        <v>1</v>
      </c>
      <c r="J27" s="2">
        <v>0</v>
      </c>
      <c r="K27" s="2">
        <v>0</v>
      </c>
      <c r="L27" s="2">
        <v>0</v>
      </c>
      <c r="M27" s="2">
        <v>0</v>
      </c>
      <c r="N27" s="2">
        <v>0</v>
      </c>
      <c r="O27" s="2"/>
      <c r="P27" s="2"/>
      <c r="Q27" s="11"/>
      <c r="R27" s="11"/>
      <c r="S27" s="35"/>
    </row>
    <row r="28" spans="1:19" x14ac:dyDescent="0.25">
      <c r="A28" s="34"/>
      <c r="B28" s="11"/>
      <c r="C28" s="2"/>
      <c r="D28" s="11"/>
      <c r="E28" s="11"/>
      <c r="F28" s="2" t="s">
        <v>4</v>
      </c>
      <c r="G28" s="11" t="s">
        <v>1863</v>
      </c>
      <c r="H28" s="67">
        <v>1</v>
      </c>
      <c r="I28" s="67">
        <v>0</v>
      </c>
      <c r="J28" s="67">
        <v>0</v>
      </c>
      <c r="K28" s="67">
        <v>0</v>
      </c>
      <c r="L28" s="67">
        <v>0</v>
      </c>
      <c r="M28" s="67">
        <v>1</v>
      </c>
      <c r="N28" s="67">
        <v>0</v>
      </c>
      <c r="O28" s="67">
        <v>0</v>
      </c>
      <c r="P28" s="67"/>
      <c r="Q28" s="11"/>
      <c r="R28" s="11"/>
      <c r="S28" s="35"/>
    </row>
    <row r="29" spans="1:19" x14ac:dyDescent="0.25">
      <c r="A29" s="34"/>
      <c r="B29" s="11"/>
      <c r="C29" s="2"/>
      <c r="D29" s="11"/>
      <c r="E29" s="11"/>
      <c r="F29" s="2" t="s">
        <v>5</v>
      </c>
      <c r="G29" s="11" t="s">
        <v>1864</v>
      </c>
      <c r="H29" s="67">
        <v>1</v>
      </c>
      <c r="I29" s="67">
        <v>0</v>
      </c>
      <c r="J29" s="67">
        <v>0</v>
      </c>
      <c r="K29" s="67">
        <v>0</v>
      </c>
      <c r="L29" s="67">
        <v>0</v>
      </c>
      <c r="M29" s="67">
        <v>1</v>
      </c>
      <c r="N29" s="67">
        <v>0</v>
      </c>
      <c r="O29" s="67">
        <v>0</v>
      </c>
      <c r="P29" s="67"/>
      <c r="Q29" s="11"/>
      <c r="R29" s="11"/>
      <c r="S29" s="35"/>
    </row>
    <row r="30" spans="1:19" x14ac:dyDescent="0.25">
      <c r="A30" s="34"/>
      <c r="B30" s="11"/>
      <c r="C30" s="2"/>
      <c r="D30" s="11"/>
      <c r="E30" s="11"/>
      <c r="F30" s="2" t="s">
        <v>6</v>
      </c>
      <c r="G30" s="11" t="s">
        <v>1865</v>
      </c>
      <c r="H30" s="2">
        <v>0</v>
      </c>
      <c r="I30" s="2">
        <v>1</v>
      </c>
      <c r="J30" s="2">
        <v>0</v>
      </c>
      <c r="K30" s="2">
        <v>0</v>
      </c>
      <c r="L30" s="2">
        <v>0</v>
      </c>
      <c r="M30" s="2">
        <v>0</v>
      </c>
      <c r="N30" s="2">
        <v>0</v>
      </c>
      <c r="O30" s="2"/>
      <c r="P30" s="2"/>
      <c r="Q30" s="11"/>
      <c r="R30" s="11"/>
      <c r="S30" s="35"/>
    </row>
    <row r="31" spans="1:19" x14ac:dyDescent="0.25">
      <c r="A31" s="34"/>
      <c r="B31" s="11"/>
      <c r="C31" s="2"/>
      <c r="D31" s="11"/>
      <c r="E31" s="11"/>
      <c r="F31" s="2"/>
      <c r="G31" s="11"/>
      <c r="H31" s="2"/>
      <c r="I31" s="2"/>
      <c r="J31" s="2"/>
      <c r="K31" s="2"/>
      <c r="L31" s="2"/>
      <c r="M31" s="2"/>
      <c r="N31" s="2"/>
      <c r="O31" s="2"/>
      <c r="P31" s="2"/>
      <c r="Q31" s="11"/>
      <c r="R31" s="11"/>
      <c r="S31" s="35"/>
    </row>
    <row r="32" spans="1:19" x14ac:dyDescent="0.25">
      <c r="A32" s="83"/>
      <c r="B32" s="62"/>
      <c r="C32" s="61"/>
      <c r="D32" s="62"/>
      <c r="E32" s="62"/>
      <c r="F32" s="61"/>
      <c r="G32" s="62"/>
      <c r="H32" s="61">
        <f>SUM(H25:H30)</f>
        <v>2</v>
      </c>
      <c r="I32" s="61">
        <f t="shared" ref="I32:O32" si="2">SUM(I25:I30)</f>
        <v>4</v>
      </c>
      <c r="J32" s="61">
        <f t="shared" si="2"/>
        <v>0</v>
      </c>
      <c r="K32" s="61">
        <f t="shared" si="2"/>
        <v>0</v>
      </c>
      <c r="L32" s="61">
        <f t="shared" si="2"/>
        <v>0</v>
      </c>
      <c r="M32" s="61">
        <f t="shared" si="2"/>
        <v>2</v>
      </c>
      <c r="N32" s="61">
        <f t="shared" si="2"/>
        <v>0</v>
      </c>
      <c r="O32" s="61">
        <f t="shared" si="2"/>
        <v>0</v>
      </c>
      <c r="P32" s="61"/>
      <c r="Q32" s="62"/>
      <c r="R32" s="62"/>
      <c r="S32" s="84"/>
    </row>
    <row r="33" spans="1:19" x14ac:dyDescent="0.25">
      <c r="A33" s="85"/>
      <c r="B33" s="75"/>
      <c r="C33" s="76"/>
      <c r="D33" s="75"/>
      <c r="E33" s="75"/>
      <c r="F33" s="76"/>
      <c r="G33" s="75"/>
      <c r="H33" s="76"/>
      <c r="I33" s="76"/>
      <c r="J33" s="76"/>
      <c r="K33" s="76"/>
      <c r="L33" s="76"/>
      <c r="M33" s="76"/>
      <c r="N33" s="76"/>
      <c r="O33" s="76"/>
      <c r="P33" s="76"/>
      <c r="Q33" s="75"/>
      <c r="R33" s="75"/>
      <c r="S33" s="86"/>
    </row>
    <row r="34" spans="1:19" x14ac:dyDescent="0.25">
      <c r="A34" s="34"/>
      <c r="B34" s="11"/>
      <c r="C34" s="2"/>
      <c r="D34" s="11"/>
      <c r="E34" s="11"/>
      <c r="F34" s="11"/>
      <c r="G34" s="11"/>
      <c r="H34" s="2"/>
      <c r="I34" s="2"/>
      <c r="J34" s="2"/>
      <c r="K34" s="2"/>
      <c r="L34" s="2"/>
      <c r="M34" s="2"/>
      <c r="N34" s="2"/>
      <c r="O34" s="2"/>
      <c r="P34" s="2"/>
      <c r="Q34" s="11"/>
      <c r="R34" s="11"/>
      <c r="S34" s="35"/>
    </row>
    <row r="35" spans="1:19" x14ac:dyDescent="0.25">
      <c r="A35" s="34"/>
      <c r="B35" s="11"/>
      <c r="C35" s="2" t="s">
        <v>4</v>
      </c>
      <c r="D35" s="11" t="s">
        <v>39</v>
      </c>
      <c r="E35" s="11" t="s">
        <v>1848</v>
      </c>
      <c r="F35" s="2" t="s">
        <v>0</v>
      </c>
      <c r="G35" s="11" t="s">
        <v>1866</v>
      </c>
      <c r="H35" s="2">
        <v>0</v>
      </c>
      <c r="I35" s="2">
        <v>1</v>
      </c>
      <c r="J35" s="2">
        <v>0</v>
      </c>
      <c r="K35" s="2">
        <v>0</v>
      </c>
      <c r="L35" s="2">
        <v>0</v>
      </c>
      <c r="M35" s="2">
        <v>0</v>
      </c>
      <c r="N35" s="2">
        <v>0</v>
      </c>
      <c r="O35" s="2"/>
      <c r="P35" s="2"/>
      <c r="Q35" s="11" t="s">
        <v>7277</v>
      </c>
      <c r="R35" s="320" t="s">
        <v>7276</v>
      </c>
      <c r="S35" s="35"/>
    </row>
    <row r="36" spans="1:19" x14ac:dyDescent="0.25">
      <c r="A36" s="34"/>
      <c r="B36" s="11"/>
      <c r="C36" s="2"/>
      <c r="D36" s="11"/>
      <c r="E36" s="11"/>
      <c r="F36" s="2" t="s">
        <v>2</v>
      </c>
      <c r="G36" s="11" t="s">
        <v>1867</v>
      </c>
      <c r="H36" s="67">
        <v>1</v>
      </c>
      <c r="I36" s="67">
        <v>0</v>
      </c>
      <c r="J36" s="67">
        <v>0</v>
      </c>
      <c r="K36" s="67">
        <v>0</v>
      </c>
      <c r="L36" s="67">
        <v>0</v>
      </c>
      <c r="M36" s="67">
        <v>1</v>
      </c>
      <c r="N36" s="67">
        <v>0</v>
      </c>
      <c r="O36" s="67">
        <v>0</v>
      </c>
      <c r="P36" s="67"/>
      <c r="Q36" s="11"/>
      <c r="R36" s="320"/>
      <c r="S36" s="35"/>
    </row>
    <row r="37" spans="1:19" x14ac:dyDescent="0.25">
      <c r="A37" s="34"/>
      <c r="B37" s="11"/>
      <c r="C37" s="2"/>
      <c r="D37" s="11"/>
      <c r="E37" s="11"/>
      <c r="F37" s="2" t="s">
        <v>3</v>
      </c>
      <c r="G37" s="11" t="s">
        <v>1769</v>
      </c>
      <c r="H37" s="2">
        <v>0</v>
      </c>
      <c r="I37" s="2">
        <v>1</v>
      </c>
      <c r="J37" s="2">
        <v>0</v>
      </c>
      <c r="K37" s="2">
        <v>0</v>
      </c>
      <c r="L37" s="2">
        <v>0</v>
      </c>
      <c r="M37" s="2">
        <v>0</v>
      </c>
      <c r="N37" s="2">
        <v>0</v>
      </c>
      <c r="O37" s="2"/>
      <c r="P37" s="2"/>
      <c r="Q37" s="11"/>
      <c r="R37" s="11"/>
      <c r="S37" s="35"/>
    </row>
    <row r="38" spans="1:19" x14ac:dyDescent="0.25">
      <c r="A38" s="34"/>
      <c r="B38" s="11"/>
      <c r="C38" s="2"/>
      <c r="D38" s="11"/>
      <c r="E38" s="11"/>
      <c r="F38" s="2" t="s">
        <v>4</v>
      </c>
      <c r="G38" s="11" t="s">
        <v>1868</v>
      </c>
      <c r="H38" s="2">
        <v>0</v>
      </c>
      <c r="I38" s="2">
        <v>1</v>
      </c>
      <c r="J38" s="2">
        <v>0</v>
      </c>
      <c r="K38" s="2">
        <v>0</v>
      </c>
      <c r="L38" s="2">
        <v>0</v>
      </c>
      <c r="M38" s="2">
        <v>0</v>
      </c>
      <c r="N38" s="2">
        <v>0</v>
      </c>
      <c r="O38" s="2"/>
      <c r="P38" s="2"/>
      <c r="Q38" s="11"/>
      <c r="R38" s="11"/>
      <c r="S38" s="35"/>
    </row>
    <row r="39" spans="1:19" x14ac:dyDescent="0.25">
      <c r="A39" s="34"/>
      <c r="B39" s="11"/>
      <c r="C39" s="2"/>
      <c r="D39" s="11"/>
      <c r="E39" s="11"/>
      <c r="F39" s="2" t="s">
        <v>5</v>
      </c>
      <c r="G39" s="11" t="s">
        <v>1869</v>
      </c>
      <c r="H39" s="67">
        <v>1</v>
      </c>
      <c r="I39" s="67">
        <v>0</v>
      </c>
      <c r="J39" s="67">
        <v>0</v>
      </c>
      <c r="K39" s="67">
        <v>0</v>
      </c>
      <c r="L39" s="67">
        <v>0</v>
      </c>
      <c r="M39" s="67">
        <v>1</v>
      </c>
      <c r="N39" s="67">
        <v>0</v>
      </c>
      <c r="O39" s="67">
        <v>0</v>
      </c>
      <c r="P39" s="67"/>
      <c r="Q39" s="11"/>
      <c r="R39" s="11"/>
      <c r="S39" s="35"/>
    </row>
    <row r="40" spans="1:19" x14ac:dyDescent="0.25">
      <c r="A40" s="34"/>
      <c r="B40" s="11"/>
      <c r="C40" s="2"/>
      <c r="D40" s="11"/>
      <c r="E40" s="11"/>
      <c r="F40" s="2" t="s">
        <v>6</v>
      </c>
      <c r="G40" s="11" t="s">
        <v>1870</v>
      </c>
      <c r="H40" s="2">
        <v>0</v>
      </c>
      <c r="I40" s="2">
        <v>1</v>
      </c>
      <c r="J40" s="2">
        <v>0</v>
      </c>
      <c r="K40" s="2">
        <v>0</v>
      </c>
      <c r="L40" s="2">
        <v>0</v>
      </c>
      <c r="M40" s="2">
        <v>0</v>
      </c>
      <c r="N40" s="2">
        <v>0</v>
      </c>
      <c r="O40" s="2"/>
      <c r="P40" s="2"/>
      <c r="Q40" s="11"/>
      <c r="R40" s="11"/>
      <c r="S40" s="35"/>
    </row>
    <row r="41" spans="1:19" x14ac:dyDescent="0.25">
      <c r="A41" s="34"/>
      <c r="B41" s="11"/>
      <c r="C41" s="2"/>
      <c r="D41" s="11"/>
      <c r="E41" s="11"/>
      <c r="F41" s="2" t="s">
        <v>7</v>
      </c>
      <c r="G41" s="11" t="s">
        <v>1871</v>
      </c>
      <c r="H41" s="2">
        <v>0</v>
      </c>
      <c r="I41" s="2">
        <v>1</v>
      </c>
      <c r="J41" s="2">
        <v>0</v>
      </c>
      <c r="K41" s="2">
        <v>0</v>
      </c>
      <c r="L41" s="2">
        <v>0</v>
      </c>
      <c r="M41" s="2">
        <v>0</v>
      </c>
      <c r="N41" s="2">
        <v>0</v>
      </c>
      <c r="O41" s="2"/>
      <c r="P41" s="2"/>
      <c r="Q41" s="11"/>
      <c r="R41" s="11"/>
      <c r="S41" s="35"/>
    </row>
    <row r="42" spans="1:19" x14ac:dyDescent="0.25">
      <c r="A42" s="34"/>
      <c r="B42" s="11"/>
      <c r="C42" s="2"/>
      <c r="D42" s="11"/>
      <c r="E42" s="11"/>
      <c r="F42" s="2" t="s">
        <v>8</v>
      </c>
      <c r="G42" s="11" t="s">
        <v>1872</v>
      </c>
      <c r="H42" s="2">
        <v>0</v>
      </c>
      <c r="I42" s="2">
        <v>1</v>
      </c>
      <c r="J42" s="2">
        <v>0</v>
      </c>
      <c r="K42" s="2">
        <v>0</v>
      </c>
      <c r="L42" s="2">
        <v>0</v>
      </c>
      <c r="M42" s="2">
        <v>0</v>
      </c>
      <c r="N42" s="2">
        <v>0</v>
      </c>
      <c r="O42" s="2"/>
      <c r="P42" s="2"/>
      <c r="Q42" s="11"/>
      <c r="R42" s="11"/>
      <c r="S42" s="35"/>
    </row>
    <row r="43" spans="1:19" x14ac:dyDescent="0.25">
      <c r="A43" s="34"/>
      <c r="B43" s="11"/>
      <c r="C43" s="2"/>
      <c r="D43" s="11"/>
      <c r="E43" s="11"/>
      <c r="F43" s="2"/>
      <c r="G43" s="11"/>
      <c r="H43" s="2"/>
      <c r="I43" s="2"/>
      <c r="J43" s="2"/>
      <c r="K43" s="2"/>
      <c r="L43" s="2"/>
      <c r="M43" s="2"/>
      <c r="N43" s="2"/>
      <c r="O43" s="2"/>
      <c r="P43" s="2"/>
      <c r="Q43" s="11"/>
      <c r="R43" s="11"/>
      <c r="S43" s="35"/>
    </row>
    <row r="44" spans="1:19" x14ac:dyDescent="0.25">
      <c r="A44" s="83"/>
      <c r="B44" s="62"/>
      <c r="C44" s="61"/>
      <c r="D44" s="62"/>
      <c r="E44" s="62"/>
      <c r="F44" s="61"/>
      <c r="G44" s="62"/>
      <c r="H44" s="61">
        <f>SUM(H35:H42)</f>
        <v>2</v>
      </c>
      <c r="I44" s="61">
        <f t="shared" ref="I44:O44" si="3">SUM(I35:I42)</f>
        <v>6</v>
      </c>
      <c r="J44" s="61">
        <f t="shared" si="3"/>
        <v>0</v>
      </c>
      <c r="K44" s="61">
        <f t="shared" si="3"/>
        <v>0</v>
      </c>
      <c r="L44" s="61">
        <f t="shared" si="3"/>
        <v>0</v>
      </c>
      <c r="M44" s="61">
        <f t="shared" si="3"/>
        <v>2</v>
      </c>
      <c r="N44" s="61">
        <f t="shared" si="3"/>
        <v>0</v>
      </c>
      <c r="O44" s="61">
        <f t="shared" si="3"/>
        <v>0</v>
      </c>
      <c r="P44" s="61"/>
      <c r="Q44" s="62"/>
      <c r="R44" s="62"/>
      <c r="S44" s="84"/>
    </row>
    <row r="45" spans="1:19" x14ac:dyDescent="0.25">
      <c r="A45" s="85"/>
      <c r="B45" s="75"/>
      <c r="C45" s="76"/>
      <c r="D45" s="75"/>
      <c r="E45" s="75"/>
      <c r="F45" s="76"/>
      <c r="G45" s="75"/>
      <c r="H45" s="76"/>
      <c r="I45" s="76"/>
      <c r="J45" s="76"/>
      <c r="K45" s="76"/>
      <c r="L45" s="76"/>
      <c r="M45" s="76"/>
      <c r="N45" s="76"/>
      <c r="O45" s="76"/>
      <c r="P45" s="76"/>
      <c r="Q45" s="75"/>
      <c r="R45" s="75"/>
      <c r="S45" s="86"/>
    </row>
    <row r="46" spans="1:19" x14ac:dyDescent="0.25">
      <c r="A46" s="34"/>
      <c r="B46" s="11"/>
      <c r="C46" s="2"/>
      <c r="D46" s="11"/>
      <c r="E46" s="11"/>
      <c r="F46" s="11"/>
      <c r="G46" s="11"/>
      <c r="H46" s="2"/>
      <c r="I46" s="2"/>
      <c r="J46" s="2"/>
      <c r="K46" s="2"/>
      <c r="L46" s="2"/>
      <c r="M46" s="2"/>
      <c r="N46" s="2"/>
      <c r="O46" s="2"/>
      <c r="P46" s="2"/>
      <c r="Q46" s="11"/>
      <c r="R46" s="11"/>
      <c r="S46" s="35"/>
    </row>
    <row r="47" spans="1:19" x14ac:dyDescent="0.25">
      <c r="A47" s="34"/>
      <c r="B47" s="11"/>
      <c r="C47" s="2" t="s">
        <v>5</v>
      </c>
      <c r="D47" s="11" t="s">
        <v>39</v>
      </c>
      <c r="E47" s="11" t="s">
        <v>1849</v>
      </c>
      <c r="F47" s="2" t="s">
        <v>0</v>
      </c>
      <c r="G47" s="11" t="s">
        <v>1873</v>
      </c>
      <c r="H47" s="2">
        <v>0</v>
      </c>
      <c r="I47" s="2">
        <v>1</v>
      </c>
      <c r="J47" s="2">
        <v>0</v>
      </c>
      <c r="K47" s="2">
        <v>0</v>
      </c>
      <c r="L47" s="2">
        <v>0</v>
      </c>
      <c r="M47" s="2">
        <v>0</v>
      </c>
      <c r="N47" s="2">
        <v>0</v>
      </c>
      <c r="O47" s="2"/>
      <c r="P47" s="2"/>
      <c r="Q47" s="11" t="s">
        <v>7277</v>
      </c>
      <c r="R47" s="320" t="s">
        <v>7276</v>
      </c>
      <c r="S47" s="35"/>
    </row>
    <row r="48" spans="1:19" x14ac:dyDescent="0.25">
      <c r="A48" s="34"/>
      <c r="B48" s="11"/>
      <c r="C48" s="2"/>
      <c r="D48" s="11"/>
      <c r="E48" s="11"/>
      <c r="F48" s="2" t="s">
        <v>2</v>
      </c>
      <c r="G48" s="11" t="s">
        <v>1874</v>
      </c>
      <c r="H48" s="2">
        <v>0</v>
      </c>
      <c r="I48" s="2">
        <v>1</v>
      </c>
      <c r="J48" s="2">
        <v>0</v>
      </c>
      <c r="K48" s="2">
        <v>0</v>
      </c>
      <c r="L48" s="2">
        <v>0</v>
      </c>
      <c r="M48" s="2">
        <v>0</v>
      </c>
      <c r="N48" s="2">
        <v>0</v>
      </c>
      <c r="O48" s="2"/>
      <c r="P48" s="2"/>
      <c r="Q48" s="11"/>
      <c r="R48" s="320"/>
      <c r="S48" s="35"/>
    </row>
    <row r="49" spans="1:19" x14ac:dyDescent="0.25">
      <c r="A49" s="34"/>
      <c r="B49" s="11"/>
      <c r="C49" s="2"/>
      <c r="D49" s="11"/>
      <c r="E49" s="11"/>
      <c r="F49" s="2" t="s">
        <v>3</v>
      </c>
      <c r="G49" s="11" t="s">
        <v>1875</v>
      </c>
      <c r="H49" s="67">
        <v>1</v>
      </c>
      <c r="I49" s="67">
        <v>0</v>
      </c>
      <c r="J49" s="67">
        <v>0</v>
      </c>
      <c r="K49" s="67">
        <v>0</v>
      </c>
      <c r="L49" s="67">
        <v>0</v>
      </c>
      <c r="M49" s="67">
        <v>1</v>
      </c>
      <c r="N49" s="67">
        <v>0</v>
      </c>
      <c r="O49" s="67">
        <v>0</v>
      </c>
      <c r="P49" s="67"/>
      <c r="Q49" s="11"/>
      <c r="R49" s="11"/>
      <c r="S49" s="35"/>
    </row>
    <row r="50" spans="1:19" x14ac:dyDescent="0.25">
      <c r="A50" s="34"/>
      <c r="B50" s="11"/>
      <c r="C50" s="2"/>
      <c r="D50" s="11"/>
      <c r="E50" s="11"/>
      <c r="F50" s="2" t="s">
        <v>4</v>
      </c>
      <c r="G50" s="11" t="s">
        <v>1876</v>
      </c>
      <c r="H50" s="2">
        <v>0</v>
      </c>
      <c r="I50" s="2">
        <v>1</v>
      </c>
      <c r="J50" s="2">
        <v>0</v>
      </c>
      <c r="K50" s="2">
        <v>0</v>
      </c>
      <c r="L50" s="2">
        <v>0</v>
      </c>
      <c r="M50" s="2">
        <v>0</v>
      </c>
      <c r="N50" s="2">
        <v>0</v>
      </c>
      <c r="O50" s="2"/>
      <c r="P50" s="2"/>
      <c r="Q50" s="11"/>
      <c r="R50" s="11"/>
      <c r="S50" s="35"/>
    </row>
    <row r="51" spans="1:19" x14ac:dyDescent="0.25">
      <c r="A51" s="34"/>
      <c r="B51" s="11"/>
      <c r="C51" s="2"/>
      <c r="D51" s="11"/>
      <c r="E51" s="11"/>
      <c r="F51" s="2" t="s">
        <v>5</v>
      </c>
      <c r="G51" s="11" t="s">
        <v>1877</v>
      </c>
      <c r="H51" s="2">
        <v>0</v>
      </c>
      <c r="I51" s="2">
        <v>1</v>
      </c>
      <c r="J51" s="2">
        <v>0</v>
      </c>
      <c r="K51" s="2">
        <v>0</v>
      </c>
      <c r="L51" s="2">
        <v>0</v>
      </c>
      <c r="M51" s="2">
        <v>0</v>
      </c>
      <c r="N51" s="2">
        <v>0</v>
      </c>
      <c r="O51" s="2"/>
      <c r="P51" s="2"/>
      <c r="Q51" s="11"/>
      <c r="R51" s="11"/>
      <c r="S51" s="35"/>
    </row>
    <row r="52" spans="1:19" x14ac:dyDescent="0.25">
      <c r="A52" s="34"/>
      <c r="B52" s="11"/>
      <c r="C52" s="2"/>
      <c r="D52" s="11"/>
      <c r="E52" s="11"/>
      <c r="F52" s="2" t="s">
        <v>6</v>
      </c>
      <c r="G52" s="11" t="s">
        <v>1878</v>
      </c>
      <c r="H52" s="2">
        <v>0</v>
      </c>
      <c r="I52" s="2">
        <v>1</v>
      </c>
      <c r="J52" s="2">
        <v>0</v>
      </c>
      <c r="K52" s="2">
        <v>0</v>
      </c>
      <c r="L52" s="2">
        <v>0</v>
      </c>
      <c r="M52" s="2">
        <v>0</v>
      </c>
      <c r="N52" s="2">
        <v>0</v>
      </c>
      <c r="O52" s="2"/>
      <c r="P52" s="2"/>
      <c r="Q52" s="11"/>
      <c r="R52" s="11"/>
      <c r="S52" s="35"/>
    </row>
    <row r="53" spans="1:19" x14ac:dyDescent="0.25">
      <c r="A53" s="34"/>
      <c r="B53" s="11"/>
      <c r="C53" s="2"/>
      <c r="D53" s="11"/>
      <c r="E53" s="11"/>
      <c r="F53" s="2" t="s">
        <v>7</v>
      </c>
      <c r="G53" s="11" t="s">
        <v>1879</v>
      </c>
      <c r="H53" s="67">
        <v>1</v>
      </c>
      <c r="I53" s="67">
        <v>0</v>
      </c>
      <c r="J53" s="67">
        <v>0</v>
      </c>
      <c r="K53" s="67">
        <v>0</v>
      </c>
      <c r="L53" s="67">
        <v>0</v>
      </c>
      <c r="M53" s="67">
        <v>1</v>
      </c>
      <c r="N53" s="67">
        <v>0</v>
      </c>
      <c r="O53" s="67">
        <v>0</v>
      </c>
      <c r="P53" s="67"/>
      <c r="Q53" s="11"/>
      <c r="R53" s="11"/>
      <c r="S53" s="35"/>
    </row>
    <row r="54" spans="1:19" x14ac:dyDescent="0.25">
      <c r="A54" s="34"/>
      <c r="B54" s="11"/>
      <c r="C54" s="2"/>
      <c r="D54" s="11"/>
      <c r="E54" s="11"/>
      <c r="F54" s="2" t="s">
        <v>8</v>
      </c>
      <c r="G54" s="11" t="s">
        <v>1880</v>
      </c>
      <c r="H54" s="2">
        <v>0</v>
      </c>
      <c r="I54" s="2">
        <v>1</v>
      </c>
      <c r="J54" s="2">
        <v>0</v>
      </c>
      <c r="K54" s="2">
        <v>0</v>
      </c>
      <c r="L54" s="2">
        <v>0</v>
      </c>
      <c r="M54" s="2">
        <v>0</v>
      </c>
      <c r="N54" s="2">
        <v>0</v>
      </c>
      <c r="O54" s="2"/>
      <c r="P54" s="2"/>
      <c r="Q54" s="11"/>
      <c r="R54" s="11"/>
      <c r="S54" s="35"/>
    </row>
    <row r="55" spans="1:19" x14ac:dyDescent="0.25">
      <c r="A55" s="34"/>
      <c r="B55" s="11"/>
      <c r="C55" s="2"/>
      <c r="D55" s="11"/>
      <c r="E55" s="11"/>
      <c r="F55" s="2" t="s">
        <v>9</v>
      </c>
      <c r="G55" s="11" t="s">
        <v>1881</v>
      </c>
      <c r="H55" s="2">
        <v>0</v>
      </c>
      <c r="I55" s="2">
        <v>1</v>
      </c>
      <c r="J55" s="2">
        <v>0</v>
      </c>
      <c r="K55" s="2">
        <v>0</v>
      </c>
      <c r="L55" s="2">
        <v>0</v>
      </c>
      <c r="M55" s="2">
        <v>0</v>
      </c>
      <c r="N55" s="2">
        <v>0</v>
      </c>
      <c r="O55" s="2"/>
      <c r="P55" s="2"/>
      <c r="Q55" s="11"/>
      <c r="R55" s="11"/>
      <c r="S55" s="35"/>
    </row>
    <row r="56" spans="1:19" x14ac:dyDescent="0.25">
      <c r="A56" s="34"/>
      <c r="B56" s="11"/>
      <c r="C56" s="2"/>
      <c r="D56" s="11"/>
      <c r="E56" s="11"/>
      <c r="F56" s="2" t="s">
        <v>10</v>
      </c>
      <c r="G56" s="11" t="s">
        <v>1882</v>
      </c>
      <c r="H56" s="2">
        <v>0</v>
      </c>
      <c r="I56" s="2">
        <v>1</v>
      </c>
      <c r="J56" s="2">
        <v>0</v>
      </c>
      <c r="K56" s="2">
        <v>0</v>
      </c>
      <c r="L56" s="2">
        <v>0</v>
      </c>
      <c r="M56" s="2">
        <v>0</v>
      </c>
      <c r="N56" s="2">
        <v>0</v>
      </c>
      <c r="O56" s="2"/>
      <c r="P56" s="2"/>
      <c r="Q56" s="11"/>
      <c r="R56" s="11"/>
      <c r="S56" s="35"/>
    </row>
    <row r="57" spans="1:19" x14ac:dyDescent="0.25">
      <c r="A57" s="34"/>
      <c r="B57" s="11"/>
      <c r="C57" s="2"/>
      <c r="D57" s="11"/>
      <c r="E57" s="11"/>
      <c r="F57" s="2"/>
      <c r="G57" s="11"/>
      <c r="H57" s="2"/>
      <c r="I57" s="2"/>
      <c r="J57" s="2"/>
      <c r="K57" s="2"/>
      <c r="L57" s="2"/>
      <c r="M57" s="2"/>
      <c r="N57" s="2"/>
      <c r="O57" s="2"/>
      <c r="P57" s="2"/>
      <c r="Q57" s="11"/>
      <c r="R57" s="11"/>
      <c r="S57" s="35"/>
    </row>
    <row r="58" spans="1:19" x14ac:dyDescent="0.25">
      <c r="A58" s="83"/>
      <c r="B58" s="62"/>
      <c r="C58" s="61"/>
      <c r="D58" s="62"/>
      <c r="E58" s="62"/>
      <c r="F58" s="61"/>
      <c r="G58" s="62"/>
      <c r="H58" s="61">
        <f>SUM(H47:H56)</f>
        <v>2</v>
      </c>
      <c r="I58" s="61">
        <f t="shared" ref="I58:O58" si="4">SUM(I47:I56)</f>
        <v>8</v>
      </c>
      <c r="J58" s="61">
        <f t="shared" si="4"/>
        <v>0</v>
      </c>
      <c r="K58" s="61">
        <f t="shared" si="4"/>
        <v>0</v>
      </c>
      <c r="L58" s="61">
        <f t="shared" si="4"/>
        <v>0</v>
      </c>
      <c r="M58" s="61">
        <f t="shared" si="4"/>
        <v>2</v>
      </c>
      <c r="N58" s="61">
        <f t="shared" si="4"/>
        <v>0</v>
      </c>
      <c r="O58" s="61">
        <f t="shared" si="4"/>
        <v>0</v>
      </c>
      <c r="P58" s="61"/>
      <c r="Q58" s="62"/>
      <c r="R58" s="62"/>
      <c r="S58" s="84"/>
    </row>
    <row r="59" spans="1:19" x14ac:dyDescent="0.25">
      <c r="A59" s="85"/>
      <c r="B59" s="75"/>
      <c r="C59" s="76"/>
      <c r="D59" s="75"/>
      <c r="E59" s="75"/>
      <c r="F59" s="76"/>
      <c r="G59" s="75"/>
      <c r="H59" s="76"/>
      <c r="I59" s="76"/>
      <c r="J59" s="76"/>
      <c r="K59" s="76"/>
      <c r="L59" s="76"/>
      <c r="M59" s="76"/>
      <c r="N59" s="76"/>
      <c r="O59" s="76"/>
      <c r="P59" s="76"/>
      <c r="Q59" s="75"/>
      <c r="R59" s="75"/>
      <c r="S59" s="86"/>
    </row>
    <row r="60" spans="1:19" x14ac:dyDescent="0.25">
      <c r="A60" s="34"/>
      <c r="B60" s="11"/>
      <c r="C60" s="2"/>
      <c r="D60" s="11"/>
      <c r="E60" s="11"/>
      <c r="F60" s="11"/>
      <c r="G60" s="11"/>
      <c r="H60" s="2"/>
      <c r="I60" s="2"/>
      <c r="J60" s="2"/>
      <c r="K60" s="2"/>
      <c r="L60" s="2"/>
      <c r="M60" s="2"/>
      <c r="N60" s="2"/>
      <c r="O60" s="2"/>
      <c r="P60" s="2"/>
      <c r="Q60" s="11"/>
      <c r="R60" s="11"/>
      <c r="S60" s="35"/>
    </row>
    <row r="61" spans="1:19" x14ac:dyDescent="0.25">
      <c r="A61" s="34"/>
      <c r="B61" s="11"/>
      <c r="C61" s="2" t="s">
        <v>6</v>
      </c>
      <c r="D61" s="11" t="s">
        <v>39</v>
      </c>
      <c r="E61" s="11" t="s">
        <v>1850</v>
      </c>
      <c r="F61" s="2" t="s">
        <v>0</v>
      </c>
      <c r="G61" s="11" t="s">
        <v>1883</v>
      </c>
      <c r="H61" s="2">
        <v>0</v>
      </c>
      <c r="I61" s="2">
        <v>1</v>
      </c>
      <c r="J61" s="2">
        <v>0</v>
      </c>
      <c r="K61" s="2">
        <v>0</v>
      </c>
      <c r="L61" s="2">
        <v>0</v>
      </c>
      <c r="M61" s="2">
        <v>0</v>
      </c>
      <c r="N61" s="2">
        <v>0</v>
      </c>
      <c r="O61" s="2"/>
      <c r="P61" s="2"/>
      <c r="Q61" s="11" t="s">
        <v>7277</v>
      </c>
      <c r="R61" s="320" t="s">
        <v>7276</v>
      </c>
      <c r="S61" s="35"/>
    </row>
    <row r="62" spans="1:19" x14ac:dyDescent="0.25">
      <c r="A62" s="34"/>
      <c r="B62" s="11"/>
      <c r="C62" s="11"/>
      <c r="D62" s="11"/>
      <c r="E62" s="11"/>
      <c r="F62" s="2" t="s">
        <v>2</v>
      </c>
      <c r="G62" s="11" t="s">
        <v>1884</v>
      </c>
      <c r="H62" s="2">
        <v>0</v>
      </c>
      <c r="I62" s="2">
        <v>1</v>
      </c>
      <c r="J62" s="2">
        <v>0</v>
      </c>
      <c r="K62" s="2">
        <v>0</v>
      </c>
      <c r="L62" s="2">
        <v>0</v>
      </c>
      <c r="M62" s="2">
        <v>0</v>
      </c>
      <c r="N62" s="2">
        <v>0</v>
      </c>
      <c r="O62" s="2"/>
      <c r="P62" s="2"/>
      <c r="Q62" s="11"/>
      <c r="R62" s="320"/>
      <c r="S62" s="35"/>
    </row>
    <row r="63" spans="1:19" x14ac:dyDescent="0.25">
      <c r="A63" s="34"/>
      <c r="B63" s="11"/>
      <c r="C63" s="11"/>
      <c r="D63" s="11"/>
      <c r="E63" s="11"/>
      <c r="F63" s="2" t="s">
        <v>3</v>
      </c>
      <c r="G63" s="11" t="s">
        <v>1885</v>
      </c>
      <c r="H63" s="2">
        <v>0</v>
      </c>
      <c r="I63" s="2">
        <v>1</v>
      </c>
      <c r="J63" s="2">
        <v>0</v>
      </c>
      <c r="K63" s="2">
        <v>0</v>
      </c>
      <c r="L63" s="2">
        <v>0</v>
      </c>
      <c r="M63" s="2">
        <v>0</v>
      </c>
      <c r="N63" s="2">
        <v>0</v>
      </c>
      <c r="O63" s="2"/>
      <c r="P63" s="2"/>
      <c r="Q63" s="11"/>
      <c r="R63" s="11"/>
      <c r="S63" s="35"/>
    </row>
    <row r="64" spans="1:19" x14ac:dyDescent="0.25">
      <c r="A64" s="34"/>
      <c r="B64" s="11"/>
      <c r="C64" s="11"/>
      <c r="D64" s="11"/>
      <c r="E64" s="11"/>
      <c r="F64" s="2" t="s">
        <v>4</v>
      </c>
      <c r="G64" s="11" t="s">
        <v>1886</v>
      </c>
      <c r="H64" s="2">
        <v>0</v>
      </c>
      <c r="I64" s="2">
        <v>1</v>
      </c>
      <c r="J64" s="2">
        <v>0</v>
      </c>
      <c r="K64" s="2">
        <v>0</v>
      </c>
      <c r="L64" s="2">
        <v>0</v>
      </c>
      <c r="M64" s="2">
        <v>0</v>
      </c>
      <c r="N64" s="2">
        <v>0</v>
      </c>
      <c r="O64" s="2"/>
      <c r="P64" s="2"/>
      <c r="Q64" s="11"/>
      <c r="R64" s="11"/>
      <c r="S64" s="35"/>
    </row>
    <row r="65" spans="1:19" x14ac:dyDescent="0.25">
      <c r="A65" s="34"/>
      <c r="B65" s="11"/>
      <c r="C65" s="11"/>
      <c r="D65" s="11"/>
      <c r="E65" s="11"/>
      <c r="F65" s="2" t="s">
        <v>5</v>
      </c>
      <c r="G65" s="11" t="s">
        <v>1887</v>
      </c>
      <c r="H65" s="67">
        <v>1</v>
      </c>
      <c r="I65" s="67">
        <v>0</v>
      </c>
      <c r="J65" s="67">
        <v>0</v>
      </c>
      <c r="K65" s="67">
        <v>0</v>
      </c>
      <c r="L65" s="67">
        <v>0</v>
      </c>
      <c r="M65" s="67">
        <v>1</v>
      </c>
      <c r="N65" s="67">
        <v>0</v>
      </c>
      <c r="O65" s="67">
        <v>0</v>
      </c>
      <c r="P65" s="67"/>
      <c r="Q65" s="11"/>
      <c r="R65" s="11"/>
      <c r="S65" s="35"/>
    </row>
    <row r="66" spans="1:19" x14ac:dyDescent="0.25">
      <c r="A66" s="34"/>
      <c r="B66" s="11"/>
      <c r="C66" s="11"/>
      <c r="D66" s="11"/>
      <c r="E66" s="11"/>
      <c r="F66" s="2" t="s">
        <v>6</v>
      </c>
      <c r="G66" s="11" t="s">
        <v>1888</v>
      </c>
      <c r="H66" s="67">
        <v>1</v>
      </c>
      <c r="I66" s="67">
        <v>0</v>
      </c>
      <c r="J66" s="67">
        <v>0</v>
      </c>
      <c r="K66" s="67">
        <v>0</v>
      </c>
      <c r="L66" s="67">
        <v>0</v>
      </c>
      <c r="M66" s="67">
        <v>1</v>
      </c>
      <c r="N66" s="67">
        <v>0</v>
      </c>
      <c r="O66" s="67">
        <v>0</v>
      </c>
      <c r="P66" s="67"/>
      <c r="Q66" s="11"/>
      <c r="R66" s="11"/>
      <c r="S66" s="35"/>
    </row>
    <row r="67" spans="1:19" x14ac:dyDescent="0.25">
      <c r="A67" s="34"/>
      <c r="B67" s="11"/>
      <c r="C67" s="11"/>
      <c r="D67" s="11"/>
      <c r="E67" s="11"/>
      <c r="F67" s="2" t="s">
        <v>7</v>
      </c>
      <c r="G67" s="11" t="s">
        <v>1889</v>
      </c>
      <c r="H67" s="2">
        <v>0</v>
      </c>
      <c r="I67" s="2">
        <v>1</v>
      </c>
      <c r="J67" s="2">
        <v>0</v>
      </c>
      <c r="K67" s="2">
        <v>0</v>
      </c>
      <c r="L67" s="2">
        <v>0</v>
      </c>
      <c r="M67" s="2">
        <v>0</v>
      </c>
      <c r="N67" s="2">
        <v>0</v>
      </c>
      <c r="O67" s="2"/>
      <c r="P67" s="2"/>
      <c r="Q67" s="11"/>
      <c r="R67" s="11"/>
      <c r="S67" s="35"/>
    </row>
    <row r="68" spans="1:19" x14ac:dyDescent="0.25">
      <c r="A68" s="34"/>
      <c r="B68" s="11"/>
      <c r="C68" s="11"/>
      <c r="D68" s="11"/>
      <c r="E68" s="11"/>
      <c r="F68" s="2" t="s">
        <v>8</v>
      </c>
      <c r="G68" s="11" t="s">
        <v>1890</v>
      </c>
      <c r="H68" s="2">
        <v>0</v>
      </c>
      <c r="I68" s="2">
        <v>1</v>
      </c>
      <c r="J68" s="2">
        <v>0</v>
      </c>
      <c r="K68" s="2">
        <v>0</v>
      </c>
      <c r="L68" s="2">
        <v>0</v>
      </c>
      <c r="M68" s="2">
        <v>0</v>
      </c>
      <c r="N68" s="2">
        <v>0</v>
      </c>
      <c r="O68" s="2"/>
      <c r="P68" s="2"/>
      <c r="Q68" s="11"/>
      <c r="R68" s="11"/>
      <c r="S68" s="35"/>
    </row>
    <row r="69" spans="1:19" x14ac:dyDescent="0.25">
      <c r="A69" s="34"/>
      <c r="B69" s="11"/>
      <c r="C69" s="11"/>
      <c r="D69" s="11"/>
      <c r="E69" s="11"/>
      <c r="F69" s="2" t="s">
        <v>9</v>
      </c>
      <c r="G69" s="11" t="s">
        <v>1891</v>
      </c>
      <c r="H69" s="2">
        <v>0</v>
      </c>
      <c r="I69" s="2">
        <v>1</v>
      </c>
      <c r="J69" s="2">
        <v>0</v>
      </c>
      <c r="K69" s="2">
        <v>0</v>
      </c>
      <c r="L69" s="2">
        <v>0</v>
      </c>
      <c r="M69" s="2">
        <v>0</v>
      </c>
      <c r="N69" s="2">
        <v>0</v>
      </c>
      <c r="O69" s="2"/>
      <c r="P69" s="2"/>
      <c r="Q69" s="11"/>
      <c r="R69" s="11"/>
      <c r="S69" s="35"/>
    </row>
    <row r="70" spans="1:19" x14ac:dyDescent="0.25">
      <c r="A70" s="34"/>
      <c r="B70" s="11"/>
      <c r="C70" s="11"/>
      <c r="D70" s="11"/>
      <c r="E70" s="11"/>
      <c r="F70" s="2" t="s">
        <v>10</v>
      </c>
      <c r="G70" s="11" t="s">
        <v>1892</v>
      </c>
      <c r="H70" s="2">
        <v>0</v>
      </c>
      <c r="I70" s="2">
        <v>1</v>
      </c>
      <c r="J70" s="2">
        <v>0</v>
      </c>
      <c r="K70" s="2">
        <v>0</v>
      </c>
      <c r="L70" s="2">
        <v>0</v>
      </c>
      <c r="M70" s="2">
        <v>0</v>
      </c>
      <c r="N70" s="2">
        <v>0</v>
      </c>
      <c r="O70" s="2"/>
      <c r="P70" s="2"/>
      <c r="Q70" s="11"/>
      <c r="R70" s="11"/>
      <c r="S70" s="35"/>
    </row>
    <row r="71" spans="1:19" x14ac:dyDescent="0.25">
      <c r="A71" s="34"/>
      <c r="B71" s="11"/>
      <c r="C71" s="11"/>
      <c r="D71" s="11"/>
      <c r="E71" s="11"/>
      <c r="F71" s="11"/>
      <c r="G71" s="11"/>
      <c r="H71" s="2"/>
      <c r="I71" s="2"/>
      <c r="J71" s="2"/>
      <c r="K71" s="2"/>
      <c r="L71" s="2"/>
      <c r="M71" s="2"/>
      <c r="N71" s="2"/>
      <c r="O71" s="2"/>
      <c r="P71" s="2"/>
      <c r="Q71" s="11"/>
      <c r="R71" s="11"/>
      <c r="S71" s="35"/>
    </row>
    <row r="72" spans="1:19" x14ac:dyDescent="0.25">
      <c r="A72" s="83"/>
      <c r="B72" s="62"/>
      <c r="C72" s="61"/>
      <c r="D72" s="62"/>
      <c r="E72" s="62"/>
      <c r="F72" s="61"/>
      <c r="G72" s="62"/>
      <c r="H72" s="61">
        <f>SUM(H61:H70)</f>
        <v>2</v>
      </c>
      <c r="I72" s="61">
        <f t="shared" ref="I72:O72" si="5">SUM(I61:I70)</f>
        <v>8</v>
      </c>
      <c r="J72" s="61">
        <f t="shared" si="5"/>
        <v>0</v>
      </c>
      <c r="K72" s="61">
        <f t="shared" si="5"/>
        <v>0</v>
      </c>
      <c r="L72" s="61">
        <f t="shared" si="5"/>
        <v>0</v>
      </c>
      <c r="M72" s="61">
        <f t="shared" si="5"/>
        <v>2</v>
      </c>
      <c r="N72" s="61">
        <f t="shared" si="5"/>
        <v>0</v>
      </c>
      <c r="O72" s="61">
        <f t="shared" si="5"/>
        <v>0</v>
      </c>
      <c r="P72" s="61"/>
      <c r="Q72" s="62"/>
      <c r="R72" s="62"/>
      <c r="S72" s="84"/>
    </row>
    <row r="73" spans="1:19" x14ac:dyDescent="0.25">
      <c r="A73" s="85"/>
      <c r="B73" s="75"/>
      <c r="C73" s="76"/>
      <c r="D73" s="75"/>
      <c r="E73" s="75"/>
      <c r="F73" s="76"/>
      <c r="G73" s="75"/>
      <c r="H73" s="76"/>
      <c r="I73" s="76"/>
      <c r="J73" s="76"/>
      <c r="K73" s="76"/>
      <c r="L73" s="76"/>
      <c r="M73" s="76"/>
      <c r="N73" s="76"/>
      <c r="O73" s="76"/>
      <c r="P73" s="76"/>
      <c r="Q73" s="75"/>
      <c r="R73" s="75"/>
      <c r="S73" s="86"/>
    </row>
    <row r="74" spans="1:19" x14ac:dyDescent="0.25">
      <c r="A74" s="88"/>
      <c r="B74" s="89"/>
      <c r="C74" s="89"/>
      <c r="D74" s="89"/>
      <c r="E74" s="89"/>
      <c r="F74" s="89"/>
      <c r="G74" s="89"/>
      <c r="H74" s="90">
        <f>H10+H22+H32+H44+H58+H72</f>
        <v>10</v>
      </c>
      <c r="I74" s="90">
        <f t="shared" ref="I74:O74" si="6">I10+I22+I32+I44+I58+I72</f>
        <v>34</v>
      </c>
      <c r="J74" s="90">
        <f t="shared" si="6"/>
        <v>0</v>
      </c>
      <c r="K74" s="90">
        <f t="shared" si="6"/>
        <v>0</v>
      </c>
      <c r="L74" s="90">
        <f t="shared" si="6"/>
        <v>0</v>
      </c>
      <c r="M74" s="90">
        <f t="shared" si="6"/>
        <v>10</v>
      </c>
      <c r="N74" s="90">
        <f t="shared" si="6"/>
        <v>0</v>
      </c>
      <c r="O74" s="90">
        <f t="shared" si="6"/>
        <v>0</v>
      </c>
      <c r="P74" s="90"/>
      <c r="Q74" s="89"/>
      <c r="R74" s="89"/>
      <c r="S74" s="91"/>
    </row>
    <row r="75" spans="1:19" ht="15.75" thickBot="1" x14ac:dyDescent="0.3">
      <c r="A75" s="36"/>
      <c r="B75" s="32"/>
      <c r="C75" s="32"/>
      <c r="D75" s="32"/>
      <c r="E75" s="32"/>
      <c r="F75" s="32"/>
      <c r="G75" s="32"/>
      <c r="H75" s="3"/>
      <c r="I75" s="3"/>
      <c r="J75" s="3"/>
      <c r="K75" s="3"/>
      <c r="L75" s="3"/>
      <c r="M75" s="3"/>
      <c r="N75" s="3"/>
      <c r="O75" s="3"/>
      <c r="P75" s="3"/>
      <c r="Q75" s="32"/>
      <c r="R75" s="32"/>
      <c r="S75" s="37"/>
    </row>
    <row r="76" spans="1:19" ht="15.75" thickTop="1" x14ac:dyDescent="0.25"/>
  </sheetData>
  <mergeCells count="20">
    <mergeCell ref="R13:R14"/>
    <mergeCell ref="R25:R26"/>
    <mergeCell ref="R35:R36"/>
    <mergeCell ref="R47:R48"/>
    <mergeCell ref="R61:R62"/>
    <mergeCell ref="J5:O5"/>
    <mergeCell ref="A1:S1"/>
    <mergeCell ref="A3:A4"/>
    <mergeCell ref="B3:B4"/>
    <mergeCell ref="C3:C4"/>
    <mergeCell ref="D3:D4"/>
    <mergeCell ref="E3:E4"/>
    <mergeCell ref="F3:F4"/>
    <mergeCell ref="G3:G4"/>
    <mergeCell ref="H3:H4"/>
    <mergeCell ref="I3:I4"/>
    <mergeCell ref="Q3:Q4"/>
    <mergeCell ref="R3:R4"/>
    <mergeCell ref="S3:S4"/>
    <mergeCell ref="J3:P3"/>
  </mergeCells>
  <pageMargins left="0.41" right="0.23622047244094491" top="0.51181102362204722" bottom="0.51181102362204722" header="0.23622047244094491" footer="0.31496062992125984"/>
  <pageSetup paperSize="258" scale="67"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4"/>
  <sheetViews>
    <sheetView topLeftCell="A2" workbookViewId="0">
      <pane ySplit="1530" topLeftCell="A550" activePane="bottomLeft"/>
      <selection activeCell="Q5" sqref="Q5"/>
      <selection pane="bottomLeft" activeCell="G576" sqref="G576"/>
    </sheetView>
  </sheetViews>
  <sheetFormatPr defaultRowHeight="15" x14ac:dyDescent="0.25"/>
  <cols>
    <col min="1" max="1" width="4.42578125" bestFit="1" customWidth="1"/>
    <col min="2" max="2" width="9.5703125" bestFit="1" customWidth="1"/>
    <col min="3" max="3" width="4.42578125" bestFit="1" customWidth="1"/>
    <col min="4" max="4" width="13.85546875" bestFit="1" customWidth="1"/>
    <col min="5" max="5" width="11.7109375" bestFit="1" customWidth="1"/>
    <col min="6" max="6" width="4.42578125" bestFit="1" customWidth="1"/>
    <col min="7" max="7" width="17.5703125" bestFit="1" customWidth="1"/>
    <col min="8" max="9" width="6.7109375" customWidth="1"/>
    <col min="10" max="13" width="4.7109375" customWidth="1"/>
    <col min="14" max="14" width="5.85546875" customWidth="1"/>
    <col min="15" max="17" width="5.7109375" customWidth="1"/>
    <col min="18" max="19" width="41.7109375" customWidth="1"/>
    <col min="20" max="20" width="29.570312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12</v>
      </c>
      <c r="B7" s="11" t="s">
        <v>1893</v>
      </c>
      <c r="C7" s="2" t="s">
        <v>0</v>
      </c>
      <c r="D7" s="11" t="s">
        <v>1894</v>
      </c>
      <c r="E7" s="11" t="s">
        <v>39</v>
      </c>
      <c r="F7" s="2" t="s">
        <v>0</v>
      </c>
      <c r="G7" s="11" t="s">
        <v>1919</v>
      </c>
      <c r="H7" s="2">
        <v>0</v>
      </c>
      <c r="I7" s="2">
        <v>1</v>
      </c>
      <c r="J7" s="2">
        <v>0</v>
      </c>
      <c r="K7" s="2">
        <v>0</v>
      </c>
      <c r="L7" s="2">
        <v>0</v>
      </c>
      <c r="M7" s="2">
        <v>0</v>
      </c>
      <c r="N7" s="2">
        <v>0</v>
      </c>
      <c r="O7" s="2">
        <v>0</v>
      </c>
      <c r="P7" s="2">
        <v>0</v>
      </c>
      <c r="Q7" s="2"/>
      <c r="R7" s="11"/>
      <c r="S7" s="11"/>
      <c r="T7" s="35"/>
    </row>
    <row r="8" spans="1:20" x14ac:dyDescent="0.25">
      <c r="A8" s="34"/>
      <c r="B8" s="11"/>
      <c r="C8" s="2"/>
      <c r="D8" s="11"/>
      <c r="E8" s="11"/>
      <c r="F8" s="2" t="s">
        <v>2</v>
      </c>
      <c r="G8" s="11" t="s">
        <v>1920</v>
      </c>
      <c r="H8" s="2">
        <v>0</v>
      </c>
      <c r="I8" s="2">
        <v>1</v>
      </c>
      <c r="J8" s="2">
        <v>0</v>
      </c>
      <c r="K8" s="2">
        <v>0</v>
      </c>
      <c r="L8" s="2">
        <v>0</v>
      </c>
      <c r="M8" s="2">
        <v>0</v>
      </c>
      <c r="N8" s="2">
        <v>0</v>
      </c>
      <c r="O8" s="2">
        <v>0</v>
      </c>
      <c r="P8" s="2">
        <v>0</v>
      </c>
      <c r="Q8" s="2"/>
      <c r="R8" s="11"/>
      <c r="S8" s="11"/>
      <c r="T8" s="35"/>
    </row>
    <row r="9" spans="1:20" x14ac:dyDescent="0.25">
      <c r="A9" s="34"/>
      <c r="B9" s="11"/>
      <c r="C9" s="2"/>
      <c r="D9" s="11"/>
      <c r="E9" s="11"/>
      <c r="F9" s="2" t="s">
        <v>3</v>
      </c>
      <c r="G9" s="11" t="s">
        <v>1921</v>
      </c>
      <c r="H9" s="2">
        <v>0</v>
      </c>
      <c r="I9" s="2">
        <v>1</v>
      </c>
      <c r="J9" s="2">
        <v>0</v>
      </c>
      <c r="K9" s="2">
        <v>0</v>
      </c>
      <c r="L9" s="2">
        <v>0</v>
      </c>
      <c r="M9" s="2">
        <v>0</v>
      </c>
      <c r="N9" s="2">
        <v>0</v>
      </c>
      <c r="O9" s="2">
        <v>0</v>
      </c>
      <c r="P9" s="2">
        <v>0</v>
      </c>
      <c r="Q9" s="2"/>
      <c r="R9" s="11"/>
      <c r="S9" s="11"/>
      <c r="T9" s="35"/>
    </row>
    <row r="10" spans="1:20" x14ac:dyDescent="0.25">
      <c r="A10" s="34"/>
      <c r="B10" s="11"/>
      <c r="C10" s="2"/>
      <c r="D10" s="11"/>
      <c r="E10" s="11"/>
      <c r="F10" s="2" t="s">
        <v>4</v>
      </c>
      <c r="G10" s="11" t="s">
        <v>1443</v>
      </c>
      <c r="H10" s="2">
        <v>0</v>
      </c>
      <c r="I10" s="2">
        <v>1</v>
      </c>
      <c r="J10" s="2">
        <v>0</v>
      </c>
      <c r="K10" s="2">
        <v>0</v>
      </c>
      <c r="L10" s="2">
        <v>0</v>
      </c>
      <c r="M10" s="2">
        <v>0</v>
      </c>
      <c r="N10" s="2">
        <v>0</v>
      </c>
      <c r="O10" s="2">
        <v>0</v>
      </c>
      <c r="P10" s="2">
        <v>0</v>
      </c>
      <c r="Q10" s="2"/>
      <c r="R10" s="11"/>
      <c r="S10" s="11"/>
      <c r="T10" s="35"/>
    </row>
    <row r="11" spans="1:20" x14ac:dyDescent="0.25">
      <c r="A11" s="34"/>
      <c r="B11" s="11"/>
      <c r="C11" s="2"/>
      <c r="D11" s="11"/>
      <c r="E11" s="11"/>
      <c r="F11" s="2" t="s">
        <v>5</v>
      </c>
      <c r="G11" s="11" t="s">
        <v>1922</v>
      </c>
      <c r="H11" s="2">
        <v>0</v>
      </c>
      <c r="I11" s="2">
        <v>1</v>
      </c>
      <c r="J11" s="2">
        <v>0</v>
      </c>
      <c r="K11" s="2">
        <v>0</v>
      </c>
      <c r="L11" s="2">
        <v>0</v>
      </c>
      <c r="M11" s="2">
        <v>0</v>
      </c>
      <c r="N11" s="2">
        <v>0</v>
      </c>
      <c r="O11" s="2">
        <v>0</v>
      </c>
      <c r="P11" s="2">
        <v>0</v>
      </c>
      <c r="Q11" s="2"/>
      <c r="R11" s="11"/>
      <c r="S11" s="11"/>
      <c r="T11" s="35"/>
    </row>
    <row r="12" spans="1:20" x14ac:dyDescent="0.25">
      <c r="A12" s="34"/>
      <c r="B12" s="11"/>
      <c r="C12" s="2"/>
      <c r="D12" s="11"/>
      <c r="E12" s="11"/>
      <c r="F12" s="2" t="s">
        <v>6</v>
      </c>
      <c r="G12" s="11" t="s">
        <v>1923</v>
      </c>
      <c r="H12" s="2">
        <v>0</v>
      </c>
      <c r="I12" s="2">
        <v>1</v>
      </c>
      <c r="J12" s="2">
        <v>0</v>
      </c>
      <c r="K12" s="2">
        <v>0</v>
      </c>
      <c r="L12" s="2">
        <v>0</v>
      </c>
      <c r="M12" s="2">
        <v>0</v>
      </c>
      <c r="N12" s="2">
        <v>0</v>
      </c>
      <c r="O12" s="2">
        <v>0</v>
      </c>
      <c r="P12" s="2">
        <v>0</v>
      </c>
      <c r="Q12" s="2"/>
      <c r="R12" s="11"/>
      <c r="S12" s="11"/>
      <c r="T12" s="35"/>
    </row>
    <row r="13" spans="1:20" x14ac:dyDescent="0.25">
      <c r="A13" s="34"/>
      <c r="B13" s="11"/>
      <c r="C13" s="2"/>
      <c r="D13" s="11"/>
      <c r="E13" s="11"/>
      <c r="F13" s="2" t="s">
        <v>7</v>
      </c>
      <c r="G13" s="11" t="s">
        <v>1924</v>
      </c>
      <c r="H13" s="2">
        <v>0</v>
      </c>
      <c r="I13" s="2">
        <v>1</v>
      </c>
      <c r="J13" s="2">
        <v>0</v>
      </c>
      <c r="K13" s="2">
        <v>0</v>
      </c>
      <c r="L13" s="2">
        <v>0</v>
      </c>
      <c r="M13" s="2">
        <v>0</v>
      </c>
      <c r="N13" s="2">
        <v>0</v>
      </c>
      <c r="O13" s="2">
        <v>0</v>
      </c>
      <c r="P13" s="2">
        <v>0</v>
      </c>
      <c r="Q13" s="2"/>
      <c r="R13" s="11"/>
      <c r="S13" s="11"/>
      <c r="T13" s="35"/>
    </row>
    <row r="14" spans="1:20" x14ac:dyDescent="0.25">
      <c r="A14" s="34"/>
      <c r="B14" s="11"/>
      <c r="C14" s="2"/>
      <c r="D14" s="11"/>
      <c r="E14" s="11"/>
      <c r="F14" s="2" t="s">
        <v>8</v>
      </c>
      <c r="G14" s="11" t="s">
        <v>1925</v>
      </c>
      <c r="H14" s="2">
        <v>0</v>
      </c>
      <c r="I14" s="2">
        <v>1</v>
      </c>
      <c r="J14" s="2">
        <v>0</v>
      </c>
      <c r="K14" s="2">
        <v>0</v>
      </c>
      <c r="L14" s="2">
        <v>0</v>
      </c>
      <c r="M14" s="2">
        <v>0</v>
      </c>
      <c r="N14" s="2">
        <v>0</v>
      </c>
      <c r="O14" s="2">
        <v>0</v>
      </c>
      <c r="P14" s="2">
        <v>0</v>
      </c>
      <c r="Q14" s="2"/>
      <c r="R14" s="11"/>
      <c r="S14" s="11"/>
      <c r="T14" s="35"/>
    </row>
    <row r="15" spans="1:20" x14ac:dyDescent="0.25">
      <c r="A15" s="34"/>
      <c r="B15" s="11"/>
      <c r="C15" s="2"/>
      <c r="D15" s="11"/>
      <c r="E15" s="11"/>
      <c r="F15" s="2" t="s">
        <v>9</v>
      </c>
      <c r="G15" s="11" t="s">
        <v>160</v>
      </c>
      <c r="H15" s="2">
        <v>0</v>
      </c>
      <c r="I15" s="2">
        <v>1</v>
      </c>
      <c r="J15" s="2">
        <v>0</v>
      </c>
      <c r="K15" s="2">
        <v>0</v>
      </c>
      <c r="L15" s="2">
        <v>0</v>
      </c>
      <c r="M15" s="2">
        <v>0</v>
      </c>
      <c r="N15" s="2">
        <v>0</v>
      </c>
      <c r="O15" s="2">
        <v>0</v>
      </c>
      <c r="P15" s="2">
        <v>0</v>
      </c>
      <c r="Q15" s="2"/>
      <c r="R15" s="11"/>
      <c r="S15" s="11"/>
      <c r="T15" s="35"/>
    </row>
    <row r="16" spans="1:20" x14ac:dyDescent="0.25">
      <c r="A16" s="34"/>
      <c r="B16" s="11"/>
      <c r="C16" s="2"/>
      <c r="D16" s="11"/>
      <c r="E16" s="11"/>
      <c r="F16" s="2" t="s">
        <v>10</v>
      </c>
      <c r="G16" s="11" t="s">
        <v>1926</v>
      </c>
      <c r="H16" s="2">
        <v>0</v>
      </c>
      <c r="I16" s="2">
        <v>1</v>
      </c>
      <c r="J16" s="2">
        <v>0</v>
      </c>
      <c r="K16" s="2">
        <v>0</v>
      </c>
      <c r="L16" s="2">
        <v>0</v>
      </c>
      <c r="M16" s="2">
        <v>0</v>
      </c>
      <c r="N16" s="2">
        <v>0</v>
      </c>
      <c r="O16" s="2">
        <v>0</v>
      </c>
      <c r="P16" s="2">
        <v>0</v>
      </c>
      <c r="Q16" s="2"/>
      <c r="R16" s="11"/>
      <c r="S16" s="11"/>
      <c r="T16" s="35"/>
    </row>
    <row r="17" spans="1:20" x14ac:dyDescent="0.25">
      <c r="A17" s="34"/>
      <c r="B17" s="11"/>
      <c r="C17" s="2"/>
      <c r="D17" s="11"/>
      <c r="E17" s="11"/>
      <c r="F17" s="2" t="s">
        <v>11</v>
      </c>
      <c r="G17" s="11" t="s">
        <v>1927</v>
      </c>
      <c r="H17" s="2">
        <v>0</v>
      </c>
      <c r="I17" s="2">
        <v>1</v>
      </c>
      <c r="J17" s="2">
        <v>0</v>
      </c>
      <c r="K17" s="2">
        <v>0</v>
      </c>
      <c r="L17" s="2">
        <v>0</v>
      </c>
      <c r="M17" s="2">
        <v>0</v>
      </c>
      <c r="N17" s="2">
        <v>0</v>
      </c>
      <c r="O17" s="2">
        <v>0</v>
      </c>
      <c r="P17" s="2">
        <v>0</v>
      </c>
      <c r="Q17" s="2"/>
      <c r="R17" s="11"/>
      <c r="S17" s="11"/>
      <c r="T17" s="35"/>
    </row>
    <row r="18" spans="1:20" x14ac:dyDescent="0.25">
      <c r="A18" s="34"/>
      <c r="B18" s="11"/>
      <c r="C18" s="2"/>
      <c r="D18" s="11"/>
      <c r="E18" s="11"/>
      <c r="F18" s="2" t="s">
        <v>12</v>
      </c>
      <c r="G18" s="11" t="s">
        <v>1928</v>
      </c>
      <c r="H18" s="2">
        <v>0</v>
      </c>
      <c r="I18" s="2">
        <v>1</v>
      </c>
      <c r="J18" s="2">
        <v>0</v>
      </c>
      <c r="K18" s="2">
        <v>0</v>
      </c>
      <c r="L18" s="2">
        <v>0</v>
      </c>
      <c r="M18" s="2">
        <v>0</v>
      </c>
      <c r="N18" s="2">
        <v>0</v>
      </c>
      <c r="O18" s="2">
        <v>0</v>
      </c>
      <c r="P18" s="2">
        <v>0</v>
      </c>
      <c r="Q18" s="2"/>
      <c r="R18" s="11"/>
      <c r="S18" s="11"/>
      <c r="T18" s="35"/>
    </row>
    <row r="19" spans="1:20" x14ac:dyDescent="0.25">
      <c r="A19" s="34"/>
      <c r="B19" s="11"/>
      <c r="C19" s="2"/>
      <c r="D19" s="11"/>
      <c r="E19" s="11"/>
      <c r="F19" s="2" t="s">
        <v>13</v>
      </c>
      <c r="G19" s="11" t="s">
        <v>1929</v>
      </c>
      <c r="H19" s="2">
        <v>0</v>
      </c>
      <c r="I19" s="2">
        <v>1</v>
      </c>
      <c r="J19" s="2">
        <v>0</v>
      </c>
      <c r="K19" s="2">
        <v>0</v>
      </c>
      <c r="L19" s="2">
        <v>0</v>
      </c>
      <c r="M19" s="2">
        <v>0</v>
      </c>
      <c r="N19" s="2">
        <v>0</v>
      </c>
      <c r="O19" s="2">
        <v>0</v>
      </c>
      <c r="P19" s="2">
        <v>0</v>
      </c>
      <c r="Q19" s="2"/>
      <c r="R19" s="11"/>
      <c r="S19" s="11"/>
      <c r="T19" s="35"/>
    </row>
    <row r="20" spans="1:20" x14ac:dyDescent="0.25">
      <c r="A20" s="34"/>
      <c r="B20" s="11"/>
      <c r="C20" s="2"/>
      <c r="D20" s="11"/>
      <c r="E20" s="11"/>
      <c r="F20" s="2" t="s">
        <v>14</v>
      </c>
      <c r="G20" s="11" t="s">
        <v>1930</v>
      </c>
      <c r="H20" s="2">
        <v>0</v>
      </c>
      <c r="I20" s="2">
        <v>1</v>
      </c>
      <c r="J20" s="2">
        <v>0</v>
      </c>
      <c r="K20" s="2">
        <v>0</v>
      </c>
      <c r="L20" s="2">
        <v>0</v>
      </c>
      <c r="M20" s="2">
        <v>0</v>
      </c>
      <c r="N20" s="2">
        <v>0</v>
      </c>
      <c r="O20" s="2">
        <v>0</v>
      </c>
      <c r="P20" s="2">
        <v>0</v>
      </c>
      <c r="Q20" s="2"/>
      <c r="R20" s="11"/>
      <c r="S20" s="11"/>
      <c r="T20" s="35"/>
    </row>
    <row r="21" spans="1:20" x14ac:dyDescent="0.25">
      <c r="A21" s="34"/>
      <c r="B21" s="11"/>
      <c r="C21" s="2"/>
      <c r="D21" s="11"/>
      <c r="E21" s="11"/>
      <c r="F21" s="2" t="s">
        <v>15</v>
      </c>
      <c r="G21" s="11" t="s">
        <v>1931</v>
      </c>
      <c r="H21" s="2">
        <v>0</v>
      </c>
      <c r="I21" s="2">
        <v>1</v>
      </c>
      <c r="J21" s="2">
        <v>0</v>
      </c>
      <c r="K21" s="2">
        <v>0</v>
      </c>
      <c r="L21" s="2">
        <v>0</v>
      </c>
      <c r="M21" s="2">
        <v>0</v>
      </c>
      <c r="N21" s="2">
        <v>0</v>
      </c>
      <c r="O21" s="2">
        <v>0</v>
      </c>
      <c r="P21" s="2">
        <v>0</v>
      </c>
      <c r="Q21" s="2"/>
      <c r="R21" s="11"/>
      <c r="S21" s="11"/>
      <c r="T21" s="35"/>
    </row>
    <row r="22" spans="1:20" x14ac:dyDescent="0.25">
      <c r="A22" s="34"/>
      <c r="B22" s="11"/>
      <c r="C22" s="2"/>
      <c r="D22" s="11"/>
      <c r="E22" s="11"/>
      <c r="F22" s="2" t="s">
        <v>16</v>
      </c>
      <c r="G22" s="11" t="s">
        <v>1932</v>
      </c>
      <c r="H22" s="2">
        <v>0</v>
      </c>
      <c r="I22" s="2">
        <v>1</v>
      </c>
      <c r="J22" s="2">
        <v>0</v>
      </c>
      <c r="K22" s="2">
        <v>0</v>
      </c>
      <c r="L22" s="2">
        <v>0</v>
      </c>
      <c r="M22" s="2">
        <v>0</v>
      </c>
      <c r="N22" s="2">
        <v>0</v>
      </c>
      <c r="O22" s="2">
        <v>0</v>
      </c>
      <c r="P22" s="2">
        <v>0</v>
      </c>
      <c r="Q22" s="2"/>
      <c r="R22" s="11"/>
      <c r="S22" s="11"/>
      <c r="T22" s="35"/>
    </row>
    <row r="23" spans="1:20" x14ac:dyDescent="0.25">
      <c r="A23" s="34"/>
      <c r="B23" s="11"/>
      <c r="C23" s="2"/>
      <c r="D23" s="11"/>
      <c r="E23" s="11"/>
      <c r="F23" s="2" t="s">
        <v>17</v>
      </c>
      <c r="G23" s="11" t="s">
        <v>1933</v>
      </c>
      <c r="H23" s="2">
        <v>0</v>
      </c>
      <c r="I23" s="2">
        <v>1</v>
      </c>
      <c r="J23" s="2">
        <v>0</v>
      </c>
      <c r="K23" s="2">
        <v>0</v>
      </c>
      <c r="L23" s="2">
        <v>0</v>
      </c>
      <c r="M23" s="2">
        <v>0</v>
      </c>
      <c r="N23" s="2">
        <v>0</v>
      </c>
      <c r="O23" s="2">
        <v>0</v>
      </c>
      <c r="P23" s="2">
        <v>0</v>
      </c>
      <c r="Q23" s="2"/>
      <c r="R23" s="11"/>
      <c r="S23" s="11"/>
      <c r="T23" s="35"/>
    </row>
    <row r="24" spans="1:20" x14ac:dyDescent="0.25">
      <c r="A24" s="34"/>
      <c r="B24" s="11"/>
      <c r="C24" s="2"/>
      <c r="D24" s="11"/>
      <c r="E24" s="11"/>
      <c r="F24" s="2" t="s">
        <v>18</v>
      </c>
      <c r="G24" s="11" t="s">
        <v>1934</v>
      </c>
      <c r="H24" s="2">
        <v>0</v>
      </c>
      <c r="I24" s="2">
        <v>1</v>
      </c>
      <c r="J24" s="2">
        <v>0</v>
      </c>
      <c r="K24" s="2">
        <v>0</v>
      </c>
      <c r="L24" s="2">
        <v>0</v>
      </c>
      <c r="M24" s="2">
        <v>0</v>
      </c>
      <c r="N24" s="2">
        <v>0</v>
      </c>
      <c r="O24" s="2">
        <v>0</v>
      </c>
      <c r="P24" s="2">
        <v>0</v>
      </c>
      <c r="Q24" s="2"/>
      <c r="R24" s="11"/>
      <c r="S24" s="11"/>
      <c r="T24" s="35"/>
    </row>
    <row r="25" spans="1:20" x14ac:dyDescent="0.25">
      <c r="A25" s="34"/>
      <c r="B25" s="11"/>
      <c r="C25" s="2"/>
      <c r="D25" s="11"/>
      <c r="E25" s="11"/>
      <c r="F25" s="2" t="s">
        <v>19</v>
      </c>
      <c r="G25" s="11" t="s">
        <v>1935</v>
      </c>
      <c r="H25" s="2">
        <v>0</v>
      </c>
      <c r="I25" s="2">
        <v>1</v>
      </c>
      <c r="J25" s="2">
        <v>0</v>
      </c>
      <c r="K25" s="2">
        <v>0</v>
      </c>
      <c r="L25" s="2">
        <v>0</v>
      </c>
      <c r="M25" s="2">
        <v>0</v>
      </c>
      <c r="N25" s="2">
        <v>0</v>
      </c>
      <c r="O25" s="2">
        <v>0</v>
      </c>
      <c r="P25" s="2">
        <v>0</v>
      </c>
      <c r="Q25" s="2"/>
      <c r="R25" s="11"/>
      <c r="S25" s="11"/>
      <c r="T25" s="35"/>
    </row>
    <row r="26" spans="1:20" x14ac:dyDescent="0.25">
      <c r="A26" s="34"/>
      <c r="B26" s="11"/>
      <c r="C26" s="2"/>
      <c r="D26" s="11"/>
      <c r="E26" s="11"/>
      <c r="F26" s="2" t="s">
        <v>20</v>
      </c>
      <c r="G26" s="11" t="s">
        <v>1936</v>
      </c>
      <c r="H26" s="2">
        <v>0</v>
      </c>
      <c r="I26" s="2">
        <v>1</v>
      </c>
      <c r="J26" s="2">
        <v>0</v>
      </c>
      <c r="K26" s="2">
        <v>0</v>
      </c>
      <c r="L26" s="2">
        <v>0</v>
      </c>
      <c r="M26" s="2">
        <v>0</v>
      </c>
      <c r="N26" s="2">
        <v>0</v>
      </c>
      <c r="O26" s="2">
        <v>0</v>
      </c>
      <c r="P26" s="2">
        <v>0</v>
      </c>
      <c r="Q26" s="2"/>
      <c r="R26" s="11"/>
      <c r="S26" s="11"/>
      <c r="T26" s="35"/>
    </row>
    <row r="27" spans="1:20" x14ac:dyDescent="0.25">
      <c r="A27" s="34"/>
      <c r="B27" s="11"/>
      <c r="C27" s="2"/>
      <c r="D27" s="11"/>
      <c r="E27" s="11"/>
      <c r="F27" s="2" t="s">
        <v>21</v>
      </c>
      <c r="G27" s="11" t="s">
        <v>1937</v>
      </c>
      <c r="H27" s="2">
        <v>0</v>
      </c>
      <c r="I27" s="2">
        <v>1</v>
      </c>
      <c r="J27" s="2">
        <v>0</v>
      </c>
      <c r="K27" s="2">
        <v>0</v>
      </c>
      <c r="L27" s="2">
        <v>0</v>
      </c>
      <c r="M27" s="2">
        <v>0</v>
      </c>
      <c r="N27" s="2">
        <v>0</v>
      </c>
      <c r="O27" s="2">
        <v>0</v>
      </c>
      <c r="P27" s="2">
        <v>0</v>
      </c>
      <c r="Q27" s="2"/>
      <c r="R27" s="11"/>
      <c r="S27" s="11"/>
      <c r="T27" s="35"/>
    </row>
    <row r="28" spans="1:20" x14ac:dyDescent="0.25">
      <c r="A28" s="34"/>
      <c r="B28" s="11"/>
      <c r="C28" s="2"/>
      <c r="D28" s="11"/>
      <c r="E28" s="11"/>
      <c r="F28" s="2" t="s">
        <v>22</v>
      </c>
      <c r="G28" s="11" t="s">
        <v>1938</v>
      </c>
      <c r="H28" s="2">
        <v>0</v>
      </c>
      <c r="I28" s="2">
        <v>1</v>
      </c>
      <c r="J28" s="2">
        <v>0</v>
      </c>
      <c r="K28" s="2">
        <v>0</v>
      </c>
      <c r="L28" s="2">
        <v>0</v>
      </c>
      <c r="M28" s="2">
        <v>0</v>
      </c>
      <c r="N28" s="2">
        <v>0</v>
      </c>
      <c r="O28" s="2">
        <v>0</v>
      </c>
      <c r="P28" s="2">
        <v>0</v>
      </c>
      <c r="Q28" s="2"/>
      <c r="R28" s="11"/>
      <c r="S28" s="11"/>
      <c r="T28" s="35"/>
    </row>
    <row r="29" spans="1:20" x14ac:dyDescent="0.25">
      <c r="A29" s="34"/>
      <c r="B29" s="11"/>
      <c r="C29" s="2"/>
      <c r="D29" s="11"/>
      <c r="E29" s="11"/>
      <c r="F29" s="2" t="s">
        <v>23</v>
      </c>
      <c r="G29" s="11" t="s">
        <v>1939</v>
      </c>
      <c r="H29" s="2">
        <v>0</v>
      </c>
      <c r="I29" s="2">
        <v>1</v>
      </c>
      <c r="J29" s="2">
        <v>0</v>
      </c>
      <c r="K29" s="2">
        <v>0</v>
      </c>
      <c r="L29" s="2">
        <v>0</v>
      </c>
      <c r="M29" s="2">
        <v>0</v>
      </c>
      <c r="N29" s="2">
        <v>0</v>
      </c>
      <c r="O29" s="2">
        <v>0</v>
      </c>
      <c r="P29" s="2">
        <v>0</v>
      </c>
      <c r="Q29" s="2"/>
      <c r="R29" s="11"/>
      <c r="S29" s="11"/>
      <c r="T29" s="35"/>
    </row>
    <row r="30" spans="1:20" x14ac:dyDescent="0.25">
      <c r="A30" s="34"/>
      <c r="B30" s="11"/>
      <c r="C30" s="2"/>
      <c r="D30" s="11"/>
      <c r="E30" s="11"/>
      <c r="F30" s="2" t="s">
        <v>24</v>
      </c>
      <c r="G30" s="11" t="s">
        <v>1940</v>
      </c>
      <c r="H30" s="2">
        <v>0</v>
      </c>
      <c r="I30" s="2">
        <v>1</v>
      </c>
      <c r="J30" s="2">
        <v>0</v>
      </c>
      <c r="K30" s="2">
        <v>0</v>
      </c>
      <c r="L30" s="2">
        <v>0</v>
      </c>
      <c r="M30" s="2">
        <v>0</v>
      </c>
      <c r="N30" s="2">
        <v>0</v>
      </c>
      <c r="O30" s="2">
        <v>0</v>
      </c>
      <c r="P30" s="2">
        <v>0</v>
      </c>
      <c r="Q30" s="2"/>
      <c r="R30" s="11"/>
      <c r="S30" s="11"/>
      <c r="T30" s="35"/>
    </row>
    <row r="31" spans="1:20" x14ac:dyDescent="0.25">
      <c r="A31" s="34"/>
      <c r="B31" s="11"/>
      <c r="C31" s="2"/>
      <c r="D31" s="11"/>
      <c r="E31" s="11"/>
      <c r="F31" s="2" t="s">
        <v>25</v>
      </c>
      <c r="G31" s="11" t="s">
        <v>1941</v>
      </c>
      <c r="H31" s="2">
        <v>0</v>
      </c>
      <c r="I31" s="2">
        <v>1</v>
      </c>
      <c r="J31" s="2">
        <v>0</v>
      </c>
      <c r="K31" s="2">
        <v>0</v>
      </c>
      <c r="L31" s="2">
        <v>0</v>
      </c>
      <c r="M31" s="2">
        <v>0</v>
      </c>
      <c r="N31" s="2">
        <v>0</v>
      </c>
      <c r="O31" s="2">
        <v>0</v>
      </c>
      <c r="P31" s="2">
        <v>0</v>
      </c>
      <c r="Q31" s="2"/>
      <c r="R31" s="11"/>
      <c r="S31" s="11"/>
      <c r="T31" s="35"/>
    </row>
    <row r="32" spans="1:20" x14ac:dyDescent="0.25">
      <c r="A32" s="34"/>
      <c r="B32" s="11"/>
      <c r="C32" s="2"/>
      <c r="D32" s="11"/>
      <c r="E32" s="11"/>
      <c r="F32" s="2" t="s">
        <v>26</v>
      </c>
      <c r="G32" s="11" t="s">
        <v>1942</v>
      </c>
      <c r="H32" s="2">
        <v>0</v>
      </c>
      <c r="I32" s="2">
        <v>1</v>
      </c>
      <c r="J32" s="2">
        <v>0</v>
      </c>
      <c r="K32" s="2">
        <v>0</v>
      </c>
      <c r="L32" s="2">
        <v>0</v>
      </c>
      <c r="M32" s="2">
        <v>0</v>
      </c>
      <c r="N32" s="2">
        <v>0</v>
      </c>
      <c r="O32" s="2">
        <v>0</v>
      </c>
      <c r="P32" s="2">
        <v>0</v>
      </c>
      <c r="Q32" s="2"/>
      <c r="R32" s="11"/>
      <c r="S32" s="11"/>
      <c r="T32" s="35"/>
    </row>
    <row r="33" spans="1:20" x14ac:dyDescent="0.25">
      <c r="A33" s="34"/>
      <c r="B33" s="11"/>
      <c r="C33" s="2"/>
      <c r="D33" s="11"/>
      <c r="E33" s="11"/>
      <c r="F33" s="2" t="s">
        <v>27</v>
      </c>
      <c r="G33" s="11" t="s">
        <v>1943</v>
      </c>
      <c r="H33" s="2">
        <v>0</v>
      </c>
      <c r="I33" s="2">
        <v>1</v>
      </c>
      <c r="J33" s="2">
        <v>0</v>
      </c>
      <c r="K33" s="2">
        <v>0</v>
      </c>
      <c r="L33" s="2">
        <v>0</v>
      </c>
      <c r="M33" s="2">
        <v>0</v>
      </c>
      <c r="N33" s="2">
        <v>0</v>
      </c>
      <c r="O33" s="2">
        <v>0</v>
      </c>
      <c r="P33" s="2">
        <v>0</v>
      </c>
      <c r="Q33" s="2"/>
      <c r="R33" s="11"/>
      <c r="S33" s="11"/>
      <c r="T33" s="35"/>
    </row>
    <row r="34" spans="1:20" x14ac:dyDescent="0.25">
      <c r="A34" s="34"/>
      <c r="B34" s="11"/>
      <c r="C34" s="2"/>
      <c r="D34" s="11"/>
      <c r="E34" s="11"/>
      <c r="F34" s="2" t="s">
        <v>28</v>
      </c>
      <c r="G34" s="11" t="s">
        <v>1944</v>
      </c>
      <c r="H34" s="2">
        <v>0</v>
      </c>
      <c r="I34" s="2">
        <v>1</v>
      </c>
      <c r="J34" s="2">
        <v>0</v>
      </c>
      <c r="K34" s="2">
        <v>0</v>
      </c>
      <c r="L34" s="2">
        <v>0</v>
      </c>
      <c r="M34" s="2">
        <v>0</v>
      </c>
      <c r="N34" s="2">
        <v>0</v>
      </c>
      <c r="O34" s="2">
        <v>0</v>
      </c>
      <c r="P34" s="2">
        <v>0</v>
      </c>
      <c r="Q34" s="2"/>
      <c r="R34" s="11"/>
      <c r="S34" s="11"/>
      <c r="T34" s="35"/>
    </row>
    <row r="35" spans="1:20" x14ac:dyDescent="0.25">
      <c r="A35" s="34"/>
      <c r="B35" s="11"/>
      <c r="C35" s="2"/>
      <c r="D35" s="11"/>
      <c r="E35" s="11"/>
      <c r="F35" s="2" t="s">
        <v>29</v>
      </c>
      <c r="G35" s="11" t="s">
        <v>1945</v>
      </c>
      <c r="H35" s="2">
        <v>0</v>
      </c>
      <c r="I35" s="2">
        <v>1</v>
      </c>
      <c r="J35" s="2">
        <v>0</v>
      </c>
      <c r="K35" s="2">
        <v>0</v>
      </c>
      <c r="L35" s="2">
        <v>0</v>
      </c>
      <c r="M35" s="2">
        <v>0</v>
      </c>
      <c r="N35" s="2">
        <v>0</v>
      </c>
      <c r="O35" s="2">
        <v>0</v>
      </c>
      <c r="P35" s="2">
        <v>0</v>
      </c>
      <c r="Q35" s="2"/>
      <c r="R35" s="11"/>
      <c r="S35" s="11"/>
      <c r="T35" s="35"/>
    </row>
    <row r="36" spans="1:20" x14ac:dyDescent="0.25">
      <c r="A36" s="34"/>
      <c r="B36" s="11"/>
      <c r="C36" s="2"/>
      <c r="D36" s="11"/>
      <c r="E36" s="11"/>
      <c r="F36" s="2" t="s">
        <v>30</v>
      </c>
      <c r="G36" s="11" t="s">
        <v>1946</v>
      </c>
      <c r="H36" s="2">
        <v>0</v>
      </c>
      <c r="I36" s="2">
        <v>1</v>
      </c>
      <c r="J36" s="2">
        <v>0</v>
      </c>
      <c r="K36" s="2">
        <v>0</v>
      </c>
      <c r="L36" s="2">
        <v>0</v>
      </c>
      <c r="M36" s="2">
        <v>0</v>
      </c>
      <c r="N36" s="2">
        <v>0</v>
      </c>
      <c r="O36" s="2">
        <v>0</v>
      </c>
      <c r="P36" s="2">
        <v>0</v>
      </c>
      <c r="Q36" s="2"/>
      <c r="R36" s="11"/>
      <c r="S36" s="11"/>
      <c r="T36" s="35"/>
    </row>
    <row r="37" spans="1:20" x14ac:dyDescent="0.25">
      <c r="A37" s="34"/>
      <c r="B37" s="11"/>
      <c r="C37" s="2"/>
      <c r="D37" s="11"/>
      <c r="E37" s="11"/>
      <c r="F37" s="2" t="s">
        <v>31</v>
      </c>
      <c r="G37" s="11" t="s">
        <v>1947</v>
      </c>
      <c r="H37" s="2">
        <v>0</v>
      </c>
      <c r="I37" s="2">
        <v>1</v>
      </c>
      <c r="J37" s="2">
        <v>0</v>
      </c>
      <c r="K37" s="2">
        <v>0</v>
      </c>
      <c r="L37" s="2">
        <v>0</v>
      </c>
      <c r="M37" s="2">
        <v>0</v>
      </c>
      <c r="N37" s="2">
        <v>0</v>
      </c>
      <c r="O37" s="2">
        <v>0</v>
      </c>
      <c r="P37" s="2">
        <v>0</v>
      </c>
      <c r="Q37" s="2"/>
      <c r="R37" s="11"/>
      <c r="S37" s="11"/>
      <c r="T37" s="35"/>
    </row>
    <row r="38" spans="1:20" x14ac:dyDescent="0.25">
      <c r="A38" s="34"/>
      <c r="B38" s="11"/>
      <c r="C38" s="2"/>
      <c r="D38" s="11"/>
      <c r="E38" s="11"/>
      <c r="F38" s="2" t="s">
        <v>32</v>
      </c>
      <c r="G38" s="11" t="s">
        <v>1949</v>
      </c>
      <c r="H38" s="2">
        <v>0</v>
      </c>
      <c r="I38" s="2">
        <v>1</v>
      </c>
      <c r="J38" s="2">
        <v>0</v>
      </c>
      <c r="K38" s="2">
        <v>0</v>
      </c>
      <c r="L38" s="2">
        <v>0</v>
      </c>
      <c r="M38" s="2">
        <v>0</v>
      </c>
      <c r="N38" s="2">
        <v>0</v>
      </c>
      <c r="O38" s="2">
        <v>0</v>
      </c>
      <c r="P38" s="2">
        <v>0</v>
      </c>
      <c r="Q38" s="2"/>
      <c r="R38" s="11"/>
      <c r="S38" s="11"/>
      <c r="T38" s="35"/>
    </row>
    <row r="39" spans="1:20" x14ac:dyDescent="0.25">
      <c r="A39" s="34"/>
      <c r="B39" s="11"/>
      <c r="C39" s="2"/>
      <c r="D39" s="11"/>
      <c r="E39" s="11"/>
      <c r="F39" s="2" t="s">
        <v>33</v>
      </c>
      <c r="G39" s="11" t="s">
        <v>1950</v>
      </c>
      <c r="H39" s="2">
        <v>0</v>
      </c>
      <c r="I39" s="2">
        <v>1</v>
      </c>
      <c r="J39" s="2">
        <v>0</v>
      </c>
      <c r="K39" s="2">
        <v>0</v>
      </c>
      <c r="L39" s="2">
        <v>0</v>
      </c>
      <c r="M39" s="2">
        <v>0</v>
      </c>
      <c r="N39" s="2">
        <v>0</v>
      </c>
      <c r="O39" s="2">
        <v>0</v>
      </c>
      <c r="P39" s="2">
        <v>0</v>
      </c>
      <c r="Q39" s="2"/>
      <c r="R39" s="11"/>
      <c r="S39" s="11"/>
      <c r="T39" s="35"/>
    </row>
    <row r="40" spans="1:20" x14ac:dyDescent="0.25">
      <c r="A40" s="34"/>
      <c r="B40" s="11"/>
      <c r="C40" s="2"/>
      <c r="D40" s="11"/>
      <c r="E40" s="11"/>
      <c r="F40" s="2" t="s">
        <v>34</v>
      </c>
      <c r="G40" s="11" t="s">
        <v>1951</v>
      </c>
      <c r="H40" s="2">
        <v>0</v>
      </c>
      <c r="I40" s="2">
        <v>1</v>
      </c>
      <c r="J40" s="2">
        <v>0</v>
      </c>
      <c r="K40" s="2">
        <v>0</v>
      </c>
      <c r="L40" s="2">
        <v>0</v>
      </c>
      <c r="M40" s="2">
        <v>0</v>
      </c>
      <c r="N40" s="2">
        <v>0</v>
      </c>
      <c r="O40" s="2">
        <v>0</v>
      </c>
      <c r="P40" s="2">
        <v>0</v>
      </c>
      <c r="Q40" s="2"/>
      <c r="R40" s="11"/>
      <c r="S40" s="11"/>
      <c r="T40" s="35"/>
    </row>
    <row r="41" spans="1:20" x14ac:dyDescent="0.25">
      <c r="A41" s="34"/>
      <c r="B41" s="11"/>
      <c r="C41" s="2"/>
      <c r="D41" s="11"/>
      <c r="E41" s="11"/>
      <c r="F41" s="2" t="s">
        <v>1913</v>
      </c>
      <c r="G41" s="11" t="s">
        <v>1952</v>
      </c>
      <c r="H41" s="2">
        <v>0</v>
      </c>
      <c r="I41" s="2">
        <v>1</v>
      </c>
      <c r="J41" s="2">
        <v>0</v>
      </c>
      <c r="K41" s="2">
        <v>0</v>
      </c>
      <c r="L41" s="2">
        <v>0</v>
      </c>
      <c r="M41" s="2">
        <v>0</v>
      </c>
      <c r="N41" s="2">
        <v>0</v>
      </c>
      <c r="O41" s="2">
        <v>0</v>
      </c>
      <c r="P41" s="2">
        <v>0</v>
      </c>
      <c r="Q41" s="2"/>
      <c r="R41" s="11"/>
      <c r="S41" s="11"/>
      <c r="T41" s="35"/>
    </row>
    <row r="42" spans="1:20" x14ac:dyDescent="0.25">
      <c r="A42" s="34"/>
      <c r="B42" s="11"/>
      <c r="C42" s="2"/>
      <c r="D42" s="11"/>
      <c r="E42" s="11"/>
      <c r="F42" s="2" t="s">
        <v>1914</v>
      </c>
      <c r="G42" s="11" t="s">
        <v>1953</v>
      </c>
      <c r="H42" s="2">
        <v>0</v>
      </c>
      <c r="I42" s="2">
        <v>1</v>
      </c>
      <c r="J42" s="2">
        <v>0</v>
      </c>
      <c r="K42" s="2">
        <v>0</v>
      </c>
      <c r="L42" s="2">
        <v>0</v>
      </c>
      <c r="M42" s="2">
        <v>0</v>
      </c>
      <c r="N42" s="2">
        <v>0</v>
      </c>
      <c r="O42" s="2">
        <v>0</v>
      </c>
      <c r="P42" s="2">
        <v>0</v>
      </c>
      <c r="Q42" s="2"/>
      <c r="R42" s="11"/>
      <c r="S42" s="11"/>
      <c r="T42" s="35"/>
    </row>
    <row r="43" spans="1:20" x14ac:dyDescent="0.25">
      <c r="A43" s="34"/>
      <c r="B43" s="11"/>
      <c r="C43" s="2"/>
      <c r="D43" s="11"/>
      <c r="E43" s="11"/>
      <c r="F43" s="2" t="s">
        <v>1915</v>
      </c>
      <c r="G43" s="11" t="s">
        <v>1948</v>
      </c>
      <c r="H43" s="2">
        <v>0</v>
      </c>
      <c r="I43" s="2">
        <v>1</v>
      </c>
      <c r="J43" s="2">
        <v>0</v>
      </c>
      <c r="K43" s="2">
        <v>0</v>
      </c>
      <c r="L43" s="2">
        <v>0</v>
      </c>
      <c r="M43" s="2">
        <v>0</v>
      </c>
      <c r="N43" s="2">
        <v>0</v>
      </c>
      <c r="O43" s="2">
        <v>0</v>
      </c>
      <c r="P43" s="2">
        <v>0</v>
      </c>
      <c r="Q43" s="2"/>
      <c r="R43" s="11"/>
      <c r="S43" s="11"/>
      <c r="T43" s="35"/>
    </row>
    <row r="44" spans="1:20" x14ac:dyDescent="0.25">
      <c r="A44" s="34"/>
      <c r="B44" s="11"/>
      <c r="C44" s="2"/>
      <c r="D44" s="11"/>
      <c r="E44" s="11"/>
      <c r="F44" s="2" t="s">
        <v>1916</v>
      </c>
      <c r="G44" s="11" t="s">
        <v>1954</v>
      </c>
      <c r="H44" s="2">
        <v>0</v>
      </c>
      <c r="I44" s="2">
        <v>1</v>
      </c>
      <c r="J44" s="2">
        <v>0</v>
      </c>
      <c r="K44" s="2">
        <v>0</v>
      </c>
      <c r="L44" s="2">
        <v>0</v>
      </c>
      <c r="M44" s="2">
        <v>0</v>
      </c>
      <c r="N44" s="2">
        <v>0</v>
      </c>
      <c r="O44" s="2">
        <v>0</v>
      </c>
      <c r="P44" s="2">
        <v>0</v>
      </c>
      <c r="Q44" s="2"/>
      <c r="R44" s="11"/>
      <c r="S44" s="11"/>
      <c r="T44" s="35"/>
    </row>
    <row r="45" spans="1:20" x14ac:dyDescent="0.25">
      <c r="A45" s="34"/>
      <c r="B45" s="11"/>
      <c r="C45" s="2"/>
      <c r="D45" s="11"/>
      <c r="E45" s="11"/>
      <c r="F45" s="2" t="s">
        <v>1917</v>
      </c>
      <c r="G45" s="11" t="s">
        <v>1955</v>
      </c>
      <c r="H45" s="2">
        <v>0</v>
      </c>
      <c r="I45" s="2">
        <v>1</v>
      </c>
      <c r="J45" s="2">
        <v>0</v>
      </c>
      <c r="K45" s="2">
        <v>0</v>
      </c>
      <c r="L45" s="2">
        <v>0</v>
      </c>
      <c r="M45" s="2">
        <v>0</v>
      </c>
      <c r="N45" s="2">
        <v>0</v>
      </c>
      <c r="O45" s="2">
        <v>0</v>
      </c>
      <c r="P45" s="2">
        <v>0</v>
      </c>
      <c r="Q45" s="2"/>
      <c r="R45" s="11"/>
      <c r="S45" s="11"/>
      <c r="T45" s="35"/>
    </row>
    <row r="46" spans="1:20" x14ac:dyDescent="0.25">
      <c r="A46" s="34"/>
      <c r="B46" s="11"/>
      <c r="C46" s="2"/>
      <c r="D46" s="11"/>
      <c r="E46" s="11"/>
      <c r="F46" s="2" t="s">
        <v>1918</v>
      </c>
      <c r="G46" s="11" t="s">
        <v>1956</v>
      </c>
      <c r="H46" s="2">
        <v>0</v>
      </c>
      <c r="I46" s="2">
        <v>1</v>
      </c>
      <c r="J46" s="2">
        <v>0</v>
      </c>
      <c r="K46" s="2">
        <v>0</v>
      </c>
      <c r="L46" s="2">
        <v>0</v>
      </c>
      <c r="M46" s="2">
        <v>0</v>
      </c>
      <c r="N46" s="2">
        <v>0</v>
      </c>
      <c r="O46" s="2">
        <v>0</v>
      </c>
      <c r="P46" s="2">
        <v>0</v>
      </c>
      <c r="Q46" s="2"/>
      <c r="R46" s="11"/>
      <c r="S46" s="11"/>
      <c r="T46" s="35"/>
    </row>
    <row r="47" spans="1:20" x14ac:dyDescent="0.25">
      <c r="A47" s="34"/>
      <c r="B47" s="11"/>
      <c r="C47" s="2"/>
      <c r="D47" s="11"/>
      <c r="E47" s="11"/>
      <c r="F47" s="2"/>
      <c r="G47" s="11"/>
      <c r="H47" s="2"/>
      <c r="I47" s="2"/>
      <c r="J47" s="2"/>
      <c r="K47" s="2"/>
      <c r="L47" s="2"/>
      <c r="M47" s="2"/>
      <c r="N47" s="2"/>
      <c r="O47" s="2"/>
      <c r="P47" s="2"/>
      <c r="Q47" s="2"/>
      <c r="R47" s="11"/>
      <c r="S47" s="11"/>
      <c r="T47" s="35"/>
    </row>
    <row r="48" spans="1:20" x14ac:dyDescent="0.25">
      <c r="A48" s="83"/>
      <c r="B48" s="62"/>
      <c r="C48" s="61"/>
      <c r="D48" s="62"/>
      <c r="E48" s="62"/>
      <c r="F48" s="61"/>
      <c r="G48" s="62"/>
      <c r="H48" s="61">
        <f>SUM(H7:H46)</f>
        <v>0</v>
      </c>
      <c r="I48" s="61">
        <f t="shared" ref="I48:P48" si="0">SUM(I7:I46)</f>
        <v>40</v>
      </c>
      <c r="J48" s="61">
        <f t="shared" si="0"/>
        <v>0</v>
      </c>
      <c r="K48" s="61">
        <f t="shared" si="0"/>
        <v>0</v>
      </c>
      <c r="L48" s="61">
        <f t="shared" si="0"/>
        <v>0</v>
      </c>
      <c r="M48" s="61">
        <f t="shared" si="0"/>
        <v>0</v>
      </c>
      <c r="N48" s="61">
        <f t="shared" si="0"/>
        <v>0</v>
      </c>
      <c r="O48" s="61">
        <f t="shared" si="0"/>
        <v>0</v>
      </c>
      <c r="P48" s="61">
        <f t="shared" si="0"/>
        <v>0</v>
      </c>
      <c r="Q48" s="61"/>
      <c r="R48" s="62"/>
      <c r="S48" s="62"/>
      <c r="T48" s="84"/>
    </row>
    <row r="49" spans="1:20" x14ac:dyDescent="0.25">
      <c r="A49" s="85"/>
      <c r="B49" s="75"/>
      <c r="C49" s="76"/>
      <c r="D49" s="75"/>
      <c r="E49" s="75"/>
      <c r="F49" s="76"/>
      <c r="G49" s="75"/>
      <c r="H49" s="76"/>
      <c r="I49" s="76"/>
      <c r="J49" s="76"/>
      <c r="K49" s="76"/>
      <c r="L49" s="76"/>
      <c r="M49" s="76"/>
      <c r="N49" s="76"/>
      <c r="O49" s="76"/>
      <c r="P49" s="76"/>
      <c r="Q49" s="76"/>
      <c r="R49" s="75"/>
      <c r="S49" s="75"/>
      <c r="T49" s="86"/>
    </row>
    <row r="50" spans="1:20" x14ac:dyDescent="0.25">
      <c r="A50" s="34"/>
      <c r="B50" s="11"/>
      <c r="C50" s="2"/>
      <c r="D50" s="11"/>
      <c r="E50" s="11"/>
      <c r="F50" s="2"/>
      <c r="G50" s="11"/>
      <c r="H50" s="2"/>
      <c r="I50" s="2"/>
      <c r="J50" s="2"/>
      <c r="K50" s="2"/>
      <c r="L50" s="2"/>
      <c r="M50" s="2"/>
      <c r="N50" s="2"/>
      <c r="O50" s="2"/>
      <c r="P50" s="2"/>
      <c r="Q50" s="2"/>
      <c r="R50" s="11"/>
      <c r="S50" s="11"/>
      <c r="T50" s="35"/>
    </row>
    <row r="51" spans="1:20" x14ac:dyDescent="0.25">
      <c r="A51" s="34"/>
      <c r="B51" s="11"/>
      <c r="C51" s="2" t="s">
        <v>2</v>
      </c>
      <c r="D51" s="11" t="s">
        <v>1709</v>
      </c>
      <c r="E51" s="11" t="s">
        <v>39</v>
      </c>
      <c r="F51" s="2" t="s">
        <v>0</v>
      </c>
      <c r="G51" s="11" t="s">
        <v>1964</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2</v>
      </c>
      <c r="G52" s="11" t="s">
        <v>1965</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3</v>
      </c>
      <c r="G53" s="11" t="s">
        <v>1966</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4</v>
      </c>
      <c r="G54" s="11" t="s">
        <v>1967</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5</v>
      </c>
      <c r="G55" s="11" t="s">
        <v>1968</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6</v>
      </c>
      <c r="G56" s="11" t="s">
        <v>1969</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7</v>
      </c>
      <c r="G57" s="11" t="s">
        <v>1970</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t="s">
        <v>8</v>
      </c>
      <c r="G58" s="11" t="s">
        <v>1971</v>
      </c>
      <c r="H58" s="2">
        <v>0</v>
      </c>
      <c r="I58" s="2">
        <v>1</v>
      </c>
      <c r="J58" s="2">
        <v>0</v>
      </c>
      <c r="K58" s="2">
        <v>0</v>
      </c>
      <c r="L58" s="2">
        <v>0</v>
      </c>
      <c r="M58" s="2">
        <v>0</v>
      </c>
      <c r="N58" s="2">
        <v>0</v>
      </c>
      <c r="O58" s="2"/>
      <c r="P58" s="2"/>
      <c r="Q58" s="2"/>
      <c r="R58" s="11"/>
      <c r="S58" s="11"/>
      <c r="T58" s="35"/>
    </row>
    <row r="59" spans="1:20" x14ac:dyDescent="0.25">
      <c r="A59" s="34"/>
      <c r="B59" s="11"/>
      <c r="C59" s="2"/>
      <c r="D59" s="11"/>
      <c r="E59" s="11"/>
      <c r="F59" s="2" t="s">
        <v>9</v>
      </c>
      <c r="G59" s="11" t="s">
        <v>1972</v>
      </c>
      <c r="H59" s="2">
        <v>0</v>
      </c>
      <c r="I59" s="2">
        <v>1</v>
      </c>
      <c r="J59" s="2">
        <v>0</v>
      </c>
      <c r="K59" s="2">
        <v>0</v>
      </c>
      <c r="L59" s="2">
        <v>0</v>
      </c>
      <c r="M59" s="2">
        <v>0</v>
      </c>
      <c r="N59" s="2">
        <v>0</v>
      </c>
      <c r="O59" s="2"/>
      <c r="P59" s="2"/>
      <c r="Q59" s="2"/>
      <c r="R59" s="11"/>
      <c r="S59" s="11"/>
      <c r="T59" s="35"/>
    </row>
    <row r="60" spans="1:20" x14ac:dyDescent="0.25">
      <c r="A60" s="34"/>
      <c r="B60" s="11"/>
      <c r="C60" s="2"/>
      <c r="D60" s="11"/>
      <c r="E60" s="11"/>
      <c r="F60" s="2" t="s">
        <v>10</v>
      </c>
      <c r="G60" s="11" t="s">
        <v>1973</v>
      </c>
      <c r="H60" s="2">
        <v>0</v>
      </c>
      <c r="I60" s="2">
        <v>1</v>
      </c>
      <c r="J60" s="2">
        <v>0</v>
      </c>
      <c r="K60" s="2">
        <v>0</v>
      </c>
      <c r="L60" s="2">
        <v>0</v>
      </c>
      <c r="M60" s="2">
        <v>0</v>
      </c>
      <c r="N60" s="2">
        <v>0</v>
      </c>
      <c r="O60" s="2"/>
      <c r="P60" s="2"/>
      <c r="Q60" s="2"/>
      <c r="R60" s="11"/>
      <c r="S60" s="11"/>
      <c r="T60" s="35"/>
    </row>
    <row r="61" spans="1:20" x14ac:dyDescent="0.25">
      <c r="A61" s="34"/>
      <c r="B61" s="11"/>
      <c r="C61" s="2"/>
      <c r="D61" s="11"/>
      <c r="E61" s="11"/>
      <c r="F61" s="2" t="s">
        <v>11</v>
      </c>
      <c r="G61" s="11" t="s">
        <v>1974</v>
      </c>
      <c r="H61" s="2">
        <v>0</v>
      </c>
      <c r="I61" s="2">
        <v>1</v>
      </c>
      <c r="J61" s="2">
        <v>0</v>
      </c>
      <c r="K61" s="2">
        <v>0</v>
      </c>
      <c r="L61" s="2">
        <v>0</v>
      </c>
      <c r="M61" s="2">
        <v>0</v>
      </c>
      <c r="N61" s="2">
        <v>0</v>
      </c>
      <c r="O61" s="2"/>
      <c r="P61" s="2"/>
      <c r="Q61" s="2"/>
      <c r="R61" s="11"/>
      <c r="S61" s="11"/>
      <c r="T61" s="35"/>
    </row>
    <row r="62" spans="1:20" x14ac:dyDescent="0.25">
      <c r="A62" s="34"/>
      <c r="B62" s="11"/>
      <c r="C62" s="2"/>
      <c r="D62" s="11"/>
      <c r="E62" s="11"/>
      <c r="F62" s="2" t="s">
        <v>12</v>
      </c>
      <c r="G62" s="11" t="s">
        <v>1975</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13</v>
      </c>
      <c r="G63" s="11" t="s">
        <v>1976</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14</v>
      </c>
      <c r="G64" s="11" t="s">
        <v>1977</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15</v>
      </c>
      <c r="G65" s="11" t="s">
        <v>1978</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16</v>
      </c>
      <c r="G66" s="11" t="s">
        <v>1979</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17</v>
      </c>
      <c r="G67" s="11" t="s">
        <v>1980</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18</v>
      </c>
      <c r="G68" s="11" t="s">
        <v>1981</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19</v>
      </c>
      <c r="G69" s="11" t="s">
        <v>1982</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20</v>
      </c>
      <c r="G70" s="11" t="s">
        <v>1983</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21</v>
      </c>
      <c r="G71" s="11" t="s">
        <v>1984</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22</v>
      </c>
      <c r="G72" s="11" t="s">
        <v>1985</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23</v>
      </c>
      <c r="G73" s="11" t="s">
        <v>1986</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24</v>
      </c>
      <c r="G74" s="11" t="s">
        <v>1987</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25</v>
      </c>
      <c r="G75" s="11" t="s">
        <v>1988</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26</v>
      </c>
      <c r="G76" s="11" t="s">
        <v>1989</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27</v>
      </c>
      <c r="G77" s="11" t="s">
        <v>1990</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28</v>
      </c>
      <c r="G78" s="11" t="s">
        <v>1991</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29</v>
      </c>
      <c r="G79" s="11" t="s">
        <v>1992</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30</v>
      </c>
      <c r="G80" s="11" t="s">
        <v>1993</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31</v>
      </c>
      <c r="G81" s="11" t="s">
        <v>1943</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32</v>
      </c>
      <c r="G82" s="11" t="s">
        <v>1709</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33</v>
      </c>
      <c r="G83" s="11" t="s">
        <v>1443</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34</v>
      </c>
      <c r="G84" s="11" t="s">
        <v>1994</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1913</v>
      </c>
      <c r="G85" s="11" t="s">
        <v>1995</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1914</v>
      </c>
      <c r="G86" s="11" t="s">
        <v>1996</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1915</v>
      </c>
      <c r="G87" s="11" t="s">
        <v>1997</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1916</v>
      </c>
      <c r="G88" s="11" t="s">
        <v>1998</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1917</v>
      </c>
      <c r="G89" s="11" t="s">
        <v>1999</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1918</v>
      </c>
      <c r="G90" s="11" t="s">
        <v>2000</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1957</v>
      </c>
      <c r="G91" s="11" t="s">
        <v>2001</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1958</v>
      </c>
      <c r="G92" s="11" t="s">
        <v>2002</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1959</v>
      </c>
      <c r="G93" s="11" t="s">
        <v>2003</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1960</v>
      </c>
      <c r="G94" s="11" t="s">
        <v>2004</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1961</v>
      </c>
      <c r="G95" s="11" t="s">
        <v>2005</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1962</v>
      </c>
      <c r="G96" s="11" t="s">
        <v>2006</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1963</v>
      </c>
      <c r="G97" s="11" t="s">
        <v>2007</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c r="G98" s="11"/>
      <c r="H98" s="2"/>
      <c r="I98" s="2"/>
      <c r="J98" s="2"/>
      <c r="K98" s="2"/>
      <c r="L98" s="2"/>
      <c r="M98" s="2"/>
      <c r="N98" s="2"/>
      <c r="O98" s="2"/>
      <c r="P98" s="2"/>
      <c r="Q98" s="2"/>
      <c r="R98" s="11"/>
      <c r="S98" s="11"/>
      <c r="T98" s="35"/>
    </row>
    <row r="99" spans="1:20" x14ac:dyDescent="0.25">
      <c r="A99" s="83"/>
      <c r="B99" s="62"/>
      <c r="C99" s="61"/>
      <c r="D99" s="62"/>
      <c r="E99" s="62"/>
      <c r="F99" s="61"/>
      <c r="G99" s="62"/>
      <c r="H99" s="61">
        <f>SUM(H51:H97)</f>
        <v>0</v>
      </c>
      <c r="I99" s="61">
        <f t="shared" ref="I99:P99" si="1">SUM(I51:I97)</f>
        <v>47</v>
      </c>
      <c r="J99" s="61">
        <f t="shared" si="1"/>
        <v>0</v>
      </c>
      <c r="K99" s="61">
        <f t="shared" si="1"/>
        <v>0</v>
      </c>
      <c r="L99" s="61">
        <f t="shared" si="1"/>
        <v>0</v>
      </c>
      <c r="M99" s="61">
        <f t="shared" si="1"/>
        <v>0</v>
      </c>
      <c r="N99" s="61">
        <f t="shared" si="1"/>
        <v>0</v>
      </c>
      <c r="O99" s="61">
        <f t="shared" si="1"/>
        <v>0</v>
      </c>
      <c r="P99" s="61">
        <f t="shared" si="1"/>
        <v>0</v>
      </c>
      <c r="Q99" s="61"/>
      <c r="R99" s="62"/>
      <c r="S99" s="62"/>
      <c r="T99" s="84"/>
    </row>
    <row r="100" spans="1:20" x14ac:dyDescent="0.25">
      <c r="A100" s="85"/>
      <c r="B100" s="75"/>
      <c r="C100" s="76"/>
      <c r="D100" s="75"/>
      <c r="E100" s="75"/>
      <c r="F100" s="76"/>
      <c r="G100" s="75"/>
      <c r="H100" s="76"/>
      <c r="I100" s="76"/>
      <c r="J100" s="76"/>
      <c r="K100" s="76"/>
      <c r="L100" s="76"/>
      <c r="M100" s="76"/>
      <c r="N100" s="76"/>
      <c r="O100" s="76"/>
      <c r="P100" s="76"/>
      <c r="Q100" s="76"/>
      <c r="R100" s="75"/>
      <c r="S100" s="75"/>
      <c r="T100" s="86"/>
    </row>
    <row r="101" spans="1:20" x14ac:dyDescent="0.25">
      <c r="A101" s="34"/>
      <c r="B101" s="11"/>
      <c r="C101" s="2"/>
      <c r="D101" s="11"/>
      <c r="E101" s="11"/>
      <c r="F101" s="11"/>
      <c r="G101" s="11"/>
      <c r="H101" s="2"/>
      <c r="I101" s="2"/>
      <c r="J101" s="2"/>
      <c r="K101" s="2"/>
      <c r="L101" s="2"/>
      <c r="M101" s="2"/>
      <c r="N101" s="2"/>
      <c r="O101" s="2"/>
      <c r="P101" s="2"/>
      <c r="Q101" s="2"/>
      <c r="R101" s="11"/>
      <c r="S101" s="11"/>
      <c r="T101" s="35"/>
    </row>
    <row r="102" spans="1:20" x14ac:dyDescent="0.25">
      <c r="A102" s="34"/>
      <c r="B102" s="11"/>
      <c r="C102" s="2" t="s">
        <v>3</v>
      </c>
      <c r="D102" s="11" t="s">
        <v>1895</v>
      </c>
      <c r="E102" s="11" t="s">
        <v>39</v>
      </c>
      <c r="F102" s="2" t="s">
        <v>0</v>
      </c>
      <c r="G102" s="11" t="s">
        <v>1895</v>
      </c>
      <c r="H102" s="67">
        <v>1</v>
      </c>
      <c r="I102" s="67">
        <v>0</v>
      </c>
      <c r="J102" s="67">
        <v>0</v>
      </c>
      <c r="K102" s="67">
        <v>0</v>
      </c>
      <c r="L102" s="67">
        <v>0</v>
      </c>
      <c r="M102" s="67">
        <v>0</v>
      </c>
      <c r="N102" s="67">
        <v>0</v>
      </c>
      <c r="O102" s="67">
        <v>1</v>
      </c>
      <c r="P102" s="67"/>
      <c r="Q102" s="67"/>
      <c r="R102" s="11" t="s">
        <v>8872</v>
      </c>
      <c r="S102" s="11" t="s">
        <v>8871</v>
      </c>
      <c r="T102" s="35"/>
    </row>
    <row r="103" spans="1:20" x14ac:dyDescent="0.25">
      <c r="A103" s="34"/>
      <c r="B103" s="11"/>
      <c r="C103" s="2"/>
      <c r="D103" s="11"/>
      <c r="E103" s="11"/>
      <c r="F103" s="2" t="s">
        <v>2</v>
      </c>
      <c r="G103" s="11" t="s">
        <v>2008</v>
      </c>
      <c r="H103" s="67">
        <v>1</v>
      </c>
      <c r="I103" s="67">
        <v>0</v>
      </c>
      <c r="J103" s="67">
        <v>0</v>
      </c>
      <c r="K103" s="67">
        <v>0</v>
      </c>
      <c r="L103" s="67">
        <v>0</v>
      </c>
      <c r="M103" s="67">
        <v>0</v>
      </c>
      <c r="N103" s="67">
        <v>0</v>
      </c>
      <c r="O103" s="67">
        <v>1</v>
      </c>
      <c r="P103" s="67"/>
      <c r="Q103" s="67"/>
      <c r="R103" s="11"/>
      <c r="S103" s="11" t="s">
        <v>8873</v>
      </c>
      <c r="T103" s="35"/>
    </row>
    <row r="104" spans="1:20" x14ac:dyDescent="0.25">
      <c r="A104" s="34"/>
      <c r="B104" s="11"/>
      <c r="C104" s="2"/>
      <c r="D104" s="11"/>
      <c r="E104" s="11"/>
      <c r="F104" s="2" t="s">
        <v>3</v>
      </c>
      <c r="G104" s="11" t="s">
        <v>2009</v>
      </c>
      <c r="H104" s="67">
        <v>1</v>
      </c>
      <c r="I104" s="67">
        <v>0</v>
      </c>
      <c r="J104" s="67">
        <v>0</v>
      </c>
      <c r="K104" s="67">
        <v>0</v>
      </c>
      <c r="L104" s="67">
        <v>0</v>
      </c>
      <c r="M104" s="67">
        <v>0</v>
      </c>
      <c r="N104" s="67">
        <v>0</v>
      </c>
      <c r="O104" s="67">
        <v>1</v>
      </c>
      <c r="P104" s="67"/>
      <c r="Q104" s="67"/>
      <c r="R104" s="11"/>
      <c r="S104" s="11"/>
      <c r="T104" s="35"/>
    </row>
    <row r="105" spans="1:20" x14ac:dyDescent="0.25">
      <c r="A105" s="34"/>
      <c r="B105" s="11"/>
      <c r="C105" s="2"/>
      <c r="D105" s="11"/>
      <c r="E105" s="11"/>
      <c r="F105" s="2" t="s">
        <v>4</v>
      </c>
      <c r="G105" s="11" t="s">
        <v>2010</v>
      </c>
      <c r="H105" s="67">
        <v>1</v>
      </c>
      <c r="I105" s="67">
        <v>0</v>
      </c>
      <c r="J105" s="67">
        <v>0</v>
      </c>
      <c r="K105" s="67">
        <v>0</v>
      </c>
      <c r="L105" s="67">
        <v>0</v>
      </c>
      <c r="M105" s="67">
        <v>0</v>
      </c>
      <c r="N105" s="67">
        <v>0</v>
      </c>
      <c r="O105" s="67">
        <v>1</v>
      </c>
      <c r="P105" s="67"/>
      <c r="Q105" s="67"/>
      <c r="R105" s="11"/>
      <c r="S105" s="11"/>
      <c r="T105" s="35"/>
    </row>
    <row r="106" spans="1:20" x14ac:dyDescent="0.25">
      <c r="A106" s="34"/>
      <c r="B106" s="11"/>
      <c r="C106" s="2"/>
      <c r="D106" s="11"/>
      <c r="E106" s="11"/>
      <c r="F106" s="2" t="s">
        <v>5</v>
      </c>
      <c r="G106" s="11" t="s">
        <v>2011</v>
      </c>
      <c r="H106" s="67">
        <v>1</v>
      </c>
      <c r="I106" s="67">
        <v>0</v>
      </c>
      <c r="J106" s="67">
        <v>0</v>
      </c>
      <c r="K106" s="67">
        <v>0</v>
      </c>
      <c r="L106" s="67">
        <v>0</v>
      </c>
      <c r="M106" s="67">
        <v>0</v>
      </c>
      <c r="N106" s="67">
        <v>0</v>
      </c>
      <c r="O106" s="67">
        <v>1</v>
      </c>
      <c r="P106" s="67"/>
      <c r="Q106" s="67"/>
      <c r="R106" s="11"/>
      <c r="S106" s="11"/>
      <c r="T106" s="35"/>
    </row>
    <row r="107" spans="1:20" x14ac:dyDescent="0.25">
      <c r="A107" s="34"/>
      <c r="B107" s="11"/>
      <c r="C107" s="2"/>
      <c r="D107" s="11"/>
      <c r="E107" s="11"/>
      <c r="F107" s="2" t="s">
        <v>6</v>
      </c>
      <c r="G107" s="11" t="s">
        <v>2012</v>
      </c>
      <c r="H107" s="67">
        <v>1</v>
      </c>
      <c r="I107" s="67">
        <v>0</v>
      </c>
      <c r="J107" s="67">
        <v>0</v>
      </c>
      <c r="K107" s="67">
        <v>0</v>
      </c>
      <c r="L107" s="67">
        <v>0</v>
      </c>
      <c r="M107" s="67">
        <v>0</v>
      </c>
      <c r="N107" s="67">
        <v>0</v>
      </c>
      <c r="O107" s="67">
        <v>1</v>
      </c>
      <c r="P107" s="67"/>
      <c r="Q107" s="67"/>
      <c r="R107" s="11"/>
      <c r="S107" s="11"/>
      <c r="T107" s="35"/>
    </row>
    <row r="108" spans="1:20" x14ac:dyDescent="0.25">
      <c r="A108" s="34"/>
      <c r="B108" s="11"/>
      <c r="C108" s="2"/>
      <c r="D108" s="11"/>
      <c r="E108" s="11"/>
      <c r="F108" s="2" t="s">
        <v>7</v>
      </c>
      <c r="G108" s="11" t="s">
        <v>2013</v>
      </c>
      <c r="H108" s="67">
        <v>1</v>
      </c>
      <c r="I108" s="67">
        <v>0</v>
      </c>
      <c r="J108" s="67">
        <v>0</v>
      </c>
      <c r="K108" s="67">
        <v>0</v>
      </c>
      <c r="L108" s="67">
        <v>0</v>
      </c>
      <c r="M108" s="67">
        <v>0</v>
      </c>
      <c r="N108" s="67">
        <v>0</v>
      </c>
      <c r="O108" s="67">
        <v>1</v>
      </c>
      <c r="P108" s="67"/>
      <c r="Q108" s="67"/>
      <c r="R108" s="11"/>
      <c r="S108" s="11"/>
      <c r="T108" s="35"/>
    </row>
    <row r="109" spans="1:20" x14ac:dyDescent="0.25">
      <c r="A109" s="34"/>
      <c r="B109" s="11"/>
      <c r="C109" s="2"/>
      <c r="D109" s="11"/>
      <c r="E109" s="11"/>
      <c r="F109" s="2" t="s">
        <v>8</v>
      </c>
      <c r="G109" s="11" t="s">
        <v>2014</v>
      </c>
      <c r="H109" s="67">
        <v>1</v>
      </c>
      <c r="I109" s="67">
        <v>0</v>
      </c>
      <c r="J109" s="67">
        <v>0</v>
      </c>
      <c r="K109" s="67">
        <v>0</v>
      </c>
      <c r="L109" s="67">
        <v>0</v>
      </c>
      <c r="M109" s="67">
        <v>0</v>
      </c>
      <c r="N109" s="67">
        <v>0</v>
      </c>
      <c r="O109" s="67">
        <v>1</v>
      </c>
      <c r="P109" s="67"/>
      <c r="Q109" s="67"/>
      <c r="R109" s="11"/>
      <c r="S109" s="11"/>
      <c r="T109" s="35"/>
    </row>
    <row r="110" spans="1:20" x14ac:dyDescent="0.25">
      <c r="A110" s="34"/>
      <c r="B110" s="11"/>
      <c r="C110" s="2"/>
      <c r="D110" s="11"/>
      <c r="E110" s="11"/>
      <c r="F110" s="2" t="s">
        <v>9</v>
      </c>
      <c r="G110" s="11" t="s">
        <v>2015</v>
      </c>
      <c r="H110" s="67">
        <v>1</v>
      </c>
      <c r="I110" s="67">
        <v>0</v>
      </c>
      <c r="J110" s="67">
        <v>0</v>
      </c>
      <c r="K110" s="67">
        <v>0</v>
      </c>
      <c r="L110" s="67">
        <v>0</v>
      </c>
      <c r="M110" s="67">
        <v>0</v>
      </c>
      <c r="N110" s="67">
        <v>0</v>
      </c>
      <c r="O110" s="67">
        <v>1</v>
      </c>
      <c r="P110" s="67"/>
      <c r="Q110" s="67"/>
      <c r="R110" s="11"/>
      <c r="S110" s="11"/>
      <c r="T110" s="35"/>
    </row>
    <row r="111" spans="1:20" x14ac:dyDescent="0.25">
      <c r="A111" s="34"/>
      <c r="B111" s="11"/>
      <c r="C111" s="2"/>
      <c r="D111" s="11"/>
      <c r="E111" s="11"/>
      <c r="F111" s="2" t="s">
        <v>10</v>
      </c>
      <c r="G111" s="11" t="s">
        <v>2016</v>
      </c>
      <c r="H111" s="67">
        <v>1</v>
      </c>
      <c r="I111" s="67">
        <v>0</v>
      </c>
      <c r="J111" s="67">
        <v>0</v>
      </c>
      <c r="K111" s="67">
        <v>0</v>
      </c>
      <c r="L111" s="67">
        <v>0</v>
      </c>
      <c r="M111" s="67">
        <v>0</v>
      </c>
      <c r="N111" s="67">
        <v>0</v>
      </c>
      <c r="O111" s="67">
        <v>1</v>
      </c>
      <c r="P111" s="67"/>
      <c r="Q111" s="67"/>
      <c r="R111" s="11"/>
      <c r="S111" s="11"/>
      <c r="T111" s="35"/>
    </row>
    <row r="112" spans="1:20" x14ac:dyDescent="0.25">
      <c r="A112" s="34"/>
      <c r="B112" s="11"/>
      <c r="C112" s="2"/>
      <c r="D112" s="11"/>
      <c r="E112" s="11"/>
      <c r="F112" s="2" t="s">
        <v>11</v>
      </c>
      <c r="G112" s="11" t="s">
        <v>2017</v>
      </c>
      <c r="H112" s="67">
        <v>1</v>
      </c>
      <c r="I112" s="67">
        <v>0</v>
      </c>
      <c r="J112" s="67">
        <v>0</v>
      </c>
      <c r="K112" s="67">
        <v>0</v>
      </c>
      <c r="L112" s="67">
        <v>0</v>
      </c>
      <c r="M112" s="67">
        <v>0</v>
      </c>
      <c r="N112" s="67">
        <v>0</v>
      </c>
      <c r="O112" s="67">
        <v>1</v>
      </c>
      <c r="P112" s="67"/>
      <c r="Q112" s="67"/>
      <c r="R112" s="11"/>
      <c r="S112" s="11"/>
      <c r="T112" s="35"/>
    </row>
    <row r="113" spans="1:20" x14ac:dyDescent="0.25">
      <c r="A113" s="34"/>
      <c r="B113" s="11"/>
      <c r="C113" s="2"/>
      <c r="D113" s="11"/>
      <c r="E113" s="11"/>
      <c r="F113" s="2" t="s">
        <v>12</v>
      </c>
      <c r="G113" s="11" t="s">
        <v>2018</v>
      </c>
      <c r="H113" s="67">
        <v>1</v>
      </c>
      <c r="I113" s="67">
        <v>0</v>
      </c>
      <c r="J113" s="67">
        <v>0</v>
      </c>
      <c r="K113" s="67">
        <v>0</v>
      </c>
      <c r="L113" s="67">
        <v>0</v>
      </c>
      <c r="M113" s="67">
        <v>0</v>
      </c>
      <c r="N113" s="67">
        <v>0</v>
      </c>
      <c r="O113" s="67">
        <v>1</v>
      </c>
      <c r="P113" s="67"/>
      <c r="Q113" s="67"/>
      <c r="R113" s="11"/>
      <c r="S113" s="11"/>
      <c r="T113" s="35"/>
    </row>
    <row r="114" spans="1:20" x14ac:dyDescent="0.25">
      <c r="A114" s="34"/>
      <c r="B114" s="11"/>
      <c r="C114" s="2"/>
      <c r="D114" s="11"/>
      <c r="E114" s="11"/>
      <c r="F114" s="2" t="s">
        <v>13</v>
      </c>
      <c r="G114" s="11" t="s">
        <v>2019</v>
      </c>
      <c r="H114" s="67">
        <v>1</v>
      </c>
      <c r="I114" s="67">
        <v>0</v>
      </c>
      <c r="J114" s="67">
        <v>0</v>
      </c>
      <c r="K114" s="67">
        <v>0</v>
      </c>
      <c r="L114" s="67">
        <v>0</v>
      </c>
      <c r="M114" s="67">
        <v>0</v>
      </c>
      <c r="N114" s="67">
        <v>0</v>
      </c>
      <c r="O114" s="67">
        <v>1</v>
      </c>
      <c r="P114" s="67"/>
      <c r="Q114" s="67"/>
      <c r="R114" s="11"/>
      <c r="S114" s="11"/>
      <c r="T114" s="35"/>
    </row>
    <row r="115" spans="1:20" x14ac:dyDescent="0.25">
      <c r="A115" s="34"/>
      <c r="B115" s="11"/>
      <c r="C115" s="2"/>
      <c r="D115" s="11"/>
      <c r="E115" s="11"/>
      <c r="F115" s="2" t="s">
        <v>14</v>
      </c>
      <c r="G115" s="11" t="s">
        <v>2020</v>
      </c>
      <c r="H115" s="67">
        <v>1</v>
      </c>
      <c r="I115" s="67">
        <v>0</v>
      </c>
      <c r="J115" s="67">
        <v>0</v>
      </c>
      <c r="K115" s="67">
        <v>0</v>
      </c>
      <c r="L115" s="67">
        <v>0</v>
      </c>
      <c r="M115" s="67">
        <v>0</v>
      </c>
      <c r="N115" s="67">
        <v>0</v>
      </c>
      <c r="O115" s="67">
        <v>1</v>
      </c>
      <c r="P115" s="67"/>
      <c r="Q115" s="67"/>
      <c r="R115" s="11"/>
      <c r="S115" s="11"/>
      <c r="T115" s="35"/>
    </row>
    <row r="116" spans="1:20" x14ac:dyDescent="0.25">
      <c r="A116" s="34"/>
      <c r="B116" s="11"/>
      <c r="C116" s="2"/>
      <c r="D116" s="11"/>
      <c r="E116" s="11"/>
      <c r="F116" s="2" t="s">
        <v>15</v>
      </c>
      <c r="G116" s="11" t="s">
        <v>1281</v>
      </c>
      <c r="H116" s="67">
        <v>1</v>
      </c>
      <c r="I116" s="67">
        <v>0</v>
      </c>
      <c r="J116" s="67">
        <v>0</v>
      </c>
      <c r="K116" s="67">
        <v>0</v>
      </c>
      <c r="L116" s="67">
        <v>0</v>
      </c>
      <c r="M116" s="67">
        <v>0</v>
      </c>
      <c r="N116" s="67">
        <v>0</v>
      </c>
      <c r="O116" s="67">
        <v>1</v>
      </c>
      <c r="P116" s="67"/>
      <c r="Q116" s="67"/>
      <c r="R116" s="11"/>
      <c r="S116" s="11"/>
      <c r="T116" s="35"/>
    </row>
    <row r="117" spans="1:20" x14ac:dyDescent="0.25">
      <c r="A117" s="34"/>
      <c r="B117" s="11"/>
      <c r="C117" s="2"/>
      <c r="D117" s="11"/>
      <c r="E117" s="11"/>
      <c r="F117" s="2" t="s">
        <v>16</v>
      </c>
      <c r="G117" s="11" t="s">
        <v>2021</v>
      </c>
      <c r="H117" s="67">
        <v>1</v>
      </c>
      <c r="I117" s="67">
        <v>0</v>
      </c>
      <c r="J117" s="67">
        <v>0</v>
      </c>
      <c r="K117" s="67">
        <v>0</v>
      </c>
      <c r="L117" s="67">
        <v>0</v>
      </c>
      <c r="M117" s="67">
        <v>0</v>
      </c>
      <c r="N117" s="67">
        <v>0</v>
      </c>
      <c r="O117" s="67">
        <v>1</v>
      </c>
      <c r="P117" s="67"/>
      <c r="Q117" s="67"/>
      <c r="R117" s="11"/>
      <c r="S117" s="11"/>
      <c r="T117" s="35"/>
    </row>
    <row r="118" spans="1:20" x14ac:dyDescent="0.25">
      <c r="A118" s="34"/>
      <c r="B118" s="11"/>
      <c r="C118" s="2"/>
      <c r="D118" s="11"/>
      <c r="E118" s="11"/>
      <c r="F118" s="2" t="s">
        <v>17</v>
      </c>
      <c r="G118" s="11" t="s">
        <v>2022</v>
      </c>
      <c r="H118" s="67">
        <v>1</v>
      </c>
      <c r="I118" s="67">
        <v>0</v>
      </c>
      <c r="J118" s="67">
        <v>0</v>
      </c>
      <c r="K118" s="67">
        <v>0</v>
      </c>
      <c r="L118" s="67">
        <v>0</v>
      </c>
      <c r="M118" s="67">
        <v>0</v>
      </c>
      <c r="N118" s="67">
        <v>0</v>
      </c>
      <c r="O118" s="67">
        <v>1</v>
      </c>
      <c r="P118" s="67"/>
      <c r="Q118" s="67"/>
      <c r="R118" s="11"/>
      <c r="S118" s="11"/>
      <c r="T118" s="35"/>
    </row>
    <row r="119" spans="1:20" x14ac:dyDescent="0.25">
      <c r="A119" s="34"/>
      <c r="B119" s="11"/>
      <c r="C119" s="2"/>
      <c r="D119" s="11"/>
      <c r="E119" s="11"/>
      <c r="F119" s="2" t="s">
        <v>18</v>
      </c>
      <c r="G119" s="11" t="s">
        <v>1681</v>
      </c>
      <c r="H119" s="67">
        <v>1</v>
      </c>
      <c r="I119" s="67">
        <v>0</v>
      </c>
      <c r="J119" s="67">
        <v>0</v>
      </c>
      <c r="K119" s="67">
        <v>0</v>
      </c>
      <c r="L119" s="67">
        <v>0</v>
      </c>
      <c r="M119" s="67">
        <v>0</v>
      </c>
      <c r="N119" s="67">
        <v>0</v>
      </c>
      <c r="O119" s="67">
        <v>1</v>
      </c>
      <c r="P119" s="67"/>
      <c r="Q119" s="67"/>
      <c r="R119" s="11"/>
      <c r="S119" s="11"/>
      <c r="T119" s="35"/>
    </row>
    <row r="120" spans="1:20" x14ac:dyDescent="0.25">
      <c r="A120" s="34"/>
      <c r="B120" s="11"/>
      <c r="C120" s="2"/>
      <c r="D120" s="11"/>
      <c r="E120" s="11"/>
      <c r="F120" s="2" t="s">
        <v>19</v>
      </c>
      <c r="G120" s="11" t="s">
        <v>2023</v>
      </c>
      <c r="H120" s="67">
        <v>1</v>
      </c>
      <c r="I120" s="67">
        <v>0</v>
      </c>
      <c r="J120" s="67">
        <v>0</v>
      </c>
      <c r="K120" s="67">
        <v>0</v>
      </c>
      <c r="L120" s="67">
        <v>0</v>
      </c>
      <c r="M120" s="67">
        <v>0</v>
      </c>
      <c r="N120" s="67">
        <v>0</v>
      </c>
      <c r="O120" s="67">
        <v>1</v>
      </c>
      <c r="P120" s="67"/>
      <c r="Q120" s="67"/>
      <c r="R120" s="11"/>
      <c r="S120" s="11"/>
      <c r="T120" s="35"/>
    </row>
    <row r="121" spans="1:20" x14ac:dyDescent="0.25">
      <c r="A121" s="34"/>
      <c r="B121" s="11"/>
      <c r="C121" s="2"/>
      <c r="D121" s="11"/>
      <c r="E121" s="11"/>
      <c r="F121" s="2" t="s">
        <v>20</v>
      </c>
      <c r="G121" s="11" t="s">
        <v>1919</v>
      </c>
      <c r="H121" s="67">
        <v>1</v>
      </c>
      <c r="I121" s="67">
        <v>0</v>
      </c>
      <c r="J121" s="67">
        <v>0</v>
      </c>
      <c r="K121" s="67">
        <v>0</v>
      </c>
      <c r="L121" s="67">
        <v>0</v>
      </c>
      <c r="M121" s="67">
        <v>0</v>
      </c>
      <c r="N121" s="67">
        <v>0</v>
      </c>
      <c r="O121" s="67">
        <v>1</v>
      </c>
      <c r="P121" s="67"/>
      <c r="Q121" s="67"/>
      <c r="R121" s="11"/>
      <c r="S121" s="11"/>
      <c r="T121" s="35"/>
    </row>
    <row r="122" spans="1:20" x14ac:dyDescent="0.25">
      <c r="A122" s="34"/>
      <c r="B122" s="11"/>
      <c r="C122" s="2"/>
      <c r="D122" s="11"/>
      <c r="E122" s="11"/>
      <c r="F122" s="2" t="s">
        <v>21</v>
      </c>
      <c r="G122" s="11" t="s">
        <v>2024</v>
      </c>
      <c r="H122" s="67">
        <v>1</v>
      </c>
      <c r="I122" s="67">
        <v>0</v>
      </c>
      <c r="J122" s="67">
        <v>0</v>
      </c>
      <c r="K122" s="67">
        <v>0</v>
      </c>
      <c r="L122" s="67">
        <v>0</v>
      </c>
      <c r="M122" s="67">
        <v>0</v>
      </c>
      <c r="N122" s="67">
        <v>0</v>
      </c>
      <c r="O122" s="67">
        <v>1</v>
      </c>
      <c r="P122" s="67"/>
      <c r="Q122" s="67"/>
      <c r="R122" s="11"/>
      <c r="S122" s="11"/>
      <c r="T122" s="35"/>
    </row>
    <row r="123" spans="1:20" x14ac:dyDescent="0.25">
      <c r="A123" s="34"/>
      <c r="B123" s="11"/>
      <c r="C123" s="2"/>
      <c r="D123" s="11"/>
      <c r="E123" s="11"/>
      <c r="F123" s="2" t="s">
        <v>22</v>
      </c>
      <c r="G123" s="11" t="s">
        <v>2025</v>
      </c>
      <c r="H123" s="67">
        <v>1</v>
      </c>
      <c r="I123" s="67">
        <v>0</v>
      </c>
      <c r="J123" s="67">
        <v>0</v>
      </c>
      <c r="K123" s="67">
        <v>0</v>
      </c>
      <c r="L123" s="67">
        <v>0</v>
      </c>
      <c r="M123" s="67">
        <v>0</v>
      </c>
      <c r="N123" s="67">
        <v>0</v>
      </c>
      <c r="O123" s="67">
        <v>1</v>
      </c>
      <c r="P123" s="67"/>
      <c r="Q123" s="67"/>
      <c r="R123" s="11"/>
      <c r="S123" s="11"/>
      <c r="T123" s="35"/>
    </row>
    <row r="124" spans="1:20" x14ac:dyDescent="0.25">
      <c r="A124" s="34"/>
      <c r="B124" s="11"/>
      <c r="C124" s="2"/>
      <c r="D124" s="11"/>
      <c r="E124" s="11"/>
      <c r="F124" s="2" t="s">
        <v>23</v>
      </c>
      <c r="G124" s="11" t="s">
        <v>2026</v>
      </c>
      <c r="H124" s="67">
        <v>1</v>
      </c>
      <c r="I124" s="67">
        <v>0</v>
      </c>
      <c r="J124" s="67">
        <v>0</v>
      </c>
      <c r="K124" s="67">
        <v>0</v>
      </c>
      <c r="L124" s="67">
        <v>0</v>
      </c>
      <c r="M124" s="67">
        <v>0</v>
      </c>
      <c r="N124" s="67">
        <v>0</v>
      </c>
      <c r="O124" s="67">
        <v>1</v>
      </c>
      <c r="P124" s="67"/>
      <c r="Q124" s="67"/>
      <c r="R124" s="11"/>
      <c r="S124" s="11"/>
      <c r="T124" s="35"/>
    </row>
    <row r="125" spans="1:20" x14ac:dyDescent="0.25">
      <c r="A125" s="34"/>
      <c r="B125" s="11"/>
      <c r="C125" s="2"/>
      <c r="D125" s="11"/>
      <c r="E125" s="11"/>
      <c r="F125" s="2" t="s">
        <v>24</v>
      </c>
      <c r="G125" s="11" t="s">
        <v>2027</v>
      </c>
      <c r="H125" s="67">
        <v>1</v>
      </c>
      <c r="I125" s="67">
        <v>0</v>
      </c>
      <c r="J125" s="67">
        <v>0</v>
      </c>
      <c r="K125" s="67">
        <v>0</v>
      </c>
      <c r="L125" s="67">
        <v>0</v>
      </c>
      <c r="M125" s="67">
        <v>0</v>
      </c>
      <c r="N125" s="67">
        <v>0</v>
      </c>
      <c r="O125" s="67">
        <v>1</v>
      </c>
      <c r="P125" s="67"/>
      <c r="Q125" s="67"/>
      <c r="R125" s="11"/>
      <c r="S125" s="11"/>
      <c r="T125" s="35"/>
    </row>
    <row r="126" spans="1:20" x14ac:dyDescent="0.25">
      <c r="A126" s="34"/>
      <c r="B126" s="11"/>
      <c r="C126" s="2"/>
      <c r="D126" s="11"/>
      <c r="E126" s="11"/>
      <c r="F126" s="2" t="s">
        <v>25</v>
      </c>
      <c r="G126" s="11" t="s">
        <v>2028</v>
      </c>
      <c r="H126" s="67">
        <v>1</v>
      </c>
      <c r="I126" s="67">
        <v>0</v>
      </c>
      <c r="J126" s="67">
        <v>0</v>
      </c>
      <c r="K126" s="67">
        <v>0</v>
      </c>
      <c r="L126" s="67">
        <v>0</v>
      </c>
      <c r="M126" s="67">
        <v>0</v>
      </c>
      <c r="N126" s="67">
        <v>0</v>
      </c>
      <c r="O126" s="67">
        <v>1</v>
      </c>
      <c r="P126" s="67"/>
      <c r="Q126" s="67"/>
      <c r="R126" s="11"/>
      <c r="S126" s="11"/>
      <c r="T126" s="35"/>
    </row>
    <row r="127" spans="1:20" x14ac:dyDescent="0.25">
      <c r="A127" s="34"/>
      <c r="B127" s="11"/>
      <c r="C127" s="2"/>
      <c r="D127" s="11"/>
      <c r="E127" s="11"/>
      <c r="F127" s="2" t="s">
        <v>26</v>
      </c>
      <c r="G127" s="11" t="s">
        <v>2029</v>
      </c>
      <c r="H127" s="67">
        <v>1</v>
      </c>
      <c r="I127" s="67">
        <v>0</v>
      </c>
      <c r="J127" s="67">
        <v>0</v>
      </c>
      <c r="K127" s="67">
        <v>0</v>
      </c>
      <c r="L127" s="67">
        <v>0</v>
      </c>
      <c r="M127" s="67">
        <v>0</v>
      </c>
      <c r="N127" s="67">
        <v>0</v>
      </c>
      <c r="O127" s="67">
        <v>1</v>
      </c>
      <c r="P127" s="67"/>
      <c r="Q127" s="67"/>
      <c r="R127" s="11"/>
      <c r="S127" s="11"/>
      <c r="T127" s="35"/>
    </row>
    <row r="128" spans="1:20" x14ac:dyDescent="0.25">
      <c r="A128" s="34"/>
      <c r="B128" s="11"/>
      <c r="C128" s="2"/>
      <c r="D128" s="11"/>
      <c r="E128" s="11"/>
      <c r="F128" s="2" t="s">
        <v>27</v>
      </c>
      <c r="G128" s="11" t="s">
        <v>2030</v>
      </c>
      <c r="H128" s="67">
        <v>1</v>
      </c>
      <c r="I128" s="67">
        <v>0</v>
      </c>
      <c r="J128" s="67">
        <v>0</v>
      </c>
      <c r="K128" s="67">
        <v>0</v>
      </c>
      <c r="L128" s="67">
        <v>0</v>
      </c>
      <c r="M128" s="67">
        <v>0</v>
      </c>
      <c r="N128" s="67">
        <v>0</v>
      </c>
      <c r="O128" s="67">
        <v>1</v>
      </c>
      <c r="P128" s="67"/>
      <c r="Q128" s="67"/>
      <c r="R128" s="11"/>
      <c r="S128" s="11"/>
      <c r="T128" s="35"/>
    </row>
    <row r="129" spans="1:20" x14ac:dyDescent="0.25">
      <c r="A129" s="34"/>
      <c r="B129" s="11"/>
      <c r="C129" s="2"/>
      <c r="D129" s="11"/>
      <c r="E129" s="11"/>
      <c r="F129" s="2" t="s">
        <v>28</v>
      </c>
      <c r="G129" s="11" t="s">
        <v>2031</v>
      </c>
      <c r="H129" s="67">
        <v>1</v>
      </c>
      <c r="I129" s="67">
        <v>0</v>
      </c>
      <c r="J129" s="67">
        <v>0</v>
      </c>
      <c r="K129" s="67">
        <v>0</v>
      </c>
      <c r="L129" s="67">
        <v>0</v>
      </c>
      <c r="M129" s="67">
        <v>0</v>
      </c>
      <c r="N129" s="67">
        <v>0</v>
      </c>
      <c r="O129" s="67">
        <v>1</v>
      </c>
      <c r="P129" s="67"/>
      <c r="Q129" s="67"/>
      <c r="R129" s="11"/>
      <c r="S129" s="11"/>
      <c r="T129" s="35"/>
    </row>
    <row r="130" spans="1:20" x14ac:dyDescent="0.25">
      <c r="A130" s="34"/>
      <c r="B130" s="11"/>
      <c r="C130" s="2"/>
      <c r="D130" s="11"/>
      <c r="E130" s="11"/>
      <c r="F130" s="2" t="s">
        <v>29</v>
      </c>
      <c r="G130" s="11" t="s">
        <v>2032</v>
      </c>
      <c r="H130" s="67">
        <v>1</v>
      </c>
      <c r="I130" s="67">
        <v>0</v>
      </c>
      <c r="J130" s="67">
        <v>0</v>
      </c>
      <c r="K130" s="67">
        <v>0</v>
      </c>
      <c r="L130" s="67">
        <v>0</v>
      </c>
      <c r="M130" s="67">
        <v>0</v>
      </c>
      <c r="N130" s="67">
        <v>0</v>
      </c>
      <c r="O130" s="67">
        <v>1</v>
      </c>
      <c r="P130" s="67"/>
      <c r="Q130" s="67"/>
      <c r="R130" s="11"/>
      <c r="S130" s="11"/>
      <c r="T130" s="35"/>
    </row>
    <row r="131" spans="1:20" x14ac:dyDescent="0.25">
      <c r="A131" s="34"/>
      <c r="B131" s="11"/>
      <c r="C131" s="2"/>
      <c r="D131" s="11"/>
      <c r="E131" s="11"/>
      <c r="F131" s="2" t="s">
        <v>30</v>
      </c>
      <c r="G131" s="11" t="s">
        <v>2033</v>
      </c>
      <c r="H131" s="67">
        <v>1</v>
      </c>
      <c r="I131" s="67">
        <v>0</v>
      </c>
      <c r="J131" s="67">
        <v>0</v>
      </c>
      <c r="K131" s="67">
        <v>0</v>
      </c>
      <c r="L131" s="67">
        <v>0</v>
      </c>
      <c r="M131" s="67">
        <v>0</v>
      </c>
      <c r="N131" s="67">
        <v>0</v>
      </c>
      <c r="O131" s="67">
        <v>1</v>
      </c>
      <c r="P131" s="67"/>
      <c r="Q131" s="67"/>
      <c r="R131" s="11"/>
      <c r="S131" s="11"/>
      <c r="T131" s="35"/>
    </row>
    <row r="132" spans="1:20" x14ac:dyDescent="0.25">
      <c r="A132" s="34"/>
      <c r="B132" s="11"/>
      <c r="C132" s="2"/>
      <c r="D132" s="11"/>
      <c r="E132" s="11"/>
      <c r="F132" s="2" t="s">
        <v>31</v>
      </c>
      <c r="G132" s="11" t="s">
        <v>2034</v>
      </c>
      <c r="H132" s="67">
        <v>1</v>
      </c>
      <c r="I132" s="67">
        <v>0</v>
      </c>
      <c r="J132" s="67">
        <v>0</v>
      </c>
      <c r="K132" s="67">
        <v>0</v>
      </c>
      <c r="L132" s="67">
        <v>0</v>
      </c>
      <c r="M132" s="67">
        <v>0</v>
      </c>
      <c r="N132" s="67">
        <v>0</v>
      </c>
      <c r="O132" s="67">
        <v>1</v>
      </c>
      <c r="P132" s="67"/>
      <c r="Q132" s="67"/>
      <c r="R132" s="11"/>
      <c r="S132" s="11"/>
      <c r="T132" s="35"/>
    </row>
    <row r="133" spans="1:20" x14ac:dyDescent="0.25">
      <c r="A133" s="34"/>
      <c r="B133" s="11"/>
      <c r="C133" s="2"/>
      <c r="D133" s="11"/>
      <c r="E133" s="11"/>
      <c r="F133" s="2" t="s">
        <v>32</v>
      </c>
      <c r="G133" s="11" t="s">
        <v>2035</v>
      </c>
      <c r="H133" s="67">
        <v>1</v>
      </c>
      <c r="I133" s="67">
        <v>0</v>
      </c>
      <c r="J133" s="67">
        <v>0</v>
      </c>
      <c r="K133" s="67">
        <v>0</v>
      </c>
      <c r="L133" s="67">
        <v>0</v>
      </c>
      <c r="M133" s="67">
        <v>0</v>
      </c>
      <c r="N133" s="67">
        <v>0</v>
      </c>
      <c r="O133" s="67">
        <v>1</v>
      </c>
      <c r="P133" s="67"/>
      <c r="Q133" s="67"/>
      <c r="R133" s="11"/>
      <c r="S133" s="11"/>
      <c r="T133" s="35"/>
    </row>
    <row r="134" spans="1:20" x14ac:dyDescent="0.25">
      <c r="A134" s="34"/>
      <c r="B134" s="11"/>
      <c r="C134" s="2"/>
      <c r="D134" s="11"/>
      <c r="E134" s="11"/>
      <c r="F134" s="2"/>
      <c r="G134" s="11"/>
      <c r="H134" s="67"/>
      <c r="I134" s="67"/>
      <c r="J134" s="67"/>
      <c r="K134" s="67"/>
      <c r="L134" s="67"/>
      <c r="M134" s="67"/>
      <c r="N134" s="67"/>
      <c r="O134" s="67"/>
      <c r="P134" s="67"/>
      <c r="Q134" s="67"/>
      <c r="R134" s="11"/>
      <c r="S134" s="11"/>
      <c r="T134" s="35"/>
    </row>
    <row r="135" spans="1:20" x14ac:dyDescent="0.25">
      <c r="A135" s="83"/>
      <c r="B135" s="62"/>
      <c r="C135" s="61"/>
      <c r="D135" s="62"/>
      <c r="E135" s="62"/>
      <c r="F135" s="61"/>
      <c r="G135" s="62"/>
      <c r="H135" s="72">
        <f>SUM(H102:H133)</f>
        <v>32</v>
      </c>
      <c r="I135" s="72">
        <f t="shared" ref="I135:P135" si="2">SUM(I102:I133)</f>
        <v>0</v>
      </c>
      <c r="J135" s="72">
        <f t="shared" si="2"/>
        <v>0</v>
      </c>
      <c r="K135" s="72">
        <f t="shared" si="2"/>
        <v>0</v>
      </c>
      <c r="L135" s="72">
        <f t="shared" si="2"/>
        <v>0</v>
      </c>
      <c r="M135" s="72">
        <f t="shared" si="2"/>
        <v>0</v>
      </c>
      <c r="N135" s="72">
        <f t="shared" si="2"/>
        <v>0</v>
      </c>
      <c r="O135" s="72">
        <f t="shared" si="2"/>
        <v>32</v>
      </c>
      <c r="P135" s="72">
        <f t="shared" si="2"/>
        <v>0</v>
      </c>
      <c r="Q135" s="72"/>
      <c r="R135" s="62"/>
      <c r="S135" s="62"/>
      <c r="T135" s="84"/>
    </row>
    <row r="136" spans="1:20" x14ac:dyDescent="0.25">
      <c r="A136" s="85"/>
      <c r="B136" s="75"/>
      <c r="C136" s="76"/>
      <c r="D136" s="75"/>
      <c r="E136" s="75"/>
      <c r="F136" s="76"/>
      <c r="G136" s="75"/>
      <c r="H136" s="76"/>
      <c r="I136" s="76"/>
      <c r="J136" s="76"/>
      <c r="K136" s="76"/>
      <c r="L136" s="76"/>
      <c r="M136" s="76"/>
      <c r="N136" s="76"/>
      <c r="O136" s="76"/>
      <c r="P136" s="76"/>
      <c r="Q136" s="76"/>
      <c r="R136" s="75"/>
      <c r="S136" s="75"/>
      <c r="T136" s="86"/>
    </row>
    <row r="137" spans="1:20" x14ac:dyDescent="0.25">
      <c r="A137" s="34"/>
      <c r="B137" s="11"/>
      <c r="C137" s="2"/>
      <c r="D137" s="11"/>
      <c r="E137" s="11"/>
      <c r="F137" s="11"/>
      <c r="G137" s="11"/>
      <c r="H137" s="2"/>
      <c r="I137" s="2"/>
      <c r="J137" s="2"/>
      <c r="K137" s="2"/>
      <c r="L137" s="2"/>
      <c r="M137" s="2"/>
      <c r="N137" s="2"/>
      <c r="O137" s="2"/>
      <c r="P137" s="2"/>
      <c r="Q137" s="2"/>
      <c r="R137" s="11"/>
      <c r="S137" s="11"/>
      <c r="T137" s="35"/>
    </row>
    <row r="138" spans="1:20" x14ac:dyDescent="0.25">
      <c r="A138" s="34"/>
      <c r="B138" s="11"/>
      <c r="C138" s="2" t="s">
        <v>4</v>
      </c>
      <c r="D138" s="11" t="s">
        <v>1896</v>
      </c>
      <c r="E138" s="11" t="s">
        <v>39</v>
      </c>
      <c r="F138" s="2" t="s">
        <v>0</v>
      </c>
      <c r="G138" s="11" t="s">
        <v>2036</v>
      </c>
      <c r="H138" s="67">
        <v>1</v>
      </c>
      <c r="I138" s="67">
        <v>0</v>
      </c>
      <c r="J138" s="67">
        <v>0</v>
      </c>
      <c r="K138" s="67">
        <v>0</v>
      </c>
      <c r="L138" s="67">
        <v>0</v>
      </c>
      <c r="M138" s="67">
        <v>0</v>
      </c>
      <c r="N138" s="67">
        <v>0</v>
      </c>
      <c r="O138" s="67">
        <v>1</v>
      </c>
      <c r="P138" s="67"/>
      <c r="Q138" s="67"/>
      <c r="R138" s="11" t="s">
        <v>7079</v>
      </c>
      <c r="S138" s="299" t="s">
        <v>7278</v>
      </c>
      <c r="T138" s="35"/>
    </row>
    <row r="139" spans="1:20" x14ac:dyDescent="0.25">
      <c r="A139" s="34"/>
      <c r="B139" s="11"/>
      <c r="C139" s="2"/>
      <c r="D139" s="11"/>
      <c r="E139" s="11"/>
      <c r="F139" s="2" t="s">
        <v>2</v>
      </c>
      <c r="G139" s="11" t="s">
        <v>2037</v>
      </c>
      <c r="H139" s="67">
        <v>1</v>
      </c>
      <c r="I139" s="67">
        <v>0</v>
      </c>
      <c r="J139" s="67">
        <v>0</v>
      </c>
      <c r="K139" s="67">
        <v>0</v>
      </c>
      <c r="L139" s="67">
        <v>0</v>
      </c>
      <c r="M139" s="67">
        <v>0</v>
      </c>
      <c r="N139" s="67">
        <v>0</v>
      </c>
      <c r="O139" s="67">
        <v>1</v>
      </c>
      <c r="P139" s="67"/>
      <c r="Q139" s="67"/>
      <c r="R139" s="11"/>
      <c r="S139" s="299"/>
      <c r="T139" s="35"/>
    </row>
    <row r="140" spans="1:20" x14ac:dyDescent="0.25">
      <c r="A140" s="34"/>
      <c r="B140" s="11"/>
      <c r="C140" s="2"/>
      <c r="D140" s="11"/>
      <c r="E140" s="11"/>
      <c r="F140" s="2" t="s">
        <v>3</v>
      </c>
      <c r="G140" s="11" t="s">
        <v>2038</v>
      </c>
      <c r="H140" s="67">
        <v>1</v>
      </c>
      <c r="I140" s="67">
        <v>0</v>
      </c>
      <c r="J140" s="67">
        <v>0</v>
      </c>
      <c r="K140" s="67">
        <v>0</v>
      </c>
      <c r="L140" s="67">
        <v>0</v>
      </c>
      <c r="M140" s="67">
        <v>0</v>
      </c>
      <c r="N140" s="67">
        <v>0</v>
      </c>
      <c r="O140" s="67">
        <v>1</v>
      </c>
      <c r="P140" s="67"/>
      <c r="Q140" s="67"/>
      <c r="R140" s="11"/>
      <c r="S140" s="299"/>
      <c r="T140" s="35"/>
    </row>
    <row r="141" spans="1:20" ht="15" customHeight="1" x14ac:dyDescent="0.25">
      <c r="A141" s="34"/>
      <c r="B141" s="11"/>
      <c r="C141" s="2"/>
      <c r="D141" s="11"/>
      <c r="E141" s="11"/>
      <c r="F141" s="2" t="s">
        <v>4</v>
      </c>
      <c r="G141" s="11" t="s">
        <v>2039</v>
      </c>
      <c r="H141" s="67">
        <v>1</v>
      </c>
      <c r="I141" s="67">
        <v>0</v>
      </c>
      <c r="J141" s="67">
        <v>0</v>
      </c>
      <c r="K141" s="67">
        <v>0</v>
      </c>
      <c r="L141" s="67">
        <v>0</v>
      </c>
      <c r="M141" s="67">
        <v>0</v>
      </c>
      <c r="N141" s="67">
        <v>0</v>
      </c>
      <c r="O141" s="67">
        <v>1</v>
      </c>
      <c r="P141" s="67"/>
      <c r="Q141" s="67"/>
      <c r="R141" s="11"/>
      <c r="S141" s="299" t="s">
        <v>7279</v>
      </c>
      <c r="T141" s="35"/>
    </row>
    <row r="142" spans="1:20" x14ac:dyDescent="0.25">
      <c r="A142" s="34"/>
      <c r="B142" s="11"/>
      <c r="C142" s="2"/>
      <c r="D142" s="11"/>
      <c r="E142" s="11"/>
      <c r="F142" s="2" t="s">
        <v>5</v>
      </c>
      <c r="G142" s="11" t="s">
        <v>2040</v>
      </c>
      <c r="H142" s="67">
        <v>1</v>
      </c>
      <c r="I142" s="67">
        <v>0</v>
      </c>
      <c r="J142" s="67">
        <v>0</v>
      </c>
      <c r="K142" s="67">
        <v>0</v>
      </c>
      <c r="L142" s="67">
        <v>0</v>
      </c>
      <c r="M142" s="67">
        <v>0</v>
      </c>
      <c r="N142" s="67">
        <v>0</v>
      </c>
      <c r="O142" s="67">
        <v>1</v>
      </c>
      <c r="P142" s="67"/>
      <c r="Q142" s="67"/>
      <c r="R142" s="11" t="s">
        <v>8874</v>
      </c>
      <c r="S142" s="299"/>
      <c r="T142" s="35"/>
    </row>
    <row r="143" spans="1:20" x14ac:dyDescent="0.25">
      <c r="A143" s="34"/>
      <c r="B143" s="11"/>
      <c r="C143" s="2"/>
      <c r="D143" s="11"/>
      <c r="E143" s="11"/>
      <c r="F143" s="2" t="s">
        <v>6</v>
      </c>
      <c r="G143" s="11" t="s">
        <v>2041</v>
      </c>
      <c r="H143" s="67">
        <v>1</v>
      </c>
      <c r="I143" s="67">
        <v>0</v>
      </c>
      <c r="J143" s="67">
        <v>0</v>
      </c>
      <c r="K143" s="67">
        <v>0</v>
      </c>
      <c r="L143" s="67">
        <v>0</v>
      </c>
      <c r="M143" s="67">
        <v>0</v>
      </c>
      <c r="N143" s="67">
        <v>0</v>
      </c>
      <c r="O143" s="67">
        <v>1</v>
      </c>
      <c r="P143" s="67"/>
      <c r="Q143" s="67"/>
      <c r="R143" s="11"/>
      <c r="S143" s="299"/>
      <c r="T143" s="35"/>
    </row>
    <row r="144" spans="1:20" x14ac:dyDescent="0.25">
      <c r="A144" s="34"/>
      <c r="B144" s="11"/>
      <c r="C144" s="2"/>
      <c r="D144" s="11"/>
      <c r="E144" s="11"/>
      <c r="F144" s="2" t="s">
        <v>7</v>
      </c>
      <c r="G144" s="11" t="s">
        <v>2042</v>
      </c>
      <c r="H144" s="67">
        <v>1</v>
      </c>
      <c r="I144" s="67">
        <v>0</v>
      </c>
      <c r="J144" s="67">
        <v>0</v>
      </c>
      <c r="K144" s="67">
        <v>0</v>
      </c>
      <c r="L144" s="67">
        <v>0</v>
      </c>
      <c r="M144" s="67">
        <v>0</v>
      </c>
      <c r="N144" s="67">
        <v>0</v>
      </c>
      <c r="O144" s="67">
        <v>1</v>
      </c>
      <c r="P144" s="67"/>
      <c r="Q144" s="67"/>
      <c r="R144" s="11"/>
      <c r="S144" s="299" t="s">
        <v>7280</v>
      </c>
      <c r="T144" s="35"/>
    </row>
    <row r="145" spans="1:20" x14ac:dyDescent="0.25">
      <c r="A145" s="34"/>
      <c r="B145" s="11"/>
      <c r="C145" s="2"/>
      <c r="D145" s="11"/>
      <c r="E145" s="11"/>
      <c r="F145" s="2" t="s">
        <v>8</v>
      </c>
      <c r="G145" s="11" t="s">
        <v>2043</v>
      </c>
      <c r="H145" s="67">
        <v>1</v>
      </c>
      <c r="I145" s="67">
        <v>0</v>
      </c>
      <c r="J145" s="67">
        <v>0</v>
      </c>
      <c r="K145" s="67">
        <v>0</v>
      </c>
      <c r="L145" s="67">
        <v>0</v>
      </c>
      <c r="M145" s="67">
        <v>0</v>
      </c>
      <c r="N145" s="67">
        <v>0</v>
      </c>
      <c r="O145" s="67">
        <v>1</v>
      </c>
      <c r="P145" s="67"/>
      <c r="Q145" s="67"/>
      <c r="R145" s="11"/>
      <c r="S145" s="299"/>
      <c r="T145" s="35"/>
    </row>
    <row r="146" spans="1:20" x14ac:dyDescent="0.25">
      <c r="A146" s="34"/>
      <c r="B146" s="11"/>
      <c r="C146" s="2"/>
      <c r="D146" s="11"/>
      <c r="E146" s="11"/>
      <c r="F146" s="2" t="s">
        <v>9</v>
      </c>
      <c r="G146" s="11" t="s">
        <v>2044</v>
      </c>
      <c r="H146" s="67">
        <v>1</v>
      </c>
      <c r="I146" s="67">
        <v>0</v>
      </c>
      <c r="J146" s="67">
        <v>0</v>
      </c>
      <c r="K146" s="67">
        <v>0</v>
      </c>
      <c r="L146" s="67">
        <v>0</v>
      </c>
      <c r="M146" s="67">
        <v>0</v>
      </c>
      <c r="N146" s="67">
        <v>0</v>
      </c>
      <c r="O146" s="67">
        <v>1</v>
      </c>
      <c r="P146" s="67"/>
      <c r="Q146" s="67"/>
      <c r="R146" s="11"/>
      <c r="S146" s="299"/>
      <c r="T146" s="35"/>
    </row>
    <row r="147" spans="1:20" x14ac:dyDescent="0.25">
      <c r="A147" s="34"/>
      <c r="B147" s="11"/>
      <c r="C147" s="2"/>
      <c r="D147" s="11"/>
      <c r="E147" s="11"/>
      <c r="F147" s="2" t="s">
        <v>10</v>
      </c>
      <c r="G147" s="11" t="s">
        <v>2045</v>
      </c>
      <c r="H147" s="67">
        <v>1</v>
      </c>
      <c r="I147" s="67">
        <v>0</v>
      </c>
      <c r="J147" s="67">
        <v>0</v>
      </c>
      <c r="K147" s="67">
        <v>0</v>
      </c>
      <c r="L147" s="67">
        <v>0</v>
      </c>
      <c r="M147" s="67">
        <v>0</v>
      </c>
      <c r="N147" s="67">
        <v>0</v>
      </c>
      <c r="O147" s="67">
        <v>1</v>
      </c>
      <c r="P147" s="67"/>
      <c r="Q147" s="67"/>
      <c r="R147" s="11"/>
      <c r="S147" s="11"/>
      <c r="T147" s="35"/>
    </row>
    <row r="148" spans="1:20" x14ac:dyDescent="0.25">
      <c r="A148" s="34"/>
      <c r="B148" s="11"/>
      <c r="C148" s="2"/>
      <c r="D148" s="11"/>
      <c r="E148" s="11"/>
      <c r="F148" s="2" t="s">
        <v>11</v>
      </c>
      <c r="G148" s="11" t="s">
        <v>2046</v>
      </c>
      <c r="H148" s="67">
        <v>1</v>
      </c>
      <c r="I148" s="67">
        <v>0</v>
      </c>
      <c r="J148" s="67">
        <v>0</v>
      </c>
      <c r="K148" s="67">
        <v>0</v>
      </c>
      <c r="L148" s="67">
        <v>0</v>
      </c>
      <c r="M148" s="67">
        <v>0</v>
      </c>
      <c r="N148" s="67">
        <v>0</v>
      </c>
      <c r="O148" s="67">
        <v>1</v>
      </c>
      <c r="P148" s="67"/>
      <c r="Q148" s="67"/>
      <c r="R148" s="11"/>
      <c r="S148" s="11"/>
      <c r="T148" s="35"/>
    </row>
    <row r="149" spans="1:20" x14ac:dyDescent="0.25">
      <c r="A149" s="34"/>
      <c r="B149" s="11"/>
      <c r="C149" s="2"/>
      <c r="D149" s="11"/>
      <c r="E149" s="11"/>
      <c r="F149" s="2" t="s">
        <v>12</v>
      </c>
      <c r="G149" s="11" t="s">
        <v>2047</v>
      </c>
      <c r="H149" s="67">
        <v>1</v>
      </c>
      <c r="I149" s="67">
        <v>0</v>
      </c>
      <c r="J149" s="67">
        <v>0</v>
      </c>
      <c r="K149" s="67">
        <v>0</v>
      </c>
      <c r="L149" s="67">
        <v>0</v>
      </c>
      <c r="M149" s="67">
        <v>0</v>
      </c>
      <c r="N149" s="67">
        <v>0</v>
      </c>
      <c r="O149" s="67">
        <v>1</v>
      </c>
      <c r="P149" s="67"/>
      <c r="Q149" s="67"/>
      <c r="R149" s="11"/>
      <c r="S149" s="11"/>
      <c r="T149" s="35"/>
    </row>
    <row r="150" spans="1:20" x14ac:dyDescent="0.25">
      <c r="A150" s="34"/>
      <c r="B150" s="11"/>
      <c r="C150" s="2"/>
      <c r="D150" s="11"/>
      <c r="E150" s="11"/>
      <c r="F150" s="2" t="s">
        <v>13</v>
      </c>
      <c r="G150" s="11" t="s">
        <v>2048</v>
      </c>
      <c r="H150" s="67">
        <v>1</v>
      </c>
      <c r="I150" s="67">
        <v>0</v>
      </c>
      <c r="J150" s="67">
        <v>0</v>
      </c>
      <c r="K150" s="67">
        <v>0</v>
      </c>
      <c r="L150" s="67">
        <v>0</v>
      </c>
      <c r="M150" s="67">
        <v>0</v>
      </c>
      <c r="N150" s="67">
        <v>0</v>
      </c>
      <c r="O150" s="67">
        <v>1</v>
      </c>
      <c r="P150" s="67"/>
      <c r="Q150" s="67"/>
      <c r="R150" s="11"/>
      <c r="S150" s="11"/>
      <c r="T150" s="35"/>
    </row>
    <row r="151" spans="1:20" x14ac:dyDescent="0.25">
      <c r="A151" s="34"/>
      <c r="B151" s="11"/>
      <c r="C151" s="2"/>
      <c r="D151" s="11"/>
      <c r="E151" s="11"/>
      <c r="F151" s="2" t="s">
        <v>14</v>
      </c>
      <c r="G151" s="11" t="s">
        <v>2049</v>
      </c>
      <c r="H151" s="67">
        <v>1</v>
      </c>
      <c r="I151" s="67">
        <v>0</v>
      </c>
      <c r="J151" s="67">
        <v>0</v>
      </c>
      <c r="K151" s="67">
        <v>0</v>
      </c>
      <c r="L151" s="67">
        <v>0</v>
      </c>
      <c r="M151" s="67">
        <v>0</v>
      </c>
      <c r="N151" s="67">
        <v>0</v>
      </c>
      <c r="O151" s="67">
        <v>1</v>
      </c>
      <c r="P151" s="67"/>
      <c r="Q151" s="67"/>
      <c r="R151" s="11"/>
      <c r="S151" s="11"/>
      <c r="T151" s="35"/>
    </row>
    <row r="152" spans="1:20" x14ac:dyDescent="0.25">
      <c r="A152" s="34"/>
      <c r="B152" s="11"/>
      <c r="C152" s="2"/>
      <c r="D152" s="11"/>
      <c r="E152" s="11"/>
      <c r="F152" s="2" t="s">
        <v>15</v>
      </c>
      <c r="G152" s="11" t="s">
        <v>2050</v>
      </c>
      <c r="H152" s="67">
        <v>1</v>
      </c>
      <c r="I152" s="67">
        <v>0</v>
      </c>
      <c r="J152" s="67">
        <v>0</v>
      </c>
      <c r="K152" s="67">
        <v>0</v>
      </c>
      <c r="L152" s="67">
        <v>0</v>
      </c>
      <c r="M152" s="67">
        <v>0</v>
      </c>
      <c r="N152" s="67">
        <v>0</v>
      </c>
      <c r="O152" s="67">
        <v>1</v>
      </c>
      <c r="P152" s="67"/>
      <c r="Q152" s="67"/>
      <c r="R152" s="11"/>
      <c r="S152" s="11"/>
      <c r="T152" s="35"/>
    </row>
    <row r="153" spans="1:20" x14ac:dyDescent="0.25">
      <c r="A153" s="34"/>
      <c r="B153" s="11"/>
      <c r="C153" s="2"/>
      <c r="D153" s="11"/>
      <c r="E153" s="11"/>
      <c r="F153" s="2" t="s">
        <v>16</v>
      </c>
      <c r="G153" s="11" t="s">
        <v>2051</v>
      </c>
      <c r="H153" s="67">
        <v>1</v>
      </c>
      <c r="I153" s="67">
        <v>0</v>
      </c>
      <c r="J153" s="67">
        <v>0</v>
      </c>
      <c r="K153" s="67">
        <v>0</v>
      </c>
      <c r="L153" s="67">
        <v>0</v>
      </c>
      <c r="M153" s="67">
        <v>0</v>
      </c>
      <c r="N153" s="67">
        <v>0</v>
      </c>
      <c r="O153" s="67">
        <v>1</v>
      </c>
      <c r="P153" s="67"/>
      <c r="Q153" s="67"/>
      <c r="R153" s="11"/>
      <c r="S153" s="11"/>
      <c r="T153" s="35"/>
    </row>
    <row r="154" spans="1:20" x14ac:dyDescent="0.25">
      <c r="A154" s="34"/>
      <c r="B154" s="11"/>
      <c r="C154" s="2"/>
      <c r="D154" s="11"/>
      <c r="E154" s="11"/>
      <c r="F154" s="2" t="s">
        <v>17</v>
      </c>
      <c r="G154" s="11" t="s">
        <v>2052</v>
      </c>
      <c r="H154" s="67">
        <v>1</v>
      </c>
      <c r="I154" s="67">
        <v>0</v>
      </c>
      <c r="J154" s="67">
        <v>0</v>
      </c>
      <c r="K154" s="67">
        <v>0</v>
      </c>
      <c r="L154" s="67">
        <v>0</v>
      </c>
      <c r="M154" s="67">
        <v>0</v>
      </c>
      <c r="N154" s="67">
        <v>0</v>
      </c>
      <c r="O154" s="67">
        <v>1</v>
      </c>
      <c r="P154" s="67"/>
      <c r="Q154" s="67"/>
      <c r="R154" s="11"/>
      <c r="S154" s="11"/>
      <c r="T154" s="35"/>
    </row>
    <row r="155" spans="1:20" x14ac:dyDescent="0.25">
      <c r="A155" s="34"/>
      <c r="B155" s="11"/>
      <c r="C155" s="2"/>
      <c r="D155" s="11"/>
      <c r="E155" s="11"/>
      <c r="F155" s="2" t="s">
        <v>18</v>
      </c>
      <c r="G155" s="11" t="s">
        <v>2053</v>
      </c>
      <c r="H155" s="67">
        <v>1</v>
      </c>
      <c r="I155" s="67">
        <v>0</v>
      </c>
      <c r="J155" s="67">
        <v>0</v>
      </c>
      <c r="K155" s="67">
        <v>0</v>
      </c>
      <c r="L155" s="67">
        <v>0</v>
      </c>
      <c r="M155" s="67">
        <v>0</v>
      </c>
      <c r="N155" s="67">
        <v>0</v>
      </c>
      <c r="O155" s="67">
        <v>1</v>
      </c>
      <c r="P155" s="67"/>
      <c r="Q155" s="67"/>
      <c r="R155" s="11"/>
      <c r="S155" s="11"/>
      <c r="T155" s="35"/>
    </row>
    <row r="156" spans="1:20" x14ac:dyDescent="0.25">
      <c r="A156" s="34"/>
      <c r="B156" s="11"/>
      <c r="C156" s="2"/>
      <c r="D156" s="11"/>
      <c r="E156" s="11"/>
      <c r="F156" s="2" t="s">
        <v>19</v>
      </c>
      <c r="G156" s="11" t="s">
        <v>2016</v>
      </c>
      <c r="H156" s="67">
        <v>1</v>
      </c>
      <c r="I156" s="67">
        <v>0</v>
      </c>
      <c r="J156" s="67">
        <v>0</v>
      </c>
      <c r="K156" s="67">
        <v>0</v>
      </c>
      <c r="L156" s="67">
        <v>0</v>
      </c>
      <c r="M156" s="67">
        <v>0</v>
      </c>
      <c r="N156" s="67">
        <v>0</v>
      </c>
      <c r="O156" s="67">
        <v>1</v>
      </c>
      <c r="P156" s="67"/>
      <c r="Q156" s="67"/>
      <c r="R156" s="11"/>
      <c r="S156" s="11"/>
      <c r="T156" s="35"/>
    </row>
    <row r="157" spans="1:20" x14ac:dyDescent="0.25">
      <c r="A157" s="34"/>
      <c r="B157" s="11"/>
      <c r="C157" s="2"/>
      <c r="D157" s="11"/>
      <c r="E157" s="11"/>
      <c r="F157" s="2" t="s">
        <v>20</v>
      </c>
      <c r="G157" s="11" t="s">
        <v>2054</v>
      </c>
      <c r="H157" s="67">
        <v>1</v>
      </c>
      <c r="I157" s="67">
        <v>0</v>
      </c>
      <c r="J157" s="67">
        <v>0</v>
      </c>
      <c r="K157" s="67">
        <v>0</v>
      </c>
      <c r="L157" s="67">
        <v>0</v>
      </c>
      <c r="M157" s="67">
        <v>0</v>
      </c>
      <c r="N157" s="67">
        <v>0</v>
      </c>
      <c r="O157" s="67">
        <v>1</v>
      </c>
      <c r="P157" s="67"/>
      <c r="Q157" s="67"/>
      <c r="R157" s="11"/>
      <c r="S157" s="11"/>
      <c r="T157" s="35"/>
    </row>
    <row r="158" spans="1:20" x14ac:dyDescent="0.25">
      <c r="A158" s="34"/>
      <c r="B158" s="11"/>
      <c r="C158" s="2"/>
      <c r="D158" s="11"/>
      <c r="E158" s="11"/>
      <c r="F158" s="2" t="s">
        <v>21</v>
      </c>
      <c r="G158" s="11" t="s">
        <v>2055</v>
      </c>
      <c r="H158" s="67">
        <v>1</v>
      </c>
      <c r="I158" s="67">
        <v>0</v>
      </c>
      <c r="J158" s="67">
        <v>0</v>
      </c>
      <c r="K158" s="67">
        <v>0</v>
      </c>
      <c r="L158" s="67">
        <v>0</v>
      </c>
      <c r="M158" s="67">
        <v>0</v>
      </c>
      <c r="N158" s="67">
        <v>0</v>
      </c>
      <c r="O158" s="67">
        <v>1</v>
      </c>
      <c r="P158" s="67"/>
      <c r="Q158" s="67"/>
      <c r="R158" s="11"/>
      <c r="S158" s="11"/>
      <c r="T158" s="35"/>
    </row>
    <row r="159" spans="1:20" x14ac:dyDescent="0.25">
      <c r="A159" s="34"/>
      <c r="B159" s="11"/>
      <c r="C159" s="2"/>
      <c r="D159" s="11"/>
      <c r="E159" s="11"/>
      <c r="F159" s="2" t="s">
        <v>22</v>
      </c>
      <c r="G159" s="11" t="s">
        <v>2056</v>
      </c>
      <c r="H159" s="67">
        <v>1</v>
      </c>
      <c r="I159" s="67">
        <v>0</v>
      </c>
      <c r="J159" s="67">
        <v>0</v>
      </c>
      <c r="K159" s="67">
        <v>0</v>
      </c>
      <c r="L159" s="67">
        <v>0</v>
      </c>
      <c r="M159" s="67">
        <v>0</v>
      </c>
      <c r="N159" s="67">
        <v>0</v>
      </c>
      <c r="O159" s="67">
        <v>1</v>
      </c>
      <c r="P159" s="67"/>
      <c r="Q159" s="67"/>
      <c r="R159" s="11"/>
      <c r="S159" s="11"/>
      <c r="T159" s="35"/>
    </row>
    <row r="160" spans="1:20" x14ac:dyDescent="0.25">
      <c r="A160" s="34"/>
      <c r="B160" s="11"/>
      <c r="C160" s="2"/>
      <c r="D160" s="11"/>
      <c r="E160" s="11"/>
      <c r="F160" s="2" t="s">
        <v>23</v>
      </c>
      <c r="G160" s="11" t="s">
        <v>2057</v>
      </c>
      <c r="H160" s="67">
        <v>1</v>
      </c>
      <c r="I160" s="67">
        <v>0</v>
      </c>
      <c r="J160" s="67">
        <v>0</v>
      </c>
      <c r="K160" s="67">
        <v>0</v>
      </c>
      <c r="L160" s="67">
        <v>0</v>
      </c>
      <c r="M160" s="67">
        <v>0</v>
      </c>
      <c r="N160" s="67">
        <v>0</v>
      </c>
      <c r="O160" s="67">
        <v>1</v>
      </c>
      <c r="P160" s="67"/>
      <c r="Q160" s="67"/>
      <c r="R160" s="11"/>
      <c r="S160" s="11"/>
      <c r="T160" s="35"/>
    </row>
    <row r="161" spans="1:20" x14ac:dyDescent="0.25">
      <c r="A161" s="34"/>
      <c r="B161" s="11"/>
      <c r="C161" s="2"/>
      <c r="D161" s="11"/>
      <c r="E161" s="11"/>
      <c r="F161" s="2" t="s">
        <v>24</v>
      </c>
      <c r="G161" s="11" t="s">
        <v>2058</v>
      </c>
      <c r="H161" s="67">
        <v>1</v>
      </c>
      <c r="I161" s="67">
        <v>0</v>
      </c>
      <c r="J161" s="67">
        <v>0</v>
      </c>
      <c r="K161" s="67">
        <v>0</v>
      </c>
      <c r="L161" s="67">
        <v>0</v>
      </c>
      <c r="M161" s="67">
        <v>0</v>
      </c>
      <c r="N161" s="67">
        <v>0</v>
      </c>
      <c r="O161" s="67">
        <v>1</v>
      </c>
      <c r="P161" s="67"/>
      <c r="Q161" s="67"/>
      <c r="R161" s="11"/>
      <c r="S161" s="11"/>
      <c r="T161" s="35"/>
    </row>
    <row r="162" spans="1:20" x14ac:dyDescent="0.25">
      <c r="A162" s="34"/>
      <c r="B162" s="11"/>
      <c r="C162" s="2"/>
      <c r="D162" s="11"/>
      <c r="E162" s="11"/>
      <c r="F162" s="2" t="s">
        <v>25</v>
      </c>
      <c r="G162" s="11" t="s">
        <v>2059</v>
      </c>
      <c r="H162" s="67">
        <v>1</v>
      </c>
      <c r="I162" s="67">
        <v>0</v>
      </c>
      <c r="J162" s="67">
        <v>0</v>
      </c>
      <c r="K162" s="67">
        <v>0</v>
      </c>
      <c r="L162" s="67">
        <v>0</v>
      </c>
      <c r="M162" s="67">
        <v>0</v>
      </c>
      <c r="N162" s="67">
        <v>0</v>
      </c>
      <c r="O162" s="67">
        <v>1</v>
      </c>
      <c r="P162" s="67"/>
      <c r="Q162" s="67"/>
      <c r="R162" s="11"/>
      <c r="S162" s="11"/>
      <c r="T162" s="35"/>
    </row>
    <row r="163" spans="1:20" x14ac:dyDescent="0.25">
      <c r="A163" s="34"/>
      <c r="B163" s="11"/>
      <c r="C163" s="2"/>
      <c r="D163" s="11"/>
      <c r="E163" s="11"/>
      <c r="F163" s="2" t="s">
        <v>26</v>
      </c>
      <c r="G163" s="11" t="s">
        <v>2060</v>
      </c>
      <c r="H163" s="67">
        <v>1</v>
      </c>
      <c r="I163" s="67">
        <v>0</v>
      </c>
      <c r="J163" s="67">
        <v>0</v>
      </c>
      <c r="K163" s="67">
        <v>0</v>
      </c>
      <c r="L163" s="67">
        <v>0</v>
      </c>
      <c r="M163" s="67">
        <v>0</v>
      </c>
      <c r="N163" s="67">
        <v>0</v>
      </c>
      <c r="O163" s="67">
        <v>1</v>
      </c>
      <c r="P163" s="67"/>
      <c r="Q163" s="67"/>
      <c r="R163" s="11"/>
      <c r="S163" s="11"/>
      <c r="T163" s="35"/>
    </row>
    <row r="164" spans="1:20" x14ac:dyDescent="0.25">
      <c r="A164" s="34"/>
      <c r="B164" s="11"/>
      <c r="C164" s="2"/>
      <c r="D164" s="11"/>
      <c r="E164" s="11"/>
      <c r="F164" s="2" t="s">
        <v>27</v>
      </c>
      <c r="G164" s="11" t="s">
        <v>2061</v>
      </c>
      <c r="H164" s="67">
        <v>1</v>
      </c>
      <c r="I164" s="67">
        <v>0</v>
      </c>
      <c r="J164" s="67">
        <v>0</v>
      </c>
      <c r="K164" s="67">
        <v>0</v>
      </c>
      <c r="L164" s="67">
        <v>0</v>
      </c>
      <c r="M164" s="67">
        <v>0</v>
      </c>
      <c r="N164" s="67">
        <v>0</v>
      </c>
      <c r="O164" s="67">
        <v>1</v>
      </c>
      <c r="P164" s="67"/>
      <c r="Q164" s="67"/>
      <c r="R164" s="11"/>
      <c r="S164" s="11"/>
      <c r="T164" s="35"/>
    </row>
    <row r="165" spans="1:20" x14ac:dyDescent="0.25">
      <c r="A165" s="34"/>
      <c r="B165" s="11"/>
      <c r="C165" s="2"/>
      <c r="D165" s="11"/>
      <c r="E165" s="11"/>
      <c r="F165" s="2" t="s">
        <v>28</v>
      </c>
      <c r="G165" s="11" t="s">
        <v>2062</v>
      </c>
      <c r="H165" s="67">
        <v>1</v>
      </c>
      <c r="I165" s="67">
        <v>0</v>
      </c>
      <c r="J165" s="67">
        <v>0</v>
      </c>
      <c r="K165" s="67">
        <v>0</v>
      </c>
      <c r="L165" s="67">
        <v>0</v>
      </c>
      <c r="M165" s="67">
        <v>0</v>
      </c>
      <c r="N165" s="67">
        <v>0</v>
      </c>
      <c r="O165" s="67">
        <v>1</v>
      </c>
      <c r="P165" s="67"/>
      <c r="Q165" s="67"/>
      <c r="R165" s="11"/>
      <c r="S165" s="11"/>
      <c r="T165" s="35"/>
    </row>
    <row r="166" spans="1:20" x14ac:dyDescent="0.25">
      <c r="A166" s="34"/>
      <c r="B166" s="11"/>
      <c r="C166" s="2"/>
      <c r="D166" s="11"/>
      <c r="E166" s="11"/>
      <c r="F166" s="2" t="s">
        <v>29</v>
      </c>
      <c r="G166" s="11" t="s">
        <v>2063</v>
      </c>
      <c r="H166" s="67">
        <v>1</v>
      </c>
      <c r="I166" s="67">
        <v>0</v>
      </c>
      <c r="J166" s="67">
        <v>0</v>
      </c>
      <c r="K166" s="67">
        <v>0</v>
      </c>
      <c r="L166" s="67">
        <v>0</v>
      </c>
      <c r="M166" s="67">
        <v>0</v>
      </c>
      <c r="N166" s="67">
        <v>0</v>
      </c>
      <c r="O166" s="67">
        <v>1</v>
      </c>
      <c r="P166" s="67"/>
      <c r="Q166" s="67"/>
      <c r="R166" s="11"/>
      <c r="S166" s="11"/>
      <c r="T166" s="35"/>
    </row>
    <row r="167" spans="1:20" x14ac:dyDescent="0.25">
      <c r="A167" s="34"/>
      <c r="B167" s="11"/>
      <c r="C167" s="2"/>
      <c r="D167" s="11"/>
      <c r="E167" s="11"/>
      <c r="F167" s="2" t="s">
        <v>30</v>
      </c>
      <c r="G167" s="11" t="s">
        <v>2064</v>
      </c>
      <c r="H167" s="67">
        <v>1</v>
      </c>
      <c r="I167" s="67">
        <v>0</v>
      </c>
      <c r="J167" s="67">
        <v>0</v>
      </c>
      <c r="K167" s="67">
        <v>0</v>
      </c>
      <c r="L167" s="67">
        <v>0</v>
      </c>
      <c r="M167" s="67">
        <v>0</v>
      </c>
      <c r="N167" s="67">
        <v>0</v>
      </c>
      <c r="O167" s="67">
        <v>1</v>
      </c>
      <c r="P167" s="67"/>
      <c r="Q167" s="67"/>
      <c r="R167" s="11"/>
      <c r="S167" s="11"/>
      <c r="T167" s="35"/>
    </row>
    <row r="168" spans="1:20" x14ac:dyDescent="0.25">
      <c r="A168" s="34"/>
      <c r="B168" s="11"/>
      <c r="C168" s="2"/>
      <c r="D168" s="11"/>
      <c r="E168" s="11"/>
      <c r="F168" s="2" t="s">
        <v>31</v>
      </c>
      <c r="G168" s="11" t="s">
        <v>2065</v>
      </c>
      <c r="H168" s="67">
        <v>1</v>
      </c>
      <c r="I168" s="67">
        <v>0</v>
      </c>
      <c r="J168" s="67">
        <v>0</v>
      </c>
      <c r="K168" s="67">
        <v>0</v>
      </c>
      <c r="L168" s="67">
        <v>0</v>
      </c>
      <c r="M168" s="67">
        <v>0</v>
      </c>
      <c r="N168" s="67">
        <v>0</v>
      </c>
      <c r="O168" s="67">
        <v>1</v>
      </c>
      <c r="P168" s="67"/>
      <c r="Q168" s="67"/>
      <c r="R168" s="11"/>
      <c r="S168" s="11"/>
      <c r="T168" s="35"/>
    </row>
    <row r="169" spans="1:20" x14ac:dyDescent="0.25">
      <c r="A169" s="34"/>
      <c r="B169" s="11"/>
      <c r="C169" s="2"/>
      <c r="D169" s="11"/>
      <c r="E169" s="11"/>
      <c r="F169" s="2"/>
      <c r="G169" s="11"/>
      <c r="H169" s="67"/>
      <c r="I169" s="67"/>
      <c r="J169" s="67"/>
      <c r="K169" s="67"/>
      <c r="L169" s="67"/>
      <c r="M169" s="67"/>
      <c r="N169" s="67"/>
      <c r="O169" s="67"/>
      <c r="P169" s="67"/>
      <c r="Q169" s="67"/>
      <c r="R169" s="11"/>
      <c r="S169" s="11"/>
      <c r="T169" s="35"/>
    </row>
    <row r="170" spans="1:20" x14ac:dyDescent="0.25">
      <c r="A170" s="83"/>
      <c r="B170" s="62"/>
      <c r="C170" s="61"/>
      <c r="D170" s="62"/>
      <c r="E170" s="62"/>
      <c r="F170" s="61"/>
      <c r="G170" s="62"/>
      <c r="H170" s="72">
        <f>SUM(H138:H168)</f>
        <v>31</v>
      </c>
      <c r="I170" s="72">
        <f t="shared" ref="I170:Q170" si="3">SUM(I138:I168)</f>
        <v>0</v>
      </c>
      <c r="J170" s="72">
        <f t="shared" si="3"/>
        <v>0</v>
      </c>
      <c r="K170" s="72">
        <f t="shared" si="3"/>
        <v>0</v>
      </c>
      <c r="L170" s="72">
        <f t="shared" si="3"/>
        <v>0</v>
      </c>
      <c r="M170" s="72">
        <f t="shared" si="3"/>
        <v>0</v>
      </c>
      <c r="N170" s="72">
        <f t="shared" si="3"/>
        <v>0</v>
      </c>
      <c r="O170" s="72">
        <f t="shared" si="3"/>
        <v>31</v>
      </c>
      <c r="P170" s="72">
        <f t="shared" si="3"/>
        <v>0</v>
      </c>
      <c r="Q170" s="72">
        <f t="shared" si="3"/>
        <v>0</v>
      </c>
      <c r="R170" s="62"/>
      <c r="S170" s="62"/>
      <c r="T170" s="84"/>
    </row>
    <row r="171" spans="1:20" x14ac:dyDescent="0.25">
      <c r="A171" s="85"/>
      <c r="B171" s="75"/>
      <c r="C171" s="76"/>
      <c r="D171" s="75"/>
      <c r="E171" s="75"/>
      <c r="F171" s="76"/>
      <c r="G171" s="75"/>
      <c r="H171" s="76"/>
      <c r="I171" s="76"/>
      <c r="J171" s="76"/>
      <c r="K171" s="76"/>
      <c r="L171" s="76"/>
      <c r="M171" s="76"/>
      <c r="N171" s="76"/>
      <c r="O171" s="76"/>
      <c r="P171" s="76"/>
      <c r="Q171" s="76"/>
      <c r="R171" s="75"/>
      <c r="S171" s="75"/>
      <c r="T171" s="86"/>
    </row>
    <row r="172" spans="1:20" x14ac:dyDescent="0.25">
      <c r="A172" s="34"/>
      <c r="B172" s="11"/>
      <c r="C172" s="2"/>
      <c r="D172" s="11"/>
      <c r="E172" s="11"/>
      <c r="F172" s="11"/>
      <c r="G172" s="11"/>
      <c r="H172" s="2"/>
      <c r="I172" s="2"/>
      <c r="J172" s="2"/>
      <c r="K172" s="2"/>
      <c r="L172" s="2"/>
      <c r="M172" s="2"/>
      <c r="N172" s="2"/>
      <c r="O172" s="2"/>
      <c r="P172" s="2"/>
      <c r="Q172" s="2"/>
      <c r="R172" s="11"/>
      <c r="S172" s="11"/>
      <c r="T172" s="35"/>
    </row>
    <row r="173" spans="1:20" x14ac:dyDescent="0.25">
      <c r="A173" s="34"/>
      <c r="B173" s="11"/>
      <c r="C173" s="2" t="s">
        <v>5</v>
      </c>
      <c r="D173" s="11" t="s">
        <v>1897</v>
      </c>
      <c r="E173" s="11" t="s">
        <v>39</v>
      </c>
      <c r="F173" s="2" t="s">
        <v>0</v>
      </c>
      <c r="G173" s="11" t="s">
        <v>2066</v>
      </c>
      <c r="H173" s="67">
        <v>1</v>
      </c>
      <c r="I173" s="67">
        <v>0</v>
      </c>
      <c r="J173" s="67">
        <v>0</v>
      </c>
      <c r="K173" s="67">
        <v>0</v>
      </c>
      <c r="L173" s="67">
        <v>0</v>
      </c>
      <c r="M173" s="67">
        <v>0</v>
      </c>
      <c r="N173" s="67">
        <v>1</v>
      </c>
      <c r="O173" s="67">
        <v>0</v>
      </c>
      <c r="P173" s="67"/>
      <c r="Q173" s="67"/>
      <c r="R173" s="11"/>
      <c r="S173" s="299" t="s">
        <v>8801</v>
      </c>
      <c r="T173" s="35"/>
    </row>
    <row r="174" spans="1:20" x14ac:dyDescent="0.25">
      <c r="A174" s="34"/>
      <c r="B174" s="11"/>
      <c r="C174" s="2"/>
      <c r="D174" s="11"/>
      <c r="E174" s="11"/>
      <c r="F174" s="2" t="s">
        <v>2</v>
      </c>
      <c r="G174" s="11" t="s">
        <v>2067</v>
      </c>
      <c r="H174" s="67">
        <v>1</v>
      </c>
      <c r="I174" s="67">
        <v>0</v>
      </c>
      <c r="J174" s="67">
        <v>0</v>
      </c>
      <c r="K174" s="67">
        <v>0</v>
      </c>
      <c r="L174" s="67">
        <v>0</v>
      </c>
      <c r="M174" s="67">
        <v>0</v>
      </c>
      <c r="N174" s="67">
        <v>1</v>
      </c>
      <c r="O174" s="67">
        <v>0</v>
      </c>
      <c r="P174" s="67"/>
      <c r="Q174" s="67"/>
      <c r="R174" s="11"/>
      <c r="S174" s="299"/>
      <c r="T174" s="35"/>
    </row>
    <row r="175" spans="1:20" x14ac:dyDescent="0.25">
      <c r="A175" s="34"/>
      <c r="B175" s="11"/>
      <c r="C175" s="2"/>
      <c r="D175" s="11"/>
      <c r="E175" s="11"/>
      <c r="F175" s="2" t="s">
        <v>3</v>
      </c>
      <c r="G175" s="11" t="s">
        <v>2068</v>
      </c>
      <c r="H175" s="2">
        <v>0</v>
      </c>
      <c r="I175" s="2">
        <v>1</v>
      </c>
      <c r="J175" s="2">
        <v>0</v>
      </c>
      <c r="K175" s="2">
        <v>0</v>
      </c>
      <c r="L175" s="2">
        <v>0</v>
      </c>
      <c r="M175" s="2">
        <v>0</v>
      </c>
      <c r="N175" s="2">
        <v>0</v>
      </c>
      <c r="O175" s="67">
        <v>0</v>
      </c>
      <c r="P175" s="2"/>
      <c r="Q175" s="2"/>
      <c r="R175" s="11"/>
      <c r="S175" s="299"/>
      <c r="T175" s="35"/>
    </row>
    <row r="176" spans="1:20" x14ac:dyDescent="0.25">
      <c r="A176" s="34"/>
      <c r="B176" s="11"/>
      <c r="C176" s="2"/>
      <c r="D176" s="11"/>
      <c r="E176" s="11"/>
      <c r="F176" s="2" t="s">
        <v>4</v>
      </c>
      <c r="G176" s="11" t="s">
        <v>2069</v>
      </c>
      <c r="H176" s="67">
        <v>1</v>
      </c>
      <c r="I176" s="67">
        <v>0</v>
      </c>
      <c r="J176" s="67">
        <v>0</v>
      </c>
      <c r="K176" s="67">
        <v>0</v>
      </c>
      <c r="L176" s="67">
        <v>0</v>
      </c>
      <c r="M176" s="67">
        <v>0</v>
      </c>
      <c r="N176" s="67">
        <v>1</v>
      </c>
      <c r="O176" s="67">
        <v>0</v>
      </c>
      <c r="P176" s="67"/>
      <c r="Q176" s="67"/>
      <c r="R176" s="11"/>
      <c r="S176" s="11"/>
      <c r="T176" s="35"/>
    </row>
    <row r="177" spans="1:20" x14ac:dyDescent="0.25">
      <c r="A177" s="34"/>
      <c r="B177" s="11"/>
      <c r="C177" s="2"/>
      <c r="D177" s="11"/>
      <c r="E177" s="11"/>
      <c r="F177" s="2" t="s">
        <v>5</v>
      </c>
      <c r="G177" s="11" t="s">
        <v>2070</v>
      </c>
      <c r="H177" s="67">
        <v>1</v>
      </c>
      <c r="I177" s="67">
        <v>0</v>
      </c>
      <c r="J177" s="67">
        <v>0</v>
      </c>
      <c r="K177" s="67">
        <v>0</v>
      </c>
      <c r="L177" s="67">
        <v>0</v>
      </c>
      <c r="M177" s="67">
        <v>0</v>
      </c>
      <c r="N177" s="67">
        <v>1</v>
      </c>
      <c r="O177" s="67">
        <v>0</v>
      </c>
      <c r="P177" s="67"/>
      <c r="Q177" s="67"/>
      <c r="R177" s="11"/>
      <c r="S177" s="11"/>
      <c r="T177" s="35"/>
    </row>
    <row r="178" spans="1:20" x14ac:dyDescent="0.25">
      <c r="A178" s="34"/>
      <c r="B178" s="11"/>
      <c r="C178" s="2"/>
      <c r="D178" s="11"/>
      <c r="E178" s="11"/>
      <c r="F178" s="2" t="s">
        <v>6</v>
      </c>
      <c r="G178" s="11" t="s">
        <v>2071</v>
      </c>
      <c r="H178" s="2">
        <v>0</v>
      </c>
      <c r="I178" s="2">
        <v>1</v>
      </c>
      <c r="J178" s="2">
        <v>0</v>
      </c>
      <c r="K178" s="2">
        <v>0</v>
      </c>
      <c r="L178" s="2">
        <v>0</v>
      </c>
      <c r="M178" s="2">
        <v>0</v>
      </c>
      <c r="N178" s="2">
        <v>0</v>
      </c>
      <c r="O178" s="67">
        <v>0</v>
      </c>
      <c r="P178" s="2"/>
      <c r="Q178" s="2"/>
      <c r="R178" s="11"/>
      <c r="S178" s="11"/>
      <c r="T178" s="35"/>
    </row>
    <row r="179" spans="1:20" x14ac:dyDescent="0.25">
      <c r="A179" s="34"/>
      <c r="B179" s="11"/>
      <c r="C179" s="2"/>
      <c r="D179" s="11"/>
      <c r="E179" s="11"/>
      <c r="F179" s="2" t="s">
        <v>7</v>
      </c>
      <c r="G179" s="11" t="s">
        <v>2072</v>
      </c>
      <c r="H179" s="67">
        <v>1</v>
      </c>
      <c r="I179" s="67">
        <v>0</v>
      </c>
      <c r="J179" s="67">
        <v>0</v>
      </c>
      <c r="K179" s="67">
        <v>0</v>
      </c>
      <c r="L179" s="67">
        <v>0</v>
      </c>
      <c r="M179" s="67">
        <v>0</v>
      </c>
      <c r="N179" s="67">
        <v>1</v>
      </c>
      <c r="O179" s="67">
        <v>0</v>
      </c>
      <c r="P179" s="67"/>
      <c r="Q179" s="67"/>
      <c r="R179" s="11"/>
      <c r="S179" s="11"/>
      <c r="T179" s="35"/>
    </row>
    <row r="180" spans="1:20" x14ac:dyDescent="0.25">
      <c r="A180" s="34"/>
      <c r="B180" s="11"/>
      <c r="C180" s="2"/>
      <c r="D180" s="11"/>
      <c r="E180" s="11"/>
      <c r="F180" s="2" t="s">
        <v>8</v>
      </c>
      <c r="G180" s="11" t="s">
        <v>2073</v>
      </c>
      <c r="H180" s="2">
        <v>0</v>
      </c>
      <c r="I180" s="2">
        <v>1</v>
      </c>
      <c r="J180" s="2">
        <v>0</v>
      </c>
      <c r="K180" s="2">
        <v>0</v>
      </c>
      <c r="L180" s="2">
        <v>0</v>
      </c>
      <c r="M180" s="2">
        <v>0</v>
      </c>
      <c r="N180" s="2">
        <v>0</v>
      </c>
      <c r="O180" s="67">
        <v>0</v>
      </c>
      <c r="P180" s="2"/>
      <c r="Q180" s="2"/>
      <c r="R180" s="11"/>
      <c r="S180" s="11"/>
      <c r="T180" s="35"/>
    </row>
    <row r="181" spans="1:20" x14ac:dyDescent="0.25">
      <c r="A181" s="34"/>
      <c r="B181" s="11"/>
      <c r="C181" s="2"/>
      <c r="D181" s="11"/>
      <c r="E181" s="11"/>
      <c r="F181" s="2" t="s">
        <v>9</v>
      </c>
      <c r="G181" s="11" t="s">
        <v>2033</v>
      </c>
      <c r="H181" s="67">
        <v>1</v>
      </c>
      <c r="I181" s="67">
        <v>0</v>
      </c>
      <c r="J181" s="67">
        <v>0</v>
      </c>
      <c r="K181" s="67">
        <v>0</v>
      </c>
      <c r="L181" s="67">
        <v>0</v>
      </c>
      <c r="M181" s="67">
        <v>0</v>
      </c>
      <c r="N181" s="67">
        <v>1</v>
      </c>
      <c r="O181" s="67">
        <v>0</v>
      </c>
      <c r="P181" s="67"/>
      <c r="Q181" s="67"/>
      <c r="R181" s="11"/>
      <c r="S181" s="11"/>
      <c r="T181" s="35"/>
    </row>
    <row r="182" spans="1:20" x14ac:dyDescent="0.25">
      <c r="A182" s="34"/>
      <c r="B182" s="11"/>
      <c r="C182" s="2"/>
      <c r="D182" s="11"/>
      <c r="E182" s="11"/>
      <c r="F182" s="2" t="s">
        <v>10</v>
      </c>
      <c r="G182" s="11" t="s">
        <v>2074</v>
      </c>
      <c r="H182" s="2">
        <v>0</v>
      </c>
      <c r="I182" s="2">
        <v>1</v>
      </c>
      <c r="J182" s="2">
        <v>0</v>
      </c>
      <c r="K182" s="2">
        <v>0</v>
      </c>
      <c r="L182" s="2">
        <v>0</v>
      </c>
      <c r="M182" s="2">
        <v>0</v>
      </c>
      <c r="N182" s="2">
        <v>0</v>
      </c>
      <c r="O182" s="67">
        <v>0</v>
      </c>
      <c r="P182" s="2"/>
      <c r="Q182" s="2"/>
      <c r="R182" s="11"/>
      <c r="S182" s="11"/>
      <c r="T182" s="35"/>
    </row>
    <row r="183" spans="1:20" x14ac:dyDescent="0.25">
      <c r="A183" s="34"/>
      <c r="B183" s="11"/>
      <c r="C183" s="2"/>
      <c r="D183" s="11"/>
      <c r="E183" s="11"/>
      <c r="F183" s="2" t="s">
        <v>11</v>
      </c>
      <c r="G183" s="11" t="s">
        <v>2075</v>
      </c>
      <c r="H183" s="2">
        <v>0</v>
      </c>
      <c r="I183" s="2">
        <v>1</v>
      </c>
      <c r="J183" s="2">
        <v>0</v>
      </c>
      <c r="K183" s="2">
        <v>0</v>
      </c>
      <c r="L183" s="2">
        <v>0</v>
      </c>
      <c r="M183" s="2">
        <v>0</v>
      </c>
      <c r="N183" s="2">
        <v>0</v>
      </c>
      <c r="O183" s="67">
        <v>0</v>
      </c>
      <c r="P183" s="2"/>
      <c r="Q183" s="2"/>
      <c r="R183" s="11"/>
      <c r="S183" s="11"/>
      <c r="T183" s="35"/>
    </row>
    <row r="184" spans="1:20" x14ac:dyDescent="0.25">
      <c r="A184" s="34"/>
      <c r="B184" s="11"/>
      <c r="C184" s="2"/>
      <c r="D184" s="11"/>
      <c r="E184" s="11"/>
      <c r="F184" s="2" t="s">
        <v>12</v>
      </c>
      <c r="G184" s="11" t="s">
        <v>2076</v>
      </c>
      <c r="H184" s="67">
        <v>1</v>
      </c>
      <c r="I184" s="67">
        <v>0</v>
      </c>
      <c r="J184" s="67">
        <v>0</v>
      </c>
      <c r="K184" s="67">
        <v>0</v>
      </c>
      <c r="L184" s="67">
        <v>0</v>
      </c>
      <c r="M184" s="67">
        <v>0</v>
      </c>
      <c r="N184" s="67">
        <v>1</v>
      </c>
      <c r="O184" s="67">
        <v>0</v>
      </c>
      <c r="P184" s="67"/>
      <c r="Q184" s="67"/>
      <c r="R184" s="11"/>
      <c r="S184" s="11"/>
      <c r="T184" s="35"/>
    </row>
    <row r="185" spans="1:20" x14ac:dyDescent="0.25">
      <c r="A185" s="34"/>
      <c r="B185" s="11"/>
      <c r="C185" s="2"/>
      <c r="D185" s="11"/>
      <c r="E185" s="11"/>
      <c r="F185" s="2" t="s">
        <v>13</v>
      </c>
      <c r="G185" s="11" t="s">
        <v>2077</v>
      </c>
      <c r="H185" s="2">
        <v>0</v>
      </c>
      <c r="I185" s="2">
        <v>1</v>
      </c>
      <c r="J185" s="2">
        <v>0</v>
      </c>
      <c r="K185" s="2">
        <v>0</v>
      </c>
      <c r="L185" s="2">
        <v>0</v>
      </c>
      <c r="M185" s="2">
        <v>0</v>
      </c>
      <c r="N185" s="2">
        <v>0</v>
      </c>
      <c r="O185" s="67">
        <v>0</v>
      </c>
      <c r="P185" s="2"/>
      <c r="Q185" s="2"/>
      <c r="R185" s="11"/>
      <c r="S185" s="11"/>
      <c r="T185" s="35"/>
    </row>
    <row r="186" spans="1:20" x14ac:dyDescent="0.25">
      <c r="A186" s="34"/>
      <c r="B186" s="11"/>
      <c r="C186" s="2"/>
      <c r="D186" s="11"/>
      <c r="E186" s="11"/>
      <c r="F186" s="2" t="s">
        <v>14</v>
      </c>
      <c r="G186" s="11" t="s">
        <v>2078</v>
      </c>
      <c r="H186" s="2">
        <v>0</v>
      </c>
      <c r="I186" s="2">
        <v>1</v>
      </c>
      <c r="J186" s="2">
        <v>0</v>
      </c>
      <c r="K186" s="2">
        <v>0</v>
      </c>
      <c r="L186" s="2">
        <v>0</v>
      </c>
      <c r="M186" s="2">
        <v>0</v>
      </c>
      <c r="N186" s="2">
        <v>0</v>
      </c>
      <c r="O186" s="67">
        <v>0</v>
      </c>
      <c r="P186" s="2"/>
      <c r="Q186" s="2"/>
      <c r="R186" s="11"/>
      <c r="S186" s="11"/>
      <c r="T186" s="35"/>
    </row>
    <row r="187" spans="1:20" x14ac:dyDescent="0.25">
      <c r="A187" s="34"/>
      <c r="B187" s="11"/>
      <c r="C187" s="2"/>
      <c r="D187" s="11"/>
      <c r="E187" s="11"/>
      <c r="F187" s="2" t="s">
        <v>15</v>
      </c>
      <c r="G187" s="11" t="s">
        <v>2079</v>
      </c>
      <c r="H187" s="2">
        <v>0</v>
      </c>
      <c r="I187" s="2">
        <v>1</v>
      </c>
      <c r="J187" s="2">
        <v>0</v>
      </c>
      <c r="K187" s="2">
        <v>0</v>
      </c>
      <c r="L187" s="2">
        <v>0</v>
      </c>
      <c r="M187" s="2">
        <v>0</v>
      </c>
      <c r="N187" s="2">
        <v>0</v>
      </c>
      <c r="O187" s="67">
        <v>0</v>
      </c>
      <c r="P187" s="2"/>
      <c r="Q187" s="2"/>
      <c r="R187" s="11"/>
      <c r="S187" s="11"/>
      <c r="T187" s="35"/>
    </row>
    <row r="188" spans="1:20" x14ac:dyDescent="0.25">
      <c r="A188" s="34"/>
      <c r="B188" s="11"/>
      <c r="C188" s="2"/>
      <c r="D188" s="11"/>
      <c r="E188" s="11"/>
      <c r="F188" s="2" t="s">
        <v>16</v>
      </c>
      <c r="G188" s="11" t="s">
        <v>2013</v>
      </c>
      <c r="H188" s="2">
        <v>0</v>
      </c>
      <c r="I188" s="2">
        <v>1</v>
      </c>
      <c r="J188" s="2">
        <v>0</v>
      </c>
      <c r="K188" s="2">
        <v>0</v>
      </c>
      <c r="L188" s="2">
        <v>0</v>
      </c>
      <c r="M188" s="2">
        <v>0</v>
      </c>
      <c r="N188" s="2">
        <v>0</v>
      </c>
      <c r="O188" s="67">
        <v>0</v>
      </c>
      <c r="P188" s="2"/>
      <c r="Q188" s="2"/>
      <c r="R188" s="11"/>
      <c r="S188" s="11"/>
      <c r="T188" s="35"/>
    </row>
    <row r="189" spans="1:20" x14ac:dyDescent="0.25">
      <c r="A189" s="34"/>
      <c r="B189" s="11"/>
      <c r="C189" s="2"/>
      <c r="D189" s="11"/>
      <c r="E189" s="11"/>
      <c r="F189" s="2" t="s">
        <v>17</v>
      </c>
      <c r="G189" s="11" t="s">
        <v>2080</v>
      </c>
      <c r="H189" s="67">
        <v>1</v>
      </c>
      <c r="I189" s="67">
        <v>0</v>
      </c>
      <c r="J189" s="67">
        <v>0</v>
      </c>
      <c r="K189" s="67">
        <v>0</v>
      </c>
      <c r="L189" s="67">
        <v>0</v>
      </c>
      <c r="M189" s="67">
        <v>0</v>
      </c>
      <c r="N189" s="67">
        <v>1</v>
      </c>
      <c r="O189" s="67">
        <v>0</v>
      </c>
      <c r="P189" s="67"/>
      <c r="Q189" s="67"/>
      <c r="R189" s="11"/>
      <c r="S189" s="11"/>
      <c r="T189" s="35"/>
    </row>
    <row r="190" spans="1:20" x14ac:dyDescent="0.25">
      <c r="A190" s="34"/>
      <c r="B190" s="11"/>
      <c r="C190" s="2"/>
      <c r="D190" s="11"/>
      <c r="E190" s="11"/>
      <c r="F190" s="2" t="s">
        <v>18</v>
      </c>
      <c r="G190" s="11" t="s">
        <v>2081</v>
      </c>
      <c r="H190" s="2">
        <v>0</v>
      </c>
      <c r="I190" s="2">
        <v>1</v>
      </c>
      <c r="J190" s="2">
        <v>0</v>
      </c>
      <c r="K190" s="2">
        <v>0</v>
      </c>
      <c r="L190" s="2">
        <v>0</v>
      </c>
      <c r="M190" s="2">
        <v>0</v>
      </c>
      <c r="N190" s="2">
        <v>0</v>
      </c>
      <c r="O190" s="67">
        <v>0</v>
      </c>
      <c r="P190" s="2"/>
      <c r="Q190" s="2"/>
      <c r="R190" s="11"/>
      <c r="S190" s="11"/>
      <c r="T190" s="35"/>
    </row>
    <row r="191" spans="1:20" x14ac:dyDescent="0.25">
      <c r="A191" s="34"/>
      <c r="B191" s="11"/>
      <c r="C191" s="2"/>
      <c r="D191" s="11"/>
      <c r="E191" s="11"/>
      <c r="F191" s="2" t="s">
        <v>19</v>
      </c>
      <c r="G191" s="11" t="s">
        <v>2082</v>
      </c>
      <c r="H191" s="67">
        <v>1</v>
      </c>
      <c r="I191" s="67">
        <v>0</v>
      </c>
      <c r="J191" s="67">
        <v>0</v>
      </c>
      <c r="K191" s="67">
        <v>0</v>
      </c>
      <c r="L191" s="67">
        <v>0</v>
      </c>
      <c r="M191" s="67">
        <v>0</v>
      </c>
      <c r="N191" s="67">
        <v>1</v>
      </c>
      <c r="O191" s="67">
        <v>0</v>
      </c>
      <c r="P191" s="67"/>
      <c r="Q191" s="67"/>
      <c r="R191" s="11"/>
      <c r="S191" s="11"/>
      <c r="T191" s="35"/>
    </row>
    <row r="192" spans="1:20" x14ac:dyDescent="0.25">
      <c r="A192" s="34"/>
      <c r="B192" s="11"/>
      <c r="C192" s="2"/>
      <c r="D192" s="11"/>
      <c r="E192" s="11"/>
      <c r="F192" s="2" t="s">
        <v>20</v>
      </c>
      <c r="G192" s="11" t="s">
        <v>2083</v>
      </c>
      <c r="H192" s="2">
        <v>0</v>
      </c>
      <c r="I192" s="2">
        <v>1</v>
      </c>
      <c r="J192" s="2">
        <v>0</v>
      </c>
      <c r="K192" s="2">
        <v>0</v>
      </c>
      <c r="L192" s="2">
        <v>0</v>
      </c>
      <c r="M192" s="2">
        <v>0</v>
      </c>
      <c r="N192" s="2">
        <v>0</v>
      </c>
      <c r="O192" s="67">
        <v>0</v>
      </c>
      <c r="P192" s="2"/>
      <c r="Q192" s="2"/>
      <c r="R192" s="11"/>
      <c r="S192" s="11"/>
      <c r="T192" s="35"/>
    </row>
    <row r="193" spans="1:20" x14ac:dyDescent="0.25">
      <c r="A193" s="34"/>
      <c r="B193" s="11"/>
      <c r="C193" s="2"/>
      <c r="D193" s="11"/>
      <c r="E193" s="11"/>
      <c r="F193" s="2" t="s">
        <v>21</v>
      </c>
      <c r="G193" s="11" t="s">
        <v>2019</v>
      </c>
      <c r="H193" s="2">
        <v>0</v>
      </c>
      <c r="I193" s="2">
        <v>1</v>
      </c>
      <c r="J193" s="2">
        <v>0</v>
      </c>
      <c r="K193" s="2">
        <v>0</v>
      </c>
      <c r="L193" s="2">
        <v>0</v>
      </c>
      <c r="M193" s="2">
        <v>0</v>
      </c>
      <c r="N193" s="2">
        <v>0</v>
      </c>
      <c r="O193" s="67">
        <v>0</v>
      </c>
      <c r="P193" s="2"/>
      <c r="Q193" s="2"/>
      <c r="R193" s="11"/>
      <c r="S193" s="11"/>
      <c r="T193" s="35"/>
    </row>
    <row r="194" spans="1:20" x14ac:dyDescent="0.25">
      <c r="A194" s="34"/>
      <c r="B194" s="11"/>
      <c r="C194" s="2"/>
      <c r="D194" s="11"/>
      <c r="E194" s="11"/>
      <c r="F194" s="2" t="s">
        <v>22</v>
      </c>
      <c r="G194" s="11" t="s">
        <v>2084</v>
      </c>
      <c r="H194" s="67">
        <v>1</v>
      </c>
      <c r="I194" s="67">
        <v>0</v>
      </c>
      <c r="J194" s="67">
        <v>0</v>
      </c>
      <c r="K194" s="67">
        <v>0</v>
      </c>
      <c r="L194" s="67">
        <v>0</v>
      </c>
      <c r="M194" s="67">
        <v>0</v>
      </c>
      <c r="N194" s="67">
        <v>1</v>
      </c>
      <c r="O194" s="67">
        <v>0</v>
      </c>
      <c r="P194" s="67"/>
      <c r="Q194" s="67"/>
      <c r="R194" s="11"/>
      <c r="S194" s="11"/>
      <c r="T194" s="35"/>
    </row>
    <row r="195" spans="1:20" x14ac:dyDescent="0.25">
      <c r="A195" s="34"/>
      <c r="B195" s="11"/>
      <c r="C195" s="2"/>
      <c r="D195" s="11"/>
      <c r="E195" s="11"/>
      <c r="F195" s="2" t="s">
        <v>23</v>
      </c>
      <c r="G195" s="11" t="s">
        <v>2085</v>
      </c>
      <c r="H195" s="2">
        <v>0</v>
      </c>
      <c r="I195" s="2">
        <v>1</v>
      </c>
      <c r="J195" s="2">
        <v>0</v>
      </c>
      <c r="K195" s="2">
        <v>0</v>
      </c>
      <c r="L195" s="2">
        <v>0</v>
      </c>
      <c r="M195" s="2">
        <v>0</v>
      </c>
      <c r="N195" s="2">
        <v>0</v>
      </c>
      <c r="O195" s="67">
        <v>0</v>
      </c>
      <c r="P195" s="2"/>
      <c r="Q195" s="2"/>
      <c r="R195" s="11"/>
      <c r="S195" s="11"/>
      <c r="T195" s="35"/>
    </row>
    <row r="196" spans="1:20" x14ac:dyDescent="0.25">
      <c r="A196" s="34"/>
      <c r="B196" s="11"/>
      <c r="C196" s="2"/>
      <c r="D196" s="11"/>
      <c r="E196" s="11"/>
      <c r="F196" s="2" t="s">
        <v>24</v>
      </c>
      <c r="G196" s="11" t="s">
        <v>2086</v>
      </c>
      <c r="H196" s="2">
        <v>0</v>
      </c>
      <c r="I196" s="2">
        <v>1</v>
      </c>
      <c r="J196" s="2">
        <v>0</v>
      </c>
      <c r="K196" s="2">
        <v>0</v>
      </c>
      <c r="L196" s="2">
        <v>0</v>
      </c>
      <c r="M196" s="2">
        <v>0</v>
      </c>
      <c r="N196" s="2">
        <v>0</v>
      </c>
      <c r="O196" s="67">
        <v>0</v>
      </c>
      <c r="P196" s="2"/>
      <c r="Q196" s="2"/>
      <c r="R196" s="11"/>
      <c r="S196" s="11"/>
      <c r="T196" s="35"/>
    </row>
    <row r="197" spans="1:20" x14ac:dyDescent="0.25">
      <c r="A197" s="34"/>
      <c r="B197" s="11"/>
      <c r="C197" s="2"/>
      <c r="D197" s="11"/>
      <c r="E197" s="11"/>
      <c r="F197" s="2" t="s">
        <v>25</v>
      </c>
      <c r="G197" s="11" t="s">
        <v>2087</v>
      </c>
      <c r="H197" s="2">
        <v>0</v>
      </c>
      <c r="I197" s="2">
        <v>1</v>
      </c>
      <c r="J197" s="2">
        <v>0</v>
      </c>
      <c r="K197" s="2">
        <v>0</v>
      </c>
      <c r="L197" s="2">
        <v>0</v>
      </c>
      <c r="M197" s="2">
        <v>0</v>
      </c>
      <c r="N197" s="2">
        <v>0</v>
      </c>
      <c r="O197" s="67">
        <v>0</v>
      </c>
      <c r="P197" s="2"/>
      <c r="Q197" s="2"/>
      <c r="R197" s="11"/>
      <c r="S197" s="11"/>
      <c r="T197" s="35"/>
    </row>
    <row r="198" spans="1:20" x14ac:dyDescent="0.25">
      <c r="A198" s="34"/>
      <c r="B198" s="11"/>
      <c r="C198" s="2"/>
      <c r="D198" s="11"/>
      <c r="E198" s="11"/>
      <c r="F198" s="2" t="s">
        <v>26</v>
      </c>
      <c r="G198" s="11" t="s">
        <v>2088</v>
      </c>
      <c r="H198" s="2">
        <v>0</v>
      </c>
      <c r="I198" s="2">
        <v>1</v>
      </c>
      <c r="J198" s="2">
        <v>0</v>
      </c>
      <c r="K198" s="2">
        <v>0</v>
      </c>
      <c r="L198" s="2">
        <v>0</v>
      </c>
      <c r="M198" s="2">
        <v>0</v>
      </c>
      <c r="N198" s="2">
        <v>0</v>
      </c>
      <c r="O198" s="67">
        <v>0</v>
      </c>
      <c r="P198" s="2"/>
      <c r="Q198" s="2"/>
      <c r="R198" s="11"/>
      <c r="S198" s="11"/>
      <c r="T198" s="35"/>
    </row>
    <row r="199" spans="1:20" x14ac:dyDescent="0.25">
      <c r="A199" s="34"/>
      <c r="B199" s="11"/>
      <c r="C199" s="2"/>
      <c r="D199" s="11"/>
      <c r="E199" s="11"/>
      <c r="F199" s="2" t="s">
        <v>27</v>
      </c>
      <c r="G199" s="11" t="s">
        <v>2089</v>
      </c>
      <c r="H199" s="67">
        <v>1</v>
      </c>
      <c r="I199" s="67">
        <v>0</v>
      </c>
      <c r="J199" s="67">
        <v>0</v>
      </c>
      <c r="K199" s="67">
        <v>0</v>
      </c>
      <c r="L199" s="67">
        <v>0</v>
      </c>
      <c r="M199" s="67">
        <v>0</v>
      </c>
      <c r="N199" s="67">
        <v>1</v>
      </c>
      <c r="O199" s="67">
        <v>0</v>
      </c>
      <c r="P199" s="67"/>
      <c r="Q199" s="67"/>
      <c r="R199" s="11"/>
      <c r="S199" s="11"/>
      <c r="T199" s="35"/>
    </row>
    <row r="200" spans="1:20" x14ac:dyDescent="0.25">
      <c r="A200" s="34"/>
      <c r="B200" s="11"/>
      <c r="C200" s="2"/>
      <c r="D200" s="11"/>
      <c r="E200" s="11"/>
      <c r="F200" s="2" t="s">
        <v>28</v>
      </c>
      <c r="G200" s="11" t="s">
        <v>2090</v>
      </c>
      <c r="H200" s="2">
        <v>0</v>
      </c>
      <c r="I200" s="2">
        <v>1</v>
      </c>
      <c r="J200" s="2">
        <v>0</v>
      </c>
      <c r="K200" s="2">
        <v>0</v>
      </c>
      <c r="L200" s="2">
        <v>0</v>
      </c>
      <c r="M200" s="2">
        <v>0</v>
      </c>
      <c r="N200" s="2">
        <v>0</v>
      </c>
      <c r="O200" s="67">
        <v>0</v>
      </c>
      <c r="P200" s="2"/>
      <c r="Q200" s="2"/>
      <c r="R200" s="11"/>
      <c r="S200" s="11"/>
      <c r="T200" s="35"/>
    </row>
    <row r="201" spans="1:20" x14ac:dyDescent="0.25">
      <c r="A201" s="34"/>
      <c r="B201" s="11"/>
      <c r="C201" s="2"/>
      <c r="D201" s="11"/>
      <c r="E201" s="11"/>
      <c r="F201" s="2" t="s">
        <v>29</v>
      </c>
      <c r="G201" s="11" t="s">
        <v>2091</v>
      </c>
      <c r="H201" s="2">
        <v>0</v>
      </c>
      <c r="I201" s="2">
        <v>1</v>
      </c>
      <c r="J201" s="2">
        <v>0</v>
      </c>
      <c r="K201" s="2">
        <v>0</v>
      </c>
      <c r="L201" s="2">
        <v>0</v>
      </c>
      <c r="M201" s="2">
        <v>0</v>
      </c>
      <c r="N201" s="2">
        <v>0</v>
      </c>
      <c r="O201" s="67">
        <v>0</v>
      </c>
      <c r="P201" s="2"/>
      <c r="Q201" s="2"/>
      <c r="R201" s="11"/>
      <c r="S201" s="11"/>
      <c r="T201" s="35"/>
    </row>
    <row r="202" spans="1:20" x14ac:dyDescent="0.25">
      <c r="A202" s="34"/>
      <c r="B202" s="11"/>
      <c r="C202" s="2"/>
      <c r="D202" s="11"/>
      <c r="E202" s="11"/>
      <c r="F202" s="2" t="s">
        <v>30</v>
      </c>
      <c r="G202" s="11" t="s">
        <v>2092</v>
      </c>
      <c r="H202" s="2">
        <v>0</v>
      </c>
      <c r="I202" s="2">
        <v>1</v>
      </c>
      <c r="J202" s="2">
        <v>0</v>
      </c>
      <c r="K202" s="2">
        <v>0</v>
      </c>
      <c r="L202" s="2">
        <v>0</v>
      </c>
      <c r="M202" s="2">
        <v>0</v>
      </c>
      <c r="N202" s="2">
        <v>0</v>
      </c>
      <c r="O202" s="67">
        <v>0</v>
      </c>
      <c r="P202" s="2"/>
      <c r="Q202" s="2"/>
      <c r="R202" s="11"/>
      <c r="S202" s="11"/>
      <c r="T202" s="35"/>
    </row>
    <row r="203" spans="1:20" x14ac:dyDescent="0.25">
      <c r="A203" s="34"/>
      <c r="B203" s="11"/>
      <c r="C203" s="2"/>
      <c r="D203" s="11"/>
      <c r="E203" s="11"/>
      <c r="F203" s="2" t="s">
        <v>31</v>
      </c>
      <c r="G203" s="11" t="s">
        <v>2093</v>
      </c>
      <c r="H203" s="67">
        <v>1</v>
      </c>
      <c r="I203" s="67">
        <v>0</v>
      </c>
      <c r="J203" s="67">
        <v>0</v>
      </c>
      <c r="K203" s="67">
        <v>0</v>
      </c>
      <c r="L203" s="67">
        <v>0</v>
      </c>
      <c r="M203" s="67">
        <v>0</v>
      </c>
      <c r="N203" s="67">
        <v>1</v>
      </c>
      <c r="O203" s="67">
        <v>0</v>
      </c>
      <c r="P203" s="67"/>
      <c r="Q203" s="67"/>
      <c r="R203" s="11"/>
      <c r="S203" s="11"/>
      <c r="T203" s="35"/>
    </row>
    <row r="204" spans="1:20" x14ac:dyDescent="0.25">
      <c r="A204" s="34"/>
      <c r="B204" s="11"/>
      <c r="C204" s="2"/>
      <c r="D204" s="11"/>
      <c r="E204" s="11"/>
      <c r="F204" s="2" t="s">
        <v>32</v>
      </c>
      <c r="G204" s="11" t="s">
        <v>2094</v>
      </c>
      <c r="H204" s="2">
        <v>0</v>
      </c>
      <c r="I204" s="2">
        <v>1</v>
      </c>
      <c r="J204" s="2">
        <v>0</v>
      </c>
      <c r="K204" s="2">
        <v>0</v>
      </c>
      <c r="L204" s="2">
        <v>0</v>
      </c>
      <c r="M204" s="2">
        <v>0</v>
      </c>
      <c r="N204" s="2">
        <v>0</v>
      </c>
      <c r="O204" s="67">
        <v>0</v>
      </c>
      <c r="P204" s="2"/>
      <c r="Q204" s="2"/>
      <c r="R204" s="11"/>
      <c r="S204" s="11"/>
      <c r="T204" s="35"/>
    </row>
    <row r="205" spans="1:20" x14ac:dyDescent="0.25">
      <c r="A205" s="34"/>
      <c r="B205" s="11"/>
      <c r="C205" s="2"/>
      <c r="D205" s="11"/>
      <c r="E205" s="11"/>
      <c r="F205" s="2" t="s">
        <v>33</v>
      </c>
      <c r="G205" s="11" t="s">
        <v>2095</v>
      </c>
      <c r="H205" s="2">
        <v>0</v>
      </c>
      <c r="I205" s="2">
        <v>1</v>
      </c>
      <c r="J205" s="2">
        <v>0</v>
      </c>
      <c r="K205" s="2">
        <v>0</v>
      </c>
      <c r="L205" s="2">
        <v>0</v>
      </c>
      <c r="M205" s="2">
        <v>0</v>
      </c>
      <c r="N205" s="2">
        <v>0</v>
      </c>
      <c r="O205" s="67">
        <v>0</v>
      </c>
      <c r="P205" s="2"/>
      <c r="Q205" s="2"/>
      <c r="R205" s="11"/>
      <c r="S205" s="11"/>
      <c r="T205" s="35"/>
    </row>
    <row r="206" spans="1:20" x14ac:dyDescent="0.25">
      <c r="A206" s="34"/>
      <c r="B206" s="11"/>
      <c r="C206" s="2"/>
      <c r="D206" s="11"/>
      <c r="E206" s="11"/>
      <c r="F206" s="2" t="s">
        <v>34</v>
      </c>
      <c r="G206" s="11" t="s">
        <v>2096</v>
      </c>
      <c r="H206" s="2">
        <v>0</v>
      </c>
      <c r="I206" s="2">
        <v>1</v>
      </c>
      <c r="J206" s="2">
        <v>0</v>
      </c>
      <c r="K206" s="2">
        <v>0</v>
      </c>
      <c r="L206" s="2">
        <v>0</v>
      </c>
      <c r="M206" s="2">
        <v>0</v>
      </c>
      <c r="N206" s="2">
        <v>0</v>
      </c>
      <c r="O206" s="67">
        <v>0</v>
      </c>
      <c r="P206" s="2"/>
      <c r="Q206" s="2"/>
      <c r="R206" s="11"/>
      <c r="S206" s="11"/>
      <c r="T206" s="35"/>
    </row>
    <row r="207" spans="1:20" x14ac:dyDescent="0.25">
      <c r="A207" s="34"/>
      <c r="B207" s="11"/>
      <c r="C207" s="2"/>
      <c r="D207" s="11"/>
      <c r="E207" s="11"/>
      <c r="F207" s="2" t="s">
        <v>1913</v>
      </c>
      <c r="G207" s="11" t="s">
        <v>2097</v>
      </c>
      <c r="H207" s="2">
        <v>0</v>
      </c>
      <c r="I207" s="2">
        <v>1</v>
      </c>
      <c r="J207" s="2">
        <v>0</v>
      </c>
      <c r="K207" s="2">
        <v>0</v>
      </c>
      <c r="L207" s="2">
        <v>0</v>
      </c>
      <c r="M207" s="2">
        <v>0</v>
      </c>
      <c r="N207" s="2">
        <v>0</v>
      </c>
      <c r="O207" s="67">
        <v>0</v>
      </c>
      <c r="P207" s="2"/>
      <c r="Q207" s="2"/>
      <c r="R207" s="11"/>
      <c r="S207" s="11"/>
      <c r="T207" s="35"/>
    </row>
    <row r="208" spans="1:20" x14ac:dyDescent="0.25">
      <c r="A208" s="34"/>
      <c r="B208" s="11"/>
      <c r="C208" s="2"/>
      <c r="D208" s="11"/>
      <c r="E208" s="11"/>
      <c r="F208" s="2" t="s">
        <v>1914</v>
      </c>
      <c r="G208" s="11" t="s">
        <v>1943</v>
      </c>
      <c r="H208" s="2">
        <v>0</v>
      </c>
      <c r="I208" s="2">
        <v>1</v>
      </c>
      <c r="J208" s="2">
        <v>0</v>
      </c>
      <c r="K208" s="2">
        <v>0</v>
      </c>
      <c r="L208" s="2">
        <v>0</v>
      </c>
      <c r="M208" s="2">
        <v>0</v>
      </c>
      <c r="N208" s="2">
        <v>0</v>
      </c>
      <c r="O208" s="67">
        <v>0</v>
      </c>
      <c r="P208" s="2"/>
      <c r="Q208" s="2"/>
      <c r="R208" s="11"/>
      <c r="S208" s="11"/>
      <c r="T208" s="35"/>
    </row>
    <row r="209" spans="1:20" x14ac:dyDescent="0.25">
      <c r="A209" s="34"/>
      <c r="B209" s="11"/>
      <c r="C209" s="2"/>
      <c r="D209" s="11"/>
      <c r="E209" s="11"/>
      <c r="F209" s="2" t="s">
        <v>1915</v>
      </c>
      <c r="G209" s="11" t="s">
        <v>2098</v>
      </c>
      <c r="H209" s="2">
        <v>0</v>
      </c>
      <c r="I209" s="2">
        <v>1</v>
      </c>
      <c r="J209" s="2">
        <v>0</v>
      </c>
      <c r="K209" s="2">
        <v>0</v>
      </c>
      <c r="L209" s="2">
        <v>0</v>
      </c>
      <c r="M209" s="2">
        <v>0</v>
      </c>
      <c r="N209" s="2">
        <v>0</v>
      </c>
      <c r="O209" s="67">
        <v>0</v>
      </c>
      <c r="P209" s="2"/>
      <c r="Q209" s="2"/>
      <c r="R209" s="11"/>
      <c r="S209" s="11"/>
      <c r="T209" s="35"/>
    </row>
    <row r="210" spans="1:20" x14ac:dyDescent="0.25">
      <c r="A210" s="34"/>
      <c r="B210" s="11"/>
      <c r="C210" s="2"/>
      <c r="D210" s="11"/>
      <c r="E210" s="11"/>
      <c r="F210" s="2" t="s">
        <v>1916</v>
      </c>
      <c r="G210" s="11" t="s">
        <v>2099</v>
      </c>
      <c r="H210" s="67">
        <v>1</v>
      </c>
      <c r="I210" s="67">
        <v>0</v>
      </c>
      <c r="J210" s="67">
        <v>0</v>
      </c>
      <c r="K210" s="67">
        <v>0</v>
      </c>
      <c r="L210" s="67">
        <v>0</v>
      </c>
      <c r="M210" s="67">
        <v>0</v>
      </c>
      <c r="N210" s="67">
        <v>1</v>
      </c>
      <c r="O210" s="67">
        <v>0</v>
      </c>
      <c r="P210" s="67"/>
      <c r="Q210" s="67"/>
      <c r="R210" s="11"/>
      <c r="S210" s="11"/>
      <c r="T210" s="35"/>
    </row>
    <row r="211" spans="1:20" x14ac:dyDescent="0.25">
      <c r="A211" s="34"/>
      <c r="B211" s="11"/>
      <c r="C211" s="2"/>
      <c r="D211" s="11"/>
      <c r="E211" s="11"/>
      <c r="F211" s="2" t="s">
        <v>1917</v>
      </c>
      <c r="G211" s="11" t="s">
        <v>2100</v>
      </c>
      <c r="H211" s="2">
        <v>0</v>
      </c>
      <c r="I211" s="2">
        <v>1</v>
      </c>
      <c r="J211" s="2">
        <v>0</v>
      </c>
      <c r="K211" s="2">
        <v>0</v>
      </c>
      <c r="L211" s="2">
        <v>0</v>
      </c>
      <c r="M211" s="2">
        <v>0</v>
      </c>
      <c r="N211" s="2">
        <v>0</v>
      </c>
      <c r="O211" s="67">
        <v>0</v>
      </c>
      <c r="P211" s="2"/>
      <c r="Q211" s="2"/>
      <c r="R211" s="11"/>
      <c r="S211" s="11"/>
      <c r="T211" s="35"/>
    </row>
    <row r="212" spans="1:20" x14ac:dyDescent="0.25">
      <c r="A212" s="34"/>
      <c r="B212" s="11"/>
      <c r="C212" s="2"/>
      <c r="D212" s="11"/>
      <c r="E212" s="11"/>
      <c r="F212" s="2" t="s">
        <v>1918</v>
      </c>
      <c r="G212" s="11" t="s">
        <v>2101</v>
      </c>
      <c r="H212" s="2">
        <v>0</v>
      </c>
      <c r="I212" s="2">
        <v>1</v>
      </c>
      <c r="J212" s="2">
        <v>0</v>
      </c>
      <c r="K212" s="2">
        <v>0</v>
      </c>
      <c r="L212" s="2">
        <v>0</v>
      </c>
      <c r="M212" s="2">
        <v>0</v>
      </c>
      <c r="N212" s="2">
        <v>0</v>
      </c>
      <c r="O212" s="67">
        <v>0</v>
      </c>
      <c r="P212" s="2"/>
      <c r="Q212" s="2"/>
      <c r="R212" s="11"/>
      <c r="S212" s="11"/>
      <c r="T212" s="35"/>
    </row>
    <row r="213" spans="1:20" x14ac:dyDescent="0.25">
      <c r="A213" s="34"/>
      <c r="B213" s="11"/>
      <c r="C213" s="2"/>
      <c r="D213" s="11"/>
      <c r="E213" s="11"/>
      <c r="F213" s="2" t="s">
        <v>1957</v>
      </c>
      <c r="G213" s="11" t="s">
        <v>2102</v>
      </c>
      <c r="H213" s="2">
        <v>0</v>
      </c>
      <c r="I213" s="2">
        <v>1</v>
      </c>
      <c r="J213" s="2">
        <v>0</v>
      </c>
      <c r="K213" s="2">
        <v>0</v>
      </c>
      <c r="L213" s="2">
        <v>0</v>
      </c>
      <c r="M213" s="2">
        <v>0</v>
      </c>
      <c r="N213" s="2">
        <v>0</v>
      </c>
      <c r="O213" s="67">
        <v>0</v>
      </c>
      <c r="P213" s="2"/>
      <c r="Q213" s="2"/>
      <c r="R213" s="11"/>
      <c r="S213" s="11"/>
      <c r="T213" s="35"/>
    </row>
    <row r="214" spans="1:20" x14ac:dyDescent="0.25">
      <c r="A214" s="34"/>
      <c r="B214" s="11"/>
      <c r="C214" s="2"/>
      <c r="D214" s="11"/>
      <c r="E214" s="11"/>
      <c r="F214" s="2" t="s">
        <v>1958</v>
      </c>
      <c r="G214" s="11" t="s">
        <v>2103</v>
      </c>
      <c r="H214" s="2">
        <v>0</v>
      </c>
      <c r="I214" s="2">
        <v>1</v>
      </c>
      <c r="J214" s="2">
        <v>0</v>
      </c>
      <c r="K214" s="2">
        <v>0</v>
      </c>
      <c r="L214" s="2">
        <v>0</v>
      </c>
      <c r="M214" s="2">
        <v>0</v>
      </c>
      <c r="N214" s="2">
        <v>0</v>
      </c>
      <c r="O214" s="67">
        <v>0</v>
      </c>
      <c r="P214" s="2"/>
      <c r="Q214" s="2"/>
      <c r="R214" s="11"/>
      <c r="S214" s="11"/>
      <c r="T214" s="35"/>
    </row>
    <row r="215" spans="1:20" x14ac:dyDescent="0.25">
      <c r="A215" s="34"/>
      <c r="B215" s="11"/>
      <c r="C215" s="2"/>
      <c r="D215" s="11"/>
      <c r="E215" s="11"/>
      <c r="F215" s="2"/>
      <c r="G215" s="11"/>
      <c r="H215" s="2"/>
      <c r="I215" s="2"/>
      <c r="J215" s="2"/>
      <c r="K215" s="2"/>
      <c r="L215" s="2"/>
      <c r="M215" s="2"/>
      <c r="N215" s="2"/>
      <c r="O215" s="2"/>
      <c r="P215" s="2"/>
      <c r="Q215" s="2"/>
      <c r="R215" s="11"/>
      <c r="S215" s="11"/>
      <c r="T215" s="35"/>
    </row>
    <row r="216" spans="1:20" x14ac:dyDescent="0.25">
      <c r="A216" s="83"/>
      <c r="B216" s="62"/>
      <c r="C216" s="61"/>
      <c r="D216" s="62"/>
      <c r="E216" s="62"/>
      <c r="F216" s="61"/>
      <c r="G216" s="62"/>
      <c r="H216" s="61">
        <f>SUM(H173:H214)</f>
        <v>13</v>
      </c>
      <c r="I216" s="61">
        <f t="shared" ref="I216:Q216" si="4">SUM(I173:I214)</f>
        <v>29</v>
      </c>
      <c r="J216" s="61">
        <f t="shared" si="4"/>
        <v>0</v>
      </c>
      <c r="K216" s="61">
        <f t="shared" si="4"/>
        <v>0</v>
      </c>
      <c r="L216" s="61">
        <f t="shared" si="4"/>
        <v>0</v>
      </c>
      <c r="M216" s="61">
        <f t="shared" si="4"/>
        <v>0</v>
      </c>
      <c r="N216" s="61">
        <f t="shared" si="4"/>
        <v>13</v>
      </c>
      <c r="O216" s="61">
        <f t="shared" si="4"/>
        <v>0</v>
      </c>
      <c r="P216" s="61">
        <f t="shared" si="4"/>
        <v>0</v>
      </c>
      <c r="Q216" s="61">
        <f t="shared" si="4"/>
        <v>0</v>
      </c>
      <c r="R216" s="62"/>
      <c r="S216" s="62"/>
      <c r="T216" s="84"/>
    </row>
    <row r="217" spans="1:20" x14ac:dyDescent="0.25">
      <c r="A217" s="85"/>
      <c r="B217" s="75"/>
      <c r="C217" s="76"/>
      <c r="D217" s="75"/>
      <c r="E217" s="75"/>
      <c r="F217" s="76"/>
      <c r="G217" s="75"/>
      <c r="H217" s="76"/>
      <c r="I217" s="76"/>
      <c r="J217" s="76"/>
      <c r="K217" s="76"/>
      <c r="L217" s="76"/>
      <c r="M217" s="76"/>
      <c r="N217" s="76"/>
      <c r="O217" s="76"/>
      <c r="P217" s="76"/>
      <c r="Q217" s="76"/>
      <c r="R217" s="75"/>
      <c r="S217" s="75"/>
      <c r="T217" s="86"/>
    </row>
    <row r="218" spans="1:20" x14ac:dyDescent="0.25">
      <c r="A218" s="34"/>
      <c r="B218" s="11"/>
      <c r="C218" s="2"/>
      <c r="D218" s="11"/>
      <c r="E218" s="11"/>
      <c r="F218" s="11"/>
      <c r="G218" s="11"/>
      <c r="H218" s="2"/>
      <c r="I218" s="2"/>
      <c r="J218" s="2"/>
      <c r="K218" s="2"/>
      <c r="L218" s="2"/>
      <c r="M218" s="2"/>
      <c r="N218" s="2"/>
      <c r="O218" s="2"/>
      <c r="P218" s="2"/>
      <c r="Q218" s="2"/>
      <c r="R218" s="11"/>
      <c r="S218" s="11"/>
      <c r="T218" s="35"/>
    </row>
    <row r="219" spans="1:20" x14ac:dyDescent="0.25">
      <c r="A219" s="34"/>
      <c r="B219" s="11"/>
      <c r="C219" s="2" t="s">
        <v>6</v>
      </c>
      <c r="D219" s="11" t="s">
        <v>1898</v>
      </c>
      <c r="E219" s="11" t="s">
        <v>39</v>
      </c>
      <c r="F219" s="2" t="s">
        <v>0</v>
      </c>
      <c r="G219" s="11" t="s">
        <v>2104</v>
      </c>
      <c r="H219" s="2">
        <v>0</v>
      </c>
      <c r="I219" s="2">
        <v>1</v>
      </c>
      <c r="J219" s="2">
        <v>0</v>
      </c>
      <c r="K219" s="2">
        <v>0</v>
      </c>
      <c r="L219" s="2">
        <v>0</v>
      </c>
      <c r="M219" s="2">
        <v>0</v>
      </c>
      <c r="N219" s="2">
        <v>0</v>
      </c>
      <c r="O219" s="2"/>
      <c r="P219" s="2"/>
      <c r="Q219" s="2"/>
      <c r="R219" s="11"/>
      <c r="S219" s="11"/>
      <c r="T219" s="35"/>
    </row>
    <row r="220" spans="1:20" x14ac:dyDescent="0.25">
      <c r="A220" s="34"/>
      <c r="B220" s="11"/>
      <c r="C220" s="2"/>
      <c r="D220" s="11"/>
      <c r="E220" s="11"/>
      <c r="F220" s="2" t="s">
        <v>2</v>
      </c>
      <c r="G220" s="11" t="s">
        <v>2105</v>
      </c>
      <c r="H220" s="2">
        <v>0</v>
      </c>
      <c r="I220" s="2">
        <v>1</v>
      </c>
      <c r="J220" s="2">
        <v>0</v>
      </c>
      <c r="K220" s="2">
        <v>0</v>
      </c>
      <c r="L220" s="2">
        <v>0</v>
      </c>
      <c r="M220" s="2">
        <v>0</v>
      </c>
      <c r="N220" s="2">
        <v>0</v>
      </c>
      <c r="O220" s="2"/>
      <c r="P220" s="2"/>
      <c r="Q220" s="2"/>
      <c r="R220" s="11"/>
      <c r="S220" s="11"/>
      <c r="T220" s="35"/>
    </row>
    <row r="221" spans="1:20" x14ac:dyDescent="0.25">
      <c r="A221" s="34"/>
      <c r="B221" s="11"/>
      <c r="C221" s="2"/>
      <c r="D221" s="11"/>
      <c r="E221" s="11"/>
      <c r="F221" s="2" t="s">
        <v>3</v>
      </c>
      <c r="G221" s="11" t="s">
        <v>2106</v>
      </c>
      <c r="H221" s="2">
        <v>0</v>
      </c>
      <c r="I221" s="2">
        <v>1</v>
      </c>
      <c r="J221" s="2">
        <v>0</v>
      </c>
      <c r="K221" s="2">
        <v>0</v>
      </c>
      <c r="L221" s="2">
        <v>0</v>
      </c>
      <c r="M221" s="2">
        <v>0</v>
      </c>
      <c r="N221" s="2">
        <v>0</v>
      </c>
      <c r="O221" s="2"/>
      <c r="P221" s="2"/>
      <c r="Q221" s="2"/>
      <c r="R221" s="11"/>
      <c r="S221" s="11"/>
      <c r="T221" s="35"/>
    </row>
    <row r="222" spans="1:20" x14ac:dyDescent="0.25">
      <c r="A222" s="34"/>
      <c r="B222" s="11"/>
      <c r="C222" s="2"/>
      <c r="D222" s="11"/>
      <c r="E222" s="11"/>
      <c r="F222" s="2" t="s">
        <v>4</v>
      </c>
      <c r="G222" s="11" t="s">
        <v>2107</v>
      </c>
      <c r="H222" s="2">
        <v>0</v>
      </c>
      <c r="I222" s="2">
        <v>1</v>
      </c>
      <c r="J222" s="2">
        <v>0</v>
      </c>
      <c r="K222" s="2">
        <v>0</v>
      </c>
      <c r="L222" s="2">
        <v>0</v>
      </c>
      <c r="M222" s="2">
        <v>0</v>
      </c>
      <c r="N222" s="2">
        <v>0</v>
      </c>
      <c r="O222" s="2"/>
      <c r="P222" s="2"/>
      <c r="Q222" s="2"/>
      <c r="R222" s="11"/>
      <c r="S222" s="11"/>
      <c r="T222" s="35"/>
    </row>
    <row r="223" spans="1:20" x14ac:dyDescent="0.25">
      <c r="A223" s="34"/>
      <c r="B223" s="11"/>
      <c r="C223" s="2"/>
      <c r="D223" s="11"/>
      <c r="E223" s="11"/>
      <c r="F223" s="2" t="s">
        <v>5</v>
      </c>
      <c r="G223" s="11" t="s">
        <v>2108</v>
      </c>
      <c r="H223" s="2">
        <v>0</v>
      </c>
      <c r="I223" s="2">
        <v>1</v>
      </c>
      <c r="J223" s="2">
        <v>0</v>
      </c>
      <c r="K223" s="2">
        <v>0</v>
      </c>
      <c r="L223" s="2">
        <v>0</v>
      </c>
      <c r="M223" s="2">
        <v>0</v>
      </c>
      <c r="N223" s="2">
        <v>0</v>
      </c>
      <c r="O223" s="2"/>
      <c r="P223" s="2"/>
      <c r="Q223" s="2"/>
      <c r="R223" s="11"/>
      <c r="S223" s="11"/>
      <c r="T223" s="35"/>
    </row>
    <row r="224" spans="1:20" x14ac:dyDescent="0.25">
      <c r="A224" s="34"/>
      <c r="B224" s="11"/>
      <c r="C224" s="2"/>
      <c r="D224" s="11"/>
      <c r="E224" s="11"/>
      <c r="F224" s="2" t="s">
        <v>6</v>
      </c>
      <c r="G224" s="11" t="s">
        <v>2091</v>
      </c>
      <c r="H224" s="2">
        <v>0</v>
      </c>
      <c r="I224" s="2">
        <v>1</v>
      </c>
      <c r="J224" s="2">
        <v>0</v>
      </c>
      <c r="K224" s="2">
        <v>0</v>
      </c>
      <c r="L224" s="2">
        <v>0</v>
      </c>
      <c r="M224" s="2">
        <v>0</v>
      </c>
      <c r="N224" s="2">
        <v>0</v>
      </c>
      <c r="O224" s="2"/>
      <c r="P224" s="2"/>
      <c r="Q224" s="2"/>
      <c r="R224" s="11"/>
      <c r="S224" s="11"/>
      <c r="T224" s="35"/>
    </row>
    <row r="225" spans="1:20" x14ac:dyDescent="0.25">
      <c r="A225" s="34"/>
      <c r="B225" s="11"/>
      <c r="C225" s="2"/>
      <c r="D225" s="11"/>
      <c r="E225" s="11"/>
      <c r="F225" s="2" t="s">
        <v>7</v>
      </c>
      <c r="G225" s="11" t="s">
        <v>2109</v>
      </c>
      <c r="H225" s="2">
        <v>0</v>
      </c>
      <c r="I225" s="2">
        <v>1</v>
      </c>
      <c r="J225" s="2">
        <v>0</v>
      </c>
      <c r="K225" s="2">
        <v>0</v>
      </c>
      <c r="L225" s="2">
        <v>0</v>
      </c>
      <c r="M225" s="2">
        <v>0</v>
      </c>
      <c r="N225" s="2">
        <v>0</v>
      </c>
      <c r="O225" s="2"/>
      <c r="P225" s="2"/>
      <c r="Q225" s="2"/>
      <c r="R225" s="11"/>
      <c r="S225" s="11"/>
      <c r="T225" s="35"/>
    </row>
    <row r="226" spans="1:20" x14ac:dyDescent="0.25">
      <c r="A226" s="34"/>
      <c r="B226" s="11"/>
      <c r="C226" s="2"/>
      <c r="D226" s="11"/>
      <c r="E226" s="11"/>
      <c r="F226" s="2" t="s">
        <v>8</v>
      </c>
      <c r="G226" s="11" t="s">
        <v>2110</v>
      </c>
      <c r="H226" s="2">
        <v>0</v>
      </c>
      <c r="I226" s="2">
        <v>1</v>
      </c>
      <c r="J226" s="2">
        <v>0</v>
      </c>
      <c r="K226" s="2">
        <v>0</v>
      </c>
      <c r="L226" s="2">
        <v>0</v>
      </c>
      <c r="M226" s="2">
        <v>0</v>
      </c>
      <c r="N226" s="2">
        <v>0</v>
      </c>
      <c r="O226" s="2"/>
      <c r="P226" s="2"/>
      <c r="Q226" s="2"/>
      <c r="R226" s="11"/>
      <c r="S226" s="11"/>
      <c r="T226" s="35"/>
    </row>
    <row r="227" spans="1:20" x14ac:dyDescent="0.25">
      <c r="A227" s="34"/>
      <c r="B227" s="11"/>
      <c r="C227" s="2"/>
      <c r="D227" s="11"/>
      <c r="E227" s="11"/>
      <c r="F227" s="2" t="s">
        <v>9</v>
      </c>
      <c r="G227" s="11" t="s">
        <v>2111</v>
      </c>
      <c r="H227" s="2">
        <v>0</v>
      </c>
      <c r="I227" s="2">
        <v>1</v>
      </c>
      <c r="J227" s="2">
        <v>0</v>
      </c>
      <c r="K227" s="2">
        <v>0</v>
      </c>
      <c r="L227" s="2">
        <v>0</v>
      </c>
      <c r="M227" s="2">
        <v>0</v>
      </c>
      <c r="N227" s="2">
        <v>0</v>
      </c>
      <c r="O227" s="2"/>
      <c r="P227" s="2"/>
      <c r="Q227" s="2"/>
      <c r="R227" s="11"/>
      <c r="S227" s="11"/>
      <c r="T227" s="35"/>
    </row>
    <row r="228" spans="1:20" x14ac:dyDescent="0.25">
      <c r="A228" s="34"/>
      <c r="B228" s="11"/>
      <c r="C228" s="2"/>
      <c r="D228" s="11"/>
      <c r="E228" s="11"/>
      <c r="F228" s="2" t="s">
        <v>10</v>
      </c>
      <c r="G228" s="11" t="s">
        <v>2112</v>
      </c>
      <c r="H228" s="2">
        <v>0</v>
      </c>
      <c r="I228" s="2">
        <v>1</v>
      </c>
      <c r="J228" s="2">
        <v>0</v>
      </c>
      <c r="K228" s="2">
        <v>0</v>
      </c>
      <c r="L228" s="2">
        <v>0</v>
      </c>
      <c r="M228" s="2">
        <v>0</v>
      </c>
      <c r="N228" s="2">
        <v>0</v>
      </c>
      <c r="O228" s="2"/>
      <c r="P228" s="2"/>
      <c r="Q228" s="2"/>
      <c r="R228" s="11"/>
      <c r="S228" s="11"/>
      <c r="T228" s="35"/>
    </row>
    <row r="229" spans="1:20" x14ac:dyDescent="0.25">
      <c r="A229" s="34"/>
      <c r="B229" s="11"/>
      <c r="C229" s="2"/>
      <c r="D229" s="11"/>
      <c r="E229" s="11"/>
      <c r="F229" s="2" t="s">
        <v>11</v>
      </c>
      <c r="G229" s="11" t="s">
        <v>2113</v>
      </c>
      <c r="H229" s="2">
        <v>0</v>
      </c>
      <c r="I229" s="2">
        <v>1</v>
      </c>
      <c r="J229" s="2">
        <v>0</v>
      </c>
      <c r="K229" s="2">
        <v>0</v>
      </c>
      <c r="L229" s="2">
        <v>0</v>
      </c>
      <c r="M229" s="2">
        <v>0</v>
      </c>
      <c r="N229" s="2">
        <v>0</v>
      </c>
      <c r="O229" s="2"/>
      <c r="P229" s="2"/>
      <c r="Q229" s="2"/>
      <c r="R229" s="11"/>
      <c r="S229" s="11"/>
      <c r="T229" s="35"/>
    </row>
    <row r="230" spans="1:20" x14ac:dyDescent="0.25">
      <c r="A230" s="34"/>
      <c r="B230" s="11"/>
      <c r="C230" s="2"/>
      <c r="D230" s="11"/>
      <c r="E230" s="11"/>
      <c r="F230" s="2" t="s">
        <v>12</v>
      </c>
      <c r="G230" s="11" t="s">
        <v>2114</v>
      </c>
      <c r="H230" s="2">
        <v>0</v>
      </c>
      <c r="I230" s="2">
        <v>1</v>
      </c>
      <c r="J230" s="2">
        <v>0</v>
      </c>
      <c r="K230" s="2">
        <v>0</v>
      </c>
      <c r="L230" s="2">
        <v>0</v>
      </c>
      <c r="M230" s="2">
        <v>0</v>
      </c>
      <c r="N230" s="2">
        <v>0</v>
      </c>
      <c r="O230" s="2"/>
      <c r="P230" s="2"/>
      <c r="Q230" s="2"/>
      <c r="R230" s="11"/>
      <c r="S230" s="11"/>
      <c r="T230" s="35"/>
    </row>
    <row r="231" spans="1:20" x14ac:dyDescent="0.25">
      <c r="A231" s="34"/>
      <c r="B231" s="11"/>
      <c r="C231" s="2"/>
      <c r="D231" s="11"/>
      <c r="E231" s="11"/>
      <c r="F231" s="2" t="s">
        <v>13</v>
      </c>
      <c r="G231" s="11" t="s">
        <v>2115</v>
      </c>
      <c r="H231" s="2">
        <v>0</v>
      </c>
      <c r="I231" s="2">
        <v>1</v>
      </c>
      <c r="J231" s="2">
        <v>0</v>
      </c>
      <c r="K231" s="2">
        <v>0</v>
      </c>
      <c r="L231" s="2">
        <v>0</v>
      </c>
      <c r="M231" s="2">
        <v>0</v>
      </c>
      <c r="N231" s="2">
        <v>0</v>
      </c>
      <c r="O231" s="2"/>
      <c r="P231" s="2"/>
      <c r="Q231" s="2"/>
      <c r="R231" s="11"/>
      <c r="S231" s="11"/>
      <c r="T231" s="35"/>
    </row>
    <row r="232" spans="1:20" x14ac:dyDescent="0.25">
      <c r="A232" s="34"/>
      <c r="B232" s="11"/>
      <c r="C232" s="2"/>
      <c r="D232" s="11"/>
      <c r="E232" s="11"/>
      <c r="F232" s="2" t="s">
        <v>14</v>
      </c>
      <c r="G232" s="11" t="s">
        <v>2116</v>
      </c>
      <c r="H232" s="2">
        <v>0</v>
      </c>
      <c r="I232" s="2">
        <v>1</v>
      </c>
      <c r="J232" s="2">
        <v>0</v>
      </c>
      <c r="K232" s="2">
        <v>0</v>
      </c>
      <c r="L232" s="2">
        <v>0</v>
      </c>
      <c r="M232" s="2">
        <v>0</v>
      </c>
      <c r="N232" s="2">
        <v>0</v>
      </c>
      <c r="O232" s="2"/>
      <c r="P232" s="2"/>
      <c r="Q232" s="2"/>
      <c r="R232" s="11"/>
      <c r="S232" s="11"/>
      <c r="T232" s="35"/>
    </row>
    <row r="233" spans="1:20" x14ac:dyDescent="0.25">
      <c r="A233" s="34"/>
      <c r="B233" s="11"/>
      <c r="C233" s="2"/>
      <c r="D233" s="11"/>
      <c r="E233" s="11"/>
      <c r="F233" s="2" t="s">
        <v>15</v>
      </c>
      <c r="G233" s="11" t="s">
        <v>2117</v>
      </c>
      <c r="H233" s="2">
        <v>0</v>
      </c>
      <c r="I233" s="2">
        <v>1</v>
      </c>
      <c r="J233" s="2">
        <v>0</v>
      </c>
      <c r="K233" s="2">
        <v>0</v>
      </c>
      <c r="L233" s="2">
        <v>0</v>
      </c>
      <c r="M233" s="2">
        <v>0</v>
      </c>
      <c r="N233" s="2">
        <v>0</v>
      </c>
      <c r="O233" s="2"/>
      <c r="P233" s="2"/>
      <c r="Q233" s="2"/>
      <c r="R233" s="11"/>
      <c r="S233" s="11"/>
      <c r="T233" s="35"/>
    </row>
    <row r="234" spans="1:20" x14ac:dyDescent="0.25">
      <c r="A234" s="34"/>
      <c r="B234" s="11"/>
      <c r="C234" s="2"/>
      <c r="D234" s="11"/>
      <c r="E234" s="11"/>
      <c r="F234" s="2" t="s">
        <v>16</v>
      </c>
      <c r="G234" s="11" t="s">
        <v>2118</v>
      </c>
      <c r="H234" s="2">
        <v>0</v>
      </c>
      <c r="I234" s="2">
        <v>1</v>
      </c>
      <c r="J234" s="2">
        <v>0</v>
      </c>
      <c r="K234" s="2">
        <v>0</v>
      </c>
      <c r="L234" s="2">
        <v>0</v>
      </c>
      <c r="M234" s="2">
        <v>0</v>
      </c>
      <c r="N234" s="2">
        <v>0</v>
      </c>
      <c r="O234" s="2"/>
      <c r="P234" s="2"/>
      <c r="Q234" s="2"/>
      <c r="R234" s="11"/>
      <c r="S234" s="11"/>
      <c r="T234" s="35"/>
    </row>
    <row r="235" spans="1:20" x14ac:dyDescent="0.25">
      <c r="A235" s="34"/>
      <c r="B235" s="11"/>
      <c r="C235" s="2"/>
      <c r="D235" s="11"/>
      <c r="E235" s="11"/>
      <c r="F235" s="2" t="s">
        <v>17</v>
      </c>
      <c r="G235" s="11" t="s">
        <v>1443</v>
      </c>
      <c r="H235" s="2">
        <v>0</v>
      </c>
      <c r="I235" s="2">
        <v>1</v>
      </c>
      <c r="J235" s="2">
        <v>0</v>
      </c>
      <c r="K235" s="2">
        <v>0</v>
      </c>
      <c r="L235" s="2">
        <v>0</v>
      </c>
      <c r="M235" s="2">
        <v>0</v>
      </c>
      <c r="N235" s="2">
        <v>0</v>
      </c>
      <c r="O235" s="2"/>
      <c r="P235" s="2"/>
      <c r="Q235" s="2"/>
      <c r="R235" s="11"/>
      <c r="S235" s="11"/>
      <c r="T235" s="35"/>
    </row>
    <row r="236" spans="1:20" x14ac:dyDescent="0.25">
      <c r="A236" s="34"/>
      <c r="B236" s="11"/>
      <c r="C236" s="2"/>
      <c r="D236" s="11"/>
      <c r="E236" s="11"/>
      <c r="F236" s="2" t="s">
        <v>18</v>
      </c>
      <c r="G236" s="11" t="s">
        <v>2119</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19</v>
      </c>
      <c r="G237" s="11" t="s">
        <v>2120</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t="s">
        <v>20</v>
      </c>
      <c r="G238" s="11" t="s">
        <v>2121</v>
      </c>
      <c r="H238" s="2">
        <v>0</v>
      </c>
      <c r="I238" s="2">
        <v>1</v>
      </c>
      <c r="J238" s="2">
        <v>0</v>
      </c>
      <c r="K238" s="2">
        <v>0</v>
      </c>
      <c r="L238" s="2">
        <v>0</v>
      </c>
      <c r="M238" s="2">
        <v>0</v>
      </c>
      <c r="N238" s="2">
        <v>0</v>
      </c>
      <c r="O238" s="2"/>
      <c r="P238" s="2"/>
      <c r="Q238" s="2"/>
      <c r="R238" s="11"/>
      <c r="S238" s="11"/>
      <c r="T238" s="35"/>
    </row>
    <row r="239" spans="1:20" x14ac:dyDescent="0.25">
      <c r="A239" s="34"/>
      <c r="B239" s="11"/>
      <c r="C239" s="2"/>
      <c r="D239" s="11"/>
      <c r="E239" s="11"/>
      <c r="F239" s="2" t="s">
        <v>21</v>
      </c>
      <c r="G239" s="11" t="s">
        <v>1241</v>
      </c>
      <c r="H239" s="2">
        <v>0</v>
      </c>
      <c r="I239" s="2">
        <v>1</v>
      </c>
      <c r="J239" s="2">
        <v>0</v>
      </c>
      <c r="K239" s="2">
        <v>0</v>
      </c>
      <c r="L239" s="2">
        <v>0</v>
      </c>
      <c r="M239" s="2">
        <v>0</v>
      </c>
      <c r="N239" s="2">
        <v>0</v>
      </c>
      <c r="O239" s="2"/>
      <c r="P239" s="2"/>
      <c r="Q239" s="2"/>
      <c r="R239" s="11"/>
      <c r="S239" s="11"/>
      <c r="T239" s="35"/>
    </row>
    <row r="240" spans="1:20" x14ac:dyDescent="0.25">
      <c r="A240" s="34"/>
      <c r="B240" s="11"/>
      <c r="C240" s="2"/>
      <c r="D240" s="11"/>
      <c r="E240" s="11"/>
      <c r="F240" s="2" t="s">
        <v>22</v>
      </c>
      <c r="G240" s="11" t="s">
        <v>2122</v>
      </c>
      <c r="H240" s="2">
        <v>0</v>
      </c>
      <c r="I240" s="2">
        <v>1</v>
      </c>
      <c r="J240" s="2">
        <v>0</v>
      </c>
      <c r="K240" s="2">
        <v>0</v>
      </c>
      <c r="L240" s="2">
        <v>0</v>
      </c>
      <c r="M240" s="2">
        <v>0</v>
      </c>
      <c r="N240" s="2">
        <v>0</v>
      </c>
      <c r="O240" s="2"/>
      <c r="P240" s="2"/>
      <c r="Q240" s="2"/>
      <c r="R240" s="11"/>
      <c r="S240" s="11"/>
      <c r="T240" s="35"/>
    </row>
    <row r="241" spans="1:20" x14ac:dyDescent="0.25">
      <c r="A241" s="34"/>
      <c r="B241" s="11"/>
      <c r="C241" s="2"/>
      <c r="D241" s="11"/>
      <c r="E241" s="11"/>
      <c r="F241" s="2" t="s">
        <v>23</v>
      </c>
      <c r="G241" s="11" t="s">
        <v>2123</v>
      </c>
      <c r="H241" s="2">
        <v>0</v>
      </c>
      <c r="I241" s="2">
        <v>1</v>
      </c>
      <c r="J241" s="2">
        <v>0</v>
      </c>
      <c r="K241" s="2">
        <v>0</v>
      </c>
      <c r="L241" s="2">
        <v>0</v>
      </c>
      <c r="M241" s="2">
        <v>0</v>
      </c>
      <c r="N241" s="2">
        <v>0</v>
      </c>
      <c r="O241" s="2"/>
      <c r="P241" s="2"/>
      <c r="Q241" s="2"/>
      <c r="R241" s="11"/>
      <c r="S241" s="11"/>
      <c r="T241" s="35"/>
    </row>
    <row r="242" spans="1:20" x14ac:dyDescent="0.25">
      <c r="A242" s="34"/>
      <c r="B242" s="11"/>
      <c r="C242" s="2"/>
      <c r="D242" s="11"/>
      <c r="E242" s="11"/>
      <c r="F242" s="2" t="s">
        <v>24</v>
      </c>
      <c r="G242" s="11" t="s">
        <v>2124</v>
      </c>
      <c r="H242" s="2">
        <v>0</v>
      </c>
      <c r="I242" s="2">
        <v>1</v>
      </c>
      <c r="J242" s="2">
        <v>0</v>
      </c>
      <c r="K242" s="2">
        <v>0</v>
      </c>
      <c r="L242" s="2">
        <v>0</v>
      </c>
      <c r="M242" s="2">
        <v>0</v>
      </c>
      <c r="N242" s="2">
        <v>0</v>
      </c>
      <c r="O242" s="2"/>
      <c r="P242" s="2"/>
      <c r="Q242" s="2"/>
      <c r="R242" s="11"/>
      <c r="S242" s="11"/>
      <c r="T242" s="35"/>
    </row>
    <row r="243" spans="1:20" x14ac:dyDescent="0.25">
      <c r="A243" s="34"/>
      <c r="B243" s="11"/>
      <c r="C243" s="2"/>
      <c r="D243" s="11"/>
      <c r="E243" s="11"/>
      <c r="F243" s="2" t="s">
        <v>25</v>
      </c>
      <c r="G243" s="11" t="s">
        <v>2125</v>
      </c>
      <c r="H243" s="2">
        <v>0</v>
      </c>
      <c r="I243" s="2">
        <v>1</v>
      </c>
      <c r="J243" s="2">
        <v>0</v>
      </c>
      <c r="K243" s="2">
        <v>0</v>
      </c>
      <c r="L243" s="2">
        <v>0</v>
      </c>
      <c r="M243" s="2">
        <v>0</v>
      </c>
      <c r="N243" s="2">
        <v>0</v>
      </c>
      <c r="O243" s="2"/>
      <c r="P243" s="2"/>
      <c r="Q243" s="2"/>
      <c r="R243" s="11"/>
      <c r="S243" s="11"/>
      <c r="T243" s="35"/>
    </row>
    <row r="244" spans="1:20" x14ac:dyDescent="0.25">
      <c r="A244" s="34"/>
      <c r="B244" s="11"/>
      <c r="C244" s="2"/>
      <c r="D244" s="11"/>
      <c r="E244" s="11"/>
      <c r="F244" s="2" t="s">
        <v>26</v>
      </c>
      <c r="G244" s="11" t="s">
        <v>1699</v>
      </c>
      <c r="H244" s="2">
        <v>0</v>
      </c>
      <c r="I244" s="2">
        <v>1</v>
      </c>
      <c r="J244" s="2">
        <v>0</v>
      </c>
      <c r="K244" s="2">
        <v>0</v>
      </c>
      <c r="L244" s="2">
        <v>0</v>
      </c>
      <c r="M244" s="2">
        <v>0</v>
      </c>
      <c r="N244" s="2">
        <v>0</v>
      </c>
      <c r="O244" s="2"/>
      <c r="P244" s="2"/>
      <c r="Q244" s="2"/>
      <c r="R244" s="11"/>
      <c r="S244" s="11"/>
      <c r="T244" s="35"/>
    </row>
    <row r="245" spans="1:20" x14ac:dyDescent="0.25">
      <c r="A245" s="34"/>
      <c r="B245" s="11"/>
      <c r="C245" s="2"/>
      <c r="D245" s="11"/>
      <c r="E245" s="11"/>
      <c r="F245" s="2" t="s">
        <v>27</v>
      </c>
      <c r="G245" s="11" t="s">
        <v>2126</v>
      </c>
      <c r="H245" s="2">
        <v>0</v>
      </c>
      <c r="I245" s="2">
        <v>1</v>
      </c>
      <c r="J245" s="2">
        <v>0</v>
      </c>
      <c r="K245" s="2">
        <v>0</v>
      </c>
      <c r="L245" s="2">
        <v>0</v>
      </c>
      <c r="M245" s="2">
        <v>0</v>
      </c>
      <c r="N245" s="2">
        <v>0</v>
      </c>
      <c r="O245" s="2"/>
      <c r="P245" s="2"/>
      <c r="Q245" s="2"/>
      <c r="R245" s="11"/>
      <c r="S245" s="11"/>
      <c r="T245" s="35"/>
    </row>
    <row r="246" spans="1:20" x14ac:dyDescent="0.25">
      <c r="A246" s="34"/>
      <c r="B246" s="11"/>
      <c r="C246" s="2"/>
      <c r="D246" s="11"/>
      <c r="E246" s="11"/>
      <c r="F246" s="2" t="s">
        <v>28</v>
      </c>
      <c r="G246" s="11" t="s">
        <v>2127</v>
      </c>
      <c r="H246" s="2">
        <v>0</v>
      </c>
      <c r="I246" s="2">
        <v>1</v>
      </c>
      <c r="J246" s="2">
        <v>0</v>
      </c>
      <c r="K246" s="2">
        <v>0</v>
      </c>
      <c r="L246" s="2">
        <v>0</v>
      </c>
      <c r="M246" s="2">
        <v>0</v>
      </c>
      <c r="N246" s="2">
        <v>0</v>
      </c>
      <c r="O246" s="2"/>
      <c r="P246" s="2"/>
      <c r="Q246" s="2"/>
      <c r="R246" s="11"/>
      <c r="S246" s="11"/>
      <c r="T246" s="35"/>
    </row>
    <row r="247" spans="1:20" x14ac:dyDescent="0.25">
      <c r="A247" s="34"/>
      <c r="B247" s="11"/>
      <c r="C247" s="2"/>
      <c r="D247" s="11"/>
      <c r="E247" s="11"/>
      <c r="F247" s="2" t="s">
        <v>29</v>
      </c>
      <c r="G247" s="11" t="s">
        <v>2128</v>
      </c>
      <c r="H247" s="2">
        <v>0</v>
      </c>
      <c r="I247" s="2">
        <v>1</v>
      </c>
      <c r="J247" s="2">
        <v>0</v>
      </c>
      <c r="K247" s="2">
        <v>0</v>
      </c>
      <c r="L247" s="2">
        <v>0</v>
      </c>
      <c r="M247" s="2">
        <v>0</v>
      </c>
      <c r="N247" s="2">
        <v>0</v>
      </c>
      <c r="O247" s="2"/>
      <c r="P247" s="2"/>
      <c r="Q247" s="2"/>
      <c r="R247" s="11"/>
      <c r="S247" s="11"/>
      <c r="T247" s="35"/>
    </row>
    <row r="248" spans="1:20" x14ac:dyDescent="0.25">
      <c r="A248" s="34"/>
      <c r="B248" s="11"/>
      <c r="C248" s="2"/>
      <c r="D248" s="11"/>
      <c r="E248" s="11"/>
      <c r="F248" s="2" t="s">
        <v>30</v>
      </c>
      <c r="G248" s="11" t="s">
        <v>2129</v>
      </c>
      <c r="H248" s="2">
        <v>0</v>
      </c>
      <c r="I248" s="2">
        <v>1</v>
      </c>
      <c r="J248" s="2">
        <v>0</v>
      </c>
      <c r="K248" s="2">
        <v>0</v>
      </c>
      <c r="L248" s="2">
        <v>0</v>
      </c>
      <c r="M248" s="2">
        <v>0</v>
      </c>
      <c r="N248" s="2">
        <v>0</v>
      </c>
      <c r="O248" s="2"/>
      <c r="P248" s="2"/>
      <c r="Q248" s="2"/>
      <c r="R248" s="11"/>
      <c r="S248" s="11"/>
      <c r="T248" s="35"/>
    </row>
    <row r="249" spans="1:20" x14ac:dyDescent="0.25">
      <c r="A249" s="34"/>
      <c r="B249" s="11"/>
      <c r="C249" s="2"/>
      <c r="D249" s="11"/>
      <c r="E249" s="11"/>
      <c r="F249" s="2" t="s">
        <v>31</v>
      </c>
      <c r="G249" s="11" t="s">
        <v>2130</v>
      </c>
      <c r="H249" s="2">
        <v>0</v>
      </c>
      <c r="I249" s="2">
        <v>1</v>
      </c>
      <c r="J249" s="2">
        <v>0</v>
      </c>
      <c r="K249" s="2">
        <v>0</v>
      </c>
      <c r="L249" s="2">
        <v>0</v>
      </c>
      <c r="M249" s="2">
        <v>0</v>
      </c>
      <c r="N249" s="2">
        <v>0</v>
      </c>
      <c r="O249" s="2"/>
      <c r="P249" s="2"/>
      <c r="Q249" s="2"/>
      <c r="R249" s="11"/>
      <c r="S249" s="11"/>
      <c r="T249" s="35"/>
    </row>
    <row r="250" spans="1:20" x14ac:dyDescent="0.25">
      <c r="A250" s="34"/>
      <c r="B250" s="11"/>
      <c r="C250" s="2"/>
      <c r="D250" s="11"/>
      <c r="E250" s="11"/>
      <c r="F250" s="2" t="s">
        <v>32</v>
      </c>
      <c r="G250" s="11" t="s">
        <v>2131</v>
      </c>
      <c r="H250" s="2">
        <v>0</v>
      </c>
      <c r="I250" s="2">
        <v>1</v>
      </c>
      <c r="J250" s="2">
        <v>0</v>
      </c>
      <c r="K250" s="2">
        <v>0</v>
      </c>
      <c r="L250" s="2">
        <v>0</v>
      </c>
      <c r="M250" s="2">
        <v>0</v>
      </c>
      <c r="N250" s="2">
        <v>0</v>
      </c>
      <c r="O250" s="2"/>
      <c r="P250" s="2"/>
      <c r="Q250" s="2"/>
      <c r="R250" s="11"/>
      <c r="S250" s="11"/>
      <c r="T250" s="35"/>
    </row>
    <row r="251" spans="1:20" x14ac:dyDescent="0.25">
      <c r="A251" s="34"/>
      <c r="B251" s="11"/>
      <c r="C251" s="2"/>
      <c r="D251" s="11"/>
      <c r="E251" s="11"/>
      <c r="F251" s="2" t="s">
        <v>33</v>
      </c>
      <c r="G251" s="11" t="s">
        <v>2132</v>
      </c>
      <c r="H251" s="2">
        <v>0</v>
      </c>
      <c r="I251" s="2">
        <v>1</v>
      </c>
      <c r="J251" s="2">
        <v>0</v>
      </c>
      <c r="K251" s="2">
        <v>0</v>
      </c>
      <c r="L251" s="2">
        <v>0</v>
      </c>
      <c r="M251" s="2">
        <v>0</v>
      </c>
      <c r="N251" s="2">
        <v>0</v>
      </c>
      <c r="O251" s="2"/>
      <c r="P251" s="2"/>
      <c r="Q251" s="2"/>
      <c r="R251" s="11"/>
      <c r="S251" s="11"/>
      <c r="T251" s="35"/>
    </row>
    <row r="252" spans="1:20" x14ac:dyDescent="0.25">
      <c r="A252" s="34"/>
      <c r="B252" s="11"/>
      <c r="C252" s="2"/>
      <c r="D252" s="11"/>
      <c r="E252" s="11"/>
      <c r="F252" s="2" t="s">
        <v>34</v>
      </c>
      <c r="G252" s="11" t="s">
        <v>2133</v>
      </c>
      <c r="H252" s="2">
        <v>0</v>
      </c>
      <c r="I252" s="2">
        <v>1</v>
      </c>
      <c r="J252" s="2">
        <v>0</v>
      </c>
      <c r="K252" s="2">
        <v>0</v>
      </c>
      <c r="L252" s="2">
        <v>0</v>
      </c>
      <c r="M252" s="2">
        <v>0</v>
      </c>
      <c r="N252" s="2">
        <v>0</v>
      </c>
      <c r="O252" s="2"/>
      <c r="P252" s="2"/>
      <c r="Q252" s="2"/>
      <c r="R252" s="11"/>
      <c r="S252" s="11"/>
      <c r="T252" s="35"/>
    </row>
    <row r="253" spans="1:20" x14ac:dyDescent="0.25">
      <c r="A253" s="34"/>
      <c r="B253" s="11"/>
      <c r="C253" s="2"/>
      <c r="D253" s="11"/>
      <c r="E253" s="11"/>
      <c r="F253" s="2" t="s">
        <v>1913</v>
      </c>
      <c r="G253" s="11" t="s">
        <v>2134</v>
      </c>
      <c r="H253" s="2">
        <v>0</v>
      </c>
      <c r="I253" s="2">
        <v>1</v>
      </c>
      <c r="J253" s="2">
        <v>0</v>
      </c>
      <c r="K253" s="2">
        <v>0</v>
      </c>
      <c r="L253" s="2">
        <v>0</v>
      </c>
      <c r="M253" s="2">
        <v>0</v>
      </c>
      <c r="N253" s="2">
        <v>0</v>
      </c>
      <c r="O253" s="2"/>
      <c r="P253" s="2"/>
      <c r="Q253" s="2"/>
      <c r="R253" s="11"/>
      <c r="S253" s="11"/>
      <c r="T253" s="35"/>
    </row>
    <row r="254" spans="1:20" x14ac:dyDescent="0.25">
      <c r="A254" s="34"/>
      <c r="B254" s="11"/>
      <c r="C254" s="2"/>
      <c r="D254" s="11"/>
      <c r="E254" s="11"/>
      <c r="F254" s="2" t="s">
        <v>1914</v>
      </c>
      <c r="G254" s="11" t="s">
        <v>1940</v>
      </c>
      <c r="H254" s="2">
        <v>0</v>
      </c>
      <c r="I254" s="2">
        <v>1</v>
      </c>
      <c r="J254" s="2">
        <v>0</v>
      </c>
      <c r="K254" s="2">
        <v>0</v>
      </c>
      <c r="L254" s="2">
        <v>0</v>
      </c>
      <c r="M254" s="2">
        <v>0</v>
      </c>
      <c r="N254" s="2">
        <v>0</v>
      </c>
      <c r="O254" s="2"/>
      <c r="P254" s="2"/>
      <c r="Q254" s="2"/>
      <c r="R254" s="11"/>
      <c r="S254" s="11"/>
      <c r="T254" s="35"/>
    </row>
    <row r="255" spans="1:20" x14ac:dyDescent="0.25">
      <c r="A255" s="34"/>
      <c r="B255" s="11"/>
      <c r="C255" s="2"/>
      <c r="D255" s="11"/>
      <c r="E255" s="11"/>
      <c r="F255" s="2" t="s">
        <v>1915</v>
      </c>
      <c r="G255" s="11" t="s">
        <v>2135</v>
      </c>
      <c r="H255" s="2">
        <v>0</v>
      </c>
      <c r="I255" s="2">
        <v>1</v>
      </c>
      <c r="J255" s="2">
        <v>0</v>
      </c>
      <c r="K255" s="2">
        <v>0</v>
      </c>
      <c r="L255" s="2">
        <v>0</v>
      </c>
      <c r="M255" s="2">
        <v>0</v>
      </c>
      <c r="N255" s="2">
        <v>0</v>
      </c>
      <c r="O255" s="2"/>
      <c r="P255" s="2"/>
      <c r="Q255" s="2"/>
      <c r="R255" s="11"/>
      <c r="S255" s="11"/>
      <c r="T255" s="35"/>
    </row>
    <row r="256" spans="1:20" x14ac:dyDescent="0.25">
      <c r="A256" s="34"/>
      <c r="B256" s="11"/>
      <c r="C256" s="2"/>
      <c r="D256" s="11"/>
      <c r="E256" s="11"/>
      <c r="F256" s="2" t="s">
        <v>1916</v>
      </c>
      <c r="G256" s="11" t="s">
        <v>2136</v>
      </c>
      <c r="H256" s="2">
        <v>0</v>
      </c>
      <c r="I256" s="2">
        <v>1</v>
      </c>
      <c r="J256" s="2">
        <v>0</v>
      </c>
      <c r="K256" s="2">
        <v>0</v>
      </c>
      <c r="L256" s="2">
        <v>0</v>
      </c>
      <c r="M256" s="2">
        <v>0</v>
      </c>
      <c r="N256" s="2">
        <v>0</v>
      </c>
      <c r="O256" s="2"/>
      <c r="P256" s="2"/>
      <c r="Q256" s="2"/>
      <c r="R256" s="11"/>
      <c r="S256" s="11"/>
      <c r="T256" s="35"/>
    </row>
    <row r="257" spans="1:20" x14ac:dyDescent="0.25">
      <c r="A257" s="34"/>
      <c r="B257" s="11"/>
      <c r="C257" s="2"/>
      <c r="D257" s="11"/>
      <c r="E257" s="11"/>
      <c r="F257" s="2" t="s">
        <v>1917</v>
      </c>
      <c r="G257" s="11" t="s">
        <v>2137</v>
      </c>
      <c r="H257" s="2">
        <v>0</v>
      </c>
      <c r="I257" s="2">
        <v>1</v>
      </c>
      <c r="J257" s="2">
        <v>0</v>
      </c>
      <c r="K257" s="2">
        <v>0</v>
      </c>
      <c r="L257" s="2">
        <v>0</v>
      </c>
      <c r="M257" s="2">
        <v>0</v>
      </c>
      <c r="N257" s="2">
        <v>0</v>
      </c>
      <c r="O257" s="2"/>
      <c r="P257" s="2"/>
      <c r="Q257" s="2"/>
      <c r="R257" s="11"/>
      <c r="S257" s="11"/>
      <c r="T257" s="35"/>
    </row>
    <row r="258" spans="1:20" x14ac:dyDescent="0.25">
      <c r="A258" s="34"/>
      <c r="B258" s="11"/>
      <c r="C258" s="2"/>
      <c r="D258" s="11"/>
      <c r="E258" s="11"/>
      <c r="F258" s="2"/>
      <c r="G258" s="11"/>
      <c r="H258" s="2"/>
      <c r="I258" s="2"/>
      <c r="J258" s="2"/>
      <c r="K258" s="2"/>
      <c r="L258" s="2"/>
      <c r="M258" s="2"/>
      <c r="N258" s="2"/>
      <c r="O258" s="2"/>
      <c r="P258" s="2"/>
      <c r="Q258" s="2"/>
      <c r="R258" s="11"/>
      <c r="S258" s="11"/>
      <c r="T258" s="35"/>
    </row>
    <row r="259" spans="1:20" x14ac:dyDescent="0.25">
      <c r="A259" s="83"/>
      <c r="B259" s="62"/>
      <c r="C259" s="61"/>
      <c r="D259" s="62"/>
      <c r="E259" s="62"/>
      <c r="F259" s="61"/>
      <c r="G259" s="62"/>
      <c r="H259" s="61">
        <f>SUM(H219:H257)</f>
        <v>0</v>
      </c>
      <c r="I259" s="61">
        <f t="shared" ref="I259:O259" si="5">SUM(I219:I257)</f>
        <v>39</v>
      </c>
      <c r="J259" s="61">
        <f t="shared" si="5"/>
        <v>0</v>
      </c>
      <c r="K259" s="61">
        <f t="shared" si="5"/>
        <v>0</v>
      </c>
      <c r="L259" s="61">
        <f t="shared" si="5"/>
        <v>0</v>
      </c>
      <c r="M259" s="61">
        <f t="shared" si="5"/>
        <v>0</v>
      </c>
      <c r="N259" s="61">
        <f t="shared" si="5"/>
        <v>0</v>
      </c>
      <c r="O259" s="61">
        <f t="shared" si="5"/>
        <v>0</v>
      </c>
      <c r="P259" s="61"/>
      <c r="Q259" s="61"/>
      <c r="R259" s="62"/>
      <c r="S259" s="62"/>
      <c r="T259" s="84"/>
    </row>
    <row r="260" spans="1:20" x14ac:dyDescent="0.25">
      <c r="A260" s="85"/>
      <c r="B260" s="75"/>
      <c r="C260" s="76"/>
      <c r="D260" s="75"/>
      <c r="E260" s="75"/>
      <c r="F260" s="76"/>
      <c r="G260" s="75"/>
      <c r="H260" s="76"/>
      <c r="I260" s="76"/>
      <c r="J260" s="76"/>
      <c r="K260" s="76"/>
      <c r="L260" s="76"/>
      <c r="M260" s="76"/>
      <c r="N260" s="76"/>
      <c r="O260" s="76"/>
      <c r="P260" s="76"/>
      <c r="Q260" s="76"/>
      <c r="R260" s="75"/>
      <c r="S260" s="75"/>
      <c r="T260" s="86"/>
    </row>
    <row r="261" spans="1:20" x14ac:dyDescent="0.25">
      <c r="A261" s="34"/>
      <c r="B261" s="11"/>
      <c r="C261" s="2"/>
      <c r="D261" s="11"/>
      <c r="E261" s="11"/>
      <c r="F261" s="11"/>
      <c r="G261" s="11"/>
      <c r="H261" s="2"/>
      <c r="I261" s="2"/>
      <c r="J261" s="2"/>
      <c r="K261" s="2"/>
      <c r="L261" s="2"/>
      <c r="M261" s="2"/>
      <c r="N261" s="2"/>
      <c r="O261" s="2"/>
      <c r="P261" s="2"/>
      <c r="Q261" s="2"/>
      <c r="R261" s="11"/>
      <c r="S261" s="11"/>
      <c r="T261" s="35"/>
    </row>
    <row r="262" spans="1:20" x14ac:dyDescent="0.25">
      <c r="A262" s="34"/>
      <c r="B262" s="11"/>
      <c r="C262" s="2" t="s">
        <v>7</v>
      </c>
      <c r="D262" s="11" t="s">
        <v>1899</v>
      </c>
      <c r="E262" s="11" t="s">
        <v>39</v>
      </c>
      <c r="F262" s="2" t="s">
        <v>0</v>
      </c>
      <c r="G262" s="11" t="s">
        <v>1899</v>
      </c>
      <c r="H262" s="2">
        <v>0</v>
      </c>
      <c r="I262" s="2">
        <v>1</v>
      </c>
      <c r="J262" s="2">
        <v>0</v>
      </c>
      <c r="K262" s="2">
        <v>0</v>
      </c>
      <c r="L262" s="2">
        <v>0</v>
      </c>
      <c r="M262" s="2">
        <v>0</v>
      </c>
      <c r="N262" s="2">
        <v>0</v>
      </c>
      <c r="O262" s="2"/>
      <c r="P262" s="2"/>
      <c r="Q262" s="2"/>
      <c r="R262" s="11"/>
      <c r="S262" s="11"/>
      <c r="T262" s="35"/>
    </row>
    <row r="263" spans="1:20" x14ac:dyDescent="0.25">
      <c r="A263" s="34"/>
      <c r="B263" s="11"/>
      <c r="C263" s="2"/>
      <c r="D263" s="11"/>
      <c r="E263" s="11"/>
      <c r="F263" s="2" t="s">
        <v>2</v>
      </c>
      <c r="G263" s="11" t="s">
        <v>2138</v>
      </c>
      <c r="H263" s="2">
        <v>0</v>
      </c>
      <c r="I263" s="2">
        <v>1</v>
      </c>
      <c r="J263" s="2">
        <v>0</v>
      </c>
      <c r="K263" s="2">
        <v>0</v>
      </c>
      <c r="L263" s="2">
        <v>0</v>
      </c>
      <c r="M263" s="2">
        <v>0</v>
      </c>
      <c r="N263" s="2">
        <v>0</v>
      </c>
      <c r="O263" s="2"/>
      <c r="P263" s="2"/>
      <c r="Q263" s="2"/>
      <c r="R263" s="11"/>
      <c r="S263" s="11"/>
      <c r="T263" s="35"/>
    </row>
    <row r="264" spans="1:20" x14ac:dyDescent="0.25">
      <c r="A264" s="34"/>
      <c r="B264" s="11"/>
      <c r="C264" s="2"/>
      <c r="D264" s="11"/>
      <c r="E264" s="11"/>
      <c r="F264" s="2" t="s">
        <v>3</v>
      </c>
      <c r="G264" s="11" t="s">
        <v>2139</v>
      </c>
      <c r="H264" s="2">
        <v>0</v>
      </c>
      <c r="I264" s="2">
        <v>1</v>
      </c>
      <c r="J264" s="2">
        <v>0</v>
      </c>
      <c r="K264" s="2">
        <v>0</v>
      </c>
      <c r="L264" s="2">
        <v>0</v>
      </c>
      <c r="M264" s="2">
        <v>0</v>
      </c>
      <c r="N264" s="2">
        <v>0</v>
      </c>
      <c r="O264" s="2"/>
      <c r="P264" s="2"/>
      <c r="Q264" s="2"/>
      <c r="R264" s="11"/>
      <c r="S264" s="11"/>
      <c r="T264" s="35"/>
    </row>
    <row r="265" spans="1:20" x14ac:dyDescent="0.25">
      <c r="A265" s="34"/>
      <c r="B265" s="11"/>
      <c r="C265" s="2"/>
      <c r="D265" s="11"/>
      <c r="E265" s="11"/>
      <c r="F265" s="2" t="s">
        <v>4</v>
      </c>
      <c r="G265" s="11" t="s">
        <v>2140</v>
      </c>
      <c r="H265" s="2">
        <v>0</v>
      </c>
      <c r="I265" s="2">
        <v>1</v>
      </c>
      <c r="J265" s="2">
        <v>0</v>
      </c>
      <c r="K265" s="2">
        <v>0</v>
      </c>
      <c r="L265" s="2">
        <v>0</v>
      </c>
      <c r="M265" s="2">
        <v>0</v>
      </c>
      <c r="N265" s="2">
        <v>0</v>
      </c>
      <c r="O265" s="2"/>
      <c r="P265" s="2"/>
      <c r="Q265" s="2"/>
      <c r="R265" s="11"/>
      <c r="S265" s="11"/>
      <c r="T265" s="35"/>
    </row>
    <row r="266" spans="1:20" x14ac:dyDescent="0.25">
      <c r="A266" s="34"/>
      <c r="B266" s="11"/>
      <c r="C266" s="2"/>
      <c r="D266" s="11"/>
      <c r="E266" s="11"/>
      <c r="F266" s="2" t="s">
        <v>5</v>
      </c>
      <c r="G266" s="11" t="s">
        <v>2003</v>
      </c>
      <c r="H266" s="2">
        <v>0</v>
      </c>
      <c r="I266" s="2">
        <v>1</v>
      </c>
      <c r="J266" s="2">
        <v>0</v>
      </c>
      <c r="K266" s="2">
        <v>0</v>
      </c>
      <c r="L266" s="2">
        <v>0</v>
      </c>
      <c r="M266" s="2">
        <v>0</v>
      </c>
      <c r="N266" s="2">
        <v>0</v>
      </c>
      <c r="O266" s="2"/>
      <c r="P266" s="2"/>
      <c r="Q266" s="2"/>
      <c r="R266" s="11"/>
      <c r="S266" s="11"/>
      <c r="T266" s="35"/>
    </row>
    <row r="267" spans="1:20" x14ac:dyDescent="0.25">
      <c r="A267" s="34"/>
      <c r="B267" s="11"/>
      <c r="C267" s="2"/>
      <c r="D267" s="11"/>
      <c r="E267" s="11"/>
      <c r="F267" s="2" t="s">
        <v>6</v>
      </c>
      <c r="G267" s="11" t="s">
        <v>2141</v>
      </c>
      <c r="H267" s="2">
        <v>0</v>
      </c>
      <c r="I267" s="2">
        <v>1</v>
      </c>
      <c r="J267" s="2">
        <v>0</v>
      </c>
      <c r="K267" s="2">
        <v>0</v>
      </c>
      <c r="L267" s="2">
        <v>0</v>
      </c>
      <c r="M267" s="2">
        <v>0</v>
      </c>
      <c r="N267" s="2">
        <v>0</v>
      </c>
      <c r="O267" s="2"/>
      <c r="P267" s="2"/>
      <c r="Q267" s="2"/>
      <c r="R267" s="11"/>
      <c r="S267" s="11"/>
      <c r="T267" s="35"/>
    </row>
    <row r="268" spans="1:20" x14ac:dyDescent="0.25">
      <c r="A268" s="34"/>
      <c r="B268" s="11"/>
      <c r="C268" s="2"/>
      <c r="D268" s="11"/>
      <c r="E268" s="11"/>
      <c r="F268" s="2" t="s">
        <v>7</v>
      </c>
      <c r="G268" s="11" t="s">
        <v>2142</v>
      </c>
      <c r="H268" s="2">
        <v>0</v>
      </c>
      <c r="I268" s="2">
        <v>1</v>
      </c>
      <c r="J268" s="2">
        <v>0</v>
      </c>
      <c r="K268" s="2">
        <v>0</v>
      </c>
      <c r="L268" s="2">
        <v>0</v>
      </c>
      <c r="M268" s="2">
        <v>0</v>
      </c>
      <c r="N268" s="2">
        <v>0</v>
      </c>
      <c r="O268" s="2"/>
      <c r="P268" s="2"/>
      <c r="Q268" s="2"/>
      <c r="R268" s="11"/>
      <c r="S268" s="11"/>
      <c r="T268" s="35"/>
    </row>
    <row r="269" spans="1:20" x14ac:dyDescent="0.25">
      <c r="A269" s="34"/>
      <c r="B269" s="11"/>
      <c r="C269" s="2"/>
      <c r="D269" s="11"/>
      <c r="E269" s="11"/>
      <c r="F269" s="2" t="s">
        <v>8</v>
      </c>
      <c r="G269" s="11" t="s">
        <v>2143</v>
      </c>
      <c r="H269" s="2">
        <v>0</v>
      </c>
      <c r="I269" s="2">
        <v>1</v>
      </c>
      <c r="J269" s="2">
        <v>0</v>
      </c>
      <c r="K269" s="2">
        <v>0</v>
      </c>
      <c r="L269" s="2">
        <v>0</v>
      </c>
      <c r="M269" s="2">
        <v>0</v>
      </c>
      <c r="N269" s="2">
        <v>0</v>
      </c>
      <c r="O269" s="2"/>
      <c r="P269" s="2"/>
      <c r="Q269" s="2"/>
      <c r="R269" s="11"/>
      <c r="S269" s="11"/>
      <c r="T269" s="35"/>
    </row>
    <row r="270" spans="1:20" x14ac:dyDescent="0.25">
      <c r="A270" s="34"/>
      <c r="B270" s="11"/>
      <c r="C270" s="2"/>
      <c r="D270" s="11"/>
      <c r="E270" s="11"/>
      <c r="F270" s="2" t="s">
        <v>9</v>
      </c>
      <c r="G270" s="11" t="s">
        <v>2144</v>
      </c>
      <c r="H270" s="2">
        <v>0</v>
      </c>
      <c r="I270" s="2">
        <v>1</v>
      </c>
      <c r="J270" s="2">
        <v>0</v>
      </c>
      <c r="K270" s="2">
        <v>0</v>
      </c>
      <c r="L270" s="2">
        <v>0</v>
      </c>
      <c r="M270" s="2">
        <v>0</v>
      </c>
      <c r="N270" s="2">
        <v>0</v>
      </c>
      <c r="O270" s="2"/>
      <c r="P270" s="2"/>
      <c r="Q270" s="2"/>
      <c r="R270" s="11"/>
      <c r="S270" s="11"/>
      <c r="T270" s="35"/>
    </row>
    <row r="271" spans="1:20" x14ac:dyDescent="0.25">
      <c r="A271" s="34"/>
      <c r="B271" s="11"/>
      <c r="C271" s="2"/>
      <c r="D271" s="11"/>
      <c r="E271" s="11"/>
      <c r="F271" s="2" t="s">
        <v>10</v>
      </c>
      <c r="G271" s="11" t="s">
        <v>2145</v>
      </c>
      <c r="H271" s="2">
        <v>0</v>
      </c>
      <c r="I271" s="2">
        <v>1</v>
      </c>
      <c r="J271" s="2">
        <v>0</v>
      </c>
      <c r="K271" s="2">
        <v>0</v>
      </c>
      <c r="L271" s="2">
        <v>0</v>
      </c>
      <c r="M271" s="2">
        <v>0</v>
      </c>
      <c r="N271" s="2">
        <v>0</v>
      </c>
      <c r="O271" s="2"/>
      <c r="P271" s="2"/>
      <c r="Q271" s="2"/>
      <c r="R271" s="11"/>
      <c r="S271" s="11"/>
      <c r="T271" s="35"/>
    </row>
    <row r="272" spans="1:20" x14ac:dyDescent="0.25">
      <c r="A272" s="34"/>
      <c r="B272" s="11"/>
      <c r="C272" s="2"/>
      <c r="D272" s="11"/>
      <c r="E272" s="11"/>
      <c r="F272" s="2" t="s">
        <v>11</v>
      </c>
      <c r="G272" s="11" t="s">
        <v>2146</v>
      </c>
      <c r="H272" s="2">
        <v>0</v>
      </c>
      <c r="I272" s="2">
        <v>1</v>
      </c>
      <c r="J272" s="2">
        <v>0</v>
      </c>
      <c r="K272" s="2">
        <v>0</v>
      </c>
      <c r="L272" s="2">
        <v>0</v>
      </c>
      <c r="M272" s="2">
        <v>0</v>
      </c>
      <c r="N272" s="2">
        <v>0</v>
      </c>
      <c r="O272" s="2"/>
      <c r="P272" s="2"/>
      <c r="Q272" s="2"/>
      <c r="R272" s="11"/>
      <c r="S272" s="11"/>
      <c r="T272" s="35"/>
    </row>
    <row r="273" spans="1:20" x14ac:dyDescent="0.25">
      <c r="A273" s="34"/>
      <c r="B273" s="11"/>
      <c r="C273" s="2"/>
      <c r="D273" s="11"/>
      <c r="E273" s="11"/>
      <c r="F273" s="2" t="s">
        <v>12</v>
      </c>
      <c r="G273" s="11" t="s">
        <v>2147</v>
      </c>
      <c r="H273" s="2">
        <v>0</v>
      </c>
      <c r="I273" s="2">
        <v>1</v>
      </c>
      <c r="J273" s="2">
        <v>0</v>
      </c>
      <c r="K273" s="2">
        <v>0</v>
      </c>
      <c r="L273" s="2">
        <v>0</v>
      </c>
      <c r="M273" s="2">
        <v>0</v>
      </c>
      <c r="N273" s="2">
        <v>0</v>
      </c>
      <c r="O273" s="2"/>
      <c r="P273" s="2"/>
      <c r="Q273" s="2"/>
      <c r="R273" s="11"/>
      <c r="S273" s="11"/>
      <c r="T273" s="35"/>
    </row>
    <row r="274" spans="1:20" x14ac:dyDescent="0.25">
      <c r="A274" s="34"/>
      <c r="B274" s="11"/>
      <c r="C274" s="2"/>
      <c r="D274" s="11"/>
      <c r="E274" s="11"/>
      <c r="F274" s="2" t="s">
        <v>13</v>
      </c>
      <c r="G274" s="11" t="s">
        <v>2148</v>
      </c>
      <c r="H274" s="2">
        <v>0</v>
      </c>
      <c r="I274" s="2">
        <v>1</v>
      </c>
      <c r="J274" s="2">
        <v>0</v>
      </c>
      <c r="K274" s="2">
        <v>0</v>
      </c>
      <c r="L274" s="2">
        <v>0</v>
      </c>
      <c r="M274" s="2">
        <v>0</v>
      </c>
      <c r="N274" s="2">
        <v>0</v>
      </c>
      <c r="O274" s="2"/>
      <c r="P274" s="2"/>
      <c r="Q274" s="2"/>
      <c r="R274" s="11"/>
      <c r="S274" s="11"/>
      <c r="T274" s="35"/>
    </row>
    <row r="275" spans="1:20" x14ac:dyDescent="0.25">
      <c r="A275" s="34"/>
      <c r="B275" s="11"/>
      <c r="C275" s="2"/>
      <c r="D275" s="11"/>
      <c r="E275" s="11"/>
      <c r="F275" s="2" t="s">
        <v>14</v>
      </c>
      <c r="G275" s="11" t="s">
        <v>1633</v>
      </c>
      <c r="H275" s="2">
        <v>0</v>
      </c>
      <c r="I275" s="2">
        <v>1</v>
      </c>
      <c r="J275" s="2">
        <v>0</v>
      </c>
      <c r="K275" s="2">
        <v>0</v>
      </c>
      <c r="L275" s="2">
        <v>0</v>
      </c>
      <c r="M275" s="2">
        <v>0</v>
      </c>
      <c r="N275" s="2">
        <v>0</v>
      </c>
      <c r="O275" s="2"/>
      <c r="P275" s="2"/>
      <c r="Q275" s="2"/>
      <c r="R275" s="11"/>
      <c r="S275" s="11"/>
      <c r="T275" s="35"/>
    </row>
    <row r="276" spans="1:20" x14ac:dyDescent="0.25">
      <c r="A276" s="34"/>
      <c r="B276" s="11"/>
      <c r="C276" s="2"/>
      <c r="D276" s="11"/>
      <c r="E276" s="11"/>
      <c r="F276" s="2" t="s">
        <v>15</v>
      </c>
      <c r="G276" s="11" t="s">
        <v>2149</v>
      </c>
      <c r="H276" s="2">
        <v>0</v>
      </c>
      <c r="I276" s="2">
        <v>1</v>
      </c>
      <c r="J276" s="2">
        <v>0</v>
      </c>
      <c r="K276" s="2">
        <v>0</v>
      </c>
      <c r="L276" s="2">
        <v>0</v>
      </c>
      <c r="M276" s="2">
        <v>0</v>
      </c>
      <c r="N276" s="2">
        <v>0</v>
      </c>
      <c r="O276" s="2"/>
      <c r="P276" s="2"/>
      <c r="Q276" s="2"/>
      <c r="R276" s="11"/>
      <c r="S276" s="11"/>
      <c r="T276" s="35"/>
    </row>
    <row r="277" spans="1:20" x14ac:dyDescent="0.25">
      <c r="A277" s="34"/>
      <c r="B277" s="11"/>
      <c r="C277" s="2"/>
      <c r="D277" s="11"/>
      <c r="E277" s="11"/>
      <c r="F277" s="2" t="s">
        <v>16</v>
      </c>
      <c r="G277" s="11" t="s">
        <v>2150</v>
      </c>
      <c r="H277" s="2">
        <v>0</v>
      </c>
      <c r="I277" s="2">
        <v>1</v>
      </c>
      <c r="J277" s="2">
        <v>0</v>
      </c>
      <c r="K277" s="2">
        <v>0</v>
      </c>
      <c r="L277" s="2">
        <v>0</v>
      </c>
      <c r="M277" s="2">
        <v>0</v>
      </c>
      <c r="N277" s="2">
        <v>0</v>
      </c>
      <c r="O277" s="2"/>
      <c r="P277" s="2"/>
      <c r="Q277" s="2"/>
      <c r="R277" s="11"/>
      <c r="S277" s="11"/>
      <c r="T277" s="35"/>
    </row>
    <row r="278" spans="1:20" x14ac:dyDescent="0.25">
      <c r="A278" s="34"/>
      <c r="B278" s="11"/>
      <c r="C278" s="2"/>
      <c r="D278" s="11"/>
      <c r="E278" s="11"/>
      <c r="F278" s="2" t="s">
        <v>17</v>
      </c>
      <c r="G278" s="11" t="s">
        <v>2151</v>
      </c>
      <c r="H278" s="2">
        <v>0</v>
      </c>
      <c r="I278" s="2">
        <v>1</v>
      </c>
      <c r="J278" s="2">
        <v>0</v>
      </c>
      <c r="K278" s="2">
        <v>0</v>
      </c>
      <c r="L278" s="2">
        <v>0</v>
      </c>
      <c r="M278" s="2">
        <v>0</v>
      </c>
      <c r="N278" s="2">
        <v>0</v>
      </c>
      <c r="O278" s="2"/>
      <c r="P278" s="2"/>
      <c r="Q278" s="2"/>
      <c r="R278" s="11"/>
      <c r="S278" s="11"/>
      <c r="T278" s="35"/>
    </row>
    <row r="279" spans="1:20" x14ac:dyDescent="0.25">
      <c r="A279" s="34"/>
      <c r="B279" s="11"/>
      <c r="C279" s="2"/>
      <c r="D279" s="11"/>
      <c r="E279" s="11"/>
      <c r="F279" s="2" t="s">
        <v>18</v>
      </c>
      <c r="G279" s="11" t="s">
        <v>2152</v>
      </c>
      <c r="H279" s="2">
        <v>0</v>
      </c>
      <c r="I279" s="2">
        <v>1</v>
      </c>
      <c r="J279" s="2">
        <v>0</v>
      </c>
      <c r="K279" s="2">
        <v>0</v>
      </c>
      <c r="L279" s="2">
        <v>0</v>
      </c>
      <c r="M279" s="2">
        <v>0</v>
      </c>
      <c r="N279" s="2">
        <v>0</v>
      </c>
      <c r="O279" s="2"/>
      <c r="P279" s="2"/>
      <c r="Q279" s="2"/>
      <c r="R279" s="11"/>
      <c r="S279" s="11"/>
      <c r="T279" s="35"/>
    </row>
    <row r="280" spans="1:20" x14ac:dyDescent="0.25">
      <c r="A280" s="34"/>
      <c r="B280" s="11"/>
      <c r="C280" s="2"/>
      <c r="D280" s="11"/>
      <c r="E280" s="11"/>
      <c r="F280" s="2" t="s">
        <v>19</v>
      </c>
      <c r="G280" s="11" t="s">
        <v>2153</v>
      </c>
      <c r="H280" s="2">
        <v>0</v>
      </c>
      <c r="I280" s="2">
        <v>1</v>
      </c>
      <c r="J280" s="2">
        <v>0</v>
      </c>
      <c r="K280" s="2">
        <v>0</v>
      </c>
      <c r="L280" s="2">
        <v>0</v>
      </c>
      <c r="M280" s="2">
        <v>0</v>
      </c>
      <c r="N280" s="2">
        <v>0</v>
      </c>
      <c r="O280" s="2"/>
      <c r="P280" s="2"/>
      <c r="Q280" s="2"/>
      <c r="R280" s="11"/>
      <c r="S280" s="11"/>
      <c r="T280" s="35"/>
    </row>
    <row r="281" spans="1:20" x14ac:dyDescent="0.25">
      <c r="A281" s="34"/>
      <c r="B281" s="11"/>
      <c r="C281" s="2"/>
      <c r="D281" s="11"/>
      <c r="E281" s="11"/>
      <c r="F281" s="2" t="s">
        <v>20</v>
      </c>
      <c r="G281" s="11" t="s">
        <v>2157</v>
      </c>
      <c r="H281" s="2">
        <v>0</v>
      </c>
      <c r="I281" s="2">
        <v>1</v>
      </c>
      <c r="J281" s="2">
        <v>0</v>
      </c>
      <c r="K281" s="2">
        <v>0</v>
      </c>
      <c r="L281" s="2">
        <v>0</v>
      </c>
      <c r="M281" s="2">
        <v>0</v>
      </c>
      <c r="N281" s="2">
        <v>0</v>
      </c>
      <c r="O281" s="2"/>
      <c r="P281" s="2"/>
      <c r="Q281" s="2"/>
      <c r="R281" s="11"/>
      <c r="S281" s="11"/>
      <c r="T281" s="35"/>
    </row>
    <row r="282" spans="1:20" x14ac:dyDescent="0.25">
      <c r="A282" s="34"/>
      <c r="B282" s="11"/>
      <c r="C282" s="2"/>
      <c r="D282" s="11"/>
      <c r="E282" s="11"/>
      <c r="F282" s="2" t="s">
        <v>21</v>
      </c>
      <c r="G282" s="11" t="s">
        <v>2158</v>
      </c>
      <c r="H282" s="2">
        <v>0</v>
      </c>
      <c r="I282" s="2">
        <v>1</v>
      </c>
      <c r="J282" s="2">
        <v>0</v>
      </c>
      <c r="K282" s="2">
        <v>0</v>
      </c>
      <c r="L282" s="2">
        <v>0</v>
      </c>
      <c r="M282" s="2">
        <v>0</v>
      </c>
      <c r="N282" s="2">
        <v>0</v>
      </c>
      <c r="O282" s="2"/>
      <c r="P282" s="2"/>
      <c r="Q282" s="2"/>
      <c r="R282" s="11"/>
      <c r="S282" s="11"/>
      <c r="T282" s="35"/>
    </row>
    <row r="283" spans="1:20" x14ac:dyDescent="0.25">
      <c r="A283" s="34"/>
      <c r="B283" s="11"/>
      <c r="C283" s="2"/>
      <c r="D283" s="11"/>
      <c r="E283" s="11"/>
      <c r="F283" s="2" t="s">
        <v>22</v>
      </c>
      <c r="G283" s="11" t="s">
        <v>2159</v>
      </c>
      <c r="H283" s="2">
        <v>0</v>
      </c>
      <c r="I283" s="2">
        <v>1</v>
      </c>
      <c r="J283" s="2">
        <v>0</v>
      </c>
      <c r="K283" s="2">
        <v>0</v>
      </c>
      <c r="L283" s="2">
        <v>0</v>
      </c>
      <c r="M283" s="2">
        <v>0</v>
      </c>
      <c r="N283" s="2">
        <v>0</v>
      </c>
      <c r="O283" s="2"/>
      <c r="P283" s="2"/>
      <c r="Q283" s="2"/>
      <c r="R283" s="11"/>
      <c r="S283" s="11"/>
      <c r="T283" s="35"/>
    </row>
    <row r="284" spans="1:20" x14ac:dyDescent="0.25">
      <c r="A284" s="34"/>
      <c r="B284" s="11"/>
      <c r="C284" s="2"/>
      <c r="D284" s="11"/>
      <c r="E284" s="11"/>
      <c r="F284" s="2" t="s">
        <v>23</v>
      </c>
      <c r="G284" s="11" t="s">
        <v>2160</v>
      </c>
      <c r="H284" s="2">
        <v>0</v>
      </c>
      <c r="I284" s="2">
        <v>1</v>
      </c>
      <c r="J284" s="2">
        <v>0</v>
      </c>
      <c r="K284" s="2">
        <v>0</v>
      </c>
      <c r="L284" s="2">
        <v>0</v>
      </c>
      <c r="M284" s="2">
        <v>0</v>
      </c>
      <c r="N284" s="2">
        <v>0</v>
      </c>
      <c r="O284" s="2"/>
      <c r="P284" s="2"/>
      <c r="Q284" s="2"/>
      <c r="R284" s="11"/>
      <c r="S284" s="11"/>
      <c r="T284" s="35"/>
    </row>
    <row r="285" spans="1:20" x14ac:dyDescent="0.25">
      <c r="A285" s="34"/>
      <c r="B285" s="11"/>
      <c r="C285" s="2"/>
      <c r="D285" s="11"/>
      <c r="E285" s="11"/>
      <c r="F285" s="2" t="s">
        <v>24</v>
      </c>
      <c r="G285" s="11" t="s">
        <v>2161</v>
      </c>
      <c r="H285" s="2">
        <v>0</v>
      </c>
      <c r="I285" s="2">
        <v>1</v>
      </c>
      <c r="J285" s="2">
        <v>0</v>
      </c>
      <c r="K285" s="2">
        <v>0</v>
      </c>
      <c r="L285" s="2">
        <v>0</v>
      </c>
      <c r="M285" s="2">
        <v>0</v>
      </c>
      <c r="N285" s="2">
        <v>0</v>
      </c>
      <c r="O285" s="2"/>
      <c r="P285" s="2"/>
      <c r="Q285" s="2"/>
      <c r="R285" s="11"/>
      <c r="S285" s="11"/>
      <c r="T285" s="35"/>
    </row>
    <row r="286" spans="1:20" x14ac:dyDescent="0.25">
      <c r="A286" s="34"/>
      <c r="B286" s="11"/>
      <c r="C286" s="2"/>
      <c r="D286" s="11"/>
      <c r="E286" s="11"/>
      <c r="F286" s="2" t="s">
        <v>25</v>
      </c>
      <c r="G286" s="11" t="s">
        <v>2162</v>
      </c>
      <c r="H286" s="2">
        <v>0</v>
      </c>
      <c r="I286" s="2">
        <v>1</v>
      </c>
      <c r="J286" s="2">
        <v>0</v>
      </c>
      <c r="K286" s="2">
        <v>0</v>
      </c>
      <c r="L286" s="2">
        <v>0</v>
      </c>
      <c r="M286" s="2">
        <v>0</v>
      </c>
      <c r="N286" s="2">
        <v>0</v>
      </c>
      <c r="O286" s="2"/>
      <c r="P286" s="2"/>
      <c r="Q286" s="2"/>
      <c r="R286" s="11"/>
      <c r="S286" s="11"/>
      <c r="T286" s="35"/>
    </row>
    <row r="287" spans="1:20" x14ac:dyDescent="0.25">
      <c r="A287" s="34"/>
      <c r="B287" s="11"/>
      <c r="C287" s="2"/>
      <c r="D287" s="11"/>
      <c r="E287" s="11"/>
      <c r="F287" s="2" t="s">
        <v>26</v>
      </c>
      <c r="G287" s="11" t="s">
        <v>2163</v>
      </c>
      <c r="H287" s="2">
        <v>0</v>
      </c>
      <c r="I287" s="2">
        <v>1</v>
      </c>
      <c r="J287" s="2">
        <v>0</v>
      </c>
      <c r="K287" s="2">
        <v>0</v>
      </c>
      <c r="L287" s="2">
        <v>0</v>
      </c>
      <c r="M287" s="2">
        <v>0</v>
      </c>
      <c r="N287" s="2">
        <v>0</v>
      </c>
      <c r="O287" s="2"/>
      <c r="P287" s="2"/>
      <c r="Q287" s="2"/>
      <c r="R287" s="11"/>
      <c r="S287" s="11"/>
      <c r="T287" s="35"/>
    </row>
    <row r="288" spans="1:20" x14ac:dyDescent="0.25">
      <c r="A288" s="34"/>
      <c r="B288" s="11"/>
      <c r="C288" s="2"/>
      <c r="D288" s="11"/>
      <c r="E288" s="11"/>
      <c r="F288" s="2"/>
      <c r="G288" s="11"/>
      <c r="H288" s="2"/>
      <c r="I288" s="2"/>
      <c r="J288" s="2"/>
      <c r="K288" s="2"/>
      <c r="L288" s="2"/>
      <c r="M288" s="2"/>
      <c r="N288" s="2"/>
      <c r="O288" s="2"/>
      <c r="P288" s="2"/>
      <c r="Q288" s="2"/>
      <c r="R288" s="11"/>
      <c r="S288" s="11"/>
      <c r="T288" s="35"/>
    </row>
    <row r="289" spans="1:20" x14ac:dyDescent="0.25">
      <c r="A289" s="83"/>
      <c r="B289" s="62"/>
      <c r="C289" s="61"/>
      <c r="D289" s="62"/>
      <c r="E289" s="62"/>
      <c r="F289" s="61"/>
      <c r="G289" s="62"/>
      <c r="H289" s="61">
        <f>SUM(H262:H287)</f>
        <v>0</v>
      </c>
      <c r="I289" s="61">
        <f t="shared" ref="I289:O289" si="6">SUM(I262:I287)</f>
        <v>26</v>
      </c>
      <c r="J289" s="61">
        <f t="shared" si="6"/>
        <v>0</v>
      </c>
      <c r="K289" s="61">
        <f t="shared" si="6"/>
        <v>0</v>
      </c>
      <c r="L289" s="61">
        <f t="shared" si="6"/>
        <v>0</v>
      </c>
      <c r="M289" s="61">
        <f t="shared" si="6"/>
        <v>0</v>
      </c>
      <c r="N289" s="61">
        <f t="shared" si="6"/>
        <v>0</v>
      </c>
      <c r="O289" s="61">
        <f t="shared" si="6"/>
        <v>0</v>
      </c>
      <c r="P289" s="61"/>
      <c r="Q289" s="61"/>
      <c r="R289" s="62"/>
      <c r="S289" s="62"/>
      <c r="T289" s="84"/>
    </row>
    <row r="290" spans="1:20" x14ac:dyDescent="0.25">
      <c r="A290" s="85"/>
      <c r="B290" s="75"/>
      <c r="C290" s="76"/>
      <c r="D290" s="75"/>
      <c r="E290" s="75"/>
      <c r="F290" s="76"/>
      <c r="G290" s="75"/>
      <c r="H290" s="76"/>
      <c r="I290" s="76"/>
      <c r="J290" s="76"/>
      <c r="K290" s="76"/>
      <c r="L290" s="76"/>
      <c r="M290" s="76"/>
      <c r="N290" s="76"/>
      <c r="O290" s="76"/>
      <c r="P290" s="76"/>
      <c r="Q290" s="76"/>
      <c r="R290" s="75"/>
      <c r="S290" s="75"/>
      <c r="T290" s="86"/>
    </row>
    <row r="291" spans="1:20" x14ac:dyDescent="0.25">
      <c r="A291" s="34"/>
      <c r="B291" s="11"/>
      <c r="C291" s="2"/>
      <c r="D291" s="11"/>
      <c r="E291" s="11"/>
      <c r="F291" s="11"/>
      <c r="G291" s="11"/>
      <c r="H291" s="2"/>
      <c r="I291" s="2"/>
      <c r="J291" s="2"/>
      <c r="K291" s="2"/>
      <c r="L291" s="2"/>
      <c r="M291" s="2"/>
      <c r="N291" s="2"/>
      <c r="O291" s="2"/>
      <c r="P291" s="2"/>
      <c r="Q291" s="2"/>
      <c r="R291" s="11"/>
      <c r="S291" s="11"/>
      <c r="T291" s="35"/>
    </row>
    <row r="292" spans="1:20" x14ac:dyDescent="0.25">
      <c r="A292" s="34"/>
      <c r="B292" s="11"/>
      <c r="C292" s="2" t="s">
        <v>8</v>
      </c>
      <c r="D292" s="11" t="s">
        <v>1900</v>
      </c>
      <c r="E292" s="11" t="s">
        <v>39</v>
      </c>
      <c r="F292" s="2" t="s">
        <v>0</v>
      </c>
      <c r="G292" s="11" t="s">
        <v>2165</v>
      </c>
      <c r="H292" s="2">
        <v>0</v>
      </c>
      <c r="I292" s="2">
        <v>1</v>
      </c>
      <c r="J292" s="2">
        <v>0</v>
      </c>
      <c r="K292" s="2">
        <v>0</v>
      </c>
      <c r="L292" s="2">
        <v>0</v>
      </c>
      <c r="M292" s="2">
        <v>0</v>
      </c>
      <c r="N292" s="2">
        <v>0</v>
      </c>
      <c r="O292" s="2"/>
      <c r="P292" s="2"/>
      <c r="Q292" s="2"/>
      <c r="R292" s="11"/>
      <c r="S292" s="11"/>
      <c r="T292" s="35"/>
    </row>
    <row r="293" spans="1:20" x14ac:dyDescent="0.25">
      <c r="A293" s="34"/>
      <c r="B293" s="11"/>
      <c r="C293" s="2"/>
      <c r="D293" s="11"/>
      <c r="E293" s="11"/>
      <c r="F293" s="2" t="s">
        <v>2</v>
      </c>
      <c r="G293" s="11" t="s">
        <v>2166</v>
      </c>
      <c r="H293" s="2">
        <v>0</v>
      </c>
      <c r="I293" s="2">
        <v>1</v>
      </c>
      <c r="J293" s="2">
        <v>0</v>
      </c>
      <c r="K293" s="2">
        <v>0</v>
      </c>
      <c r="L293" s="2">
        <v>0</v>
      </c>
      <c r="M293" s="2">
        <v>0</v>
      </c>
      <c r="N293" s="2">
        <v>0</v>
      </c>
      <c r="O293" s="2"/>
      <c r="P293" s="2"/>
      <c r="Q293" s="2"/>
      <c r="R293" s="11"/>
      <c r="S293" s="11"/>
      <c r="T293" s="35"/>
    </row>
    <row r="294" spans="1:20" x14ac:dyDescent="0.25">
      <c r="A294" s="34"/>
      <c r="B294" s="11"/>
      <c r="C294" s="2"/>
      <c r="D294" s="11"/>
      <c r="E294" s="11"/>
      <c r="F294" s="2" t="s">
        <v>3</v>
      </c>
      <c r="G294" s="11" t="s">
        <v>1905</v>
      </c>
      <c r="H294" s="2">
        <v>0</v>
      </c>
      <c r="I294" s="2">
        <v>1</v>
      </c>
      <c r="J294" s="2">
        <v>0</v>
      </c>
      <c r="K294" s="2">
        <v>0</v>
      </c>
      <c r="L294" s="2">
        <v>0</v>
      </c>
      <c r="M294" s="2">
        <v>0</v>
      </c>
      <c r="N294" s="2">
        <v>0</v>
      </c>
      <c r="O294" s="2"/>
      <c r="P294" s="2"/>
      <c r="Q294" s="2"/>
      <c r="R294" s="11"/>
      <c r="S294" s="11"/>
      <c r="T294" s="35"/>
    </row>
    <row r="295" spans="1:20" x14ac:dyDescent="0.25">
      <c r="A295" s="34"/>
      <c r="B295" s="11"/>
      <c r="C295" s="2"/>
      <c r="D295" s="11"/>
      <c r="E295" s="11"/>
      <c r="F295" s="2" t="s">
        <v>4</v>
      </c>
      <c r="G295" s="11" t="s">
        <v>2167</v>
      </c>
      <c r="H295" s="2">
        <v>0</v>
      </c>
      <c r="I295" s="2">
        <v>1</v>
      </c>
      <c r="J295" s="2">
        <v>0</v>
      </c>
      <c r="K295" s="2">
        <v>0</v>
      </c>
      <c r="L295" s="2">
        <v>0</v>
      </c>
      <c r="M295" s="2">
        <v>0</v>
      </c>
      <c r="N295" s="2">
        <v>0</v>
      </c>
      <c r="O295" s="2"/>
      <c r="P295" s="2"/>
      <c r="Q295" s="2"/>
      <c r="R295" s="11"/>
      <c r="S295" s="11"/>
      <c r="T295" s="35"/>
    </row>
    <row r="296" spans="1:20" x14ac:dyDescent="0.25">
      <c r="A296" s="34"/>
      <c r="B296" s="11"/>
      <c r="C296" s="2"/>
      <c r="D296" s="11"/>
      <c r="E296" s="11"/>
      <c r="F296" s="2" t="s">
        <v>5</v>
      </c>
      <c r="G296" s="11" t="s">
        <v>2168</v>
      </c>
      <c r="H296" s="2">
        <v>0</v>
      </c>
      <c r="I296" s="2">
        <v>1</v>
      </c>
      <c r="J296" s="2">
        <v>0</v>
      </c>
      <c r="K296" s="2">
        <v>0</v>
      </c>
      <c r="L296" s="2">
        <v>0</v>
      </c>
      <c r="M296" s="2">
        <v>0</v>
      </c>
      <c r="N296" s="2">
        <v>0</v>
      </c>
      <c r="O296" s="2"/>
      <c r="P296" s="2"/>
      <c r="Q296" s="2"/>
      <c r="R296" s="11"/>
      <c r="S296" s="11"/>
      <c r="T296" s="35"/>
    </row>
    <row r="297" spans="1:20" x14ac:dyDescent="0.25">
      <c r="A297" s="34"/>
      <c r="B297" s="11"/>
      <c r="C297" s="2"/>
      <c r="D297" s="11"/>
      <c r="E297" s="11"/>
      <c r="F297" s="2" t="s">
        <v>6</v>
      </c>
      <c r="G297" s="11" t="s">
        <v>2169</v>
      </c>
      <c r="H297" s="2">
        <v>0</v>
      </c>
      <c r="I297" s="2">
        <v>1</v>
      </c>
      <c r="J297" s="2">
        <v>0</v>
      </c>
      <c r="K297" s="2">
        <v>0</v>
      </c>
      <c r="L297" s="2">
        <v>0</v>
      </c>
      <c r="M297" s="2">
        <v>0</v>
      </c>
      <c r="N297" s="2">
        <v>0</v>
      </c>
      <c r="O297" s="2"/>
      <c r="P297" s="2"/>
      <c r="Q297" s="2"/>
      <c r="R297" s="11"/>
      <c r="S297" s="11"/>
      <c r="T297" s="35"/>
    </row>
    <row r="298" spans="1:20" x14ac:dyDescent="0.25">
      <c r="A298" s="34"/>
      <c r="B298" s="11"/>
      <c r="C298" s="2"/>
      <c r="D298" s="11"/>
      <c r="E298" s="11"/>
      <c r="F298" s="2" t="s">
        <v>7</v>
      </c>
      <c r="G298" s="11" t="s">
        <v>2170</v>
      </c>
      <c r="H298" s="2">
        <v>0</v>
      </c>
      <c r="I298" s="2">
        <v>1</v>
      </c>
      <c r="J298" s="2">
        <v>0</v>
      </c>
      <c r="K298" s="2">
        <v>0</v>
      </c>
      <c r="L298" s="2">
        <v>0</v>
      </c>
      <c r="M298" s="2">
        <v>0</v>
      </c>
      <c r="N298" s="2">
        <v>0</v>
      </c>
      <c r="O298" s="2"/>
      <c r="P298" s="2"/>
      <c r="Q298" s="2"/>
      <c r="R298" s="11"/>
      <c r="S298" s="11"/>
      <c r="T298" s="35"/>
    </row>
    <row r="299" spans="1:20" x14ac:dyDescent="0.25">
      <c r="A299" s="34"/>
      <c r="B299" s="11"/>
      <c r="C299" s="2"/>
      <c r="D299" s="11"/>
      <c r="E299" s="11"/>
      <c r="F299" s="2" t="s">
        <v>8</v>
      </c>
      <c r="G299" s="11" t="s">
        <v>2171</v>
      </c>
      <c r="H299" s="2">
        <v>0</v>
      </c>
      <c r="I299" s="2">
        <v>1</v>
      </c>
      <c r="J299" s="2">
        <v>0</v>
      </c>
      <c r="K299" s="2">
        <v>0</v>
      </c>
      <c r="L299" s="2">
        <v>0</v>
      </c>
      <c r="M299" s="2">
        <v>0</v>
      </c>
      <c r="N299" s="2">
        <v>0</v>
      </c>
      <c r="O299" s="2"/>
      <c r="P299" s="2"/>
      <c r="Q299" s="2"/>
      <c r="R299" s="11"/>
      <c r="S299" s="11"/>
      <c r="T299" s="35"/>
    </row>
    <row r="300" spans="1:20" x14ac:dyDescent="0.25">
      <c r="A300" s="34"/>
      <c r="B300" s="11"/>
      <c r="C300" s="2"/>
      <c r="D300" s="11"/>
      <c r="E300" s="11"/>
      <c r="F300" s="2" t="s">
        <v>9</v>
      </c>
      <c r="G300" s="11" t="s">
        <v>1900</v>
      </c>
      <c r="H300" s="2">
        <v>0</v>
      </c>
      <c r="I300" s="2">
        <v>1</v>
      </c>
      <c r="J300" s="2">
        <v>0</v>
      </c>
      <c r="K300" s="2">
        <v>0</v>
      </c>
      <c r="L300" s="2">
        <v>0</v>
      </c>
      <c r="M300" s="2">
        <v>0</v>
      </c>
      <c r="N300" s="2">
        <v>0</v>
      </c>
      <c r="O300" s="2"/>
      <c r="P300" s="2"/>
      <c r="Q300" s="2"/>
      <c r="R300" s="11"/>
      <c r="S300" s="11"/>
      <c r="T300" s="35"/>
    </row>
    <row r="301" spans="1:20" x14ac:dyDescent="0.25">
      <c r="A301" s="34"/>
      <c r="B301" s="11"/>
      <c r="C301" s="2"/>
      <c r="D301" s="11"/>
      <c r="E301" s="11"/>
      <c r="F301" s="2" t="s">
        <v>10</v>
      </c>
      <c r="G301" s="11" t="s">
        <v>2172</v>
      </c>
      <c r="H301" s="2">
        <v>0</v>
      </c>
      <c r="I301" s="2">
        <v>1</v>
      </c>
      <c r="J301" s="2">
        <v>0</v>
      </c>
      <c r="K301" s="2">
        <v>0</v>
      </c>
      <c r="L301" s="2">
        <v>0</v>
      </c>
      <c r="M301" s="2">
        <v>0</v>
      </c>
      <c r="N301" s="2">
        <v>0</v>
      </c>
      <c r="O301" s="2"/>
      <c r="P301" s="2"/>
      <c r="Q301" s="2"/>
      <c r="R301" s="11"/>
      <c r="S301" s="11"/>
      <c r="T301" s="35"/>
    </row>
    <row r="302" spans="1:20" x14ac:dyDescent="0.25">
      <c r="A302" s="34"/>
      <c r="B302" s="11"/>
      <c r="C302" s="2"/>
      <c r="D302" s="11"/>
      <c r="E302" s="11"/>
      <c r="F302" s="2" t="s">
        <v>11</v>
      </c>
      <c r="G302" s="11" t="s">
        <v>1980</v>
      </c>
      <c r="H302" s="2">
        <v>0</v>
      </c>
      <c r="I302" s="2">
        <v>1</v>
      </c>
      <c r="J302" s="2">
        <v>0</v>
      </c>
      <c r="K302" s="2">
        <v>0</v>
      </c>
      <c r="L302" s="2">
        <v>0</v>
      </c>
      <c r="M302" s="2">
        <v>0</v>
      </c>
      <c r="N302" s="2">
        <v>0</v>
      </c>
      <c r="O302" s="2"/>
      <c r="P302" s="2"/>
      <c r="Q302" s="2"/>
      <c r="R302" s="11"/>
      <c r="S302" s="11"/>
      <c r="T302" s="35"/>
    </row>
    <row r="303" spans="1:20" x14ac:dyDescent="0.25">
      <c r="A303" s="34"/>
      <c r="B303" s="11"/>
      <c r="C303" s="2"/>
      <c r="D303" s="11"/>
      <c r="E303" s="11"/>
      <c r="F303" s="2" t="s">
        <v>12</v>
      </c>
      <c r="G303" s="11" t="s">
        <v>2173</v>
      </c>
      <c r="H303" s="2">
        <v>0</v>
      </c>
      <c r="I303" s="2">
        <v>1</v>
      </c>
      <c r="J303" s="2">
        <v>0</v>
      </c>
      <c r="K303" s="2">
        <v>0</v>
      </c>
      <c r="L303" s="2">
        <v>0</v>
      </c>
      <c r="M303" s="2">
        <v>0</v>
      </c>
      <c r="N303" s="2">
        <v>0</v>
      </c>
      <c r="O303" s="2"/>
      <c r="P303" s="2"/>
      <c r="Q303" s="2"/>
      <c r="R303" s="11"/>
      <c r="S303" s="11"/>
      <c r="T303" s="35"/>
    </row>
    <row r="304" spans="1:20" x14ac:dyDescent="0.25">
      <c r="A304" s="34"/>
      <c r="B304" s="11"/>
      <c r="C304" s="2"/>
      <c r="D304" s="11"/>
      <c r="E304" s="11"/>
      <c r="F304" s="2" t="s">
        <v>13</v>
      </c>
      <c r="G304" s="11" t="s">
        <v>2174</v>
      </c>
      <c r="H304" s="2">
        <v>0</v>
      </c>
      <c r="I304" s="2">
        <v>1</v>
      </c>
      <c r="J304" s="2">
        <v>0</v>
      </c>
      <c r="K304" s="2">
        <v>0</v>
      </c>
      <c r="L304" s="2">
        <v>0</v>
      </c>
      <c r="M304" s="2">
        <v>0</v>
      </c>
      <c r="N304" s="2">
        <v>0</v>
      </c>
      <c r="O304" s="2"/>
      <c r="P304" s="2"/>
      <c r="Q304" s="2"/>
      <c r="R304" s="11"/>
      <c r="S304" s="11"/>
      <c r="T304" s="35"/>
    </row>
    <row r="305" spans="1:20" x14ac:dyDescent="0.25">
      <c r="A305" s="34"/>
      <c r="B305" s="11"/>
      <c r="C305" s="2"/>
      <c r="D305" s="11"/>
      <c r="E305" s="11"/>
      <c r="F305" s="2" t="s">
        <v>14</v>
      </c>
      <c r="G305" s="11" t="s">
        <v>2175</v>
      </c>
      <c r="H305" s="2">
        <v>0</v>
      </c>
      <c r="I305" s="2">
        <v>1</v>
      </c>
      <c r="J305" s="2">
        <v>0</v>
      </c>
      <c r="K305" s="2">
        <v>0</v>
      </c>
      <c r="L305" s="2">
        <v>0</v>
      </c>
      <c r="M305" s="2">
        <v>0</v>
      </c>
      <c r="N305" s="2">
        <v>0</v>
      </c>
      <c r="O305" s="2"/>
      <c r="P305" s="2"/>
      <c r="Q305" s="2"/>
      <c r="R305" s="11"/>
      <c r="S305" s="11"/>
      <c r="T305" s="35"/>
    </row>
    <row r="306" spans="1:20" x14ac:dyDescent="0.25">
      <c r="A306" s="34"/>
      <c r="B306" s="11"/>
      <c r="C306" s="2"/>
      <c r="D306" s="11"/>
      <c r="E306" s="11"/>
      <c r="F306" s="2" t="s">
        <v>15</v>
      </c>
      <c r="G306" s="11" t="s">
        <v>2176</v>
      </c>
      <c r="H306" s="2">
        <v>0</v>
      </c>
      <c r="I306" s="2">
        <v>1</v>
      </c>
      <c r="J306" s="2">
        <v>0</v>
      </c>
      <c r="K306" s="2">
        <v>0</v>
      </c>
      <c r="L306" s="2">
        <v>0</v>
      </c>
      <c r="M306" s="2">
        <v>0</v>
      </c>
      <c r="N306" s="2">
        <v>0</v>
      </c>
      <c r="O306" s="2"/>
      <c r="P306" s="2"/>
      <c r="Q306" s="2"/>
      <c r="R306" s="11"/>
      <c r="S306" s="11"/>
      <c r="T306" s="35"/>
    </row>
    <row r="307" spans="1:20" x14ac:dyDescent="0.25">
      <c r="A307" s="34"/>
      <c r="B307" s="11"/>
      <c r="C307" s="2"/>
      <c r="D307" s="11"/>
      <c r="E307" s="11"/>
      <c r="F307" s="2" t="s">
        <v>16</v>
      </c>
      <c r="G307" s="11" t="s">
        <v>2177</v>
      </c>
      <c r="H307" s="2">
        <v>0</v>
      </c>
      <c r="I307" s="2">
        <v>1</v>
      </c>
      <c r="J307" s="2">
        <v>0</v>
      </c>
      <c r="K307" s="2">
        <v>0</v>
      </c>
      <c r="L307" s="2">
        <v>0</v>
      </c>
      <c r="M307" s="2">
        <v>0</v>
      </c>
      <c r="N307" s="2">
        <v>0</v>
      </c>
      <c r="O307" s="2"/>
      <c r="P307" s="2"/>
      <c r="Q307" s="2"/>
      <c r="R307" s="11"/>
      <c r="S307" s="11"/>
      <c r="T307" s="35"/>
    </row>
    <row r="308" spans="1:20" x14ac:dyDescent="0.25">
      <c r="A308" s="34"/>
      <c r="B308" s="11"/>
      <c r="C308" s="2"/>
      <c r="D308" s="11"/>
      <c r="E308" s="11"/>
      <c r="F308" s="2" t="s">
        <v>17</v>
      </c>
      <c r="G308" s="11" t="s">
        <v>2178</v>
      </c>
      <c r="H308" s="2">
        <v>0</v>
      </c>
      <c r="I308" s="2">
        <v>1</v>
      </c>
      <c r="J308" s="2">
        <v>0</v>
      </c>
      <c r="K308" s="2">
        <v>0</v>
      </c>
      <c r="L308" s="2">
        <v>0</v>
      </c>
      <c r="M308" s="2">
        <v>0</v>
      </c>
      <c r="N308" s="2">
        <v>0</v>
      </c>
      <c r="O308" s="2"/>
      <c r="P308" s="2"/>
      <c r="Q308" s="2"/>
      <c r="R308" s="11"/>
      <c r="S308" s="11"/>
      <c r="T308" s="35"/>
    </row>
    <row r="309" spans="1:20" x14ac:dyDescent="0.25">
      <c r="A309" s="34"/>
      <c r="B309" s="11"/>
      <c r="C309" s="2"/>
      <c r="D309" s="11"/>
      <c r="E309" s="11"/>
      <c r="F309" s="2" t="s">
        <v>18</v>
      </c>
      <c r="G309" s="11" t="s">
        <v>2156</v>
      </c>
      <c r="H309" s="2">
        <v>0</v>
      </c>
      <c r="I309" s="2">
        <v>1</v>
      </c>
      <c r="J309" s="2">
        <v>0</v>
      </c>
      <c r="K309" s="2">
        <v>0</v>
      </c>
      <c r="L309" s="2">
        <v>0</v>
      </c>
      <c r="M309" s="2">
        <v>0</v>
      </c>
      <c r="N309" s="2">
        <v>0</v>
      </c>
      <c r="O309" s="2"/>
      <c r="P309" s="2"/>
      <c r="Q309" s="2"/>
      <c r="R309" s="11"/>
      <c r="S309" s="11"/>
      <c r="T309" s="35"/>
    </row>
    <row r="310" spans="1:20" x14ac:dyDescent="0.25">
      <c r="A310" s="34"/>
      <c r="B310" s="11"/>
      <c r="C310" s="2"/>
      <c r="D310" s="11"/>
      <c r="E310" s="11"/>
      <c r="F310" s="2" t="s">
        <v>19</v>
      </c>
      <c r="G310" s="11" t="s">
        <v>2179</v>
      </c>
      <c r="H310" s="2">
        <v>0</v>
      </c>
      <c r="I310" s="2">
        <v>1</v>
      </c>
      <c r="J310" s="2">
        <v>0</v>
      </c>
      <c r="K310" s="2">
        <v>0</v>
      </c>
      <c r="L310" s="2">
        <v>0</v>
      </c>
      <c r="M310" s="2">
        <v>0</v>
      </c>
      <c r="N310" s="2">
        <v>0</v>
      </c>
      <c r="O310" s="2"/>
      <c r="P310" s="2"/>
      <c r="Q310" s="2"/>
      <c r="R310" s="11"/>
      <c r="S310" s="11"/>
      <c r="T310" s="35"/>
    </row>
    <row r="311" spans="1:20" x14ac:dyDescent="0.25">
      <c r="A311" s="34"/>
      <c r="B311" s="11"/>
      <c r="C311" s="2"/>
      <c r="D311" s="11"/>
      <c r="E311" s="11"/>
      <c r="F311" s="2" t="s">
        <v>20</v>
      </c>
      <c r="G311" s="11" t="s">
        <v>2180</v>
      </c>
      <c r="H311" s="2">
        <v>0</v>
      </c>
      <c r="I311" s="2">
        <v>1</v>
      </c>
      <c r="J311" s="2">
        <v>0</v>
      </c>
      <c r="K311" s="2">
        <v>0</v>
      </c>
      <c r="L311" s="2">
        <v>0</v>
      </c>
      <c r="M311" s="2">
        <v>0</v>
      </c>
      <c r="N311" s="2">
        <v>0</v>
      </c>
      <c r="O311" s="2"/>
      <c r="P311" s="2"/>
      <c r="Q311" s="2"/>
      <c r="R311" s="11"/>
      <c r="S311" s="11"/>
      <c r="T311" s="35"/>
    </row>
    <row r="312" spans="1:20" x14ac:dyDescent="0.25">
      <c r="A312" s="34"/>
      <c r="B312" s="11"/>
      <c r="C312" s="2"/>
      <c r="D312" s="11"/>
      <c r="E312" s="11"/>
      <c r="F312" s="2" t="s">
        <v>21</v>
      </c>
      <c r="G312" s="11" t="s">
        <v>2181</v>
      </c>
      <c r="H312" s="2">
        <v>0</v>
      </c>
      <c r="I312" s="2">
        <v>1</v>
      </c>
      <c r="J312" s="2">
        <v>0</v>
      </c>
      <c r="K312" s="2">
        <v>0</v>
      </c>
      <c r="L312" s="2">
        <v>0</v>
      </c>
      <c r="M312" s="2">
        <v>0</v>
      </c>
      <c r="N312" s="2">
        <v>0</v>
      </c>
      <c r="O312" s="2"/>
      <c r="P312" s="2"/>
      <c r="Q312" s="2"/>
      <c r="R312" s="11"/>
      <c r="S312" s="11"/>
      <c r="T312" s="35"/>
    </row>
    <row r="313" spans="1:20" x14ac:dyDescent="0.25">
      <c r="A313" s="34"/>
      <c r="B313" s="11"/>
      <c r="C313" s="2"/>
      <c r="D313" s="11"/>
      <c r="E313" s="11"/>
      <c r="F313" s="2" t="s">
        <v>22</v>
      </c>
      <c r="G313" s="11" t="s">
        <v>2182</v>
      </c>
      <c r="H313" s="2">
        <v>0</v>
      </c>
      <c r="I313" s="2">
        <v>1</v>
      </c>
      <c r="J313" s="2">
        <v>0</v>
      </c>
      <c r="K313" s="2">
        <v>0</v>
      </c>
      <c r="L313" s="2">
        <v>0</v>
      </c>
      <c r="M313" s="2">
        <v>0</v>
      </c>
      <c r="N313" s="2">
        <v>0</v>
      </c>
      <c r="O313" s="2"/>
      <c r="P313" s="2"/>
      <c r="Q313" s="2"/>
      <c r="R313" s="11"/>
      <c r="S313" s="11"/>
      <c r="T313" s="35"/>
    </row>
    <row r="314" spans="1:20" x14ac:dyDescent="0.25">
      <c r="A314" s="34"/>
      <c r="B314" s="11"/>
      <c r="C314" s="2"/>
      <c r="D314" s="11"/>
      <c r="E314" s="11"/>
      <c r="F314" s="2" t="s">
        <v>23</v>
      </c>
      <c r="G314" s="11" t="s">
        <v>2183</v>
      </c>
      <c r="H314" s="2">
        <v>0</v>
      </c>
      <c r="I314" s="2">
        <v>1</v>
      </c>
      <c r="J314" s="2">
        <v>0</v>
      </c>
      <c r="K314" s="2">
        <v>0</v>
      </c>
      <c r="L314" s="2">
        <v>0</v>
      </c>
      <c r="M314" s="2">
        <v>0</v>
      </c>
      <c r="N314" s="2">
        <v>0</v>
      </c>
      <c r="O314" s="2"/>
      <c r="P314" s="2"/>
      <c r="Q314" s="2"/>
      <c r="R314" s="11"/>
      <c r="S314" s="11"/>
      <c r="T314" s="35"/>
    </row>
    <row r="315" spans="1:20" x14ac:dyDescent="0.25">
      <c r="A315" s="34"/>
      <c r="B315" s="11"/>
      <c r="C315" s="2"/>
      <c r="D315" s="11"/>
      <c r="E315" s="11"/>
      <c r="F315" s="2" t="s">
        <v>24</v>
      </c>
      <c r="G315" s="11" t="s">
        <v>1911</v>
      </c>
      <c r="H315" s="2">
        <v>0</v>
      </c>
      <c r="I315" s="2">
        <v>1</v>
      </c>
      <c r="J315" s="2">
        <v>0</v>
      </c>
      <c r="K315" s="2">
        <v>0</v>
      </c>
      <c r="L315" s="2">
        <v>0</v>
      </c>
      <c r="M315" s="2">
        <v>0</v>
      </c>
      <c r="N315" s="2">
        <v>0</v>
      </c>
      <c r="O315" s="2"/>
      <c r="P315" s="2"/>
      <c r="Q315" s="2"/>
      <c r="R315" s="11"/>
      <c r="S315" s="11"/>
      <c r="T315" s="35"/>
    </row>
    <row r="316" spans="1:20" x14ac:dyDescent="0.25">
      <c r="A316" s="34"/>
      <c r="B316" s="11"/>
      <c r="C316" s="2"/>
      <c r="D316" s="11"/>
      <c r="E316" s="11"/>
      <c r="F316" s="2" t="s">
        <v>25</v>
      </c>
      <c r="G316" s="11" t="s">
        <v>2184</v>
      </c>
      <c r="H316" s="2">
        <v>0</v>
      </c>
      <c r="I316" s="2">
        <v>1</v>
      </c>
      <c r="J316" s="2">
        <v>0</v>
      </c>
      <c r="K316" s="2">
        <v>0</v>
      </c>
      <c r="L316" s="2">
        <v>0</v>
      </c>
      <c r="M316" s="2">
        <v>0</v>
      </c>
      <c r="N316" s="2">
        <v>0</v>
      </c>
      <c r="O316" s="2"/>
      <c r="P316" s="2"/>
      <c r="Q316" s="2"/>
      <c r="R316" s="11"/>
      <c r="S316" s="11"/>
      <c r="T316" s="35"/>
    </row>
    <row r="317" spans="1:20" x14ac:dyDescent="0.25">
      <c r="A317" s="34"/>
      <c r="B317" s="11"/>
      <c r="C317" s="2"/>
      <c r="D317" s="11"/>
      <c r="E317" s="11"/>
      <c r="F317" s="2" t="s">
        <v>26</v>
      </c>
      <c r="G317" s="11" t="s">
        <v>2185</v>
      </c>
      <c r="H317" s="2">
        <v>0</v>
      </c>
      <c r="I317" s="2">
        <v>1</v>
      </c>
      <c r="J317" s="2">
        <v>0</v>
      </c>
      <c r="K317" s="2">
        <v>0</v>
      </c>
      <c r="L317" s="2">
        <v>0</v>
      </c>
      <c r="M317" s="2">
        <v>0</v>
      </c>
      <c r="N317" s="2">
        <v>0</v>
      </c>
      <c r="O317" s="2"/>
      <c r="P317" s="2"/>
      <c r="Q317" s="2"/>
      <c r="R317" s="11"/>
      <c r="S317" s="11"/>
      <c r="T317" s="35"/>
    </row>
    <row r="318" spans="1:20" x14ac:dyDescent="0.25">
      <c r="A318" s="34"/>
      <c r="B318" s="11"/>
      <c r="C318" s="2"/>
      <c r="D318" s="11"/>
      <c r="E318" s="11"/>
      <c r="F318" s="2" t="s">
        <v>27</v>
      </c>
      <c r="G318" s="11" t="s">
        <v>2186</v>
      </c>
      <c r="H318" s="2">
        <v>0</v>
      </c>
      <c r="I318" s="2">
        <v>1</v>
      </c>
      <c r="J318" s="2">
        <v>0</v>
      </c>
      <c r="K318" s="2">
        <v>0</v>
      </c>
      <c r="L318" s="2">
        <v>0</v>
      </c>
      <c r="M318" s="2">
        <v>0</v>
      </c>
      <c r="N318" s="2">
        <v>0</v>
      </c>
      <c r="O318" s="2"/>
      <c r="P318" s="2"/>
      <c r="Q318" s="2"/>
      <c r="R318" s="11"/>
      <c r="S318" s="11"/>
      <c r="T318" s="35"/>
    </row>
    <row r="319" spans="1:20" x14ac:dyDescent="0.25">
      <c r="A319" s="34"/>
      <c r="B319" s="11"/>
      <c r="C319" s="2"/>
      <c r="D319" s="11"/>
      <c r="E319" s="11"/>
      <c r="F319" s="2" t="s">
        <v>28</v>
      </c>
      <c r="G319" s="11" t="s">
        <v>2187</v>
      </c>
      <c r="H319" s="2">
        <v>0</v>
      </c>
      <c r="I319" s="2">
        <v>1</v>
      </c>
      <c r="J319" s="2">
        <v>0</v>
      </c>
      <c r="K319" s="2">
        <v>0</v>
      </c>
      <c r="L319" s="2">
        <v>0</v>
      </c>
      <c r="M319" s="2">
        <v>0</v>
      </c>
      <c r="N319" s="2">
        <v>0</v>
      </c>
      <c r="O319" s="2"/>
      <c r="P319" s="2"/>
      <c r="Q319" s="2"/>
      <c r="R319" s="11"/>
      <c r="S319" s="11"/>
      <c r="T319" s="35"/>
    </row>
    <row r="320" spans="1:20" x14ac:dyDescent="0.25">
      <c r="A320" s="34"/>
      <c r="B320" s="11"/>
      <c r="C320" s="2"/>
      <c r="D320" s="11"/>
      <c r="E320" s="11"/>
      <c r="F320" s="2" t="s">
        <v>29</v>
      </c>
      <c r="G320" s="11" t="s">
        <v>2188</v>
      </c>
      <c r="H320" s="2">
        <v>0</v>
      </c>
      <c r="I320" s="2">
        <v>1</v>
      </c>
      <c r="J320" s="2">
        <v>0</v>
      </c>
      <c r="K320" s="2">
        <v>0</v>
      </c>
      <c r="L320" s="2">
        <v>0</v>
      </c>
      <c r="M320" s="2">
        <v>0</v>
      </c>
      <c r="N320" s="2">
        <v>0</v>
      </c>
      <c r="O320" s="2"/>
      <c r="P320" s="2"/>
      <c r="Q320" s="2"/>
      <c r="R320" s="11"/>
      <c r="S320" s="11"/>
      <c r="T320" s="35"/>
    </row>
    <row r="321" spans="1:20" x14ac:dyDescent="0.25">
      <c r="A321" s="34"/>
      <c r="B321" s="11"/>
      <c r="C321" s="2"/>
      <c r="D321" s="11"/>
      <c r="E321" s="11"/>
      <c r="F321" s="2" t="s">
        <v>30</v>
      </c>
      <c r="G321" s="11" t="s">
        <v>2189</v>
      </c>
      <c r="H321" s="2">
        <v>0</v>
      </c>
      <c r="I321" s="2">
        <v>1</v>
      </c>
      <c r="J321" s="2">
        <v>0</v>
      </c>
      <c r="K321" s="2">
        <v>0</v>
      </c>
      <c r="L321" s="2">
        <v>0</v>
      </c>
      <c r="M321" s="2">
        <v>0</v>
      </c>
      <c r="N321" s="2">
        <v>0</v>
      </c>
      <c r="O321" s="2"/>
      <c r="P321" s="2"/>
      <c r="Q321" s="2"/>
      <c r="R321" s="11"/>
      <c r="S321" s="11"/>
      <c r="T321" s="35"/>
    </row>
    <row r="322" spans="1:20" x14ac:dyDescent="0.25">
      <c r="A322" s="34"/>
      <c r="B322" s="11"/>
      <c r="C322" s="2"/>
      <c r="D322" s="11"/>
      <c r="E322" s="11"/>
      <c r="F322" s="2" t="s">
        <v>31</v>
      </c>
      <c r="G322" s="11" t="s">
        <v>2190</v>
      </c>
      <c r="H322" s="2">
        <v>0</v>
      </c>
      <c r="I322" s="2">
        <v>1</v>
      </c>
      <c r="J322" s="2">
        <v>0</v>
      </c>
      <c r="K322" s="2">
        <v>0</v>
      </c>
      <c r="L322" s="2">
        <v>0</v>
      </c>
      <c r="M322" s="2">
        <v>0</v>
      </c>
      <c r="N322" s="2">
        <v>0</v>
      </c>
      <c r="O322" s="2"/>
      <c r="P322" s="2"/>
      <c r="Q322" s="2"/>
      <c r="R322" s="11"/>
      <c r="S322" s="11"/>
      <c r="T322" s="35"/>
    </row>
    <row r="323" spans="1:20" x14ac:dyDescent="0.25">
      <c r="A323" s="34"/>
      <c r="B323" s="11"/>
      <c r="C323" s="2"/>
      <c r="D323" s="11"/>
      <c r="E323" s="11"/>
      <c r="F323" s="2" t="s">
        <v>32</v>
      </c>
      <c r="G323" s="11" t="s">
        <v>2191</v>
      </c>
      <c r="H323" s="2">
        <v>0</v>
      </c>
      <c r="I323" s="2">
        <v>1</v>
      </c>
      <c r="J323" s="2">
        <v>0</v>
      </c>
      <c r="K323" s="2">
        <v>0</v>
      </c>
      <c r="L323" s="2">
        <v>0</v>
      </c>
      <c r="M323" s="2">
        <v>0</v>
      </c>
      <c r="N323" s="2">
        <v>0</v>
      </c>
      <c r="O323" s="2"/>
      <c r="P323" s="2"/>
      <c r="Q323" s="2"/>
      <c r="R323" s="11"/>
      <c r="S323" s="11"/>
      <c r="T323" s="35"/>
    </row>
    <row r="324" spans="1:20" x14ac:dyDescent="0.25">
      <c r="A324" s="34"/>
      <c r="B324" s="11"/>
      <c r="C324" s="2"/>
      <c r="D324" s="11"/>
      <c r="E324" s="11"/>
      <c r="F324" s="2"/>
      <c r="G324" s="11"/>
      <c r="H324" s="2"/>
      <c r="I324" s="2"/>
      <c r="J324" s="2"/>
      <c r="K324" s="2"/>
      <c r="L324" s="2"/>
      <c r="M324" s="2"/>
      <c r="N324" s="2"/>
      <c r="O324" s="2"/>
      <c r="P324" s="2"/>
      <c r="Q324" s="2"/>
      <c r="R324" s="11"/>
      <c r="S324" s="11"/>
      <c r="T324" s="35"/>
    </row>
    <row r="325" spans="1:20" x14ac:dyDescent="0.25">
      <c r="A325" s="83"/>
      <c r="B325" s="62"/>
      <c r="C325" s="61"/>
      <c r="D325" s="62"/>
      <c r="E325" s="62"/>
      <c r="F325" s="61"/>
      <c r="G325" s="62"/>
      <c r="H325" s="61">
        <f>SUM(H292:H323)</f>
        <v>0</v>
      </c>
      <c r="I325" s="61">
        <f t="shared" ref="I325:O325" si="7">SUM(I292:I323)</f>
        <v>32</v>
      </c>
      <c r="J325" s="61">
        <f t="shared" si="7"/>
        <v>0</v>
      </c>
      <c r="K325" s="61">
        <f t="shared" si="7"/>
        <v>0</v>
      </c>
      <c r="L325" s="61">
        <f t="shared" si="7"/>
        <v>0</v>
      </c>
      <c r="M325" s="61">
        <f t="shared" si="7"/>
        <v>0</v>
      </c>
      <c r="N325" s="61">
        <f t="shared" si="7"/>
        <v>0</v>
      </c>
      <c r="O325" s="61">
        <f t="shared" si="7"/>
        <v>0</v>
      </c>
      <c r="P325" s="61"/>
      <c r="Q325" s="61"/>
      <c r="R325" s="62"/>
      <c r="S325" s="62"/>
      <c r="T325" s="84"/>
    </row>
    <row r="326" spans="1:20" x14ac:dyDescent="0.25">
      <c r="A326" s="85"/>
      <c r="B326" s="75"/>
      <c r="C326" s="76"/>
      <c r="D326" s="75"/>
      <c r="E326" s="75"/>
      <c r="F326" s="76"/>
      <c r="G326" s="75"/>
      <c r="H326" s="76"/>
      <c r="I326" s="76"/>
      <c r="J326" s="76"/>
      <c r="K326" s="76"/>
      <c r="L326" s="76"/>
      <c r="M326" s="76"/>
      <c r="N326" s="76"/>
      <c r="O326" s="76"/>
      <c r="P326" s="76"/>
      <c r="Q326" s="76"/>
      <c r="R326" s="75"/>
      <c r="S326" s="75"/>
      <c r="T326" s="86"/>
    </row>
    <row r="327" spans="1:20" x14ac:dyDescent="0.25">
      <c r="A327" s="34"/>
      <c r="B327" s="11"/>
      <c r="C327" s="2"/>
      <c r="D327" s="11"/>
      <c r="E327" s="11"/>
      <c r="F327" s="11"/>
      <c r="G327" s="11"/>
      <c r="H327" s="2"/>
      <c r="I327" s="2"/>
      <c r="J327" s="2"/>
      <c r="K327" s="2"/>
      <c r="L327" s="2"/>
      <c r="M327" s="2"/>
      <c r="N327" s="2"/>
      <c r="O327" s="2"/>
      <c r="P327" s="2"/>
      <c r="Q327" s="2"/>
      <c r="R327" s="11"/>
      <c r="S327" s="11"/>
      <c r="T327" s="35"/>
    </row>
    <row r="328" spans="1:20" x14ac:dyDescent="0.25">
      <c r="A328" s="34"/>
      <c r="B328" s="11"/>
      <c r="C328" s="2" t="s">
        <v>9</v>
      </c>
      <c r="D328" s="11" t="s">
        <v>1901</v>
      </c>
      <c r="E328" s="11" t="s">
        <v>39</v>
      </c>
      <c r="F328" s="2" t="s">
        <v>0</v>
      </c>
      <c r="G328" s="11" t="s">
        <v>2192</v>
      </c>
      <c r="H328" s="2">
        <v>1</v>
      </c>
      <c r="I328" s="2">
        <v>0</v>
      </c>
      <c r="J328" s="2">
        <v>0</v>
      </c>
      <c r="K328" s="2">
        <v>0</v>
      </c>
      <c r="L328" s="2">
        <v>0</v>
      </c>
      <c r="M328" s="2">
        <v>0</v>
      </c>
      <c r="N328" s="2">
        <v>1</v>
      </c>
      <c r="O328" s="2"/>
      <c r="P328" s="2"/>
      <c r="Q328" s="2"/>
      <c r="R328" s="11"/>
      <c r="S328" s="11" t="s">
        <v>8827</v>
      </c>
      <c r="T328" s="35"/>
    </row>
    <row r="329" spans="1:20" x14ac:dyDescent="0.25">
      <c r="A329" s="34"/>
      <c r="B329" s="11"/>
      <c r="C329" s="2"/>
      <c r="D329" s="11"/>
      <c r="E329" s="11"/>
      <c r="F329" s="2" t="s">
        <v>2</v>
      </c>
      <c r="G329" s="11" t="s">
        <v>2193</v>
      </c>
      <c r="H329" s="2">
        <v>1</v>
      </c>
      <c r="I329" s="2">
        <v>0</v>
      </c>
      <c r="J329" s="2">
        <v>0</v>
      </c>
      <c r="K329" s="2">
        <v>0</v>
      </c>
      <c r="L329" s="2">
        <v>0</v>
      </c>
      <c r="M329" s="2">
        <v>0</v>
      </c>
      <c r="N329" s="2">
        <v>1</v>
      </c>
      <c r="O329" s="2"/>
      <c r="P329" s="2"/>
      <c r="Q329" s="2"/>
      <c r="R329" s="11"/>
      <c r="S329" s="11"/>
      <c r="T329" s="35"/>
    </row>
    <row r="330" spans="1:20" x14ac:dyDescent="0.25">
      <c r="A330" s="34"/>
      <c r="B330" s="11"/>
      <c r="C330" s="2"/>
      <c r="D330" s="11"/>
      <c r="E330" s="11"/>
      <c r="F330" s="2" t="s">
        <v>3</v>
      </c>
      <c r="G330" s="11" t="s">
        <v>2194</v>
      </c>
      <c r="H330" s="2">
        <v>1</v>
      </c>
      <c r="I330" s="2">
        <v>0</v>
      </c>
      <c r="J330" s="2">
        <v>0</v>
      </c>
      <c r="K330" s="2">
        <v>0</v>
      </c>
      <c r="L330" s="2">
        <v>0</v>
      </c>
      <c r="M330" s="2">
        <v>0</v>
      </c>
      <c r="N330" s="2">
        <v>1</v>
      </c>
      <c r="O330" s="2"/>
      <c r="P330" s="2"/>
      <c r="Q330" s="2"/>
      <c r="R330" s="11"/>
      <c r="S330" s="11"/>
      <c r="T330" s="35"/>
    </row>
    <row r="331" spans="1:20" x14ac:dyDescent="0.25">
      <c r="A331" s="34"/>
      <c r="B331" s="11"/>
      <c r="C331" s="2"/>
      <c r="D331" s="11"/>
      <c r="E331" s="11"/>
      <c r="F331" s="2" t="s">
        <v>4</v>
      </c>
      <c r="G331" s="11" t="s">
        <v>2195</v>
      </c>
      <c r="H331" s="2">
        <v>1</v>
      </c>
      <c r="I331" s="2">
        <v>0</v>
      </c>
      <c r="J331" s="2">
        <v>0</v>
      </c>
      <c r="K331" s="2">
        <v>0</v>
      </c>
      <c r="L331" s="2">
        <v>0</v>
      </c>
      <c r="M331" s="2">
        <v>0</v>
      </c>
      <c r="N331" s="2">
        <v>1</v>
      </c>
      <c r="O331" s="2"/>
      <c r="P331" s="2"/>
      <c r="Q331" s="2"/>
      <c r="R331" s="11"/>
      <c r="S331" s="11"/>
      <c r="T331" s="35"/>
    </row>
    <row r="332" spans="1:20" x14ac:dyDescent="0.25">
      <c r="A332" s="34"/>
      <c r="B332" s="11"/>
      <c r="C332" s="2"/>
      <c r="D332" s="11"/>
      <c r="E332" s="11"/>
      <c r="F332" s="2" t="s">
        <v>5</v>
      </c>
      <c r="G332" s="11" t="s">
        <v>2196</v>
      </c>
      <c r="H332" s="2">
        <v>1</v>
      </c>
      <c r="I332" s="2">
        <v>0</v>
      </c>
      <c r="J332" s="2">
        <v>0</v>
      </c>
      <c r="K332" s="2">
        <v>0</v>
      </c>
      <c r="L332" s="2">
        <v>0</v>
      </c>
      <c r="M332" s="2">
        <v>0</v>
      </c>
      <c r="N332" s="2">
        <v>1</v>
      </c>
      <c r="O332" s="2"/>
      <c r="P332" s="2"/>
      <c r="Q332" s="2"/>
      <c r="R332" s="11"/>
      <c r="S332" s="11"/>
      <c r="T332" s="35"/>
    </row>
    <row r="333" spans="1:20" x14ac:dyDescent="0.25">
      <c r="A333" s="34"/>
      <c r="B333" s="11"/>
      <c r="C333" s="2"/>
      <c r="D333" s="11"/>
      <c r="E333" s="11"/>
      <c r="F333" s="2" t="s">
        <v>6</v>
      </c>
      <c r="G333" s="11" t="s">
        <v>2197</v>
      </c>
      <c r="H333" s="2">
        <v>1</v>
      </c>
      <c r="I333" s="2">
        <v>0</v>
      </c>
      <c r="J333" s="2">
        <v>0</v>
      </c>
      <c r="K333" s="2">
        <v>0</v>
      </c>
      <c r="L333" s="2">
        <v>0</v>
      </c>
      <c r="M333" s="2">
        <v>0</v>
      </c>
      <c r="N333" s="2">
        <v>1</v>
      </c>
      <c r="O333" s="2"/>
      <c r="P333" s="2"/>
      <c r="Q333" s="2"/>
      <c r="R333" s="11"/>
      <c r="S333" s="11"/>
      <c r="T333" s="35"/>
    </row>
    <row r="334" spans="1:20" x14ac:dyDescent="0.25">
      <c r="A334" s="34"/>
      <c r="B334" s="11"/>
      <c r="C334" s="2"/>
      <c r="D334" s="11"/>
      <c r="E334" s="11"/>
      <c r="F334" s="2" t="s">
        <v>7</v>
      </c>
      <c r="G334" s="11" t="s">
        <v>2198</v>
      </c>
      <c r="H334" s="2">
        <v>1</v>
      </c>
      <c r="I334" s="2">
        <v>0</v>
      </c>
      <c r="J334" s="2">
        <v>0</v>
      </c>
      <c r="K334" s="2">
        <v>0</v>
      </c>
      <c r="L334" s="2">
        <v>0</v>
      </c>
      <c r="M334" s="2">
        <v>0</v>
      </c>
      <c r="N334" s="2">
        <v>1</v>
      </c>
      <c r="O334" s="2"/>
      <c r="P334" s="2"/>
      <c r="Q334" s="2"/>
      <c r="R334" s="11"/>
      <c r="S334" s="11"/>
      <c r="T334" s="35"/>
    </row>
    <row r="335" spans="1:20" x14ac:dyDescent="0.25">
      <c r="A335" s="34"/>
      <c r="B335" s="11"/>
      <c r="C335" s="2"/>
      <c r="D335" s="11"/>
      <c r="E335" s="11"/>
      <c r="F335" s="2" t="s">
        <v>8</v>
      </c>
      <c r="G335" s="11" t="s">
        <v>2199</v>
      </c>
      <c r="H335" s="2">
        <v>1</v>
      </c>
      <c r="I335" s="2">
        <v>0</v>
      </c>
      <c r="J335" s="2">
        <v>0</v>
      </c>
      <c r="K335" s="2">
        <v>0</v>
      </c>
      <c r="L335" s="2">
        <v>0</v>
      </c>
      <c r="M335" s="2">
        <v>0</v>
      </c>
      <c r="N335" s="2">
        <v>1</v>
      </c>
      <c r="O335" s="2"/>
      <c r="P335" s="2"/>
      <c r="Q335" s="2"/>
      <c r="R335" s="11"/>
      <c r="S335" s="11"/>
      <c r="T335" s="35"/>
    </row>
    <row r="336" spans="1:20" x14ac:dyDescent="0.25">
      <c r="A336" s="34"/>
      <c r="B336" s="11"/>
      <c r="C336" s="2"/>
      <c r="D336" s="11"/>
      <c r="E336" s="11"/>
      <c r="F336" s="2" t="s">
        <v>9</v>
      </c>
      <c r="G336" s="11" t="s">
        <v>2200</v>
      </c>
      <c r="H336" s="2">
        <v>1</v>
      </c>
      <c r="I336" s="2">
        <v>0</v>
      </c>
      <c r="J336" s="2">
        <v>0</v>
      </c>
      <c r="K336" s="2">
        <v>0</v>
      </c>
      <c r="L336" s="2">
        <v>0</v>
      </c>
      <c r="M336" s="2">
        <v>0</v>
      </c>
      <c r="N336" s="2">
        <v>1</v>
      </c>
      <c r="O336" s="2"/>
      <c r="P336" s="2"/>
      <c r="Q336" s="2"/>
      <c r="R336" s="11"/>
      <c r="S336" s="11"/>
      <c r="T336" s="35"/>
    </row>
    <row r="337" spans="1:20" x14ac:dyDescent="0.25">
      <c r="A337" s="34"/>
      <c r="B337" s="11"/>
      <c r="C337" s="2"/>
      <c r="D337" s="11"/>
      <c r="E337" s="11"/>
      <c r="F337" s="2" t="s">
        <v>10</v>
      </c>
      <c r="G337" s="11" t="s">
        <v>2201</v>
      </c>
      <c r="H337" s="2">
        <v>1</v>
      </c>
      <c r="I337" s="2">
        <v>0</v>
      </c>
      <c r="J337" s="2">
        <v>0</v>
      </c>
      <c r="K337" s="2">
        <v>0</v>
      </c>
      <c r="L337" s="2">
        <v>0</v>
      </c>
      <c r="M337" s="2">
        <v>0</v>
      </c>
      <c r="N337" s="2">
        <v>1</v>
      </c>
      <c r="O337" s="2"/>
      <c r="P337" s="2"/>
      <c r="Q337" s="2"/>
      <c r="R337" s="11"/>
      <c r="S337" s="11"/>
      <c r="T337" s="35"/>
    </row>
    <row r="338" spans="1:20" x14ac:dyDescent="0.25">
      <c r="A338" s="34"/>
      <c r="B338" s="11"/>
      <c r="C338" s="2"/>
      <c r="D338" s="11"/>
      <c r="E338" s="11"/>
      <c r="F338" s="2" t="s">
        <v>11</v>
      </c>
      <c r="G338" s="11" t="s">
        <v>2202</v>
      </c>
      <c r="H338" s="2">
        <v>1</v>
      </c>
      <c r="I338" s="2">
        <v>0</v>
      </c>
      <c r="J338" s="2">
        <v>0</v>
      </c>
      <c r="K338" s="2">
        <v>0</v>
      </c>
      <c r="L338" s="2">
        <v>0</v>
      </c>
      <c r="M338" s="2">
        <v>0</v>
      </c>
      <c r="N338" s="2">
        <v>1</v>
      </c>
      <c r="O338" s="2"/>
      <c r="P338" s="2"/>
      <c r="Q338" s="2"/>
      <c r="R338" s="11"/>
      <c r="S338" s="11"/>
      <c r="T338" s="35"/>
    </row>
    <row r="339" spans="1:20" x14ac:dyDescent="0.25">
      <c r="A339" s="34"/>
      <c r="B339" s="11"/>
      <c r="C339" s="2"/>
      <c r="D339" s="11"/>
      <c r="E339" s="11"/>
      <c r="F339" s="2" t="s">
        <v>12</v>
      </c>
      <c r="G339" s="11" t="s">
        <v>2203</v>
      </c>
      <c r="H339" s="2">
        <v>1</v>
      </c>
      <c r="I339" s="2">
        <v>0</v>
      </c>
      <c r="J339" s="2">
        <v>0</v>
      </c>
      <c r="K339" s="2">
        <v>0</v>
      </c>
      <c r="L339" s="2">
        <v>0</v>
      </c>
      <c r="M339" s="2">
        <v>0</v>
      </c>
      <c r="N339" s="2">
        <v>1</v>
      </c>
      <c r="O339" s="2"/>
      <c r="P339" s="2"/>
      <c r="Q339" s="2"/>
      <c r="R339" s="11"/>
      <c r="S339" s="11"/>
      <c r="T339" s="35"/>
    </row>
    <row r="340" spans="1:20" x14ac:dyDescent="0.25">
      <c r="A340" s="34"/>
      <c r="B340" s="11"/>
      <c r="C340" s="2"/>
      <c r="D340" s="11"/>
      <c r="E340" s="11"/>
      <c r="F340" s="2" t="s">
        <v>13</v>
      </c>
      <c r="G340" s="11" t="s">
        <v>2204</v>
      </c>
      <c r="H340" s="2">
        <v>1</v>
      </c>
      <c r="I340" s="2">
        <v>0</v>
      </c>
      <c r="J340" s="2">
        <v>0</v>
      </c>
      <c r="K340" s="2">
        <v>0</v>
      </c>
      <c r="L340" s="2">
        <v>0</v>
      </c>
      <c r="M340" s="2">
        <v>0</v>
      </c>
      <c r="N340" s="2">
        <v>1</v>
      </c>
      <c r="O340" s="2"/>
      <c r="P340" s="2"/>
      <c r="Q340" s="2"/>
      <c r="R340" s="11"/>
      <c r="S340" s="11"/>
      <c r="T340" s="35"/>
    </row>
    <row r="341" spans="1:20" x14ac:dyDescent="0.25">
      <c r="A341" s="34"/>
      <c r="B341" s="11"/>
      <c r="C341" s="2"/>
      <c r="D341" s="11"/>
      <c r="E341" s="11"/>
      <c r="F341" s="2" t="s">
        <v>14</v>
      </c>
      <c r="G341" s="11" t="s">
        <v>2205</v>
      </c>
      <c r="H341" s="2">
        <v>1</v>
      </c>
      <c r="I341" s="2">
        <v>0</v>
      </c>
      <c r="J341" s="2">
        <v>0</v>
      </c>
      <c r="K341" s="2">
        <v>0</v>
      </c>
      <c r="L341" s="2">
        <v>0</v>
      </c>
      <c r="M341" s="2">
        <v>0</v>
      </c>
      <c r="N341" s="2">
        <v>1</v>
      </c>
      <c r="O341" s="2"/>
      <c r="P341" s="2"/>
      <c r="Q341" s="2"/>
      <c r="R341" s="11"/>
      <c r="S341" s="11"/>
      <c r="T341" s="35"/>
    </row>
    <row r="342" spans="1:20" x14ac:dyDescent="0.25">
      <c r="A342" s="34"/>
      <c r="B342" s="11"/>
      <c r="C342" s="2"/>
      <c r="D342" s="11"/>
      <c r="E342" s="11"/>
      <c r="F342" s="2" t="s">
        <v>15</v>
      </c>
      <c r="G342" s="11" t="s">
        <v>2206</v>
      </c>
      <c r="H342" s="2">
        <v>1</v>
      </c>
      <c r="I342" s="2">
        <v>0</v>
      </c>
      <c r="J342" s="2">
        <v>0</v>
      </c>
      <c r="K342" s="2">
        <v>0</v>
      </c>
      <c r="L342" s="2">
        <v>0</v>
      </c>
      <c r="M342" s="2">
        <v>0</v>
      </c>
      <c r="N342" s="2">
        <v>1</v>
      </c>
      <c r="O342" s="2"/>
      <c r="P342" s="2"/>
      <c r="Q342" s="2"/>
      <c r="R342" s="11"/>
      <c r="S342" s="11"/>
      <c r="T342" s="35"/>
    </row>
    <row r="343" spans="1:20" x14ac:dyDescent="0.25">
      <c r="A343" s="34"/>
      <c r="B343" s="11"/>
      <c r="C343" s="2"/>
      <c r="D343" s="11"/>
      <c r="E343" s="11"/>
      <c r="F343" s="2" t="s">
        <v>16</v>
      </c>
      <c r="G343" s="11" t="s">
        <v>2207</v>
      </c>
      <c r="H343" s="2">
        <v>1</v>
      </c>
      <c r="I343" s="2">
        <v>0</v>
      </c>
      <c r="J343" s="2">
        <v>0</v>
      </c>
      <c r="K343" s="2">
        <v>0</v>
      </c>
      <c r="L343" s="2">
        <v>0</v>
      </c>
      <c r="M343" s="2">
        <v>0</v>
      </c>
      <c r="N343" s="2">
        <v>1</v>
      </c>
      <c r="O343" s="2"/>
      <c r="P343" s="2"/>
      <c r="Q343" s="2"/>
      <c r="R343" s="11"/>
      <c r="S343" s="11"/>
      <c r="T343" s="35"/>
    </row>
    <row r="344" spans="1:20" x14ac:dyDescent="0.25">
      <c r="A344" s="34"/>
      <c r="B344" s="11"/>
      <c r="C344" s="2"/>
      <c r="D344" s="11"/>
      <c r="E344" s="11"/>
      <c r="F344" s="2" t="s">
        <v>17</v>
      </c>
      <c r="G344" s="11" t="s">
        <v>2208</v>
      </c>
      <c r="H344" s="2">
        <v>1</v>
      </c>
      <c r="I344" s="2">
        <v>0</v>
      </c>
      <c r="J344" s="2">
        <v>0</v>
      </c>
      <c r="K344" s="2">
        <v>0</v>
      </c>
      <c r="L344" s="2">
        <v>0</v>
      </c>
      <c r="M344" s="2">
        <v>0</v>
      </c>
      <c r="N344" s="2">
        <v>1</v>
      </c>
      <c r="O344" s="2"/>
      <c r="P344" s="2"/>
      <c r="Q344" s="2"/>
      <c r="R344" s="11"/>
      <c r="S344" s="11"/>
      <c r="T344" s="35"/>
    </row>
    <row r="345" spans="1:20" x14ac:dyDescent="0.25">
      <c r="A345" s="34"/>
      <c r="B345" s="11"/>
      <c r="C345" s="2"/>
      <c r="D345" s="11"/>
      <c r="E345" s="11"/>
      <c r="F345" s="2" t="s">
        <v>18</v>
      </c>
      <c r="G345" s="11" t="s">
        <v>2209</v>
      </c>
      <c r="H345" s="2">
        <v>1</v>
      </c>
      <c r="I345" s="2">
        <v>0</v>
      </c>
      <c r="J345" s="2">
        <v>0</v>
      </c>
      <c r="K345" s="2">
        <v>0</v>
      </c>
      <c r="L345" s="2">
        <v>0</v>
      </c>
      <c r="M345" s="2">
        <v>0</v>
      </c>
      <c r="N345" s="2">
        <v>1</v>
      </c>
      <c r="O345" s="2"/>
      <c r="P345" s="2"/>
      <c r="Q345" s="2"/>
      <c r="R345" s="11"/>
      <c r="S345" s="11"/>
      <c r="T345" s="35"/>
    </row>
    <row r="346" spans="1:20" x14ac:dyDescent="0.25">
      <c r="A346" s="34"/>
      <c r="B346" s="11"/>
      <c r="C346" s="2"/>
      <c r="D346" s="11"/>
      <c r="E346" s="11"/>
      <c r="F346" s="2" t="s">
        <v>19</v>
      </c>
      <c r="G346" s="11" t="s">
        <v>2210</v>
      </c>
      <c r="H346" s="2">
        <v>1</v>
      </c>
      <c r="I346" s="2">
        <v>0</v>
      </c>
      <c r="J346" s="2">
        <v>0</v>
      </c>
      <c r="K346" s="2">
        <v>0</v>
      </c>
      <c r="L346" s="2">
        <v>0</v>
      </c>
      <c r="M346" s="2">
        <v>0</v>
      </c>
      <c r="N346" s="2">
        <v>1</v>
      </c>
      <c r="O346" s="2"/>
      <c r="P346" s="2"/>
      <c r="Q346" s="2"/>
      <c r="R346" s="11"/>
      <c r="S346" s="11"/>
      <c r="T346" s="35"/>
    </row>
    <row r="347" spans="1:20" x14ac:dyDescent="0.25">
      <c r="A347" s="34"/>
      <c r="B347" s="11"/>
      <c r="C347" s="2"/>
      <c r="D347" s="11"/>
      <c r="E347" s="11"/>
      <c r="F347" s="2" t="s">
        <v>20</v>
      </c>
      <c r="G347" s="11" t="s">
        <v>2211</v>
      </c>
      <c r="H347" s="2">
        <v>1</v>
      </c>
      <c r="I347" s="2">
        <v>0</v>
      </c>
      <c r="J347" s="2">
        <v>0</v>
      </c>
      <c r="K347" s="2">
        <v>0</v>
      </c>
      <c r="L347" s="2">
        <v>0</v>
      </c>
      <c r="M347" s="2">
        <v>0</v>
      </c>
      <c r="N347" s="2">
        <v>1</v>
      </c>
      <c r="O347" s="2"/>
      <c r="P347" s="2"/>
      <c r="Q347" s="2"/>
      <c r="R347" s="11"/>
      <c r="S347" s="11"/>
      <c r="T347" s="35"/>
    </row>
    <row r="348" spans="1:20" x14ac:dyDescent="0.25">
      <c r="A348" s="34"/>
      <c r="B348" s="11"/>
      <c r="C348" s="2"/>
      <c r="D348" s="11"/>
      <c r="E348" s="11"/>
      <c r="F348" s="2" t="s">
        <v>21</v>
      </c>
      <c r="G348" s="11" t="s">
        <v>2212</v>
      </c>
      <c r="H348" s="2">
        <v>1</v>
      </c>
      <c r="I348" s="2">
        <v>0</v>
      </c>
      <c r="J348" s="2">
        <v>0</v>
      </c>
      <c r="K348" s="2">
        <v>0</v>
      </c>
      <c r="L348" s="2">
        <v>0</v>
      </c>
      <c r="M348" s="2">
        <v>0</v>
      </c>
      <c r="N348" s="2">
        <v>1</v>
      </c>
      <c r="O348" s="2"/>
      <c r="P348" s="2"/>
      <c r="Q348" s="2"/>
      <c r="R348" s="11"/>
      <c r="S348" s="11"/>
      <c r="T348" s="35"/>
    </row>
    <row r="349" spans="1:20" x14ac:dyDescent="0.25">
      <c r="A349" s="34"/>
      <c r="B349" s="11"/>
      <c r="C349" s="2"/>
      <c r="D349" s="11"/>
      <c r="E349" s="11"/>
      <c r="F349" s="2" t="s">
        <v>22</v>
      </c>
      <c r="G349" s="11" t="s">
        <v>2213</v>
      </c>
      <c r="H349" s="2">
        <v>1</v>
      </c>
      <c r="I349" s="2">
        <v>0</v>
      </c>
      <c r="J349" s="2">
        <v>0</v>
      </c>
      <c r="K349" s="2">
        <v>0</v>
      </c>
      <c r="L349" s="2">
        <v>0</v>
      </c>
      <c r="M349" s="2">
        <v>0</v>
      </c>
      <c r="N349" s="2">
        <v>1</v>
      </c>
      <c r="O349" s="2"/>
      <c r="P349" s="2"/>
      <c r="Q349" s="2"/>
      <c r="R349" s="11"/>
      <c r="S349" s="11"/>
      <c r="T349" s="35"/>
    </row>
    <row r="350" spans="1:20" x14ac:dyDescent="0.25">
      <c r="A350" s="34"/>
      <c r="B350" s="11"/>
      <c r="C350" s="2"/>
      <c r="D350" s="11"/>
      <c r="E350" s="11"/>
      <c r="F350" s="2" t="s">
        <v>23</v>
      </c>
      <c r="G350" s="11" t="s">
        <v>2214</v>
      </c>
      <c r="H350" s="2">
        <v>1</v>
      </c>
      <c r="I350" s="2">
        <v>0</v>
      </c>
      <c r="J350" s="2">
        <v>0</v>
      </c>
      <c r="K350" s="2">
        <v>0</v>
      </c>
      <c r="L350" s="2">
        <v>0</v>
      </c>
      <c r="M350" s="2">
        <v>0</v>
      </c>
      <c r="N350" s="2">
        <v>1</v>
      </c>
      <c r="O350" s="2"/>
      <c r="P350" s="2"/>
      <c r="Q350" s="2"/>
      <c r="R350" s="11"/>
      <c r="S350" s="11"/>
      <c r="T350" s="35"/>
    </row>
    <row r="351" spans="1:20" x14ac:dyDescent="0.25">
      <c r="A351" s="34"/>
      <c r="B351" s="11"/>
      <c r="C351" s="2"/>
      <c r="D351" s="11"/>
      <c r="E351" s="11"/>
      <c r="F351" s="2" t="s">
        <v>24</v>
      </c>
      <c r="G351" s="11" t="s">
        <v>2215</v>
      </c>
      <c r="H351" s="2">
        <v>0</v>
      </c>
      <c r="I351" s="2">
        <v>1</v>
      </c>
      <c r="J351" s="2">
        <v>0</v>
      </c>
      <c r="K351" s="2">
        <v>0</v>
      </c>
      <c r="L351" s="2">
        <v>0</v>
      </c>
      <c r="M351" s="2">
        <v>0</v>
      </c>
      <c r="N351" s="2">
        <v>0</v>
      </c>
      <c r="O351" s="2"/>
      <c r="P351" s="2"/>
      <c r="Q351" s="2"/>
      <c r="R351" s="11"/>
      <c r="S351" s="11"/>
      <c r="T351" s="35"/>
    </row>
    <row r="352" spans="1:20" x14ac:dyDescent="0.25">
      <c r="A352" s="34"/>
      <c r="B352" s="11"/>
      <c r="C352" s="2"/>
      <c r="D352" s="11"/>
      <c r="E352" s="11"/>
      <c r="F352" s="2" t="s">
        <v>25</v>
      </c>
      <c r="G352" s="11" t="s">
        <v>2216</v>
      </c>
      <c r="H352" s="2">
        <v>0</v>
      </c>
      <c r="I352" s="2">
        <v>1</v>
      </c>
      <c r="J352" s="2">
        <v>0</v>
      </c>
      <c r="K352" s="2">
        <v>0</v>
      </c>
      <c r="L352" s="2">
        <v>0</v>
      </c>
      <c r="M352" s="2">
        <v>0</v>
      </c>
      <c r="N352" s="2">
        <v>0</v>
      </c>
      <c r="O352" s="2"/>
      <c r="P352" s="2"/>
      <c r="Q352" s="2"/>
      <c r="R352" s="11"/>
      <c r="S352" s="11"/>
      <c r="T352" s="35"/>
    </row>
    <row r="353" spans="1:20" x14ac:dyDescent="0.25">
      <c r="A353" s="34"/>
      <c r="B353" s="11"/>
      <c r="C353" s="2"/>
      <c r="D353" s="11"/>
      <c r="E353" s="11"/>
      <c r="F353" s="2" t="s">
        <v>26</v>
      </c>
      <c r="G353" s="11" t="s">
        <v>2217</v>
      </c>
      <c r="H353" s="2">
        <v>0</v>
      </c>
      <c r="I353" s="2">
        <v>1</v>
      </c>
      <c r="J353" s="2">
        <v>0</v>
      </c>
      <c r="K353" s="2">
        <v>0</v>
      </c>
      <c r="L353" s="2">
        <v>0</v>
      </c>
      <c r="M353" s="2">
        <v>0</v>
      </c>
      <c r="N353" s="2">
        <v>0</v>
      </c>
      <c r="O353" s="2"/>
      <c r="P353" s="2"/>
      <c r="Q353" s="2"/>
      <c r="R353" s="11"/>
      <c r="S353" s="11"/>
      <c r="T353" s="35"/>
    </row>
    <row r="354" spans="1:20" x14ac:dyDescent="0.25">
      <c r="A354" s="34"/>
      <c r="B354" s="11"/>
      <c r="C354" s="2"/>
      <c r="D354" s="11"/>
      <c r="E354" s="11"/>
      <c r="F354" s="2" t="s">
        <v>27</v>
      </c>
      <c r="G354" s="11" t="s">
        <v>2218</v>
      </c>
      <c r="H354" s="2">
        <v>0</v>
      </c>
      <c r="I354" s="2">
        <v>1</v>
      </c>
      <c r="J354" s="2">
        <v>0</v>
      </c>
      <c r="K354" s="2">
        <v>0</v>
      </c>
      <c r="L354" s="2">
        <v>0</v>
      </c>
      <c r="M354" s="2">
        <v>0</v>
      </c>
      <c r="N354" s="2">
        <v>0</v>
      </c>
      <c r="O354" s="2"/>
      <c r="P354" s="2"/>
      <c r="Q354" s="2"/>
      <c r="R354" s="11"/>
      <c r="S354" s="11"/>
      <c r="T354" s="35"/>
    </row>
    <row r="355" spans="1:20" x14ac:dyDescent="0.25">
      <c r="A355" s="34"/>
      <c r="B355" s="11"/>
      <c r="C355" s="2"/>
      <c r="D355" s="11"/>
      <c r="E355" s="11"/>
      <c r="F355" s="2" t="s">
        <v>28</v>
      </c>
      <c r="G355" s="11" t="s">
        <v>2219</v>
      </c>
      <c r="H355" s="2">
        <v>0</v>
      </c>
      <c r="I355" s="2">
        <v>1</v>
      </c>
      <c r="J355" s="2">
        <v>0</v>
      </c>
      <c r="K355" s="2">
        <v>0</v>
      </c>
      <c r="L355" s="2">
        <v>0</v>
      </c>
      <c r="M355" s="2">
        <v>0</v>
      </c>
      <c r="N355" s="2">
        <v>0</v>
      </c>
      <c r="O355" s="2"/>
      <c r="P355" s="2"/>
      <c r="Q355" s="2"/>
      <c r="R355" s="11"/>
      <c r="S355" s="11"/>
      <c r="T355" s="35"/>
    </row>
    <row r="356" spans="1:20" x14ac:dyDescent="0.25">
      <c r="A356" s="34"/>
      <c r="B356" s="11"/>
      <c r="C356" s="2"/>
      <c r="D356" s="11"/>
      <c r="E356" s="11"/>
      <c r="F356" s="2" t="s">
        <v>29</v>
      </c>
      <c r="G356" s="11" t="s">
        <v>2220</v>
      </c>
      <c r="H356" s="2">
        <v>0</v>
      </c>
      <c r="I356" s="2">
        <v>1</v>
      </c>
      <c r="J356" s="2">
        <v>0</v>
      </c>
      <c r="K356" s="2">
        <v>0</v>
      </c>
      <c r="L356" s="2">
        <v>0</v>
      </c>
      <c r="M356" s="2">
        <v>0</v>
      </c>
      <c r="N356" s="2">
        <v>0</v>
      </c>
      <c r="O356" s="2"/>
      <c r="P356" s="2"/>
      <c r="Q356" s="2"/>
      <c r="R356" s="11"/>
      <c r="S356" s="11"/>
      <c r="T356" s="35"/>
    </row>
    <row r="357" spans="1:20" x14ac:dyDescent="0.25">
      <c r="A357" s="34"/>
      <c r="B357" s="11"/>
      <c r="C357" s="2"/>
      <c r="D357" s="11"/>
      <c r="E357" s="11"/>
      <c r="F357" s="2" t="s">
        <v>30</v>
      </c>
      <c r="G357" s="11" t="s">
        <v>281</v>
      </c>
      <c r="H357" s="2">
        <v>0</v>
      </c>
      <c r="I357" s="2">
        <v>1</v>
      </c>
      <c r="J357" s="2">
        <v>0</v>
      </c>
      <c r="K357" s="2">
        <v>0</v>
      </c>
      <c r="L357" s="2">
        <v>0</v>
      </c>
      <c r="M357" s="2">
        <v>0</v>
      </c>
      <c r="N357" s="2">
        <v>0</v>
      </c>
      <c r="O357" s="2"/>
      <c r="P357" s="2"/>
      <c r="Q357" s="2"/>
      <c r="R357" s="11"/>
      <c r="S357" s="11"/>
      <c r="T357" s="35"/>
    </row>
    <row r="358" spans="1:20" x14ac:dyDescent="0.25">
      <c r="A358" s="34"/>
      <c r="B358" s="11"/>
      <c r="C358" s="2"/>
      <c r="D358" s="11"/>
      <c r="E358" s="11"/>
      <c r="F358" s="2" t="s">
        <v>31</v>
      </c>
      <c r="G358" s="11" t="s">
        <v>1910</v>
      </c>
      <c r="H358" s="2">
        <v>0</v>
      </c>
      <c r="I358" s="2">
        <v>1</v>
      </c>
      <c r="J358" s="2">
        <v>0</v>
      </c>
      <c r="K358" s="2">
        <v>0</v>
      </c>
      <c r="L358" s="2">
        <v>0</v>
      </c>
      <c r="M358" s="2">
        <v>0</v>
      </c>
      <c r="N358" s="2">
        <v>0</v>
      </c>
      <c r="O358" s="2"/>
      <c r="P358" s="2"/>
      <c r="Q358" s="2"/>
      <c r="R358" s="11"/>
      <c r="S358" s="11"/>
      <c r="T358" s="35"/>
    </row>
    <row r="359" spans="1:20" x14ac:dyDescent="0.25">
      <c r="A359" s="34"/>
      <c r="B359" s="11"/>
      <c r="C359" s="2"/>
      <c r="D359" s="11"/>
      <c r="E359" s="11"/>
      <c r="F359" s="2" t="s">
        <v>32</v>
      </c>
      <c r="G359" s="11" t="s">
        <v>2221</v>
      </c>
      <c r="H359" s="2">
        <v>0</v>
      </c>
      <c r="I359" s="2">
        <v>1</v>
      </c>
      <c r="J359" s="2">
        <v>0</v>
      </c>
      <c r="K359" s="2">
        <v>0</v>
      </c>
      <c r="L359" s="2">
        <v>0</v>
      </c>
      <c r="M359" s="2">
        <v>0</v>
      </c>
      <c r="N359" s="2">
        <v>0</v>
      </c>
      <c r="O359" s="2"/>
      <c r="P359" s="2"/>
      <c r="Q359" s="2"/>
      <c r="R359" s="11"/>
      <c r="S359" s="11"/>
      <c r="T359" s="35"/>
    </row>
    <row r="360" spans="1:20" x14ac:dyDescent="0.25">
      <c r="A360" s="34"/>
      <c r="B360" s="11"/>
      <c r="C360" s="2"/>
      <c r="D360" s="11"/>
      <c r="E360" s="11"/>
      <c r="F360" s="2" t="s">
        <v>33</v>
      </c>
      <c r="G360" s="11" t="s">
        <v>1997</v>
      </c>
      <c r="H360" s="2">
        <v>0</v>
      </c>
      <c r="I360" s="2">
        <v>1</v>
      </c>
      <c r="J360" s="2">
        <v>0</v>
      </c>
      <c r="K360" s="2">
        <v>0</v>
      </c>
      <c r="L360" s="2">
        <v>0</v>
      </c>
      <c r="M360" s="2">
        <v>0</v>
      </c>
      <c r="N360" s="2">
        <v>0</v>
      </c>
      <c r="O360" s="2"/>
      <c r="P360" s="2"/>
      <c r="Q360" s="2"/>
      <c r="R360" s="11"/>
      <c r="S360" s="11"/>
      <c r="T360" s="35"/>
    </row>
    <row r="361" spans="1:20" x14ac:dyDescent="0.25">
      <c r="A361" s="34"/>
      <c r="B361" s="11"/>
      <c r="C361" s="2"/>
      <c r="D361" s="11"/>
      <c r="E361" s="11"/>
      <c r="F361" s="2" t="s">
        <v>34</v>
      </c>
      <c r="G361" s="11" t="s">
        <v>2222</v>
      </c>
      <c r="H361" s="2">
        <v>0</v>
      </c>
      <c r="I361" s="2">
        <v>1</v>
      </c>
      <c r="J361" s="2">
        <v>0</v>
      </c>
      <c r="K361" s="2">
        <v>0</v>
      </c>
      <c r="L361" s="2">
        <v>0</v>
      </c>
      <c r="M361" s="2">
        <v>0</v>
      </c>
      <c r="N361" s="2">
        <v>0</v>
      </c>
      <c r="O361" s="2"/>
      <c r="P361" s="2"/>
      <c r="Q361" s="2"/>
      <c r="R361" s="11"/>
      <c r="S361" s="11"/>
      <c r="T361" s="35"/>
    </row>
    <row r="362" spans="1:20" x14ac:dyDescent="0.25">
      <c r="A362" s="34"/>
      <c r="B362" s="11"/>
      <c r="C362" s="2"/>
      <c r="D362" s="11"/>
      <c r="E362" s="11"/>
      <c r="F362" s="2" t="s">
        <v>1913</v>
      </c>
      <c r="G362" s="11" t="s">
        <v>2223</v>
      </c>
      <c r="H362" s="2">
        <v>0</v>
      </c>
      <c r="I362" s="2">
        <v>1</v>
      </c>
      <c r="J362" s="2">
        <v>0</v>
      </c>
      <c r="K362" s="2">
        <v>0</v>
      </c>
      <c r="L362" s="2">
        <v>0</v>
      </c>
      <c r="M362" s="2">
        <v>0</v>
      </c>
      <c r="N362" s="2">
        <v>0</v>
      </c>
      <c r="O362" s="2"/>
      <c r="P362" s="2"/>
      <c r="Q362" s="2"/>
      <c r="R362" s="11"/>
      <c r="S362" s="11"/>
      <c r="T362" s="35"/>
    </row>
    <row r="363" spans="1:20" x14ac:dyDescent="0.25">
      <c r="A363" s="34"/>
      <c r="B363" s="11"/>
      <c r="C363" s="2"/>
      <c r="D363" s="11"/>
      <c r="E363" s="11"/>
      <c r="F363" s="2" t="s">
        <v>1914</v>
      </c>
      <c r="G363" s="11" t="s">
        <v>2224</v>
      </c>
      <c r="H363" s="2">
        <v>0</v>
      </c>
      <c r="I363" s="2">
        <v>1</v>
      </c>
      <c r="J363" s="2">
        <v>0</v>
      </c>
      <c r="K363" s="2">
        <v>0</v>
      </c>
      <c r="L363" s="2">
        <v>0</v>
      </c>
      <c r="M363" s="2">
        <v>0</v>
      </c>
      <c r="N363" s="2">
        <v>0</v>
      </c>
      <c r="O363" s="2"/>
      <c r="P363" s="2"/>
      <c r="Q363" s="2"/>
      <c r="R363" s="11"/>
      <c r="S363" s="11"/>
      <c r="T363" s="35"/>
    </row>
    <row r="364" spans="1:20" x14ac:dyDescent="0.25">
      <c r="A364" s="34"/>
      <c r="B364" s="11"/>
      <c r="C364" s="2"/>
      <c r="D364" s="11"/>
      <c r="E364" s="11"/>
      <c r="F364" s="2" t="s">
        <v>1915</v>
      </c>
      <c r="G364" s="11" t="s">
        <v>2225</v>
      </c>
      <c r="H364" s="2">
        <v>0</v>
      </c>
      <c r="I364" s="2">
        <v>1</v>
      </c>
      <c r="J364" s="2">
        <v>0</v>
      </c>
      <c r="K364" s="2">
        <v>0</v>
      </c>
      <c r="L364" s="2">
        <v>0</v>
      </c>
      <c r="M364" s="2">
        <v>0</v>
      </c>
      <c r="N364" s="2">
        <v>0</v>
      </c>
      <c r="O364" s="2"/>
      <c r="P364" s="2"/>
      <c r="Q364" s="2"/>
      <c r="R364" s="11"/>
      <c r="S364" s="11"/>
      <c r="T364" s="35"/>
    </row>
    <row r="365" spans="1:20" x14ac:dyDescent="0.25">
      <c r="A365" s="34"/>
      <c r="B365" s="11"/>
      <c r="C365" s="2"/>
      <c r="D365" s="11"/>
      <c r="E365" s="11"/>
      <c r="F365" s="2" t="s">
        <v>1916</v>
      </c>
      <c r="G365" s="11" t="s">
        <v>2226</v>
      </c>
      <c r="H365" s="2">
        <v>0</v>
      </c>
      <c r="I365" s="2">
        <v>1</v>
      </c>
      <c r="J365" s="2">
        <v>0</v>
      </c>
      <c r="K365" s="2">
        <v>0</v>
      </c>
      <c r="L365" s="2">
        <v>0</v>
      </c>
      <c r="M365" s="2">
        <v>0</v>
      </c>
      <c r="N365" s="2">
        <v>0</v>
      </c>
      <c r="O365" s="2"/>
      <c r="P365" s="2"/>
      <c r="Q365" s="2"/>
      <c r="R365" s="11"/>
      <c r="S365" s="11"/>
      <c r="T365" s="35"/>
    </row>
    <row r="366" spans="1:20" x14ac:dyDescent="0.25">
      <c r="A366" s="34"/>
      <c r="B366" s="11"/>
      <c r="C366" s="2"/>
      <c r="D366" s="11"/>
      <c r="E366" s="11"/>
      <c r="F366" s="2" t="s">
        <v>1917</v>
      </c>
      <c r="G366" s="11" t="s">
        <v>2227</v>
      </c>
      <c r="H366" s="2">
        <v>0</v>
      </c>
      <c r="I366" s="2">
        <v>1</v>
      </c>
      <c r="J366" s="2">
        <v>0</v>
      </c>
      <c r="K366" s="2">
        <v>0</v>
      </c>
      <c r="L366" s="2">
        <v>0</v>
      </c>
      <c r="M366" s="2">
        <v>0</v>
      </c>
      <c r="N366" s="2">
        <v>0</v>
      </c>
      <c r="O366" s="2"/>
      <c r="P366" s="2"/>
      <c r="Q366" s="2"/>
      <c r="R366" s="11"/>
      <c r="S366" s="11" t="s">
        <v>8828</v>
      </c>
      <c r="T366" s="35"/>
    </row>
    <row r="367" spans="1:20" x14ac:dyDescent="0.25">
      <c r="A367" s="34"/>
      <c r="B367" s="11"/>
      <c r="C367" s="2"/>
      <c r="D367" s="11"/>
      <c r="E367" s="11"/>
      <c r="F367" s="2" t="s">
        <v>1918</v>
      </c>
      <c r="G367" s="11" t="s">
        <v>2228</v>
      </c>
      <c r="H367" s="2">
        <v>0</v>
      </c>
      <c r="I367" s="2">
        <v>1</v>
      </c>
      <c r="J367" s="2">
        <v>0</v>
      </c>
      <c r="K367" s="2">
        <v>0</v>
      </c>
      <c r="L367" s="2">
        <v>0</v>
      </c>
      <c r="M367" s="2">
        <v>0</v>
      </c>
      <c r="N367" s="2">
        <v>0</v>
      </c>
      <c r="O367" s="2"/>
      <c r="P367" s="2"/>
      <c r="Q367" s="2"/>
      <c r="R367" s="11"/>
      <c r="S367" s="11"/>
      <c r="T367" s="35"/>
    </row>
    <row r="368" spans="1:20" x14ac:dyDescent="0.25">
      <c r="A368" s="34"/>
      <c r="B368" s="11"/>
      <c r="C368" s="2"/>
      <c r="D368" s="11"/>
      <c r="E368" s="11"/>
      <c r="F368" s="2"/>
      <c r="G368" s="11"/>
      <c r="H368" s="2"/>
      <c r="I368" s="2"/>
      <c r="J368" s="2"/>
      <c r="K368" s="2"/>
      <c r="L368" s="2"/>
      <c r="M368" s="2"/>
      <c r="N368" s="2"/>
      <c r="O368" s="2"/>
      <c r="P368" s="2"/>
      <c r="Q368" s="2"/>
      <c r="R368" s="11"/>
      <c r="S368" s="11"/>
      <c r="T368" s="35"/>
    </row>
    <row r="369" spans="1:20" x14ac:dyDescent="0.25">
      <c r="A369" s="83"/>
      <c r="B369" s="62"/>
      <c r="C369" s="61"/>
      <c r="D369" s="62"/>
      <c r="E369" s="62"/>
      <c r="F369" s="61"/>
      <c r="G369" s="62"/>
      <c r="H369" s="61">
        <f>SUM(H328:H367)</f>
        <v>23</v>
      </c>
      <c r="I369" s="61">
        <f t="shared" ref="I369:Q369" si="8">SUM(I328:I367)</f>
        <v>17</v>
      </c>
      <c r="J369" s="61">
        <f t="shared" si="8"/>
        <v>0</v>
      </c>
      <c r="K369" s="61">
        <f t="shared" si="8"/>
        <v>0</v>
      </c>
      <c r="L369" s="61">
        <f t="shared" si="8"/>
        <v>0</v>
      </c>
      <c r="M369" s="61">
        <f t="shared" si="8"/>
        <v>0</v>
      </c>
      <c r="N369" s="61">
        <f t="shared" si="8"/>
        <v>23</v>
      </c>
      <c r="O369" s="61">
        <f t="shared" si="8"/>
        <v>0</v>
      </c>
      <c r="P369" s="61">
        <f t="shared" si="8"/>
        <v>0</v>
      </c>
      <c r="Q369" s="61">
        <f t="shared" si="8"/>
        <v>0</v>
      </c>
      <c r="R369" s="62"/>
      <c r="S369" s="62"/>
      <c r="T369" s="84"/>
    </row>
    <row r="370" spans="1:20" x14ac:dyDescent="0.25">
      <c r="A370" s="85"/>
      <c r="B370" s="75"/>
      <c r="C370" s="76"/>
      <c r="D370" s="75"/>
      <c r="E370" s="75"/>
      <c r="F370" s="76"/>
      <c r="G370" s="75"/>
      <c r="H370" s="76"/>
      <c r="I370" s="76"/>
      <c r="J370" s="76"/>
      <c r="K370" s="76"/>
      <c r="L370" s="76"/>
      <c r="M370" s="76"/>
      <c r="N370" s="76"/>
      <c r="O370" s="76"/>
      <c r="P370" s="76"/>
      <c r="Q370" s="76"/>
      <c r="R370" s="75"/>
      <c r="S370" s="75"/>
      <c r="T370" s="86"/>
    </row>
    <row r="371" spans="1:20" x14ac:dyDescent="0.25">
      <c r="A371" s="34"/>
      <c r="B371" s="11"/>
      <c r="C371" s="2"/>
      <c r="D371" s="11"/>
      <c r="E371" s="11"/>
      <c r="F371" s="11"/>
      <c r="G371" s="11"/>
      <c r="H371" s="2"/>
      <c r="I371" s="2"/>
      <c r="J371" s="2"/>
      <c r="K371" s="2"/>
      <c r="L371" s="2"/>
      <c r="M371" s="2"/>
      <c r="N371" s="2"/>
      <c r="O371" s="2"/>
      <c r="P371" s="2"/>
      <c r="Q371" s="2"/>
      <c r="R371" s="11"/>
      <c r="S371" s="11"/>
      <c r="T371" s="35"/>
    </row>
    <row r="372" spans="1:20" x14ac:dyDescent="0.25">
      <c r="A372" s="34"/>
      <c r="B372" s="11"/>
      <c r="C372" s="2" t="s">
        <v>10</v>
      </c>
      <c r="D372" s="11" t="s">
        <v>1902</v>
      </c>
      <c r="E372" s="11" t="s">
        <v>39</v>
      </c>
      <c r="F372" s="2" t="s">
        <v>0</v>
      </c>
      <c r="G372" s="11" t="s">
        <v>2229</v>
      </c>
      <c r="H372" s="2">
        <v>0</v>
      </c>
      <c r="I372" s="2">
        <v>1</v>
      </c>
      <c r="J372" s="2">
        <v>0</v>
      </c>
      <c r="K372" s="2">
        <v>0</v>
      </c>
      <c r="L372" s="2">
        <v>0</v>
      </c>
      <c r="M372" s="2">
        <v>0</v>
      </c>
      <c r="N372" s="2">
        <v>0</v>
      </c>
      <c r="O372" s="2"/>
      <c r="P372" s="2"/>
      <c r="Q372" s="2"/>
      <c r="R372" s="11"/>
      <c r="S372" s="11"/>
      <c r="T372" s="35"/>
    </row>
    <row r="373" spans="1:20" x14ac:dyDescent="0.25">
      <c r="A373" s="34"/>
      <c r="B373" s="11"/>
      <c r="C373" s="2"/>
      <c r="D373" s="11"/>
      <c r="E373" s="11"/>
      <c r="F373" s="2" t="s">
        <v>2</v>
      </c>
      <c r="G373" s="11" t="s">
        <v>2230</v>
      </c>
      <c r="H373" s="2">
        <v>0</v>
      </c>
      <c r="I373" s="2">
        <v>1</v>
      </c>
      <c r="J373" s="2">
        <v>0</v>
      </c>
      <c r="K373" s="2">
        <v>0</v>
      </c>
      <c r="L373" s="2">
        <v>0</v>
      </c>
      <c r="M373" s="2">
        <v>0</v>
      </c>
      <c r="N373" s="2">
        <v>0</v>
      </c>
      <c r="O373" s="2"/>
      <c r="P373" s="2"/>
      <c r="Q373" s="2"/>
      <c r="R373" s="11"/>
      <c r="S373" s="11"/>
      <c r="T373" s="35"/>
    </row>
    <row r="374" spans="1:20" x14ac:dyDescent="0.25">
      <c r="A374" s="34"/>
      <c r="B374" s="11"/>
      <c r="C374" s="2"/>
      <c r="D374" s="11"/>
      <c r="E374" s="11"/>
      <c r="F374" s="2" t="s">
        <v>3</v>
      </c>
      <c r="G374" s="11" t="s">
        <v>2231</v>
      </c>
      <c r="H374" s="2">
        <v>0</v>
      </c>
      <c r="I374" s="2">
        <v>1</v>
      </c>
      <c r="J374" s="2">
        <v>0</v>
      </c>
      <c r="K374" s="2">
        <v>0</v>
      </c>
      <c r="L374" s="2">
        <v>0</v>
      </c>
      <c r="M374" s="2">
        <v>0</v>
      </c>
      <c r="N374" s="2">
        <v>0</v>
      </c>
      <c r="O374" s="2"/>
      <c r="P374" s="2"/>
      <c r="Q374" s="2"/>
      <c r="R374" s="11"/>
      <c r="S374" s="11"/>
      <c r="T374" s="35"/>
    </row>
    <row r="375" spans="1:20" x14ac:dyDescent="0.25">
      <c r="A375" s="34"/>
      <c r="B375" s="11"/>
      <c r="C375" s="2"/>
      <c r="D375" s="11"/>
      <c r="E375" s="11"/>
      <c r="F375" s="2" t="s">
        <v>4</v>
      </c>
      <c r="G375" s="11" t="s">
        <v>2232</v>
      </c>
      <c r="H375" s="2">
        <v>0</v>
      </c>
      <c r="I375" s="2">
        <v>1</v>
      </c>
      <c r="J375" s="2">
        <v>0</v>
      </c>
      <c r="K375" s="2">
        <v>0</v>
      </c>
      <c r="L375" s="2">
        <v>0</v>
      </c>
      <c r="M375" s="2">
        <v>0</v>
      </c>
      <c r="N375" s="2">
        <v>0</v>
      </c>
      <c r="O375" s="2"/>
      <c r="P375" s="2"/>
      <c r="Q375" s="2"/>
      <c r="R375" s="11"/>
      <c r="S375" s="11"/>
      <c r="T375" s="35"/>
    </row>
    <row r="376" spans="1:20" x14ac:dyDescent="0.25">
      <c r="A376" s="34"/>
      <c r="B376" s="11"/>
      <c r="C376" s="2"/>
      <c r="D376" s="11"/>
      <c r="E376" s="11"/>
      <c r="F376" s="2" t="s">
        <v>5</v>
      </c>
      <c r="G376" s="11" t="s">
        <v>2233</v>
      </c>
      <c r="H376" s="2">
        <v>0</v>
      </c>
      <c r="I376" s="2">
        <v>1</v>
      </c>
      <c r="J376" s="2">
        <v>0</v>
      </c>
      <c r="K376" s="2">
        <v>0</v>
      </c>
      <c r="L376" s="2">
        <v>0</v>
      </c>
      <c r="M376" s="2">
        <v>0</v>
      </c>
      <c r="N376" s="2">
        <v>0</v>
      </c>
      <c r="O376" s="2"/>
      <c r="P376" s="2"/>
      <c r="Q376" s="2"/>
      <c r="R376" s="11"/>
      <c r="S376" s="11"/>
      <c r="T376" s="35"/>
    </row>
    <row r="377" spans="1:20" x14ac:dyDescent="0.25">
      <c r="A377" s="34"/>
      <c r="B377" s="11"/>
      <c r="C377" s="2"/>
      <c r="D377" s="11"/>
      <c r="E377" s="11"/>
      <c r="F377" s="2" t="s">
        <v>6</v>
      </c>
      <c r="G377" s="11" t="s">
        <v>2234</v>
      </c>
      <c r="H377" s="2">
        <v>0</v>
      </c>
      <c r="I377" s="2">
        <v>1</v>
      </c>
      <c r="J377" s="2">
        <v>0</v>
      </c>
      <c r="K377" s="2">
        <v>0</v>
      </c>
      <c r="L377" s="2">
        <v>0</v>
      </c>
      <c r="M377" s="2">
        <v>0</v>
      </c>
      <c r="N377" s="2">
        <v>0</v>
      </c>
      <c r="O377" s="2"/>
      <c r="P377" s="2"/>
      <c r="Q377" s="2"/>
      <c r="R377" s="11"/>
      <c r="S377" s="11"/>
      <c r="T377" s="35"/>
    </row>
    <row r="378" spans="1:20" x14ac:dyDescent="0.25">
      <c r="A378" s="34"/>
      <c r="B378" s="11"/>
      <c r="C378" s="2"/>
      <c r="D378" s="11"/>
      <c r="E378" s="11"/>
      <c r="F378" s="2" t="s">
        <v>7</v>
      </c>
      <c r="G378" s="11" t="s">
        <v>1902</v>
      </c>
      <c r="H378" s="2">
        <v>0</v>
      </c>
      <c r="I378" s="2">
        <v>1</v>
      </c>
      <c r="J378" s="2">
        <v>0</v>
      </c>
      <c r="K378" s="2">
        <v>0</v>
      </c>
      <c r="L378" s="2">
        <v>0</v>
      </c>
      <c r="M378" s="2">
        <v>0</v>
      </c>
      <c r="N378" s="2">
        <v>0</v>
      </c>
      <c r="O378" s="2"/>
      <c r="P378" s="2"/>
      <c r="Q378" s="2"/>
      <c r="R378" s="11"/>
      <c r="S378" s="11"/>
      <c r="T378" s="35"/>
    </row>
    <row r="379" spans="1:20" x14ac:dyDescent="0.25">
      <c r="A379" s="34"/>
      <c r="B379" s="11"/>
      <c r="C379" s="2"/>
      <c r="D379" s="11"/>
      <c r="E379" s="11"/>
      <c r="F379" s="2" t="s">
        <v>8</v>
      </c>
      <c r="G379" s="11" t="s">
        <v>2235</v>
      </c>
      <c r="H379" s="2">
        <v>0</v>
      </c>
      <c r="I379" s="2">
        <v>1</v>
      </c>
      <c r="J379" s="2">
        <v>0</v>
      </c>
      <c r="K379" s="2">
        <v>0</v>
      </c>
      <c r="L379" s="2">
        <v>0</v>
      </c>
      <c r="M379" s="2">
        <v>0</v>
      </c>
      <c r="N379" s="2">
        <v>0</v>
      </c>
      <c r="O379" s="2"/>
      <c r="P379" s="2"/>
      <c r="Q379" s="2"/>
      <c r="R379" s="11"/>
      <c r="S379" s="11"/>
      <c r="T379" s="35"/>
    </row>
    <row r="380" spans="1:20" x14ac:dyDescent="0.25">
      <c r="A380" s="34"/>
      <c r="B380" s="11"/>
      <c r="C380" s="2"/>
      <c r="D380" s="11"/>
      <c r="E380" s="11"/>
      <c r="F380" s="2" t="s">
        <v>9</v>
      </c>
      <c r="G380" s="11" t="s">
        <v>2236</v>
      </c>
      <c r="H380" s="2">
        <v>0</v>
      </c>
      <c r="I380" s="2">
        <v>1</v>
      </c>
      <c r="J380" s="2">
        <v>0</v>
      </c>
      <c r="K380" s="2">
        <v>0</v>
      </c>
      <c r="L380" s="2">
        <v>0</v>
      </c>
      <c r="M380" s="2">
        <v>0</v>
      </c>
      <c r="N380" s="2">
        <v>0</v>
      </c>
      <c r="O380" s="2"/>
      <c r="P380" s="2"/>
      <c r="Q380" s="2"/>
      <c r="R380" s="11"/>
      <c r="S380" s="11"/>
      <c r="T380" s="35"/>
    </row>
    <row r="381" spans="1:20" x14ac:dyDescent="0.25">
      <c r="A381" s="34"/>
      <c r="B381" s="11"/>
      <c r="C381" s="2"/>
      <c r="D381" s="11"/>
      <c r="E381" s="11"/>
      <c r="F381" s="2" t="s">
        <v>10</v>
      </c>
      <c r="G381" s="11" t="s">
        <v>2237</v>
      </c>
      <c r="H381" s="2">
        <v>0</v>
      </c>
      <c r="I381" s="2">
        <v>1</v>
      </c>
      <c r="J381" s="2">
        <v>0</v>
      </c>
      <c r="K381" s="2">
        <v>0</v>
      </c>
      <c r="L381" s="2">
        <v>0</v>
      </c>
      <c r="M381" s="2">
        <v>0</v>
      </c>
      <c r="N381" s="2">
        <v>0</v>
      </c>
      <c r="O381" s="2"/>
      <c r="P381" s="2"/>
      <c r="Q381" s="2"/>
      <c r="R381" s="11"/>
      <c r="S381" s="11"/>
      <c r="T381" s="35"/>
    </row>
    <row r="382" spans="1:20" x14ac:dyDescent="0.25">
      <c r="A382" s="34"/>
      <c r="B382" s="11"/>
      <c r="C382" s="2"/>
      <c r="D382" s="11"/>
      <c r="E382" s="11"/>
      <c r="F382" s="2" t="s">
        <v>11</v>
      </c>
      <c r="G382" s="11" t="s">
        <v>2238</v>
      </c>
      <c r="H382" s="2">
        <v>0</v>
      </c>
      <c r="I382" s="2">
        <v>1</v>
      </c>
      <c r="J382" s="2">
        <v>0</v>
      </c>
      <c r="K382" s="2">
        <v>0</v>
      </c>
      <c r="L382" s="2">
        <v>0</v>
      </c>
      <c r="M382" s="2">
        <v>0</v>
      </c>
      <c r="N382" s="2">
        <v>0</v>
      </c>
      <c r="O382" s="2"/>
      <c r="P382" s="2"/>
      <c r="Q382" s="2"/>
      <c r="R382" s="11"/>
      <c r="S382" s="11"/>
      <c r="T382" s="35"/>
    </row>
    <row r="383" spans="1:20" x14ac:dyDescent="0.25">
      <c r="A383" s="34"/>
      <c r="B383" s="11"/>
      <c r="C383" s="2"/>
      <c r="D383" s="11"/>
      <c r="E383" s="11"/>
      <c r="F383" s="2" t="s">
        <v>12</v>
      </c>
      <c r="G383" s="11" t="s">
        <v>2239</v>
      </c>
      <c r="H383" s="2">
        <v>0</v>
      </c>
      <c r="I383" s="2">
        <v>1</v>
      </c>
      <c r="J383" s="2">
        <v>0</v>
      </c>
      <c r="K383" s="2">
        <v>0</v>
      </c>
      <c r="L383" s="2">
        <v>0</v>
      </c>
      <c r="M383" s="2">
        <v>0</v>
      </c>
      <c r="N383" s="2">
        <v>0</v>
      </c>
      <c r="O383" s="2"/>
      <c r="P383" s="2"/>
      <c r="Q383" s="2"/>
      <c r="R383" s="11"/>
      <c r="S383" s="11"/>
      <c r="T383" s="35"/>
    </row>
    <row r="384" spans="1:20" x14ac:dyDescent="0.25">
      <c r="A384" s="34"/>
      <c r="B384" s="11"/>
      <c r="C384" s="2"/>
      <c r="D384" s="11"/>
      <c r="E384" s="11"/>
      <c r="F384" s="2" t="s">
        <v>13</v>
      </c>
      <c r="G384" s="11" t="s">
        <v>2135</v>
      </c>
      <c r="H384" s="2">
        <v>0</v>
      </c>
      <c r="I384" s="2">
        <v>1</v>
      </c>
      <c r="J384" s="2">
        <v>0</v>
      </c>
      <c r="K384" s="2">
        <v>0</v>
      </c>
      <c r="L384" s="2">
        <v>0</v>
      </c>
      <c r="M384" s="2">
        <v>0</v>
      </c>
      <c r="N384" s="2">
        <v>0</v>
      </c>
      <c r="O384" s="2"/>
      <c r="P384" s="2"/>
      <c r="Q384" s="2"/>
      <c r="R384" s="11"/>
      <c r="S384" s="11"/>
      <c r="T384" s="35"/>
    </row>
    <row r="385" spans="1:20" x14ac:dyDescent="0.25">
      <c r="A385" s="34"/>
      <c r="B385" s="11"/>
      <c r="C385" s="2"/>
      <c r="D385" s="11"/>
      <c r="E385" s="11"/>
      <c r="F385" s="2" t="s">
        <v>14</v>
      </c>
      <c r="G385" s="11" t="s">
        <v>2240</v>
      </c>
      <c r="H385" s="2">
        <v>0</v>
      </c>
      <c r="I385" s="2">
        <v>1</v>
      </c>
      <c r="J385" s="2">
        <v>0</v>
      </c>
      <c r="K385" s="2">
        <v>0</v>
      </c>
      <c r="L385" s="2">
        <v>0</v>
      </c>
      <c r="M385" s="2">
        <v>0</v>
      </c>
      <c r="N385" s="2">
        <v>0</v>
      </c>
      <c r="O385" s="2"/>
      <c r="P385" s="2"/>
      <c r="Q385" s="2"/>
      <c r="R385" s="11"/>
      <c r="S385" s="11"/>
      <c r="T385" s="35"/>
    </row>
    <row r="386" spans="1:20" x14ac:dyDescent="0.25">
      <c r="A386" s="34"/>
      <c r="B386" s="11"/>
      <c r="C386" s="2"/>
      <c r="D386" s="11"/>
      <c r="E386" s="11"/>
      <c r="F386" s="2" t="s">
        <v>15</v>
      </c>
      <c r="G386" s="11" t="s">
        <v>2241</v>
      </c>
      <c r="H386" s="2">
        <v>0</v>
      </c>
      <c r="I386" s="2">
        <v>1</v>
      </c>
      <c r="J386" s="2">
        <v>0</v>
      </c>
      <c r="K386" s="2">
        <v>0</v>
      </c>
      <c r="L386" s="2">
        <v>0</v>
      </c>
      <c r="M386" s="2">
        <v>0</v>
      </c>
      <c r="N386" s="2">
        <v>0</v>
      </c>
      <c r="O386" s="2"/>
      <c r="P386" s="2"/>
      <c r="Q386" s="2"/>
      <c r="R386" s="11"/>
      <c r="S386" s="11"/>
      <c r="T386" s="35"/>
    </row>
    <row r="387" spans="1:20" x14ac:dyDescent="0.25">
      <c r="A387" s="34"/>
      <c r="B387" s="11"/>
      <c r="C387" s="2"/>
      <c r="D387" s="11"/>
      <c r="E387" s="11"/>
      <c r="F387" s="2" t="s">
        <v>16</v>
      </c>
      <c r="G387" s="11" t="s">
        <v>2242</v>
      </c>
      <c r="H387" s="2">
        <v>0</v>
      </c>
      <c r="I387" s="2">
        <v>1</v>
      </c>
      <c r="J387" s="2">
        <v>0</v>
      </c>
      <c r="K387" s="2">
        <v>0</v>
      </c>
      <c r="L387" s="2">
        <v>0</v>
      </c>
      <c r="M387" s="2">
        <v>0</v>
      </c>
      <c r="N387" s="2">
        <v>0</v>
      </c>
      <c r="O387" s="2"/>
      <c r="P387" s="2"/>
      <c r="Q387" s="2"/>
      <c r="R387" s="11"/>
      <c r="S387" s="11"/>
      <c r="T387" s="35"/>
    </row>
    <row r="388" spans="1:20" x14ac:dyDescent="0.25">
      <c r="A388" s="34"/>
      <c r="B388" s="11"/>
      <c r="C388" s="2"/>
      <c r="D388" s="11"/>
      <c r="E388" s="11"/>
      <c r="F388" s="2" t="s">
        <v>17</v>
      </c>
      <c r="G388" s="11" t="s">
        <v>2243</v>
      </c>
      <c r="H388" s="2">
        <v>0</v>
      </c>
      <c r="I388" s="2">
        <v>1</v>
      </c>
      <c r="J388" s="2">
        <v>0</v>
      </c>
      <c r="K388" s="2">
        <v>0</v>
      </c>
      <c r="L388" s="2">
        <v>0</v>
      </c>
      <c r="M388" s="2">
        <v>0</v>
      </c>
      <c r="N388" s="2">
        <v>0</v>
      </c>
      <c r="O388" s="2"/>
      <c r="P388" s="2"/>
      <c r="Q388" s="2"/>
      <c r="R388" s="11"/>
      <c r="S388" s="11"/>
      <c r="T388" s="35"/>
    </row>
    <row r="389" spans="1:20" x14ac:dyDescent="0.25">
      <c r="A389" s="34"/>
      <c r="B389" s="11"/>
      <c r="C389" s="2"/>
      <c r="D389" s="11"/>
      <c r="E389" s="11"/>
      <c r="F389" s="2" t="s">
        <v>18</v>
      </c>
      <c r="G389" s="11" t="s">
        <v>2244</v>
      </c>
      <c r="H389" s="2">
        <v>0</v>
      </c>
      <c r="I389" s="2">
        <v>1</v>
      </c>
      <c r="J389" s="2">
        <v>0</v>
      </c>
      <c r="K389" s="2">
        <v>0</v>
      </c>
      <c r="L389" s="2">
        <v>0</v>
      </c>
      <c r="M389" s="2">
        <v>0</v>
      </c>
      <c r="N389" s="2">
        <v>0</v>
      </c>
      <c r="O389" s="2"/>
      <c r="P389" s="2"/>
      <c r="Q389" s="2"/>
      <c r="R389" s="11"/>
      <c r="S389" s="11"/>
      <c r="T389" s="35"/>
    </row>
    <row r="390" spans="1:20" x14ac:dyDescent="0.25">
      <c r="A390" s="34"/>
      <c r="B390" s="11"/>
      <c r="C390" s="2"/>
      <c r="D390" s="11"/>
      <c r="E390" s="11"/>
      <c r="F390" s="2" t="s">
        <v>19</v>
      </c>
      <c r="G390" s="11" t="s">
        <v>2245</v>
      </c>
      <c r="H390" s="2">
        <v>0</v>
      </c>
      <c r="I390" s="2">
        <v>1</v>
      </c>
      <c r="J390" s="2">
        <v>0</v>
      </c>
      <c r="K390" s="2">
        <v>0</v>
      </c>
      <c r="L390" s="2">
        <v>0</v>
      </c>
      <c r="M390" s="2">
        <v>0</v>
      </c>
      <c r="N390" s="2">
        <v>0</v>
      </c>
      <c r="O390" s="2"/>
      <c r="P390" s="2"/>
      <c r="Q390" s="2"/>
      <c r="R390" s="11"/>
      <c r="S390" s="11"/>
      <c r="T390" s="35"/>
    </row>
    <row r="391" spans="1:20" x14ac:dyDescent="0.25">
      <c r="A391" s="34"/>
      <c r="B391" s="11"/>
      <c r="C391" s="2"/>
      <c r="D391" s="11"/>
      <c r="E391" s="11"/>
      <c r="F391" s="2" t="s">
        <v>20</v>
      </c>
      <c r="G391" s="11" t="s">
        <v>2246</v>
      </c>
      <c r="H391" s="2">
        <v>0</v>
      </c>
      <c r="I391" s="2">
        <v>1</v>
      </c>
      <c r="J391" s="2">
        <v>0</v>
      </c>
      <c r="K391" s="2">
        <v>0</v>
      </c>
      <c r="L391" s="2">
        <v>0</v>
      </c>
      <c r="M391" s="2">
        <v>0</v>
      </c>
      <c r="N391" s="2">
        <v>0</v>
      </c>
      <c r="O391" s="2"/>
      <c r="P391" s="2"/>
      <c r="Q391" s="2"/>
      <c r="R391" s="11"/>
      <c r="S391" s="11"/>
      <c r="T391" s="35"/>
    </row>
    <row r="392" spans="1:20" x14ac:dyDescent="0.25">
      <c r="A392" s="34"/>
      <c r="B392" s="11"/>
      <c r="C392" s="2"/>
      <c r="D392" s="11"/>
      <c r="E392" s="11"/>
      <c r="F392" s="2" t="s">
        <v>21</v>
      </c>
      <c r="G392" s="11" t="s">
        <v>2247</v>
      </c>
      <c r="H392" s="2">
        <v>0</v>
      </c>
      <c r="I392" s="2">
        <v>1</v>
      </c>
      <c r="J392" s="2">
        <v>0</v>
      </c>
      <c r="K392" s="2">
        <v>0</v>
      </c>
      <c r="L392" s="2">
        <v>0</v>
      </c>
      <c r="M392" s="2">
        <v>0</v>
      </c>
      <c r="N392" s="2">
        <v>0</v>
      </c>
      <c r="O392" s="2"/>
      <c r="P392" s="2"/>
      <c r="Q392" s="2"/>
      <c r="R392" s="11"/>
      <c r="S392" s="11"/>
      <c r="T392" s="35"/>
    </row>
    <row r="393" spans="1:20" x14ac:dyDescent="0.25">
      <c r="A393" s="34"/>
      <c r="B393" s="11"/>
      <c r="C393" s="2"/>
      <c r="D393" s="11"/>
      <c r="E393" s="11"/>
      <c r="F393" s="2" t="s">
        <v>22</v>
      </c>
      <c r="G393" s="11" t="s">
        <v>2044</v>
      </c>
      <c r="H393" s="2">
        <v>0</v>
      </c>
      <c r="I393" s="2">
        <v>1</v>
      </c>
      <c r="J393" s="2">
        <v>0</v>
      </c>
      <c r="K393" s="2">
        <v>0</v>
      </c>
      <c r="L393" s="2">
        <v>0</v>
      </c>
      <c r="M393" s="2">
        <v>0</v>
      </c>
      <c r="N393" s="2">
        <v>0</v>
      </c>
      <c r="O393" s="2"/>
      <c r="P393" s="2"/>
      <c r="Q393" s="2"/>
      <c r="R393" s="11"/>
      <c r="S393" s="11"/>
      <c r="T393" s="35"/>
    </row>
    <row r="394" spans="1:20" x14ac:dyDescent="0.25">
      <c r="A394" s="34"/>
      <c r="B394" s="11"/>
      <c r="C394" s="2"/>
      <c r="D394" s="11"/>
      <c r="E394" s="11"/>
      <c r="F394" s="2" t="s">
        <v>23</v>
      </c>
      <c r="G394" s="11" t="s">
        <v>2248</v>
      </c>
      <c r="H394" s="2">
        <v>0</v>
      </c>
      <c r="I394" s="2">
        <v>1</v>
      </c>
      <c r="J394" s="2">
        <v>0</v>
      </c>
      <c r="K394" s="2">
        <v>0</v>
      </c>
      <c r="L394" s="2">
        <v>0</v>
      </c>
      <c r="M394" s="2">
        <v>0</v>
      </c>
      <c r="N394" s="2">
        <v>0</v>
      </c>
      <c r="O394" s="2"/>
      <c r="P394" s="2"/>
      <c r="Q394" s="2"/>
      <c r="R394" s="11"/>
      <c r="S394" s="11"/>
      <c r="T394" s="35"/>
    </row>
    <row r="395" spans="1:20" x14ac:dyDescent="0.25">
      <c r="A395" s="34"/>
      <c r="B395" s="11"/>
      <c r="C395" s="2"/>
      <c r="D395" s="11"/>
      <c r="E395" s="11"/>
      <c r="F395" s="2" t="s">
        <v>24</v>
      </c>
      <c r="G395" s="11" t="s">
        <v>2249</v>
      </c>
      <c r="H395" s="2">
        <v>0</v>
      </c>
      <c r="I395" s="2">
        <v>1</v>
      </c>
      <c r="J395" s="2">
        <v>0</v>
      </c>
      <c r="K395" s="2">
        <v>0</v>
      </c>
      <c r="L395" s="2">
        <v>0</v>
      </c>
      <c r="M395" s="2">
        <v>0</v>
      </c>
      <c r="N395" s="2">
        <v>0</v>
      </c>
      <c r="O395" s="2"/>
      <c r="P395" s="2"/>
      <c r="Q395" s="2"/>
      <c r="R395" s="11"/>
      <c r="S395" s="11"/>
      <c r="T395" s="35"/>
    </row>
    <row r="396" spans="1:20" x14ac:dyDescent="0.25">
      <c r="A396" s="34"/>
      <c r="B396" s="11"/>
      <c r="C396" s="2"/>
      <c r="D396" s="11"/>
      <c r="E396" s="11"/>
      <c r="F396" s="2" t="s">
        <v>25</v>
      </c>
      <c r="G396" s="11" t="s">
        <v>2250</v>
      </c>
      <c r="H396" s="2">
        <v>0</v>
      </c>
      <c r="I396" s="2">
        <v>1</v>
      </c>
      <c r="J396" s="2">
        <v>0</v>
      </c>
      <c r="K396" s="2">
        <v>0</v>
      </c>
      <c r="L396" s="2">
        <v>0</v>
      </c>
      <c r="M396" s="2">
        <v>0</v>
      </c>
      <c r="N396" s="2">
        <v>0</v>
      </c>
      <c r="O396" s="2"/>
      <c r="P396" s="2"/>
      <c r="Q396" s="2"/>
      <c r="R396" s="11"/>
      <c r="S396" s="11"/>
      <c r="T396" s="35"/>
    </row>
    <row r="397" spans="1:20" x14ac:dyDescent="0.25">
      <c r="A397" s="34"/>
      <c r="B397" s="11"/>
      <c r="C397" s="2"/>
      <c r="D397" s="11"/>
      <c r="E397" s="11"/>
      <c r="F397" s="2" t="s">
        <v>26</v>
      </c>
      <c r="G397" s="11" t="s">
        <v>2251</v>
      </c>
      <c r="H397" s="2">
        <v>0</v>
      </c>
      <c r="I397" s="2">
        <v>1</v>
      </c>
      <c r="J397" s="2">
        <v>0</v>
      </c>
      <c r="K397" s="2">
        <v>0</v>
      </c>
      <c r="L397" s="2">
        <v>0</v>
      </c>
      <c r="M397" s="2">
        <v>0</v>
      </c>
      <c r="N397" s="2">
        <v>0</v>
      </c>
      <c r="O397" s="2"/>
      <c r="P397" s="2"/>
      <c r="Q397" s="2"/>
      <c r="R397" s="11"/>
      <c r="S397" s="11"/>
      <c r="T397" s="35"/>
    </row>
    <row r="398" spans="1:20" x14ac:dyDescent="0.25">
      <c r="A398" s="34"/>
      <c r="B398" s="11"/>
      <c r="C398" s="2"/>
      <c r="D398" s="11"/>
      <c r="E398" s="11"/>
      <c r="F398" s="2"/>
      <c r="G398" s="11"/>
      <c r="H398" s="2"/>
      <c r="I398" s="2"/>
      <c r="J398" s="2"/>
      <c r="K398" s="2"/>
      <c r="L398" s="2"/>
      <c r="M398" s="2"/>
      <c r="N398" s="2"/>
      <c r="O398" s="2"/>
      <c r="P398" s="2"/>
      <c r="Q398" s="2"/>
      <c r="R398" s="11"/>
      <c r="S398" s="11"/>
      <c r="T398" s="35"/>
    </row>
    <row r="399" spans="1:20" x14ac:dyDescent="0.25">
      <c r="A399" s="83"/>
      <c r="B399" s="62"/>
      <c r="C399" s="61"/>
      <c r="D399" s="62"/>
      <c r="E399" s="62"/>
      <c r="F399" s="61"/>
      <c r="G399" s="62"/>
      <c r="H399" s="61">
        <f>SUM(H372:H397)</f>
        <v>0</v>
      </c>
      <c r="I399" s="61">
        <f t="shared" ref="I399:O399" si="9">SUM(I372:I397)</f>
        <v>26</v>
      </c>
      <c r="J399" s="61">
        <f t="shared" si="9"/>
        <v>0</v>
      </c>
      <c r="K399" s="61">
        <f t="shared" si="9"/>
        <v>0</v>
      </c>
      <c r="L399" s="61">
        <f t="shared" si="9"/>
        <v>0</v>
      </c>
      <c r="M399" s="61">
        <f t="shared" si="9"/>
        <v>0</v>
      </c>
      <c r="N399" s="61">
        <f t="shared" si="9"/>
        <v>0</v>
      </c>
      <c r="O399" s="61">
        <f t="shared" si="9"/>
        <v>0</v>
      </c>
      <c r="P399" s="61"/>
      <c r="Q399" s="61"/>
      <c r="R399" s="62"/>
      <c r="S399" s="62"/>
      <c r="T399" s="84"/>
    </row>
    <row r="400" spans="1:20" x14ac:dyDescent="0.25">
      <c r="A400" s="85"/>
      <c r="B400" s="75"/>
      <c r="C400" s="76"/>
      <c r="D400" s="75"/>
      <c r="E400" s="75"/>
      <c r="F400" s="76"/>
      <c r="G400" s="75"/>
      <c r="H400" s="76"/>
      <c r="I400" s="76"/>
      <c r="J400" s="76"/>
      <c r="K400" s="76"/>
      <c r="L400" s="76"/>
      <c r="M400" s="76"/>
      <c r="N400" s="76"/>
      <c r="O400" s="76"/>
      <c r="P400" s="76"/>
      <c r="Q400" s="76"/>
      <c r="R400" s="75"/>
      <c r="S400" s="75"/>
      <c r="T400" s="86"/>
    </row>
    <row r="401" spans="1:20" x14ac:dyDescent="0.25">
      <c r="A401" s="34"/>
      <c r="B401" s="11"/>
      <c r="C401" s="2"/>
      <c r="D401" s="11"/>
      <c r="E401" s="11"/>
      <c r="F401" s="11"/>
      <c r="G401" s="11"/>
      <c r="H401" s="2"/>
      <c r="I401" s="2"/>
      <c r="J401" s="2"/>
      <c r="K401" s="2"/>
      <c r="L401" s="2"/>
      <c r="M401" s="2"/>
      <c r="N401" s="2"/>
      <c r="O401" s="2"/>
      <c r="P401" s="2"/>
      <c r="Q401" s="2"/>
      <c r="R401" s="11"/>
      <c r="S401" s="11"/>
      <c r="T401" s="35"/>
    </row>
    <row r="402" spans="1:20" x14ac:dyDescent="0.25">
      <c r="A402" s="34"/>
      <c r="B402" s="11"/>
      <c r="C402" s="2" t="s">
        <v>11</v>
      </c>
      <c r="D402" s="11" t="s">
        <v>1903</v>
      </c>
      <c r="E402" s="11" t="s">
        <v>39</v>
      </c>
      <c r="F402" s="2" t="s">
        <v>0</v>
      </c>
      <c r="G402" s="11" t="s">
        <v>2252</v>
      </c>
      <c r="H402" s="2">
        <v>0</v>
      </c>
      <c r="I402" s="2">
        <v>1</v>
      </c>
      <c r="J402" s="2">
        <v>0</v>
      </c>
      <c r="K402" s="2">
        <v>0</v>
      </c>
      <c r="L402" s="2">
        <v>0</v>
      </c>
      <c r="M402" s="2">
        <v>0</v>
      </c>
      <c r="N402" s="2">
        <v>0</v>
      </c>
      <c r="O402" s="2"/>
      <c r="P402" s="2"/>
      <c r="Q402" s="2"/>
      <c r="R402" s="11"/>
      <c r="S402" s="11"/>
      <c r="T402" s="35"/>
    </row>
    <row r="403" spans="1:20" x14ac:dyDescent="0.25">
      <c r="A403" s="34"/>
      <c r="B403" s="11"/>
      <c r="C403" s="2"/>
      <c r="D403" s="11"/>
      <c r="E403" s="11"/>
      <c r="F403" s="2" t="s">
        <v>2</v>
      </c>
      <c r="G403" s="11" t="s">
        <v>2253</v>
      </c>
      <c r="H403" s="2">
        <v>0</v>
      </c>
      <c r="I403" s="2">
        <v>1</v>
      </c>
      <c r="J403" s="2">
        <v>0</v>
      </c>
      <c r="K403" s="2">
        <v>0</v>
      </c>
      <c r="L403" s="2">
        <v>0</v>
      </c>
      <c r="M403" s="2">
        <v>0</v>
      </c>
      <c r="N403" s="2">
        <v>0</v>
      </c>
      <c r="O403" s="2"/>
      <c r="P403" s="2"/>
      <c r="Q403" s="2"/>
      <c r="R403" s="11"/>
      <c r="S403" s="11"/>
      <c r="T403" s="35"/>
    </row>
    <row r="404" spans="1:20" x14ac:dyDescent="0.25">
      <c r="A404" s="34"/>
      <c r="B404" s="11"/>
      <c r="C404" s="2"/>
      <c r="D404" s="11"/>
      <c r="E404" s="11"/>
      <c r="F404" s="2" t="s">
        <v>3</v>
      </c>
      <c r="G404" s="11" t="s">
        <v>2254</v>
      </c>
      <c r="H404" s="2">
        <v>0</v>
      </c>
      <c r="I404" s="2">
        <v>1</v>
      </c>
      <c r="J404" s="2">
        <v>0</v>
      </c>
      <c r="K404" s="2">
        <v>0</v>
      </c>
      <c r="L404" s="2">
        <v>0</v>
      </c>
      <c r="M404" s="2">
        <v>0</v>
      </c>
      <c r="N404" s="2">
        <v>0</v>
      </c>
      <c r="O404" s="2"/>
      <c r="P404" s="2"/>
      <c r="Q404" s="2"/>
      <c r="R404" s="11"/>
      <c r="S404" s="11"/>
      <c r="T404" s="35"/>
    </row>
    <row r="405" spans="1:20" x14ac:dyDescent="0.25">
      <c r="A405" s="34"/>
      <c r="B405" s="11"/>
      <c r="C405" s="2"/>
      <c r="D405" s="11"/>
      <c r="E405" s="11"/>
      <c r="F405" s="2" t="s">
        <v>4</v>
      </c>
      <c r="G405" s="11" t="s">
        <v>2255</v>
      </c>
      <c r="H405" s="2">
        <v>0</v>
      </c>
      <c r="I405" s="2">
        <v>1</v>
      </c>
      <c r="J405" s="2">
        <v>0</v>
      </c>
      <c r="K405" s="2">
        <v>0</v>
      </c>
      <c r="L405" s="2">
        <v>0</v>
      </c>
      <c r="M405" s="2">
        <v>0</v>
      </c>
      <c r="N405" s="2">
        <v>0</v>
      </c>
      <c r="O405" s="2"/>
      <c r="P405" s="2"/>
      <c r="Q405" s="2"/>
      <c r="R405" s="11"/>
      <c r="S405" s="11"/>
      <c r="T405" s="35"/>
    </row>
    <row r="406" spans="1:20" x14ac:dyDescent="0.25">
      <c r="A406" s="34"/>
      <c r="B406" s="11"/>
      <c r="C406" s="2"/>
      <c r="D406" s="11"/>
      <c r="E406" s="11"/>
      <c r="F406" s="2" t="s">
        <v>5</v>
      </c>
      <c r="G406" s="11" t="s">
        <v>2256</v>
      </c>
      <c r="H406" s="2">
        <v>0</v>
      </c>
      <c r="I406" s="2">
        <v>1</v>
      </c>
      <c r="J406" s="2">
        <v>0</v>
      </c>
      <c r="K406" s="2">
        <v>0</v>
      </c>
      <c r="L406" s="2">
        <v>0</v>
      </c>
      <c r="M406" s="2">
        <v>0</v>
      </c>
      <c r="N406" s="2">
        <v>0</v>
      </c>
      <c r="O406" s="2"/>
      <c r="P406" s="2"/>
      <c r="Q406" s="2"/>
      <c r="R406" s="11"/>
      <c r="S406" s="11"/>
      <c r="T406" s="35"/>
    </row>
    <row r="407" spans="1:20" x14ac:dyDescent="0.25">
      <c r="A407" s="34"/>
      <c r="B407" s="11"/>
      <c r="C407" s="2"/>
      <c r="D407" s="11"/>
      <c r="E407" s="11"/>
      <c r="F407" s="2" t="s">
        <v>6</v>
      </c>
      <c r="G407" s="11" t="s">
        <v>2257</v>
      </c>
      <c r="H407" s="2">
        <v>0</v>
      </c>
      <c r="I407" s="2">
        <v>1</v>
      </c>
      <c r="J407" s="2">
        <v>0</v>
      </c>
      <c r="K407" s="2">
        <v>0</v>
      </c>
      <c r="L407" s="2">
        <v>0</v>
      </c>
      <c r="M407" s="2">
        <v>0</v>
      </c>
      <c r="N407" s="2">
        <v>0</v>
      </c>
      <c r="O407" s="2"/>
      <c r="P407" s="2"/>
      <c r="Q407" s="2"/>
      <c r="R407" s="11"/>
      <c r="S407" s="11"/>
      <c r="T407" s="35"/>
    </row>
    <row r="408" spans="1:20" x14ac:dyDescent="0.25">
      <c r="A408" s="34"/>
      <c r="B408" s="11"/>
      <c r="C408" s="2"/>
      <c r="D408" s="11"/>
      <c r="E408" s="11"/>
      <c r="F408" s="2" t="s">
        <v>7</v>
      </c>
      <c r="G408" s="11" t="s">
        <v>2258</v>
      </c>
      <c r="H408" s="2">
        <v>0</v>
      </c>
      <c r="I408" s="2">
        <v>1</v>
      </c>
      <c r="J408" s="2">
        <v>0</v>
      </c>
      <c r="K408" s="2">
        <v>0</v>
      </c>
      <c r="L408" s="2">
        <v>0</v>
      </c>
      <c r="M408" s="2">
        <v>0</v>
      </c>
      <c r="N408" s="2">
        <v>0</v>
      </c>
      <c r="O408" s="2"/>
      <c r="P408" s="2"/>
      <c r="Q408" s="2"/>
      <c r="R408" s="11"/>
      <c r="S408" s="11"/>
      <c r="T408" s="35"/>
    </row>
    <row r="409" spans="1:20" x14ac:dyDescent="0.25">
      <c r="A409" s="34"/>
      <c r="B409" s="11"/>
      <c r="C409" s="2"/>
      <c r="D409" s="11"/>
      <c r="E409" s="11"/>
      <c r="F409" s="2" t="s">
        <v>8</v>
      </c>
      <c r="G409" s="11" t="s">
        <v>2058</v>
      </c>
      <c r="H409" s="2">
        <v>0</v>
      </c>
      <c r="I409" s="2">
        <v>1</v>
      </c>
      <c r="J409" s="2">
        <v>0</v>
      </c>
      <c r="K409" s="2">
        <v>0</v>
      </c>
      <c r="L409" s="2">
        <v>0</v>
      </c>
      <c r="M409" s="2">
        <v>0</v>
      </c>
      <c r="N409" s="2">
        <v>0</v>
      </c>
      <c r="O409" s="2"/>
      <c r="P409" s="2"/>
      <c r="Q409" s="2"/>
      <c r="R409" s="11"/>
      <c r="S409" s="11"/>
      <c r="T409" s="35"/>
    </row>
    <row r="410" spans="1:20" x14ac:dyDescent="0.25">
      <c r="A410" s="34"/>
      <c r="B410" s="11"/>
      <c r="C410" s="2"/>
      <c r="D410" s="11"/>
      <c r="E410" s="11"/>
      <c r="F410" s="2" t="s">
        <v>9</v>
      </c>
      <c r="G410" s="11" t="s">
        <v>2259</v>
      </c>
      <c r="H410" s="2">
        <v>0</v>
      </c>
      <c r="I410" s="2">
        <v>1</v>
      </c>
      <c r="J410" s="2">
        <v>0</v>
      </c>
      <c r="K410" s="2">
        <v>0</v>
      </c>
      <c r="L410" s="2">
        <v>0</v>
      </c>
      <c r="M410" s="2">
        <v>0</v>
      </c>
      <c r="N410" s="2">
        <v>0</v>
      </c>
      <c r="O410" s="2"/>
      <c r="P410" s="2"/>
      <c r="Q410" s="2"/>
      <c r="R410" s="11"/>
      <c r="S410" s="11"/>
      <c r="T410" s="35"/>
    </row>
    <row r="411" spans="1:20" x14ac:dyDescent="0.25">
      <c r="A411" s="34"/>
      <c r="B411" s="11"/>
      <c r="C411" s="2"/>
      <c r="D411" s="11"/>
      <c r="E411" s="11"/>
      <c r="F411" s="2" t="s">
        <v>10</v>
      </c>
      <c r="G411" s="11" t="s">
        <v>2260</v>
      </c>
      <c r="H411" s="2">
        <v>0</v>
      </c>
      <c r="I411" s="2">
        <v>1</v>
      </c>
      <c r="J411" s="2">
        <v>0</v>
      </c>
      <c r="K411" s="2">
        <v>0</v>
      </c>
      <c r="L411" s="2">
        <v>0</v>
      </c>
      <c r="M411" s="2">
        <v>0</v>
      </c>
      <c r="N411" s="2">
        <v>0</v>
      </c>
      <c r="O411" s="2"/>
      <c r="P411" s="2"/>
      <c r="Q411" s="2"/>
      <c r="R411" s="11"/>
      <c r="S411" s="11"/>
      <c r="T411" s="35"/>
    </row>
    <row r="412" spans="1:20" x14ac:dyDescent="0.25">
      <c r="A412" s="34"/>
      <c r="B412" s="11"/>
      <c r="C412" s="2"/>
      <c r="D412" s="11"/>
      <c r="E412" s="11"/>
      <c r="F412" s="2" t="s">
        <v>11</v>
      </c>
      <c r="G412" s="11" t="s">
        <v>1953</v>
      </c>
      <c r="H412" s="2">
        <v>0</v>
      </c>
      <c r="I412" s="2">
        <v>1</v>
      </c>
      <c r="J412" s="2">
        <v>0</v>
      </c>
      <c r="K412" s="2">
        <v>0</v>
      </c>
      <c r="L412" s="2">
        <v>0</v>
      </c>
      <c r="M412" s="2">
        <v>0</v>
      </c>
      <c r="N412" s="2">
        <v>0</v>
      </c>
      <c r="O412" s="2"/>
      <c r="P412" s="2"/>
      <c r="Q412" s="2"/>
      <c r="R412" s="11"/>
      <c r="S412" s="11"/>
      <c r="T412" s="35"/>
    </row>
    <row r="413" spans="1:20" x14ac:dyDescent="0.25">
      <c r="A413" s="34"/>
      <c r="B413" s="11"/>
      <c r="C413" s="2"/>
      <c r="D413" s="11"/>
      <c r="E413" s="11"/>
      <c r="F413" s="2" t="s">
        <v>12</v>
      </c>
      <c r="G413" s="11" t="s">
        <v>2261</v>
      </c>
      <c r="H413" s="2">
        <v>0</v>
      </c>
      <c r="I413" s="2">
        <v>1</v>
      </c>
      <c r="J413" s="2">
        <v>0</v>
      </c>
      <c r="K413" s="2">
        <v>0</v>
      </c>
      <c r="L413" s="2">
        <v>0</v>
      </c>
      <c r="M413" s="2">
        <v>0</v>
      </c>
      <c r="N413" s="2">
        <v>0</v>
      </c>
      <c r="O413" s="2"/>
      <c r="P413" s="2"/>
      <c r="Q413" s="2"/>
      <c r="R413" s="11"/>
      <c r="S413" s="11"/>
      <c r="T413" s="35"/>
    </row>
    <row r="414" spans="1:20" x14ac:dyDescent="0.25">
      <c r="A414" s="34"/>
      <c r="B414" s="11"/>
      <c r="C414" s="2"/>
      <c r="D414" s="11"/>
      <c r="E414" s="11"/>
      <c r="F414" s="2" t="s">
        <v>13</v>
      </c>
      <c r="G414" s="11" t="s">
        <v>2096</v>
      </c>
      <c r="H414" s="2">
        <v>0</v>
      </c>
      <c r="I414" s="2">
        <v>1</v>
      </c>
      <c r="J414" s="2">
        <v>0</v>
      </c>
      <c r="K414" s="2">
        <v>0</v>
      </c>
      <c r="L414" s="2">
        <v>0</v>
      </c>
      <c r="M414" s="2">
        <v>0</v>
      </c>
      <c r="N414" s="2">
        <v>0</v>
      </c>
      <c r="O414" s="2"/>
      <c r="P414" s="2"/>
      <c r="Q414" s="2"/>
      <c r="R414" s="11"/>
      <c r="S414" s="11"/>
      <c r="T414" s="35"/>
    </row>
    <row r="415" spans="1:20" x14ac:dyDescent="0.25">
      <c r="A415" s="34"/>
      <c r="B415" s="11"/>
      <c r="C415" s="2"/>
      <c r="D415" s="11"/>
      <c r="E415" s="11"/>
      <c r="F415" s="2" t="s">
        <v>14</v>
      </c>
      <c r="G415" s="11" t="s">
        <v>2262</v>
      </c>
      <c r="H415" s="2">
        <v>0</v>
      </c>
      <c r="I415" s="2">
        <v>1</v>
      </c>
      <c r="J415" s="2">
        <v>0</v>
      </c>
      <c r="K415" s="2">
        <v>0</v>
      </c>
      <c r="L415" s="2">
        <v>0</v>
      </c>
      <c r="M415" s="2">
        <v>0</v>
      </c>
      <c r="N415" s="2">
        <v>0</v>
      </c>
      <c r="O415" s="2"/>
      <c r="P415" s="2"/>
      <c r="Q415" s="2"/>
      <c r="R415" s="11"/>
      <c r="S415" s="11"/>
      <c r="T415" s="35"/>
    </row>
    <row r="416" spans="1:20" x14ac:dyDescent="0.25">
      <c r="A416" s="34"/>
      <c r="B416" s="11"/>
      <c r="C416" s="2"/>
      <c r="D416" s="11"/>
      <c r="E416" s="11"/>
      <c r="F416" s="2" t="s">
        <v>15</v>
      </c>
      <c r="G416" s="11" t="s">
        <v>2263</v>
      </c>
      <c r="H416" s="2">
        <v>0</v>
      </c>
      <c r="I416" s="2">
        <v>1</v>
      </c>
      <c r="J416" s="2">
        <v>0</v>
      </c>
      <c r="K416" s="2">
        <v>0</v>
      </c>
      <c r="L416" s="2">
        <v>0</v>
      </c>
      <c r="M416" s="2">
        <v>0</v>
      </c>
      <c r="N416" s="2">
        <v>0</v>
      </c>
      <c r="O416" s="2"/>
      <c r="P416" s="2"/>
      <c r="Q416" s="2"/>
      <c r="R416" s="11"/>
      <c r="S416" s="11"/>
      <c r="T416" s="35"/>
    </row>
    <row r="417" spans="1:20" x14ac:dyDescent="0.25">
      <c r="A417" s="34"/>
      <c r="B417" s="11"/>
      <c r="C417" s="2"/>
      <c r="D417" s="11"/>
      <c r="E417" s="11"/>
      <c r="F417" s="2" t="s">
        <v>16</v>
      </c>
      <c r="G417" s="11" t="s">
        <v>2264</v>
      </c>
      <c r="H417" s="2">
        <v>0</v>
      </c>
      <c r="I417" s="2">
        <v>1</v>
      </c>
      <c r="J417" s="2">
        <v>0</v>
      </c>
      <c r="K417" s="2">
        <v>0</v>
      </c>
      <c r="L417" s="2">
        <v>0</v>
      </c>
      <c r="M417" s="2">
        <v>0</v>
      </c>
      <c r="N417" s="2">
        <v>0</v>
      </c>
      <c r="O417" s="2"/>
      <c r="P417" s="2"/>
      <c r="Q417" s="2"/>
      <c r="R417" s="11"/>
      <c r="S417" s="11"/>
      <c r="T417" s="35"/>
    </row>
    <row r="418" spans="1:20" x14ac:dyDescent="0.25">
      <c r="A418" s="34"/>
      <c r="B418" s="11"/>
      <c r="C418" s="2"/>
      <c r="D418" s="11"/>
      <c r="E418" s="11"/>
      <c r="F418" s="2" t="s">
        <v>17</v>
      </c>
      <c r="G418" s="11" t="s">
        <v>2265</v>
      </c>
      <c r="H418" s="2">
        <v>0</v>
      </c>
      <c r="I418" s="2">
        <v>1</v>
      </c>
      <c r="J418" s="2">
        <v>0</v>
      </c>
      <c r="K418" s="2">
        <v>0</v>
      </c>
      <c r="L418" s="2">
        <v>0</v>
      </c>
      <c r="M418" s="2">
        <v>0</v>
      </c>
      <c r="N418" s="2">
        <v>0</v>
      </c>
      <c r="O418" s="2"/>
      <c r="P418" s="2"/>
      <c r="Q418" s="2"/>
      <c r="R418" s="11"/>
      <c r="S418" s="11"/>
      <c r="T418" s="35"/>
    </row>
    <row r="419" spans="1:20" x14ac:dyDescent="0.25">
      <c r="A419" s="34"/>
      <c r="B419" s="11"/>
      <c r="C419" s="2"/>
      <c r="D419" s="11"/>
      <c r="E419" s="11"/>
      <c r="F419" s="2" t="s">
        <v>18</v>
      </c>
      <c r="G419" s="11" t="s">
        <v>2266</v>
      </c>
      <c r="H419" s="2">
        <v>0</v>
      </c>
      <c r="I419" s="2">
        <v>1</v>
      </c>
      <c r="J419" s="2">
        <v>0</v>
      </c>
      <c r="K419" s="2">
        <v>0</v>
      </c>
      <c r="L419" s="2">
        <v>0</v>
      </c>
      <c r="M419" s="2">
        <v>0</v>
      </c>
      <c r="N419" s="2">
        <v>0</v>
      </c>
      <c r="O419" s="2"/>
      <c r="P419" s="2"/>
      <c r="Q419" s="2"/>
      <c r="R419" s="11"/>
      <c r="S419" s="11"/>
      <c r="T419" s="35"/>
    </row>
    <row r="420" spans="1:20" x14ac:dyDescent="0.25">
      <c r="A420" s="34"/>
      <c r="B420" s="11"/>
      <c r="C420" s="2"/>
      <c r="D420" s="11"/>
      <c r="E420" s="11"/>
      <c r="F420" s="2" t="s">
        <v>19</v>
      </c>
      <c r="G420" s="11" t="s">
        <v>2267</v>
      </c>
      <c r="H420" s="2">
        <v>0</v>
      </c>
      <c r="I420" s="2">
        <v>1</v>
      </c>
      <c r="J420" s="2">
        <v>0</v>
      </c>
      <c r="K420" s="2">
        <v>0</v>
      </c>
      <c r="L420" s="2">
        <v>0</v>
      </c>
      <c r="M420" s="2">
        <v>0</v>
      </c>
      <c r="N420" s="2">
        <v>0</v>
      </c>
      <c r="O420" s="2"/>
      <c r="P420" s="2"/>
      <c r="Q420" s="2"/>
      <c r="R420" s="11"/>
      <c r="S420" s="11"/>
      <c r="T420" s="35"/>
    </row>
    <row r="421" spans="1:20" x14ac:dyDescent="0.25">
      <c r="A421" s="34"/>
      <c r="B421" s="11"/>
      <c r="C421" s="2"/>
      <c r="D421" s="11"/>
      <c r="E421" s="11"/>
      <c r="F421" s="2" t="s">
        <v>20</v>
      </c>
      <c r="G421" s="11" t="s">
        <v>2268</v>
      </c>
      <c r="H421" s="2">
        <v>0</v>
      </c>
      <c r="I421" s="2">
        <v>1</v>
      </c>
      <c r="J421" s="2">
        <v>0</v>
      </c>
      <c r="K421" s="2">
        <v>0</v>
      </c>
      <c r="L421" s="2">
        <v>0</v>
      </c>
      <c r="M421" s="2">
        <v>0</v>
      </c>
      <c r="N421" s="2">
        <v>0</v>
      </c>
      <c r="O421" s="2"/>
      <c r="P421" s="2"/>
      <c r="Q421" s="2"/>
      <c r="R421" s="11"/>
      <c r="S421" s="11"/>
      <c r="T421" s="35"/>
    </row>
    <row r="422" spans="1:20" x14ac:dyDescent="0.25">
      <c r="A422" s="34"/>
      <c r="B422" s="11"/>
      <c r="C422" s="2"/>
      <c r="D422" s="11"/>
      <c r="E422" s="11"/>
      <c r="F422" s="2" t="s">
        <v>21</v>
      </c>
      <c r="G422" s="11" t="s">
        <v>2269</v>
      </c>
      <c r="H422" s="2">
        <v>0</v>
      </c>
      <c r="I422" s="2">
        <v>1</v>
      </c>
      <c r="J422" s="2">
        <v>0</v>
      </c>
      <c r="K422" s="2">
        <v>0</v>
      </c>
      <c r="L422" s="2">
        <v>0</v>
      </c>
      <c r="M422" s="2">
        <v>0</v>
      </c>
      <c r="N422" s="2">
        <v>0</v>
      </c>
      <c r="O422" s="2"/>
      <c r="P422" s="2"/>
      <c r="Q422" s="2"/>
      <c r="R422" s="11"/>
      <c r="S422" s="11"/>
      <c r="T422" s="35"/>
    </row>
    <row r="423" spans="1:20" x14ac:dyDescent="0.25">
      <c r="A423" s="34"/>
      <c r="B423" s="11"/>
      <c r="C423" s="2"/>
      <c r="D423" s="11"/>
      <c r="E423" s="11"/>
      <c r="F423" s="2" t="s">
        <v>22</v>
      </c>
      <c r="G423" s="11" t="s">
        <v>2270</v>
      </c>
      <c r="H423" s="2">
        <v>0</v>
      </c>
      <c r="I423" s="2">
        <v>1</v>
      </c>
      <c r="J423" s="2">
        <v>0</v>
      </c>
      <c r="K423" s="2">
        <v>0</v>
      </c>
      <c r="L423" s="2">
        <v>0</v>
      </c>
      <c r="M423" s="2">
        <v>0</v>
      </c>
      <c r="N423" s="2">
        <v>0</v>
      </c>
      <c r="O423" s="2"/>
      <c r="P423" s="2"/>
      <c r="Q423" s="2"/>
      <c r="R423" s="11"/>
      <c r="S423" s="11"/>
      <c r="T423" s="35"/>
    </row>
    <row r="424" spans="1:20" x14ac:dyDescent="0.25">
      <c r="A424" s="34"/>
      <c r="B424" s="11"/>
      <c r="C424" s="2"/>
      <c r="D424" s="11"/>
      <c r="E424" s="11"/>
      <c r="F424" s="2" t="s">
        <v>23</v>
      </c>
      <c r="G424" s="11" t="s">
        <v>1941</v>
      </c>
      <c r="H424" s="2">
        <v>0</v>
      </c>
      <c r="I424" s="2">
        <v>1</v>
      </c>
      <c r="J424" s="2">
        <v>0</v>
      </c>
      <c r="K424" s="2">
        <v>0</v>
      </c>
      <c r="L424" s="2">
        <v>0</v>
      </c>
      <c r="M424" s="2">
        <v>0</v>
      </c>
      <c r="N424" s="2">
        <v>0</v>
      </c>
      <c r="O424" s="2"/>
      <c r="P424" s="2"/>
      <c r="Q424" s="2"/>
      <c r="R424" s="11"/>
      <c r="S424" s="11"/>
      <c r="T424" s="35"/>
    </row>
    <row r="425" spans="1:20" x14ac:dyDescent="0.25">
      <c r="A425" s="34"/>
      <c r="B425" s="11"/>
      <c r="C425" s="2"/>
      <c r="D425" s="11"/>
      <c r="E425" s="11"/>
      <c r="F425" s="2" t="s">
        <v>24</v>
      </c>
      <c r="G425" s="11" t="s">
        <v>2271</v>
      </c>
      <c r="H425" s="2">
        <v>0</v>
      </c>
      <c r="I425" s="2">
        <v>1</v>
      </c>
      <c r="J425" s="2">
        <v>0</v>
      </c>
      <c r="K425" s="2">
        <v>0</v>
      </c>
      <c r="L425" s="2">
        <v>0</v>
      </c>
      <c r="M425" s="2">
        <v>0</v>
      </c>
      <c r="N425" s="2">
        <v>0</v>
      </c>
      <c r="O425" s="2"/>
      <c r="P425" s="2"/>
      <c r="Q425" s="2"/>
      <c r="R425" s="11"/>
      <c r="S425" s="11"/>
      <c r="T425" s="35"/>
    </row>
    <row r="426" spans="1:20" x14ac:dyDescent="0.25">
      <c r="A426" s="34"/>
      <c r="B426" s="11"/>
      <c r="C426" s="2"/>
      <c r="D426" s="11"/>
      <c r="E426" s="11"/>
      <c r="F426" s="2" t="s">
        <v>25</v>
      </c>
      <c r="G426" s="11" t="s">
        <v>2272</v>
      </c>
      <c r="H426" s="2">
        <v>0</v>
      </c>
      <c r="I426" s="2">
        <v>1</v>
      </c>
      <c r="J426" s="2">
        <v>0</v>
      </c>
      <c r="K426" s="2">
        <v>0</v>
      </c>
      <c r="L426" s="2">
        <v>0</v>
      </c>
      <c r="M426" s="2">
        <v>0</v>
      </c>
      <c r="N426" s="2">
        <v>0</v>
      </c>
      <c r="O426" s="2"/>
      <c r="P426" s="2"/>
      <c r="Q426" s="2"/>
      <c r="R426" s="11"/>
      <c r="S426" s="11"/>
      <c r="T426" s="35"/>
    </row>
    <row r="427" spans="1:20" x14ac:dyDescent="0.25">
      <c r="A427" s="34"/>
      <c r="B427" s="11"/>
      <c r="C427" s="2"/>
      <c r="D427" s="11"/>
      <c r="E427" s="11"/>
      <c r="F427" s="2" t="s">
        <v>26</v>
      </c>
      <c r="G427" s="11" t="s">
        <v>2273</v>
      </c>
      <c r="H427" s="2">
        <v>0</v>
      </c>
      <c r="I427" s="2">
        <v>1</v>
      </c>
      <c r="J427" s="2">
        <v>0</v>
      </c>
      <c r="K427" s="2">
        <v>0</v>
      </c>
      <c r="L427" s="2">
        <v>0</v>
      </c>
      <c r="M427" s="2">
        <v>0</v>
      </c>
      <c r="N427" s="2">
        <v>0</v>
      </c>
      <c r="O427" s="2"/>
      <c r="P427" s="2"/>
      <c r="Q427" s="2"/>
      <c r="R427" s="11"/>
      <c r="S427" s="11"/>
      <c r="T427" s="35"/>
    </row>
    <row r="428" spans="1:20" x14ac:dyDescent="0.25">
      <c r="A428" s="34"/>
      <c r="B428" s="11"/>
      <c r="C428" s="2"/>
      <c r="D428" s="11"/>
      <c r="E428" s="11"/>
      <c r="F428" s="2"/>
      <c r="G428" s="11"/>
      <c r="H428" s="2"/>
      <c r="I428" s="2"/>
      <c r="J428" s="2"/>
      <c r="K428" s="2"/>
      <c r="L428" s="2"/>
      <c r="M428" s="2"/>
      <c r="N428" s="2"/>
      <c r="O428" s="2"/>
      <c r="P428" s="2"/>
      <c r="Q428" s="2"/>
      <c r="R428" s="11"/>
      <c r="S428" s="11"/>
      <c r="T428" s="35"/>
    </row>
    <row r="429" spans="1:20" x14ac:dyDescent="0.25">
      <c r="A429" s="83"/>
      <c r="B429" s="62"/>
      <c r="C429" s="61"/>
      <c r="D429" s="62"/>
      <c r="E429" s="62"/>
      <c r="F429" s="61"/>
      <c r="G429" s="62"/>
      <c r="H429" s="61">
        <f>SUM(H402:H427)</f>
        <v>0</v>
      </c>
      <c r="I429" s="61">
        <f t="shared" ref="I429:O429" si="10">SUM(I402:I427)</f>
        <v>26</v>
      </c>
      <c r="J429" s="61">
        <f t="shared" si="10"/>
        <v>0</v>
      </c>
      <c r="K429" s="61">
        <f t="shared" si="10"/>
        <v>0</v>
      </c>
      <c r="L429" s="61">
        <f t="shared" si="10"/>
        <v>0</v>
      </c>
      <c r="M429" s="61">
        <f t="shared" si="10"/>
        <v>0</v>
      </c>
      <c r="N429" s="61">
        <f t="shared" si="10"/>
        <v>0</v>
      </c>
      <c r="O429" s="61">
        <f t="shared" si="10"/>
        <v>0</v>
      </c>
      <c r="P429" s="61"/>
      <c r="Q429" s="61"/>
      <c r="R429" s="62"/>
      <c r="S429" s="62"/>
      <c r="T429" s="84"/>
    </row>
    <row r="430" spans="1:20" x14ac:dyDescent="0.25">
      <c r="A430" s="85"/>
      <c r="B430" s="75"/>
      <c r="C430" s="76"/>
      <c r="D430" s="75"/>
      <c r="E430" s="75"/>
      <c r="F430" s="76"/>
      <c r="G430" s="75"/>
      <c r="H430" s="76"/>
      <c r="I430" s="76"/>
      <c r="J430" s="76"/>
      <c r="K430" s="76"/>
      <c r="L430" s="76"/>
      <c r="M430" s="76"/>
      <c r="N430" s="76"/>
      <c r="O430" s="76"/>
      <c r="P430" s="76"/>
      <c r="Q430" s="76"/>
      <c r="R430" s="75"/>
      <c r="S430" s="75"/>
      <c r="T430" s="86"/>
    </row>
    <row r="431" spans="1:20" x14ac:dyDescent="0.25">
      <c r="A431" s="34"/>
      <c r="B431" s="11"/>
      <c r="C431" s="2"/>
      <c r="D431" s="11"/>
      <c r="E431" s="11"/>
      <c r="F431" s="11"/>
      <c r="G431" s="11"/>
      <c r="H431" s="2"/>
      <c r="I431" s="2"/>
      <c r="J431" s="2"/>
      <c r="K431" s="2"/>
      <c r="L431" s="2"/>
      <c r="M431" s="2"/>
      <c r="N431" s="2"/>
      <c r="O431" s="2"/>
      <c r="P431" s="2"/>
      <c r="Q431" s="2"/>
      <c r="R431" s="11"/>
      <c r="S431" s="11"/>
      <c r="T431" s="35"/>
    </row>
    <row r="432" spans="1:20" x14ac:dyDescent="0.25">
      <c r="A432" s="34"/>
      <c r="B432" s="11"/>
      <c r="C432" s="2" t="s">
        <v>12</v>
      </c>
      <c r="D432" s="11" t="s">
        <v>1904</v>
      </c>
      <c r="E432" s="11" t="s">
        <v>39</v>
      </c>
      <c r="F432" s="2" t="s">
        <v>0</v>
      </c>
      <c r="G432" s="11" t="s">
        <v>2274</v>
      </c>
      <c r="H432" s="2">
        <v>0</v>
      </c>
      <c r="I432" s="2">
        <v>1</v>
      </c>
      <c r="J432" s="2">
        <v>0</v>
      </c>
      <c r="K432" s="2">
        <v>0</v>
      </c>
      <c r="L432" s="2">
        <v>0</v>
      </c>
      <c r="M432" s="2">
        <v>0</v>
      </c>
      <c r="N432" s="2">
        <v>0</v>
      </c>
      <c r="O432" s="2"/>
      <c r="P432" s="2"/>
      <c r="Q432" s="2"/>
      <c r="R432" s="11"/>
      <c r="S432" s="11"/>
      <c r="T432" s="35"/>
    </row>
    <row r="433" spans="1:20" x14ac:dyDescent="0.25">
      <c r="A433" s="34"/>
      <c r="B433" s="11"/>
      <c r="C433" s="2"/>
      <c r="D433" s="11"/>
      <c r="E433" s="11"/>
      <c r="F433" s="2" t="s">
        <v>2</v>
      </c>
      <c r="G433" s="11" t="s">
        <v>2275</v>
      </c>
      <c r="H433" s="2">
        <v>0</v>
      </c>
      <c r="I433" s="2">
        <v>1</v>
      </c>
      <c r="J433" s="2">
        <v>0</v>
      </c>
      <c r="K433" s="2">
        <v>0</v>
      </c>
      <c r="L433" s="2">
        <v>0</v>
      </c>
      <c r="M433" s="2">
        <v>0</v>
      </c>
      <c r="N433" s="2">
        <v>0</v>
      </c>
      <c r="O433" s="2"/>
      <c r="P433" s="2"/>
      <c r="Q433" s="2"/>
      <c r="R433" s="11"/>
      <c r="S433" s="11"/>
      <c r="T433" s="35"/>
    </row>
    <row r="434" spans="1:20" x14ac:dyDescent="0.25">
      <c r="A434" s="34"/>
      <c r="B434" s="11"/>
      <c r="C434" s="2"/>
      <c r="D434" s="11"/>
      <c r="E434" s="11"/>
      <c r="F434" s="2" t="s">
        <v>3</v>
      </c>
      <c r="G434" s="11" t="s">
        <v>2276</v>
      </c>
      <c r="H434" s="2">
        <v>0</v>
      </c>
      <c r="I434" s="2">
        <v>1</v>
      </c>
      <c r="J434" s="2">
        <v>0</v>
      </c>
      <c r="K434" s="2">
        <v>0</v>
      </c>
      <c r="L434" s="2">
        <v>0</v>
      </c>
      <c r="M434" s="2">
        <v>0</v>
      </c>
      <c r="N434" s="2">
        <v>0</v>
      </c>
      <c r="O434" s="2"/>
      <c r="P434" s="2"/>
      <c r="Q434" s="2"/>
      <c r="R434" s="11"/>
      <c r="S434" s="11"/>
      <c r="T434" s="35"/>
    </row>
    <row r="435" spans="1:20" x14ac:dyDescent="0.25">
      <c r="A435" s="34"/>
      <c r="B435" s="11"/>
      <c r="C435" s="2"/>
      <c r="D435" s="11"/>
      <c r="E435" s="11"/>
      <c r="F435" s="2" t="s">
        <v>4</v>
      </c>
      <c r="G435" s="11" t="s">
        <v>2277</v>
      </c>
      <c r="H435" s="2">
        <v>0</v>
      </c>
      <c r="I435" s="2">
        <v>1</v>
      </c>
      <c r="J435" s="2">
        <v>0</v>
      </c>
      <c r="K435" s="2">
        <v>0</v>
      </c>
      <c r="L435" s="2">
        <v>0</v>
      </c>
      <c r="M435" s="2">
        <v>0</v>
      </c>
      <c r="N435" s="2">
        <v>0</v>
      </c>
      <c r="O435" s="2"/>
      <c r="P435" s="2"/>
      <c r="Q435" s="2"/>
      <c r="R435" s="11"/>
      <c r="S435" s="11"/>
      <c r="T435" s="35"/>
    </row>
    <row r="436" spans="1:20" x14ac:dyDescent="0.25">
      <c r="A436" s="34"/>
      <c r="B436" s="11"/>
      <c r="C436" s="2"/>
      <c r="D436" s="11"/>
      <c r="E436" s="11"/>
      <c r="F436" s="2" t="s">
        <v>5</v>
      </c>
      <c r="G436" s="11" t="s">
        <v>2278</v>
      </c>
      <c r="H436" s="2">
        <v>0</v>
      </c>
      <c r="I436" s="2">
        <v>1</v>
      </c>
      <c r="J436" s="2">
        <v>0</v>
      </c>
      <c r="K436" s="2">
        <v>0</v>
      </c>
      <c r="L436" s="2">
        <v>0</v>
      </c>
      <c r="M436" s="2">
        <v>0</v>
      </c>
      <c r="N436" s="2">
        <v>0</v>
      </c>
      <c r="O436" s="2"/>
      <c r="P436" s="2"/>
      <c r="Q436" s="2"/>
      <c r="R436" s="11"/>
      <c r="S436" s="11"/>
      <c r="T436" s="35"/>
    </row>
    <row r="437" spans="1:20" x14ac:dyDescent="0.25">
      <c r="A437" s="34"/>
      <c r="B437" s="11"/>
      <c r="C437" s="2"/>
      <c r="D437" s="11"/>
      <c r="E437" s="11"/>
      <c r="F437" s="2" t="s">
        <v>6</v>
      </c>
      <c r="G437" s="11" t="s">
        <v>2279</v>
      </c>
      <c r="H437" s="2">
        <v>0</v>
      </c>
      <c r="I437" s="2">
        <v>1</v>
      </c>
      <c r="J437" s="2">
        <v>0</v>
      </c>
      <c r="K437" s="2">
        <v>0</v>
      </c>
      <c r="L437" s="2">
        <v>0</v>
      </c>
      <c r="M437" s="2">
        <v>0</v>
      </c>
      <c r="N437" s="2">
        <v>0</v>
      </c>
      <c r="O437" s="2"/>
      <c r="P437" s="2"/>
      <c r="Q437" s="2"/>
      <c r="R437" s="11"/>
      <c r="S437" s="11"/>
      <c r="T437" s="35"/>
    </row>
    <row r="438" spans="1:20" x14ac:dyDescent="0.25">
      <c r="A438" s="34"/>
      <c r="B438" s="11"/>
      <c r="C438" s="2"/>
      <c r="D438" s="11"/>
      <c r="E438" s="11"/>
      <c r="F438" s="2" t="s">
        <v>7</v>
      </c>
      <c r="G438" s="11" t="s">
        <v>2280</v>
      </c>
      <c r="H438" s="2">
        <v>0</v>
      </c>
      <c r="I438" s="2">
        <v>1</v>
      </c>
      <c r="J438" s="2">
        <v>0</v>
      </c>
      <c r="K438" s="2">
        <v>0</v>
      </c>
      <c r="L438" s="2">
        <v>0</v>
      </c>
      <c r="M438" s="2">
        <v>0</v>
      </c>
      <c r="N438" s="2">
        <v>0</v>
      </c>
      <c r="O438" s="2"/>
      <c r="P438" s="2"/>
      <c r="Q438" s="2"/>
      <c r="R438" s="11"/>
      <c r="S438" s="11"/>
      <c r="T438" s="35"/>
    </row>
    <row r="439" spans="1:20" x14ac:dyDescent="0.25">
      <c r="A439" s="34"/>
      <c r="B439" s="11"/>
      <c r="C439" s="2"/>
      <c r="D439" s="11"/>
      <c r="E439" s="11"/>
      <c r="F439" s="2" t="s">
        <v>8</v>
      </c>
      <c r="G439" s="11" t="s">
        <v>2281</v>
      </c>
      <c r="H439" s="2">
        <v>0</v>
      </c>
      <c r="I439" s="2">
        <v>1</v>
      </c>
      <c r="J439" s="2">
        <v>0</v>
      </c>
      <c r="K439" s="2">
        <v>0</v>
      </c>
      <c r="L439" s="2">
        <v>0</v>
      </c>
      <c r="M439" s="2">
        <v>0</v>
      </c>
      <c r="N439" s="2">
        <v>0</v>
      </c>
      <c r="O439" s="2"/>
      <c r="P439" s="2"/>
      <c r="Q439" s="2"/>
      <c r="R439" s="11"/>
      <c r="S439" s="11"/>
      <c r="T439" s="35"/>
    </row>
    <row r="440" spans="1:20" x14ac:dyDescent="0.25">
      <c r="A440" s="34"/>
      <c r="B440" s="11"/>
      <c r="C440" s="2"/>
      <c r="D440" s="11"/>
      <c r="E440" s="11"/>
      <c r="F440" s="2" t="s">
        <v>9</v>
      </c>
      <c r="G440" s="11" t="s">
        <v>2282</v>
      </c>
      <c r="H440" s="2">
        <v>0</v>
      </c>
      <c r="I440" s="2">
        <v>1</v>
      </c>
      <c r="J440" s="2">
        <v>0</v>
      </c>
      <c r="K440" s="2">
        <v>0</v>
      </c>
      <c r="L440" s="2">
        <v>0</v>
      </c>
      <c r="M440" s="2">
        <v>0</v>
      </c>
      <c r="N440" s="2">
        <v>0</v>
      </c>
      <c r="O440" s="2"/>
      <c r="P440" s="2"/>
      <c r="Q440" s="2"/>
      <c r="R440" s="11"/>
      <c r="S440" s="11"/>
      <c r="T440" s="35"/>
    </row>
    <row r="441" spans="1:20" x14ac:dyDescent="0.25">
      <c r="A441" s="34"/>
      <c r="B441" s="11"/>
      <c r="C441" s="2"/>
      <c r="D441" s="11"/>
      <c r="E441" s="11"/>
      <c r="F441" s="2" t="s">
        <v>10</v>
      </c>
      <c r="G441" s="11" t="s">
        <v>2283</v>
      </c>
      <c r="H441" s="2">
        <v>0</v>
      </c>
      <c r="I441" s="2">
        <v>1</v>
      </c>
      <c r="J441" s="2">
        <v>0</v>
      </c>
      <c r="K441" s="2">
        <v>0</v>
      </c>
      <c r="L441" s="2">
        <v>0</v>
      </c>
      <c r="M441" s="2">
        <v>0</v>
      </c>
      <c r="N441" s="2">
        <v>0</v>
      </c>
      <c r="O441" s="2"/>
      <c r="P441" s="2"/>
      <c r="Q441" s="2"/>
      <c r="R441" s="11"/>
      <c r="S441" s="11"/>
      <c r="T441" s="35"/>
    </row>
    <row r="442" spans="1:20" x14ac:dyDescent="0.25">
      <c r="A442" s="34"/>
      <c r="B442" s="11"/>
      <c r="C442" s="2"/>
      <c r="D442" s="11"/>
      <c r="E442" s="11"/>
      <c r="F442" s="2" t="s">
        <v>11</v>
      </c>
      <c r="G442" s="11" t="s">
        <v>2284</v>
      </c>
      <c r="H442" s="2">
        <v>0</v>
      </c>
      <c r="I442" s="2">
        <v>1</v>
      </c>
      <c r="J442" s="2">
        <v>0</v>
      </c>
      <c r="K442" s="2">
        <v>0</v>
      </c>
      <c r="L442" s="2">
        <v>0</v>
      </c>
      <c r="M442" s="2">
        <v>0</v>
      </c>
      <c r="N442" s="2">
        <v>0</v>
      </c>
      <c r="O442" s="2"/>
      <c r="P442" s="2"/>
      <c r="Q442" s="2"/>
      <c r="R442" s="11"/>
      <c r="S442" s="11"/>
      <c r="T442" s="35"/>
    </row>
    <row r="443" spans="1:20" x14ac:dyDescent="0.25">
      <c r="A443" s="34"/>
      <c r="B443" s="11"/>
      <c r="C443" s="2"/>
      <c r="D443" s="11"/>
      <c r="E443" s="11"/>
      <c r="F443" s="2" t="s">
        <v>12</v>
      </c>
      <c r="G443" s="11" t="s">
        <v>2285</v>
      </c>
      <c r="H443" s="2">
        <v>0</v>
      </c>
      <c r="I443" s="2">
        <v>1</v>
      </c>
      <c r="J443" s="2">
        <v>0</v>
      </c>
      <c r="K443" s="2">
        <v>0</v>
      </c>
      <c r="L443" s="2">
        <v>0</v>
      </c>
      <c r="M443" s="2">
        <v>0</v>
      </c>
      <c r="N443" s="2">
        <v>0</v>
      </c>
      <c r="O443" s="2"/>
      <c r="P443" s="2"/>
      <c r="Q443" s="2"/>
      <c r="R443" s="11"/>
      <c r="S443" s="11"/>
      <c r="T443" s="35"/>
    </row>
    <row r="444" spans="1:20" x14ac:dyDescent="0.25">
      <c r="A444" s="34"/>
      <c r="B444" s="11"/>
      <c r="C444" s="2"/>
      <c r="D444" s="11"/>
      <c r="E444" s="11"/>
      <c r="F444" s="2" t="s">
        <v>13</v>
      </c>
      <c r="G444" s="11" t="s">
        <v>2286</v>
      </c>
      <c r="H444" s="2">
        <v>0</v>
      </c>
      <c r="I444" s="2">
        <v>1</v>
      </c>
      <c r="J444" s="2">
        <v>0</v>
      </c>
      <c r="K444" s="2">
        <v>0</v>
      </c>
      <c r="L444" s="2">
        <v>0</v>
      </c>
      <c r="M444" s="2">
        <v>0</v>
      </c>
      <c r="N444" s="2">
        <v>0</v>
      </c>
      <c r="O444" s="2"/>
      <c r="P444" s="2"/>
      <c r="Q444" s="2"/>
      <c r="R444" s="11"/>
      <c r="S444" s="11"/>
      <c r="T444" s="35"/>
    </row>
    <row r="445" spans="1:20" x14ac:dyDescent="0.25">
      <c r="A445" s="34"/>
      <c r="B445" s="11"/>
      <c r="C445" s="2"/>
      <c r="D445" s="11"/>
      <c r="E445" s="11"/>
      <c r="F445" s="2" t="s">
        <v>14</v>
      </c>
      <c r="G445" s="11" t="s">
        <v>2287</v>
      </c>
      <c r="H445" s="2">
        <v>0</v>
      </c>
      <c r="I445" s="2">
        <v>1</v>
      </c>
      <c r="J445" s="2">
        <v>0</v>
      </c>
      <c r="K445" s="2">
        <v>0</v>
      </c>
      <c r="L445" s="2">
        <v>0</v>
      </c>
      <c r="M445" s="2">
        <v>0</v>
      </c>
      <c r="N445" s="2">
        <v>0</v>
      </c>
      <c r="O445" s="2"/>
      <c r="P445" s="2"/>
      <c r="Q445" s="2"/>
      <c r="R445" s="11"/>
      <c r="S445" s="11"/>
      <c r="T445" s="35"/>
    </row>
    <row r="446" spans="1:20" x14ac:dyDescent="0.25">
      <c r="A446" s="34"/>
      <c r="B446" s="11"/>
      <c r="C446" s="2"/>
      <c r="D446" s="11"/>
      <c r="E446" s="11"/>
      <c r="F446" s="2" t="s">
        <v>15</v>
      </c>
      <c r="G446" s="11" t="s">
        <v>1904</v>
      </c>
      <c r="H446" s="2">
        <v>0</v>
      </c>
      <c r="I446" s="2">
        <v>1</v>
      </c>
      <c r="J446" s="2">
        <v>0</v>
      </c>
      <c r="K446" s="2">
        <v>0</v>
      </c>
      <c r="L446" s="2">
        <v>0</v>
      </c>
      <c r="M446" s="2">
        <v>0</v>
      </c>
      <c r="N446" s="2">
        <v>0</v>
      </c>
      <c r="O446" s="2"/>
      <c r="P446" s="2"/>
      <c r="Q446" s="2"/>
      <c r="R446" s="11"/>
      <c r="S446" s="11"/>
      <c r="T446" s="35"/>
    </row>
    <row r="447" spans="1:20" x14ac:dyDescent="0.25">
      <c r="A447" s="34"/>
      <c r="B447" s="11"/>
      <c r="C447" s="2"/>
      <c r="D447" s="11"/>
      <c r="E447" s="11"/>
      <c r="F447" s="2" t="s">
        <v>16</v>
      </c>
      <c r="G447" s="11" t="s">
        <v>2250</v>
      </c>
      <c r="H447" s="2">
        <v>0</v>
      </c>
      <c r="I447" s="2">
        <v>1</v>
      </c>
      <c r="J447" s="2">
        <v>0</v>
      </c>
      <c r="K447" s="2">
        <v>0</v>
      </c>
      <c r="L447" s="2">
        <v>0</v>
      </c>
      <c r="M447" s="2">
        <v>0</v>
      </c>
      <c r="N447" s="2">
        <v>0</v>
      </c>
      <c r="O447" s="2"/>
      <c r="P447" s="2"/>
      <c r="Q447" s="2"/>
      <c r="R447" s="11"/>
      <c r="S447" s="11"/>
      <c r="T447" s="35"/>
    </row>
    <row r="448" spans="1:20" x14ac:dyDescent="0.25">
      <c r="A448" s="34"/>
      <c r="B448" s="11"/>
      <c r="C448" s="2"/>
      <c r="D448" s="11"/>
      <c r="E448" s="11"/>
      <c r="F448" s="2" t="s">
        <v>17</v>
      </c>
      <c r="G448" s="11" t="s">
        <v>2288</v>
      </c>
      <c r="H448" s="2">
        <v>0</v>
      </c>
      <c r="I448" s="2">
        <v>1</v>
      </c>
      <c r="J448" s="2">
        <v>0</v>
      </c>
      <c r="K448" s="2">
        <v>0</v>
      </c>
      <c r="L448" s="2">
        <v>0</v>
      </c>
      <c r="M448" s="2">
        <v>0</v>
      </c>
      <c r="N448" s="2">
        <v>0</v>
      </c>
      <c r="O448" s="2"/>
      <c r="P448" s="2"/>
      <c r="Q448" s="2"/>
      <c r="R448" s="11"/>
      <c r="S448" s="11"/>
      <c r="T448" s="35"/>
    </row>
    <row r="449" spans="1:20" x14ac:dyDescent="0.25">
      <c r="A449" s="34"/>
      <c r="B449" s="11"/>
      <c r="C449" s="2"/>
      <c r="D449" s="11"/>
      <c r="E449" s="11"/>
      <c r="F449" s="2" t="s">
        <v>18</v>
      </c>
      <c r="G449" s="11" t="s">
        <v>2289</v>
      </c>
      <c r="H449" s="2">
        <v>0</v>
      </c>
      <c r="I449" s="2">
        <v>1</v>
      </c>
      <c r="J449" s="2">
        <v>0</v>
      </c>
      <c r="K449" s="2">
        <v>0</v>
      </c>
      <c r="L449" s="2">
        <v>0</v>
      </c>
      <c r="M449" s="2">
        <v>0</v>
      </c>
      <c r="N449" s="2">
        <v>0</v>
      </c>
      <c r="O449" s="2"/>
      <c r="P449" s="2"/>
      <c r="Q449" s="2"/>
      <c r="R449" s="11"/>
      <c r="S449" s="11"/>
      <c r="T449" s="35"/>
    </row>
    <row r="450" spans="1:20" x14ac:dyDescent="0.25">
      <c r="A450" s="34"/>
      <c r="B450" s="11"/>
      <c r="C450" s="2"/>
      <c r="D450" s="11"/>
      <c r="E450" s="11"/>
      <c r="F450" s="2" t="s">
        <v>19</v>
      </c>
      <c r="G450" s="11" t="s">
        <v>2290</v>
      </c>
      <c r="H450" s="2">
        <v>0</v>
      </c>
      <c r="I450" s="2">
        <v>1</v>
      </c>
      <c r="J450" s="2">
        <v>0</v>
      </c>
      <c r="K450" s="2">
        <v>0</v>
      </c>
      <c r="L450" s="2">
        <v>0</v>
      </c>
      <c r="M450" s="2">
        <v>0</v>
      </c>
      <c r="N450" s="2">
        <v>0</v>
      </c>
      <c r="O450" s="2"/>
      <c r="P450" s="2"/>
      <c r="Q450" s="2"/>
      <c r="R450" s="11"/>
      <c r="S450" s="11"/>
      <c r="T450" s="35"/>
    </row>
    <row r="451" spans="1:20" x14ac:dyDescent="0.25">
      <c r="A451" s="34"/>
      <c r="B451" s="11"/>
      <c r="C451" s="2"/>
      <c r="D451" s="11"/>
      <c r="E451" s="11"/>
      <c r="F451" s="2" t="s">
        <v>20</v>
      </c>
      <c r="G451" s="11" t="s">
        <v>2291</v>
      </c>
      <c r="H451" s="2">
        <v>0</v>
      </c>
      <c r="I451" s="2">
        <v>1</v>
      </c>
      <c r="J451" s="2">
        <v>0</v>
      </c>
      <c r="K451" s="2">
        <v>0</v>
      </c>
      <c r="L451" s="2">
        <v>0</v>
      </c>
      <c r="M451" s="2">
        <v>0</v>
      </c>
      <c r="N451" s="2">
        <v>0</v>
      </c>
      <c r="O451" s="2"/>
      <c r="P451" s="2"/>
      <c r="Q451" s="2"/>
      <c r="R451" s="11"/>
      <c r="S451" s="11"/>
      <c r="T451" s="35"/>
    </row>
    <row r="452" spans="1:20" x14ac:dyDescent="0.25">
      <c r="A452" s="34"/>
      <c r="B452" s="11"/>
      <c r="C452" s="2"/>
      <c r="D452" s="11"/>
      <c r="E452" s="11"/>
      <c r="F452" s="2" t="s">
        <v>21</v>
      </c>
      <c r="G452" s="11" t="s">
        <v>2292</v>
      </c>
      <c r="H452" s="2">
        <v>0</v>
      </c>
      <c r="I452" s="2">
        <v>1</v>
      </c>
      <c r="J452" s="2">
        <v>0</v>
      </c>
      <c r="K452" s="2">
        <v>0</v>
      </c>
      <c r="L452" s="2">
        <v>0</v>
      </c>
      <c r="M452" s="2">
        <v>0</v>
      </c>
      <c r="N452" s="2">
        <v>0</v>
      </c>
      <c r="O452" s="2"/>
      <c r="P452" s="2"/>
      <c r="Q452" s="2"/>
      <c r="R452" s="11"/>
      <c r="S452" s="11"/>
      <c r="T452" s="35"/>
    </row>
    <row r="453" spans="1:20" x14ac:dyDescent="0.25">
      <c r="A453" s="34"/>
      <c r="B453" s="11"/>
      <c r="C453" s="2"/>
      <c r="D453" s="11"/>
      <c r="E453" s="11"/>
      <c r="F453" s="2" t="s">
        <v>22</v>
      </c>
      <c r="G453" s="11" t="s">
        <v>2293</v>
      </c>
      <c r="H453" s="2">
        <v>0</v>
      </c>
      <c r="I453" s="2">
        <v>1</v>
      </c>
      <c r="J453" s="2">
        <v>0</v>
      </c>
      <c r="K453" s="2">
        <v>0</v>
      </c>
      <c r="L453" s="2">
        <v>0</v>
      </c>
      <c r="M453" s="2">
        <v>0</v>
      </c>
      <c r="N453" s="2">
        <v>0</v>
      </c>
      <c r="O453" s="2"/>
      <c r="P453" s="2"/>
      <c r="Q453" s="2"/>
      <c r="R453" s="11"/>
      <c r="S453" s="11"/>
      <c r="T453" s="35"/>
    </row>
    <row r="454" spans="1:20" x14ac:dyDescent="0.25">
      <c r="A454" s="34"/>
      <c r="B454" s="11"/>
      <c r="C454" s="2"/>
      <c r="D454" s="11"/>
      <c r="E454" s="11"/>
      <c r="F454" s="2" t="s">
        <v>23</v>
      </c>
      <c r="G454" s="11" t="s">
        <v>2294</v>
      </c>
      <c r="H454" s="2">
        <v>0</v>
      </c>
      <c r="I454" s="2">
        <v>1</v>
      </c>
      <c r="J454" s="2">
        <v>0</v>
      </c>
      <c r="K454" s="2">
        <v>0</v>
      </c>
      <c r="L454" s="2">
        <v>0</v>
      </c>
      <c r="M454" s="2">
        <v>0</v>
      </c>
      <c r="N454" s="2">
        <v>0</v>
      </c>
      <c r="O454" s="2"/>
      <c r="P454" s="2"/>
      <c r="Q454" s="2"/>
      <c r="R454" s="11"/>
      <c r="S454" s="11"/>
      <c r="T454" s="35"/>
    </row>
    <row r="455" spans="1:20" x14ac:dyDescent="0.25">
      <c r="A455" s="34"/>
      <c r="B455" s="11"/>
      <c r="C455" s="2"/>
      <c r="D455" s="11"/>
      <c r="E455" s="11"/>
      <c r="F455" s="2" t="s">
        <v>24</v>
      </c>
      <c r="G455" s="11" t="s">
        <v>2295</v>
      </c>
      <c r="H455" s="2">
        <v>0</v>
      </c>
      <c r="I455" s="2">
        <v>1</v>
      </c>
      <c r="J455" s="2">
        <v>0</v>
      </c>
      <c r="K455" s="2">
        <v>0</v>
      </c>
      <c r="L455" s="2">
        <v>0</v>
      </c>
      <c r="M455" s="2">
        <v>0</v>
      </c>
      <c r="N455" s="2">
        <v>0</v>
      </c>
      <c r="O455" s="2"/>
      <c r="P455" s="2"/>
      <c r="Q455" s="2"/>
      <c r="R455" s="11"/>
      <c r="S455" s="11"/>
      <c r="T455" s="35"/>
    </row>
    <row r="456" spans="1:20" x14ac:dyDescent="0.25">
      <c r="A456" s="34"/>
      <c r="B456" s="11"/>
      <c r="C456" s="2"/>
      <c r="D456" s="11"/>
      <c r="E456" s="11"/>
      <c r="F456" s="2" t="s">
        <v>25</v>
      </c>
      <c r="G456" s="11" t="s">
        <v>2296</v>
      </c>
      <c r="H456" s="2">
        <v>0</v>
      </c>
      <c r="I456" s="2">
        <v>1</v>
      </c>
      <c r="J456" s="2">
        <v>0</v>
      </c>
      <c r="K456" s="2">
        <v>0</v>
      </c>
      <c r="L456" s="2">
        <v>0</v>
      </c>
      <c r="M456" s="2">
        <v>0</v>
      </c>
      <c r="N456" s="2">
        <v>0</v>
      </c>
      <c r="O456" s="2"/>
      <c r="P456" s="2"/>
      <c r="Q456" s="2"/>
      <c r="R456" s="11"/>
      <c r="S456" s="11"/>
      <c r="T456" s="35"/>
    </row>
    <row r="457" spans="1:20" x14ac:dyDescent="0.25">
      <c r="A457" s="34"/>
      <c r="B457" s="11"/>
      <c r="C457" s="2"/>
      <c r="D457" s="11"/>
      <c r="E457" s="11"/>
      <c r="F457" s="2" t="s">
        <v>26</v>
      </c>
      <c r="G457" s="11" t="s">
        <v>2297</v>
      </c>
      <c r="H457" s="2">
        <v>0</v>
      </c>
      <c r="I457" s="2">
        <v>1</v>
      </c>
      <c r="J457" s="2">
        <v>0</v>
      </c>
      <c r="K457" s="2">
        <v>0</v>
      </c>
      <c r="L457" s="2">
        <v>0</v>
      </c>
      <c r="M457" s="2">
        <v>0</v>
      </c>
      <c r="N457" s="2">
        <v>0</v>
      </c>
      <c r="O457" s="2"/>
      <c r="P457" s="2"/>
      <c r="Q457" s="2"/>
      <c r="R457" s="11"/>
      <c r="S457" s="11"/>
      <c r="T457" s="35"/>
    </row>
    <row r="458" spans="1:20" x14ac:dyDescent="0.25">
      <c r="A458" s="34"/>
      <c r="B458" s="11"/>
      <c r="C458" s="2"/>
      <c r="D458" s="11"/>
      <c r="E458" s="11"/>
      <c r="F458" s="2" t="s">
        <v>27</v>
      </c>
      <c r="G458" s="11" t="s">
        <v>2298</v>
      </c>
      <c r="H458" s="2">
        <v>0</v>
      </c>
      <c r="I458" s="2">
        <v>1</v>
      </c>
      <c r="J458" s="2">
        <v>0</v>
      </c>
      <c r="K458" s="2">
        <v>0</v>
      </c>
      <c r="L458" s="2">
        <v>0</v>
      </c>
      <c r="M458" s="2">
        <v>0</v>
      </c>
      <c r="N458" s="2">
        <v>0</v>
      </c>
      <c r="O458" s="2"/>
      <c r="P458" s="2"/>
      <c r="Q458" s="2"/>
      <c r="R458" s="11"/>
      <c r="S458" s="11"/>
      <c r="T458" s="35"/>
    </row>
    <row r="459" spans="1:20" x14ac:dyDescent="0.25">
      <c r="A459" s="34"/>
      <c r="B459" s="11"/>
      <c r="C459" s="2"/>
      <c r="D459" s="11"/>
      <c r="E459" s="11"/>
      <c r="F459" s="2" t="s">
        <v>28</v>
      </c>
      <c r="G459" s="11" t="s">
        <v>2299</v>
      </c>
      <c r="H459" s="2">
        <v>0</v>
      </c>
      <c r="I459" s="2">
        <v>1</v>
      </c>
      <c r="J459" s="2">
        <v>0</v>
      </c>
      <c r="K459" s="2">
        <v>0</v>
      </c>
      <c r="L459" s="2">
        <v>0</v>
      </c>
      <c r="M459" s="2">
        <v>0</v>
      </c>
      <c r="N459" s="2">
        <v>0</v>
      </c>
      <c r="O459" s="2"/>
      <c r="P459" s="2"/>
      <c r="Q459" s="2"/>
      <c r="R459" s="11"/>
      <c r="S459" s="11"/>
      <c r="T459" s="35"/>
    </row>
    <row r="460" spans="1:20" x14ac:dyDescent="0.25">
      <c r="A460" s="34"/>
      <c r="B460" s="11"/>
      <c r="C460" s="2"/>
      <c r="D460" s="11"/>
      <c r="E460" s="11"/>
      <c r="F460" s="2" t="s">
        <v>29</v>
      </c>
      <c r="G460" s="11" t="s">
        <v>2300</v>
      </c>
      <c r="H460" s="2">
        <v>0</v>
      </c>
      <c r="I460" s="2">
        <v>1</v>
      </c>
      <c r="J460" s="2">
        <v>0</v>
      </c>
      <c r="K460" s="2">
        <v>0</v>
      </c>
      <c r="L460" s="2">
        <v>0</v>
      </c>
      <c r="M460" s="2">
        <v>0</v>
      </c>
      <c r="N460" s="2">
        <v>0</v>
      </c>
      <c r="O460" s="2"/>
      <c r="P460" s="2"/>
      <c r="Q460" s="2"/>
      <c r="R460" s="11"/>
      <c r="S460" s="11"/>
      <c r="T460" s="35"/>
    </row>
    <row r="461" spans="1:20" x14ac:dyDescent="0.25">
      <c r="A461" s="34"/>
      <c r="B461" s="11"/>
      <c r="C461" s="2"/>
      <c r="D461" s="11"/>
      <c r="E461" s="11"/>
      <c r="F461" s="2" t="s">
        <v>30</v>
      </c>
      <c r="G461" s="11" t="s">
        <v>2301</v>
      </c>
      <c r="H461" s="2">
        <v>0</v>
      </c>
      <c r="I461" s="2">
        <v>1</v>
      </c>
      <c r="J461" s="2">
        <v>0</v>
      </c>
      <c r="K461" s="2">
        <v>0</v>
      </c>
      <c r="L461" s="2">
        <v>0</v>
      </c>
      <c r="M461" s="2">
        <v>0</v>
      </c>
      <c r="N461" s="2">
        <v>0</v>
      </c>
      <c r="O461" s="2"/>
      <c r="P461" s="2"/>
      <c r="Q461" s="2"/>
      <c r="R461" s="11"/>
      <c r="S461" s="11"/>
      <c r="T461" s="35"/>
    </row>
    <row r="462" spans="1:20" x14ac:dyDescent="0.25">
      <c r="A462" s="34"/>
      <c r="B462" s="11"/>
      <c r="C462" s="2"/>
      <c r="D462" s="11"/>
      <c r="E462" s="11"/>
      <c r="F462" s="2" t="s">
        <v>31</v>
      </c>
      <c r="G462" s="11" t="s">
        <v>2302</v>
      </c>
      <c r="H462" s="2">
        <v>0</v>
      </c>
      <c r="I462" s="2">
        <v>1</v>
      </c>
      <c r="J462" s="2">
        <v>0</v>
      </c>
      <c r="K462" s="2">
        <v>0</v>
      </c>
      <c r="L462" s="2">
        <v>0</v>
      </c>
      <c r="M462" s="2">
        <v>0</v>
      </c>
      <c r="N462" s="2">
        <v>0</v>
      </c>
      <c r="O462" s="2"/>
      <c r="P462" s="2"/>
      <c r="Q462" s="2"/>
      <c r="R462" s="11"/>
      <c r="S462" s="11"/>
      <c r="T462" s="35"/>
    </row>
    <row r="463" spans="1:20" x14ac:dyDescent="0.25">
      <c r="A463" s="34"/>
      <c r="B463" s="11"/>
      <c r="C463" s="2"/>
      <c r="D463" s="11"/>
      <c r="E463" s="11"/>
      <c r="F463" s="2"/>
      <c r="G463" s="11"/>
      <c r="H463" s="2"/>
      <c r="I463" s="2"/>
      <c r="J463" s="2"/>
      <c r="K463" s="2"/>
      <c r="L463" s="2"/>
      <c r="M463" s="2"/>
      <c r="N463" s="2"/>
      <c r="O463" s="2"/>
      <c r="P463" s="2"/>
      <c r="Q463" s="2"/>
      <c r="R463" s="11"/>
      <c r="S463" s="11"/>
      <c r="T463" s="35"/>
    </row>
    <row r="464" spans="1:20" x14ac:dyDescent="0.25">
      <c r="A464" s="83"/>
      <c r="B464" s="62"/>
      <c r="C464" s="61"/>
      <c r="D464" s="62"/>
      <c r="E464" s="62"/>
      <c r="F464" s="61"/>
      <c r="G464" s="62"/>
      <c r="H464" s="61">
        <f>SUM(H432:H462)</f>
        <v>0</v>
      </c>
      <c r="I464" s="61">
        <f t="shared" ref="I464:O464" si="11">SUM(I432:I462)</f>
        <v>31</v>
      </c>
      <c r="J464" s="61">
        <f t="shared" si="11"/>
        <v>0</v>
      </c>
      <c r="K464" s="61">
        <f t="shared" si="11"/>
        <v>0</v>
      </c>
      <c r="L464" s="61">
        <f t="shared" si="11"/>
        <v>0</v>
      </c>
      <c r="M464" s="61">
        <f t="shared" si="11"/>
        <v>0</v>
      </c>
      <c r="N464" s="61">
        <f t="shared" si="11"/>
        <v>0</v>
      </c>
      <c r="O464" s="61">
        <f t="shared" si="11"/>
        <v>0</v>
      </c>
      <c r="P464" s="61"/>
      <c r="Q464" s="61"/>
      <c r="R464" s="62"/>
      <c r="S464" s="62"/>
      <c r="T464" s="84"/>
    </row>
    <row r="465" spans="1:20" x14ac:dyDescent="0.25">
      <c r="A465" s="85"/>
      <c r="B465" s="75"/>
      <c r="C465" s="76"/>
      <c r="D465" s="75"/>
      <c r="E465" s="75"/>
      <c r="F465" s="76"/>
      <c r="G465" s="75"/>
      <c r="H465" s="76"/>
      <c r="I465" s="76"/>
      <c r="J465" s="76"/>
      <c r="K465" s="76"/>
      <c r="L465" s="76"/>
      <c r="M465" s="76"/>
      <c r="N465" s="76"/>
      <c r="O465" s="76"/>
      <c r="P465" s="76"/>
      <c r="Q465" s="76"/>
      <c r="R465" s="75"/>
      <c r="S465" s="75"/>
      <c r="T465" s="86"/>
    </row>
    <row r="466" spans="1:20" x14ac:dyDescent="0.25">
      <c r="A466" s="34"/>
      <c r="B466" s="11"/>
      <c r="C466" s="2"/>
      <c r="D466" s="11"/>
      <c r="E466" s="11"/>
      <c r="F466" s="11"/>
      <c r="G466" s="11"/>
      <c r="H466" s="2"/>
      <c r="I466" s="2"/>
      <c r="J466" s="2"/>
      <c r="K466" s="2"/>
      <c r="L466" s="2"/>
      <c r="M466" s="2"/>
      <c r="N466" s="2"/>
      <c r="O466" s="2"/>
      <c r="P466" s="2"/>
      <c r="Q466" s="2"/>
      <c r="R466" s="11"/>
      <c r="S466" s="11"/>
      <c r="T466" s="35"/>
    </row>
    <row r="467" spans="1:20" x14ac:dyDescent="0.25">
      <c r="A467" s="34"/>
      <c r="B467" s="11"/>
      <c r="C467" s="2" t="s">
        <v>13</v>
      </c>
      <c r="D467" s="11" t="s">
        <v>1905</v>
      </c>
      <c r="E467" s="11" t="s">
        <v>39</v>
      </c>
      <c r="F467" s="2" t="s">
        <v>0</v>
      </c>
      <c r="G467" s="11" t="s">
        <v>2303</v>
      </c>
      <c r="H467" s="2">
        <v>1</v>
      </c>
      <c r="I467" s="2">
        <v>0</v>
      </c>
      <c r="J467" s="2">
        <v>0</v>
      </c>
      <c r="K467" s="2">
        <v>0</v>
      </c>
      <c r="L467" s="2">
        <v>0</v>
      </c>
      <c r="M467" s="2">
        <v>0</v>
      </c>
      <c r="N467" s="2">
        <v>0</v>
      </c>
      <c r="O467" s="2"/>
      <c r="P467" s="2">
        <v>1</v>
      </c>
      <c r="Q467" s="2"/>
      <c r="R467" s="11"/>
      <c r="S467" s="11"/>
      <c r="T467" s="35"/>
    </row>
    <row r="468" spans="1:20" x14ac:dyDescent="0.25">
      <c r="A468" s="34"/>
      <c r="B468" s="11"/>
      <c r="C468" s="2"/>
      <c r="D468" s="11"/>
      <c r="E468" s="11"/>
      <c r="F468" s="2" t="s">
        <v>2</v>
      </c>
      <c r="G468" s="11" t="s">
        <v>2304</v>
      </c>
      <c r="H468" s="2">
        <v>1</v>
      </c>
      <c r="I468" s="2">
        <v>0</v>
      </c>
      <c r="J468" s="2">
        <v>0</v>
      </c>
      <c r="K468" s="2">
        <v>0</v>
      </c>
      <c r="L468" s="2">
        <v>0</v>
      </c>
      <c r="M468" s="2">
        <v>0</v>
      </c>
      <c r="N468" s="2">
        <v>0</v>
      </c>
      <c r="O468" s="2"/>
      <c r="P468" s="2">
        <v>1</v>
      </c>
      <c r="Q468" s="2"/>
      <c r="R468" s="11"/>
      <c r="S468" s="11"/>
      <c r="T468" s="35"/>
    </row>
    <row r="469" spans="1:20" x14ac:dyDescent="0.25">
      <c r="A469" s="34"/>
      <c r="B469" s="11"/>
      <c r="C469" s="2"/>
      <c r="D469" s="11"/>
      <c r="E469" s="11"/>
      <c r="F469" s="2" t="s">
        <v>3</v>
      </c>
      <c r="G469" s="11" t="s">
        <v>1905</v>
      </c>
      <c r="H469" s="2">
        <v>1</v>
      </c>
      <c r="I469" s="2">
        <v>0</v>
      </c>
      <c r="J469" s="2">
        <v>0</v>
      </c>
      <c r="K469" s="2">
        <v>0</v>
      </c>
      <c r="L469" s="2">
        <v>0</v>
      </c>
      <c r="M469" s="2">
        <v>0</v>
      </c>
      <c r="N469" s="2">
        <v>0</v>
      </c>
      <c r="O469" s="2"/>
      <c r="P469" s="2">
        <v>1</v>
      </c>
      <c r="Q469" s="2"/>
      <c r="R469" s="11"/>
      <c r="S469" s="11"/>
      <c r="T469" s="35"/>
    </row>
    <row r="470" spans="1:20" x14ac:dyDescent="0.25">
      <c r="A470" s="34"/>
      <c r="B470" s="11"/>
      <c r="C470" s="2"/>
      <c r="D470" s="11"/>
      <c r="E470" s="11"/>
      <c r="F470" s="2" t="s">
        <v>4</v>
      </c>
      <c r="G470" s="11" t="s">
        <v>2305</v>
      </c>
      <c r="H470" s="2">
        <v>1</v>
      </c>
      <c r="I470" s="2">
        <v>0</v>
      </c>
      <c r="J470" s="2">
        <v>0</v>
      </c>
      <c r="K470" s="2">
        <v>0</v>
      </c>
      <c r="L470" s="2">
        <v>0</v>
      </c>
      <c r="M470" s="2">
        <v>0</v>
      </c>
      <c r="N470" s="2">
        <v>0</v>
      </c>
      <c r="O470" s="2"/>
      <c r="P470" s="2">
        <v>1</v>
      </c>
      <c r="Q470" s="2"/>
      <c r="R470" s="11"/>
      <c r="S470" s="11"/>
      <c r="T470" s="35"/>
    </row>
    <row r="471" spans="1:20" x14ac:dyDescent="0.25">
      <c r="A471" s="34"/>
      <c r="B471" s="11"/>
      <c r="C471" s="2"/>
      <c r="D471" s="11"/>
      <c r="E471" s="11"/>
      <c r="F471" s="2" t="s">
        <v>5</v>
      </c>
      <c r="G471" s="11" t="s">
        <v>1997</v>
      </c>
      <c r="H471" s="2">
        <v>1</v>
      </c>
      <c r="I471" s="2">
        <v>0</v>
      </c>
      <c r="J471" s="2">
        <v>0</v>
      </c>
      <c r="K471" s="2">
        <v>0</v>
      </c>
      <c r="L471" s="2">
        <v>0</v>
      </c>
      <c r="M471" s="2">
        <v>0</v>
      </c>
      <c r="N471" s="2">
        <v>0</v>
      </c>
      <c r="O471" s="2"/>
      <c r="P471" s="2">
        <v>1</v>
      </c>
      <c r="Q471" s="2"/>
      <c r="R471" s="11"/>
      <c r="S471" s="11"/>
      <c r="T471" s="35"/>
    </row>
    <row r="472" spans="1:20" x14ac:dyDescent="0.25">
      <c r="A472" s="34"/>
      <c r="B472" s="11"/>
      <c r="C472" s="2"/>
      <c r="D472" s="11"/>
      <c r="E472" s="11"/>
      <c r="F472" s="2" t="s">
        <v>6</v>
      </c>
      <c r="G472" s="11" t="s">
        <v>2163</v>
      </c>
      <c r="H472" s="2">
        <v>1</v>
      </c>
      <c r="I472" s="2">
        <v>0</v>
      </c>
      <c r="J472" s="2">
        <v>0</v>
      </c>
      <c r="K472" s="2">
        <v>0</v>
      </c>
      <c r="L472" s="2">
        <v>0</v>
      </c>
      <c r="M472" s="2">
        <v>0</v>
      </c>
      <c r="N472" s="2">
        <v>0</v>
      </c>
      <c r="O472" s="2"/>
      <c r="P472" s="2">
        <v>1</v>
      </c>
      <c r="Q472" s="2"/>
      <c r="R472" s="11"/>
      <c r="S472" s="11"/>
      <c r="T472" s="35"/>
    </row>
    <row r="473" spans="1:20" x14ac:dyDescent="0.25">
      <c r="A473" s="34"/>
      <c r="B473" s="11"/>
      <c r="C473" s="2"/>
      <c r="D473" s="11"/>
      <c r="E473" s="11"/>
      <c r="F473" s="2" t="s">
        <v>7</v>
      </c>
      <c r="G473" s="11" t="s">
        <v>2306</v>
      </c>
      <c r="H473" s="2">
        <v>1</v>
      </c>
      <c r="I473" s="2">
        <v>0</v>
      </c>
      <c r="J473" s="2">
        <v>0</v>
      </c>
      <c r="K473" s="2">
        <v>0</v>
      </c>
      <c r="L473" s="2">
        <v>0</v>
      </c>
      <c r="M473" s="2">
        <v>0</v>
      </c>
      <c r="N473" s="2">
        <v>0</v>
      </c>
      <c r="O473" s="2"/>
      <c r="P473" s="2">
        <v>1</v>
      </c>
      <c r="Q473" s="2"/>
      <c r="R473" s="11"/>
      <c r="S473" s="11"/>
      <c r="T473" s="35"/>
    </row>
    <row r="474" spans="1:20" x14ac:dyDescent="0.25">
      <c r="A474" s="34"/>
      <c r="B474" s="11"/>
      <c r="C474" s="2"/>
      <c r="D474" s="11"/>
      <c r="E474" s="11"/>
      <c r="F474" s="2" t="s">
        <v>8</v>
      </c>
      <c r="G474" s="11" t="s">
        <v>2307</v>
      </c>
      <c r="H474" s="2">
        <v>1</v>
      </c>
      <c r="I474" s="2">
        <v>0</v>
      </c>
      <c r="J474" s="2">
        <v>0</v>
      </c>
      <c r="K474" s="2">
        <v>0</v>
      </c>
      <c r="L474" s="2">
        <v>0</v>
      </c>
      <c r="M474" s="2">
        <v>0</v>
      </c>
      <c r="N474" s="2">
        <v>0</v>
      </c>
      <c r="O474" s="2"/>
      <c r="P474" s="2">
        <v>1</v>
      </c>
      <c r="Q474" s="2"/>
      <c r="R474" s="11"/>
      <c r="S474" s="11"/>
      <c r="T474" s="35"/>
    </row>
    <row r="475" spans="1:20" x14ac:dyDescent="0.25">
      <c r="A475" s="34"/>
      <c r="B475" s="11"/>
      <c r="C475" s="2"/>
      <c r="D475" s="11"/>
      <c r="E475" s="11"/>
      <c r="F475" s="2" t="s">
        <v>9</v>
      </c>
      <c r="G475" s="11" t="s">
        <v>2308</v>
      </c>
      <c r="H475" s="2">
        <v>1</v>
      </c>
      <c r="I475" s="2">
        <v>0</v>
      </c>
      <c r="J475" s="2">
        <v>0</v>
      </c>
      <c r="K475" s="2">
        <v>0</v>
      </c>
      <c r="L475" s="2">
        <v>0</v>
      </c>
      <c r="M475" s="2">
        <v>0</v>
      </c>
      <c r="N475" s="2">
        <v>0</v>
      </c>
      <c r="O475" s="2"/>
      <c r="P475" s="2">
        <v>1</v>
      </c>
      <c r="Q475" s="2"/>
      <c r="R475" s="11"/>
      <c r="S475" s="11"/>
      <c r="T475" s="35"/>
    </row>
    <row r="476" spans="1:20" x14ac:dyDescent="0.25">
      <c r="A476" s="34"/>
      <c r="B476" s="11"/>
      <c r="C476" s="2"/>
      <c r="D476" s="11"/>
      <c r="E476" s="11"/>
      <c r="F476" s="2" t="s">
        <v>10</v>
      </c>
      <c r="G476" s="11" t="s">
        <v>2309</v>
      </c>
      <c r="H476" s="2">
        <v>1</v>
      </c>
      <c r="I476" s="2">
        <v>0</v>
      </c>
      <c r="J476" s="2">
        <v>0</v>
      </c>
      <c r="K476" s="2">
        <v>0</v>
      </c>
      <c r="L476" s="2">
        <v>0</v>
      </c>
      <c r="M476" s="2">
        <v>0</v>
      </c>
      <c r="N476" s="2">
        <v>0</v>
      </c>
      <c r="O476" s="2"/>
      <c r="P476" s="2">
        <v>1</v>
      </c>
      <c r="Q476" s="2"/>
      <c r="R476" s="11"/>
      <c r="S476" s="11"/>
      <c r="T476" s="35"/>
    </row>
    <row r="477" spans="1:20" x14ac:dyDescent="0.25">
      <c r="A477" s="34"/>
      <c r="B477" s="11"/>
      <c r="C477" s="2"/>
      <c r="D477" s="11"/>
      <c r="E477" s="11"/>
      <c r="F477" s="2" t="s">
        <v>11</v>
      </c>
      <c r="G477" s="11" t="s">
        <v>2310</v>
      </c>
      <c r="H477" s="2">
        <v>1</v>
      </c>
      <c r="I477" s="2">
        <v>0</v>
      </c>
      <c r="J477" s="2">
        <v>0</v>
      </c>
      <c r="K477" s="2">
        <v>0</v>
      </c>
      <c r="L477" s="2">
        <v>0</v>
      </c>
      <c r="M477" s="2">
        <v>0</v>
      </c>
      <c r="N477" s="2">
        <v>0</v>
      </c>
      <c r="O477" s="2"/>
      <c r="P477" s="2">
        <v>1</v>
      </c>
      <c r="Q477" s="2"/>
      <c r="R477" s="11"/>
      <c r="S477" s="11"/>
      <c r="T477" s="35"/>
    </row>
    <row r="478" spans="1:20" x14ac:dyDescent="0.25">
      <c r="A478" s="34"/>
      <c r="B478" s="11"/>
      <c r="C478" s="2"/>
      <c r="D478" s="11"/>
      <c r="E478" s="11"/>
      <c r="F478" s="2" t="s">
        <v>12</v>
      </c>
      <c r="G478" s="11" t="s">
        <v>2311</v>
      </c>
      <c r="H478" s="2">
        <v>1</v>
      </c>
      <c r="I478" s="2">
        <v>0</v>
      </c>
      <c r="J478" s="2">
        <v>0</v>
      </c>
      <c r="K478" s="2">
        <v>0</v>
      </c>
      <c r="L478" s="2">
        <v>0</v>
      </c>
      <c r="M478" s="2">
        <v>0</v>
      </c>
      <c r="N478" s="2">
        <v>0</v>
      </c>
      <c r="O478" s="2"/>
      <c r="P478" s="2">
        <v>1</v>
      </c>
      <c r="Q478" s="2"/>
      <c r="R478" s="11"/>
      <c r="S478" s="11"/>
      <c r="T478" s="35"/>
    </row>
    <row r="479" spans="1:20" x14ac:dyDescent="0.25">
      <c r="A479" s="34"/>
      <c r="B479" s="11"/>
      <c r="C479" s="2"/>
      <c r="D479" s="11"/>
      <c r="E479" s="11"/>
      <c r="F479" s="2" t="s">
        <v>13</v>
      </c>
      <c r="G479" s="11" t="s">
        <v>2312</v>
      </c>
      <c r="H479" s="2">
        <v>1</v>
      </c>
      <c r="I479" s="2">
        <v>0</v>
      </c>
      <c r="J479" s="2">
        <v>0</v>
      </c>
      <c r="K479" s="2">
        <v>0</v>
      </c>
      <c r="L479" s="2">
        <v>0</v>
      </c>
      <c r="M479" s="2">
        <v>0</v>
      </c>
      <c r="N479" s="2">
        <v>0</v>
      </c>
      <c r="O479" s="2"/>
      <c r="P479" s="2">
        <v>1</v>
      </c>
      <c r="Q479" s="2"/>
      <c r="R479" s="11"/>
      <c r="S479" s="11"/>
      <c r="T479" s="35"/>
    </row>
    <row r="480" spans="1:20" x14ac:dyDescent="0.25">
      <c r="A480" s="34"/>
      <c r="B480" s="11"/>
      <c r="C480" s="2"/>
      <c r="D480" s="11"/>
      <c r="E480" s="11"/>
      <c r="F480" s="2" t="s">
        <v>14</v>
      </c>
      <c r="G480" s="11" t="s">
        <v>2313</v>
      </c>
      <c r="H480" s="2">
        <v>1</v>
      </c>
      <c r="I480" s="2">
        <v>0</v>
      </c>
      <c r="J480" s="2">
        <v>0</v>
      </c>
      <c r="K480" s="2">
        <v>0</v>
      </c>
      <c r="L480" s="2">
        <v>0</v>
      </c>
      <c r="M480" s="2">
        <v>0</v>
      </c>
      <c r="N480" s="2">
        <v>0</v>
      </c>
      <c r="O480" s="2"/>
      <c r="P480" s="2">
        <v>1</v>
      </c>
      <c r="Q480" s="2"/>
      <c r="R480" s="11"/>
      <c r="S480" s="11"/>
      <c r="T480" s="35"/>
    </row>
    <row r="481" spans="1:20" x14ac:dyDescent="0.25">
      <c r="A481" s="34"/>
      <c r="B481" s="11"/>
      <c r="C481" s="2"/>
      <c r="D481" s="11"/>
      <c r="E481" s="11"/>
      <c r="F481" s="2" t="s">
        <v>15</v>
      </c>
      <c r="G481" s="11" t="s">
        <v>2314</v>
      </c>
      <c r="H481" s="2">
        <v>1</v>
      </c>
      <c r="I481" s="2">
        <v>0</v>
      </c>
      <c r="J481" s="2">
        <v>0</v>
      </c>
      <c r="K481" s="2">
        <v>0</v>
      </c>
      <c r="L481" s="2">
        <v>0</v>
      </c>
      <c r="M481" s="2">
        <v>0</v>
      </c>
      <c r="N481" s="2">
        <v>0</v>
      </c>
      <c r="O481" s="2"/>
      <c r="P481" s="2">
        <v>1</v>
      </c>
      <c r="Q481" s="2"/>
      <c r="R481" s="11"/>
      <c r="S481" s="11"/>
      <c r="T481" s="35"/>
    </row>
    <row r="482" spans="1:20" x14ac:dyDescent="0.25">
      <c r="A482" s="34"/>
      <c r="B482" s="11"/>
      <c r="C482" s="2"/>
      <c r="D482" s="11"/>
      <c r="E482" s="11"/>
      <c r="F482" s="2" t="s">
        <v>16</v>
      </c>
      <c r="G482" s="11" t="s">
        <v>2315</v>
      </c>
      <c r="H482" s="2">
        <v>1</v>
      </c>
      <c r="I482" s="2">
        <v>0</v>
      </c>
      <c r="J482" s="2">
        <v>0</v>
      </c>
      <c r="K482" s="2">
        <v>0</v>
      </c>
      <c r="L482" s="2">
        <v>0</v>
      </c>
      <c r="M482" s="2">
        <v>0</v>
      </c>
      <c r="N482" s="2">
        <v>0</v>
      </c>
      <c r="O482" s="2"/>
      <c r="P482" s="2">
        <v>1</v>
      </c>
      <c r="Q482" s="2"/>
      <c r="R482" s="11"/>
      <c r="S482" s="11"/>
      <c r="T482" s="35"/>
    </row>
    <row r="483" spans="1:20" x14ac:dyDescent="0.25">
      <c r="A483" s="34"/>
      <c r="B483" s="11"/>
      <c r="C483" s="2"/>
      <c r="D483" s="11"/>
      <c r="E483" s="11"/>
      <c r="F483" s="2" t="s">
        <v>17</v>
      </c>
      <c r="G483" s="11" t="s">
        <v>2316</v>
      </c>
      <c r="H483" s="2">
        <v>1</v>
      </c>
      <c r="I483" s="2">
        <v>0</v>
      </c>
      <c r="J483" s="2">
        <v>0</v>
      </c>
      <c r="K483" s="2">
        <v>0</v>
      </c>
      <c r="L483" s="2">
        <v>0</v>
      </c>
      <c r="M483" s="2">
        <v>0</v>
      </c>
      <c r="N483" s="2">
        <v>0</v>
      </c>
      <c r="O483" s="2"/>
      <c r="P483" s="2">
        <v>1</v>
      </c>
      <c r="Q483" s="2"/>
      <c r="R483" s="11"/>
      <c r="S483" s="11"/>
      <c r="T483" s="35"/>
    </row>
    <row r="484" spans="1:20" x14ac:dyDescent="0.25">
      <c r="A484" s="34"/>
      <c r="B484" s="11"/>
      <c r="C484" s="2"/>
      <c r="D484" s="11"/>
      <c r="E484" s="11"/>
      <c r="F484" s="2" t="s">
        <v>18</v>
      </c>
      <c r="G484" s="11" t="s">
        <v>2317</v>
      </c>
      <c r="H484" s="2">
        <v>1</v>
      </c>
      <c r="I484" s="2">
        <v>0</v>
      </c>
      <c r="J484" s="2">
        <v>0</v>
      </c>
      <c r="K484" s="2">
        <v>0</v>
      </c>
      <c r="L484" s="2">
        <v>0</v>
      </c>
      <c r="M484" s="2">
        <v>0</v>
      </c>
      <c r="N484" s="2">
        <v>0</v>
      </c>
      <c r="O484" s="2"/>
      <c r="P484" s="2">
        <v>1</v>
      </c>
      <c r="Q484" s="2"/>
      <c r="R484" s="11"/>
      <c r="S484" s="11"/>
      <c r="T484" s="35"/>
    </row>
    <row r="485" spans="1:20" x14ac:dyDescent="0.25">
      <c r="A485" s="34"/>
      <c r="B485" s="11"/>
      <c r="C485" s="2"/>
      <c r="D485" s="11"/>
      <c r="E485" s="11"/>
      <c r="F485" s="2" t="s">
        <v>19</v>
      </c>
      <c r="G485" s="11" t="s">
        <v>2318</v>
      </c>
      <c r="H485" s="2">
        <v>1</v>
      </c>
      <c r="I485" s="2">
        <v>0</v>
      </c>
      <c r="J485" s="2">
        <v>0</v>
      </c>
      <c r="K485" s="2">
        <v>0</v>
      </c>
      <c r="L485" s="2">
        <v>0</v>
      </c>
      <c r="M485" s="2">
        <v>0</v>
      </c>
      <c r="N485" s="2">
        <v>0</v>
      </c>
      <c r="O485" s="2"/>
      <c r="P485" s="2">
        <v>1</v>
      </c>
      <c r="Q485" s="2"/>
      <c r="R485" s="11"/>
      <c r="S485" s="11"/>
      <c r="T485" s="35"/>
    </row>
    <row r="486" spans="1:20" x14ac:dyDescent="0.25">
      <c r="A486" s="34"/>
      <c r="B486" s="11"/>
      <c r="C486" s="2"/>
      <c r="D486" s="11"/>
      <c r="E486" s="11"/>
      <c r="F486" s="2" t="s">
        <v>20</v>
      </c>
      <c r="G486" s="11" t="s">
        <v>2319</v>
      </c>
      <c r="H486" s="2">
        <v>1</v>
      </c>
      <c r="I486" s="2">
        <v>0</v>
      </c>
      <c r="J486" s="2">
        <v>0</v>
      </c>
      <c r="K486" s="2">
        <v>0</v>
      </c>
      <c r="L486" s="2">
        <v>0</v>
      </c>
      <c r="M486" s="2">
        <v>0</v>
      </c>
      <c r="N486" s="2">
        <v>0</v>
      </c>
      <c r="O486" s="2"/>
      <c r="P486" s="2">
        <v>1</v>
      </c>
      <c r="Q486" s="2"/>
      <c r="R486" s="11"/>
      <c r="S486" s="11"/>
      <c r="T486" s="35"/>
    </row>
    <row r="487" spans="1:20" x14ac:dyDescent="0.25">
      <c r="A487" s="34"/>
      <c r="B487" s="11"/>
      <c r="C487" s="2"/>
      <c r="D487" s="11"/>
      <c r="E487" s="11"/>
      <c r="F487" s="2" t="s">
        <v>21</v>
      </c>
      <c r="G487" s="11" t="s">
        <v>2320</v>
      </c>
      <c r="H487" s="2">
        <v>1</v>
      </c>
      <c r="I487" s="2">
        <v>0</v>
      </c>
      <c r="J487" s="2">
        <v>0</v>
      </c>
      <c r="K487" s="2">
        <v>0</v>
      </c>
      <c r="L487" s="2">
        <v>0</v>
      </c>
      <c r="M487" s="2">
        <v>0</v>
      </c>
      <c r="N487" s="2">
        <v>0</v>
      </c>
      <c r="O487" s="2"/>
      <c r="P487" s="2">
        <v>1</v>
      </c>
      <c r="Q487" s="2"/>
      <c r="R487" s="11"/>
      <c r="S487" s="11"/>
      <c r="T487" s="35"/>
    </row>
    <row r="488" spans="1:20" x14ac:dyDescent="0.25">
      <c r="A488" s="34"/>
      <c r="B488" s="11"/>
      <c r="C488" s="2"/>
      <c r="D488" s="11"/>
      <c r="E488" s="11"/>
      <c r="F488" s="2" t="s">
        <v>22</v>
      </c>
      <c r="G488" s="11" t="s">
        <v>2321</v>
      </c>
      <c r="H488" s="2">
        <v>1</v>
      </c>
      <c r="I488" s="2">
        <v>0</v>
      </c>
      <c r="J488" s="2">
        <v>0</v>
      </c>
      <c r="K488" s="2">
        <v>0</v>
      </c>
      <c r="L488" s="2">
        <v>0</v>
      </c>
      <c r="M488" s="2">
        <v>0</v>
      </c>
      <c r="N488" s="2">
        <v>0</v>
      </c>
      <c r="O488" s="2"/>
      <c r="P488" s="2">
        <v>1</v>
      </c>
      <c r="Q488" s="2"/>
      <c r="R488" s="11"/>
      <c r="S488" s="11"/>
      <c r="T488" s="35"/>
    </row>
    <row r="489" spans="1:20" x14ac:dyDescent="0.25">
      <c r="A489" s="34"/>
      <c r="B489" s="11"/>
      <c r="C489" s="2"/>
      <c r="D489" s="11"/>
      <c r="E489" s="11"/>
      <c r="F489" s="2" t="s">
        <v>23</v>
      </c>
      <c r="G489" s="11" t="s">
        <v>2322</v>
      </c>
      <c r="H489" s="2">
        <v>1</v>
      </c>
      <c r="I489" s="2">
        <v>0</v>
      </c>
      <c r="J489" s="2">
        <v>0</v>
      </c>
      <c r="K489" s="2">
        <v>0</v>
      </c>
      <c r="L489" s="2">
        <v>0</v>
      </c>
      <c r="M489" s="2">
        <v>0</v>
      </c>
      <c r="N489" s="2">
        <v>0</v>
      </c>
      <c r="O489" s="2"/>
      <c r="P489" s="2">
        <v>1</v>
      </c>
      <c r="Q489" s="2"/>
      <c r="R489" s="11"/>
      <c r="S489" s="11"/>
      <c r="T489" s="35"/>
    </row>
    <row r="490" spans="1:20" x14ac:dyDescent="0.25">
      <c r="A490" s="34"/>
      <c r="B490" s="11"/>
      <c r="C490" s="2"/>
      <c r="D490" s="11"/>
      <c r="E490" s="11"/>
      <c r="F490" s="2" t="s">
        <v>24</v>
      </c>
      <c r="G490" s="11" t="s">
        <v>2261</v>
      </c>
      <c r="H490" s="2">
        <v>1</v>
      </c>
      <c r="I490" s="2">
        <v>0</v>
      </c>
      <c r="J490" s="2">
        <v>0</v>
      </c>
      <c r="K490" s="2">
        <v>0</v>
      </c>
      <c r="L490" s="2">
        <v>0</v>
      </c>
      <c r="M490" s="2">
        <v>0</v>
      </c>
      <c r="N490" s="2">
        <v>0</v>
      </c>
      <c r="O490" s="2"/>
      <c r="P490" s="2">
        <v>1</v>
      </c>
      <c r="Q490" s="2"/>
      <c r="R490" s="11"/>
      <c r="S490" s="11"/>
      <c r="T490" s="35"/>
    </row>
    <row r="491" spans="1:20" x14ac:dyDescent="0.25">
      <c r="A491" s="34"/>
      <c r="B491" s="11"/>
      <c r="C491" s="2"/>
      <c r="D491" s="11"/>
      <c r="E491" s="11"/>
      <c r="F491" s="2" t="s">
        <v>25</v>
      </c>
      <c r="G491" s="11" t="s">
        <v>2323</v>
      </c>
      <c r="H491" s="2">
        <v>1</v>
      </c>
      <c r="I491" s="2">
        <v>0</v>
      </c>
      <c r="J491" s="2">
        <v>0</v>
      </c>
      <c r="K491" s="2">
        <v>0</v>
      </c>
      <c r="L491" s="2">
        <v>0</v>
      </c>
      <c r="M491" s="2">
        <v>0</v>
      </c>
      <c r="N491" s="2">
        <v>0</v>
      </c>
      <c r="O491" s="2"/>
      <c r="P491" s="2">
        <v>1</v>
      </c>
      <c r="Q491" s="2"/>
      <c r="R491" s="11"/>
      <c r="S491" s="11"/>
      <c r="T491" s="35"/>
    </row>
    <row r="492" spans="1:20" x14ac:dyDescent="0.25">
      <c r="A492" s="34"/>
      <c r="B492" s="11"/>
      <c r="C492" s="2"/>
      <c r="D492" s="11"/>
      <c r="E492" s="11"/>
      <c r="F492" s="2" t="s">
        <v>26</v>
      </c>
      <c r="G492" s="11" t="s">
        <v>2324</v>
      </c>
      <c r="H492" s="2">
        <v>1</v>
      </c>
      <c r="I492" s="2">
        <v>0</v>
      </c>
      <c r="J492" s="2">
        <v>0</v>
      </c>
      <c r="K492" s="2">
        <v>0</v>
      </c>
      <c r="L492" s="2">
        <v>0</v>
      </c>
      <c r="M492" s="2">
        <v>0</v>
      </c>
      <c r="N492" s="2">
        <v>0</v>
      </c>
      <c r="O492" s="2"/>
      <c r="P492" s="2">
        <v>1</v>
      </c>
      <c r="Q492" s="2"/>
      <c r="R492" s="11"/>
      <c r="S492" s="11"/>
      <c r="T492" s="35"/>
    </row>
    <row r="493" spans="1:20" x14ac:dyDescent="0.25">
      <c r="A493" s="34"/>
      <c r="B493" s="11"/>
      <c r="C493" s="2"/>
      <c r="D493" s="11"/>
      <c r="E493" s="11"/>
      <c r="F493" s="2" t="s">
        <v>27</v>
      </c>
      <c r="G493" s="11" t="s">
        <v>2239</v>
      </c>
      <c r="H493" s="2">
        <v>1</v>
      </c>
      <c r="I493" s="2">
        <v>0</v>
      </c>
      <c r="J493" s="2">
        <v>0</v>
      </c>
      <c r="K493" s="2">
        <v>0</v>
      </c>
      <c r="L493" s="2">
        <v>0</v>
      </c>
      <c r="M493" s="2">
        <v>0</v>
      </c>
      <c r="N493" s="2">
        <v>0</v>
      </c>
      <c r="O493" s="2"/>
      <c r="P493" s="2">
        <v>1</v>
      </c>
      <c r="Q493" s="2"/>
      <c r="R493" s="11"/>
      <c r="S493" s="11"/>
      <c r="T493" s="35"/>
    </row>
    <row r="494" spans="1:20" x14ac:dyDescent="0.25">
      <c r="A494" s="34"/>
      <c r="B494" s="11"/>
      <c r="C494" s="2"/>
      <c r="D494" s="11"/>
      <c r="E494" s="11"/>
      <c r="F494" s="2" t="s">
        <v>28</v>
      </c>
      <c r="G494" s="11" t="s">
        <v>2325</v>
      </c>
      <c r="H494" s="2">
        <v>0</v>
      </c>
      <c r="I494" s="2">
        <v>1</v>
      </c>
      <c r="J494" s="2">
        <v>0</v>
      </c>
      <c r="K494" s="2">
        <v>0</v>
      </c>
      <c r="L494" s="2">
        <v>0</v>
      </c>
      <c r="M494" s="2">
        <v>0</v>
      </c>
      <c r="N494" s="2">
        <v>0</v>
      </c>
      <c r="O494" s="2"/>
      <c r="P494" s="2">
        <v>0</v>
      </c>
      <c r="Q494" s="2"/>
      <c r="R494" s="11"/>
      <c r="S494" s="11"/>
      <c r="T494" s="35"/>
    </row>
    <row r="495" spans="1:20" x14ac:dyDescent="0.25">
      <c r="A495" s="34"/>
      <c r="B495" s="11"/>
      <c r="C495" s="2"/>
      <c r="D495" s="11"/>
      <c r="E495" s="11"/>
      <c r="F495" s="2" t="s">
        <v>29</v>
      </c>
      <c r="G495" s="11" t="s">
        <v>2326</v>
      </c>
      <c r="H495" s="2">
        <v>0</v>
      </c>
      <c r="I495" s="2">
        <v>1</v>
      </c>
      <c r="J495" s="2">
        <v>0</v>
      </c>
      <c r="K495" s="2">
        <v>0</v>
      </c>
      <c r="L495" s="2">
        <v>0</v>
      </c>
      <c r="M495" s="2">
        <v>0</v>
      </c>
      <c r="N495" s="2">
        <v>0</v>
      </c>
      <c r="O495" s="2"/>
      <c r="P495" s="2">
        <v>0</v>
      </c>
      <c r="Q495" s="2"/>
      <c r="R495" s="11"/>
      <c r="S495" s="11"/>
      <c r="T495" s="35"/>
    </row>
    <row r="496" spans="1:20" x14ac:dyDescent="0.25">
      <c r="A496" s="34"/>
      <c r="B496" s="11"/>
      <c r="C496" s="2"/>
      <c r="D496" s="11"/>
      <c r="E496" s="11"/>
      <c r="F496" s="2" t="s">
        <v>30</v>
      </c>
      <c r="G496" s="11" t="s">
        <v>2327</v>
      </c>
      <c r="H496" s="2">
        <v>0</v>
      </c>
      <c r="I496" s="2">
        <v>1</v>
      </c>
      <c r="J496" s="2">
        <v>0</v>
      </c>
      <c r="K496" s="2">
        <v>0</v>
      </c>
      <c r="L496" s="2">
        <v>0</v>
      </c>
      <c r="M496" s="2">
        <v>0</v>
      </c>
      <c r="N496" s="2">
        <v>0</v>
      </c>
      <c r="O496" s="2"/>
      <c r="P496" s="2">
        <v>0</v>
      </c>
      <c r="Q496" s="2"/>
      <c r="R496" s="11"/>
      <c r="S496" s="11"/>
      <c r="T496" s="35"/>
    </row>
    <row r="497" spans="1:20" x14ac:dyDescent="0.25">
      <c r="A497" s="34"/>
      <c r="B497" s="11"/>
      <c r="C497" s="2"/>
      <c r="D497" s="11"/>
      <c r="E497" s="11"/>
      <c r="F497" s="2"/>
      <c r="G497" s="11"/>
      <c r="H497" s="2"/>
      <c r="I497" s="2"/>
      <c r="J497" s="2"/>
      <c r="K497" s="2"/>
      <c r="L497" s="2"/>
      <c r="M497" s="2"/>
      <c r="N497" s="2"/>
      <c r="O497" s="2"/>
      <c r="P497" s="2"/>
      <c r="Q497" s="2"/>
      <c r="R497" s="11"/>
      <c r="S497" s="11"/>
      <c r="T497" s="35"/>
    </row>
    <row r="498" spans="1:20" x14ac:dyDescent="0.25">
      <c r="A498" s="83"/>
      <c r="B498" s="62"/>
      <c r="C498" s="61"/>
      <c r="D498" s="62"/>
      <c r="E498" s="62"/>
      <c r="F498" s="61"/>
      <c r="G498" s="62"/>
      <c r="H498" s="61">
        <f>SUM(H467:H496)</f>
        <v>27</v>
      </c>
      <c r="I498" s="61">
        <f t="shared" ref="I498:Q498" si="12">SUM(I467:I496)</f>
        <v>3</v>
      </c>
      <c r="J498" s="61">
        <f t="shared" si="12"/>
        <v>0</v>
      </c>
      <c r="K498" s="61">
        <f t="shared" si="12"/>
        <v>0</v>
      </c>
      <c r="L498" s="61">
        <f t="shared" si="12"/>
        <v>0</v>
      </c>
      <c r="M498" s="61">
        <f t="shared" si="12"/>
        <v>0</v>
      </c>
      <c r="N498" s="61">
        <f t="shared" si="12"/>
        <v>0</v>
      </c>
      <c r="O498" s="61">
        <f t="shared" si="12"/>
        <v>0</v>
      </c>
      <c r="P498" s="61">
        <f t="shared" si="12"/>
        <v>27</v>
      </c>
      <c r="Q498" s="61">
        <f t="shared" si="12"/>
        <v>0</v>
      </c>
      <c r="R498" s="62"/>
      <c r="S498" s="62"/>
      <c r="T498" s="84"/>
    </row>
    <row r="499" spans="1:20" x14ac:dyDescent="0.25">
      <c r="A499" s="85"/>
      <c r="B499" s="75"/>
      <c r="C499" s="76"/>
      <c r="D499" s="75"/>
      <c r="E499" s="75"/>
      <c r="F499" s="76"/>
      <c r="G499" s="75"/>
      <c r="H499" s="76"/>
      <c r="I499" s="76"/>
      <c r="J499" s="76"/>
      <c r="K499" s="76"/>
      <c r="L499" s="76"/>
      <c r="M499" s="76"/>
      <c r="N499" s="76"/>
      <c r="O499" s="76"/>
      <c r="P499" s="76"/>
      <c r="Q499" s="76"/>
      <c r="R499" s="75"/>
      <c r="S499" s="75"/>
      <c r="T499" s="86"/>
    </row>
    <row r="500" spans="1:20" x14ac:dyDescent="0.25">
      <c r="A500" s="34"/>
      <c r="B500" s="11"/>
      <c r="C500" s="2"/>
      <c r="D500" s="11"/>
      <c r="E500" s="11"/>
      <c r="F500" s="11"/>
      <c r="G500" s="11"/>
      <c r="H500" s="2"/>
      <c r="I500" s="2"/>
      <c r="J500" s="2"/>
      <c r="K500" s="2"/>
      <c r="L500" s="2"/>
      <c r="M500" s="2"/>
      <c r="N500" s="2"/>
      <c r="O500" s="2"/>
      <c r="P500" s="2"/>
      <c r="Q500" s="2"/>
      <c r="R500" s="11"/>
      <c r="S500" s="11"/>
      <c r="T500" s="35"/>
    </row>
    <row r="501" spans="1:20" x14ac:dyDescent="0.25">
      <c r="A501" s="34"/>
      <c r="B501" s="11"/>
      <c r="C501" s="2" t="s">
        <v>14</v>
      </c>
      <c r="D501" s="11" t="s">
        <v>1906</v>
      </c>
      <c r="E501" s="11" t="s">
        <v>39</v>
      </c>
      <c r="F501" s="2" t="s">
        <v>0</v>
      </c>
      <c r="G501" s="11" t="s">
        <v>1906</v>
      </c>
      <c r="H501" s="2">
        <v>0</v>
      </c>
      <c r="I501" s="2">
        <v>1</v>
      </c>
      <c r="J501" s="2">
        <v>0</v>
      </c>
      <c r="K501" s="2">
        <v>0</v>
      </c>
      <c r="L501" s="2">
        <v>0</v>
      </c>
      <c r="M501" s="2">
        <v>0</v>
      </c>
      <c r="N501" s="2">
        <v>0</v>
      </c>
      <c r="O501" s="2"/>
      <c r="P501" s="2"/>
      <c r="Q501" s="2"/>
      <c r="R501" s="11"/>
      <c r="S501" s="11"/>
      <c r="T501" s="35"/>
    </row>
    <row r="502" spans="1:20" x14ac:dyDescent="0.25">
      <c r="A502" s="34"/>
      <c r="B502" s="11"/>
      <c r="C502" s="2"/>
      <c r="D502" s="11"/>
      <c r="E502" s="11"/>
      <c r="F502" s="2" t="s">
        <v>2</v>
      </c>
      <c r="G502" s="11" t="s">
        <v>2328</v>
      </c>
      <c r="H502" s="2">
        <v>0</v>
      </c>
      <c r="I502" s="2">
        <v>1</v>
      </c>
      <c r="J502" s="2">
        <v>0</v>
      </c>
      <c r="K502" s="2">
        <v>0</v>
      </c>
      <c r="L502" s="2">
        <v>0</v>
      </c>
      <c r="M502" s="2">
        <v>0</v>
      </c>
      <c r="N502" s="2">
        <v>0</v>
      </c>
      <c r="O502" s="2"/>
      <c r="P502" s="2"/>
      <c r="Q502" s="2"/>
      <c r="R502" s="11"/>
      <c r="S502" s="11"/>
      <c r="T502" s="35"/>
    </row>
    <row r="503" spans="1:20" x14ac:dyDescent="0.25">
      <c r="A503" s="34"/>
      <c r="B503" s="11"/>
      <c r="C503" s="2"/>
      <c r="D503" s="11"/>
      <c r="E503" s="11"/>
      <c r="F503" s="2" t="s">
        <v>3</v>
      </c>
      <c r="G503" s="11" t="s">
        <v>2329</v>
      </c>
      <c r="H503" s="2">
        <v>0</v>
      </c>
      <c r="I503" s="2">
        <v>1</v>
      </c>
      <c r="J503" s="2">
        <v>0</v>
      </c>
      <c r="K503" s="2">
        <v>0</v>
      </c>
      <c r="L503" s="2">
        <v>0</v>
      </c>
      <c r="M503" s="2">
        <v>0</v>
      </c>
      <c r="N503" s="2">
        <v>0</v>
      </c>
      <c r="O503" s="2"/>
      <c r="P503" s="2"/>
      <c r="Q503" s="2"/>
      <c r="R503" s="11"/>
      <c r="S503" s="11"/>
      <c r="T503" s="35"/>
    </row>
    <row r="504" spans="1:20" x14ac:dyDescent="0.25">
      <c r="A504" s="34"/>
      <c r="B504" s="11"/>
      <c r="C504" s="2"/>
      <c r="D504" s="11"/>
      <c r="E504" s="11"/>
      <c r="F504" s="2" t="s">
        <v>4</v>
      </c>
      <c r="G504" s="11" t="s">
        <v>2224</v>
      </c>
      <c r="H504" s="2">
        <v>0</v>
      </c>
      <c r="I504" s="2">
        <v>1</v>
      </c>
      <c r="J504" s="2">
        <v>0</v>
      </c>
      <c r="K504" s="2">
        <v>0</v>
      </c>
      <c r="L504" s="2">
        <v>0</v>
      </c>
      <c r="M504" s="2">
        <v>0</v>
      </c>
      <c r="N504" s="2">
        <v>0</v>
      </c>
      <c r="O504" s="2"/>
      <c r="P504" s="2"/>
      <c r="Q504" s="2"/>
      <c r="R504" s="11"/>
      <c r="S504" s="11"/>
      <c r="T504" s="35"/>
    </row>
    <row r="505" spans="1:20" x14ac:dyDescent="0.25">
      <c r="A505" s="34"/>
      <c r="B505" s="11"/>
      <c r="C505" s="2"/>
      <c r="D505" s="11"/>
      <c r="E505" s="11"/>
      <c r="F505" s="2" t="s">
        <v>5</v>
      </c>
      <c r="G505" s="11" t="s">
        <v>2330</v>
      </c>
      <c r="H505" s="2">
        <v>0</v>
      </c>
      <c r="I505" s="2">
        <v>1</v>
      </c>
      <c r="J505" s="2">
        <v>0</v>
      </c>
      <c r="K505" s="2">
        <v>0</v>
      </c>
      <c r="L505" s="2">
        <v>0</v>
      </c>
      <c r="M505" s="2">
        <v>0</v>
      </c>
      <c r="N505" s="2">
        <v>0</v>
      </c>
      <c r="O505" s="2"/>
      <c r="P505" s="2"/>
      <c r="Q505" s="2"/>
      <c r="R505" s="11"/>
      <c r="S505" s="11"/>
      <c r="T505" s="35"/>
    </row>
    <row r="506" spans="1:20" x14ac:dyDescent="0.25">
      <c r="A506" s="34"/>
      <c r="B506" s="11"/>
      <c r="C506" s="2"/>
      <c r="D506" s="11"/>
      <c r="E506" s="11"/>
      <c r="F506" s="2" t="s">
        <v>6</v>
      </c>
      <c r="G506" s="11" t="s">
        <v>2331</v>
      </c>
      <c r="H506" s="2">
        <v>0</v>
      </c>
      <c r="I506" s="2">
        <v>1</v>
      </c>
      <c r="J506" s="2">
        <v>0</v>
      </c>
      <c r="K506" s="2">
        <v>0</v>
      </c>
      <c r="L506" s="2">
        <v>0</v>
      </c>
      <c r="M506" s="2">
        <v>0</v>
      </c>
      <c r="N506" s="2">
        <v>0</v>
      </c>
      <c r="O506" s="2"/>
      <c r="P506" s="2"/>
      <c r="Q506" s="2"/>
      <c r="R506" s="11"/>
      <c r="S506" s="11"/>
      <c r="T506" s="35"/>
    </row>
    <row r="507" spans="1:20" x14ac:dyDescent="0.25">
      <c r="A507" s="34"/>
      <c r="B507" s="11"/>
      <c r="C507" s="2"/>
      <c r="D507" s="11"/>
      <c r="E507" s="11"/>
      <c r="F507" s="2" t="s">
        <v>7</v>
      </c>
      <c r="G507" s="11" t="s">
        <v>2332</v>
      </c>
      <c r="H507" s="2">
        <v>0</v>
      </c>
      <c r="I507" s="2">
        <v>1</v>
      </c>
      <c r="J507" s="2">
        <v>0</v>
      </c>
      <c r="K507" s="2">
        <v>0</v>
      </c>
      <c r="L507" s="2">
        <v>0</v>
      </c>
      <c r="M507" s="2">
        <v>0</v>
      </c>
      <c r="N507" s="2">
        <v>0</v>
      </c>
      <c r="O507" s="2"/>
      <c r="P507" s="2"/>
      <c r="Q507" s="2"/>
      <c r="R507" s="11"/>
      <c r="S507" s="11"/>
      <c r="T507" s="35"/>
    </row>
    <row r="508" spans="1:20" x14ac:dyDescent="0.25">
      <c r="A508" s="34"/>
      <c r="B508" s="11"/>
      <c r="C508" s="2"/>
      <c r="D508" s="11"/>
      <c r="E508" s="11"/>
      <c r="F508" s="2" t="s">
        <v>8</v>
      </c>
      <c r="G508" s="11" t="s">
        <v>2333</v>
      </c>
      <c r="H508" s="2">
        <v>0</v>
      </c>
      <c r="I508" s="2">
        <v>1</v>
      </c>
      <c r="J508" s="2">
        <v>0</v>
      </c>
      <c r="K508" s="2">
        <v>0</v>
      </c>
      <c r="L508" s="2">
        <v>0</v>
      </c>
      <c r="M508" s="2">
        <v>0</v>
      </c>
      <c r="N508" s="2">
        <v>0</v>
      </c>
      <c r="O508" s="2"/>
      <c r="P508" s="2"/>
      <c r="Q508" s="2"/>
      <c r="R508" s="11"/>
      <c r="S508" s="11"/>
      <c r="T508" s="35"/>
    </row>
    <row r="509" spans="1:20" x14ac:dyDescent="0.25">
      <c r="A509" s="34"/>
      <c r="B509" s="11"/>
      <c r="C509" s="2"/>
      <c r="D509" s="11"/>
      <c r="E509" s="11"/>
      <c r="F509" s="2" t="s">
        <v>9</v>
      </c>
      <c r="G509" s="11" t="s">
        <v>2334</v>
      </c>
      <c r="H509" s="2">
        <v>0</v>
      </c>
      <c r="I509" s="2">
        <v>1</v>
      </c>
      <c r="J509" s="2">
        <v>0</v>
      </c>
      <c r="K509" s="2">
        <v>0</v>
      </c>
      <c r="L509" s="2">
        <v>0</v>
      </c>
      <c r="M509" s="2">
        <v>0</v>
      </c>
      <c r="N509" s="2">
        <v>0</v>
      </c>
      <c r="O509" s="2"/>
      <c r="P509" s="2"/>
      <c r="Q509" s="2"/>
      <c r="R509" s="11"/>
      <c r="S509" s="11"/>
      <c r="T509" s="35"/>
    </row>
    <row r="510" spans="1:20" x14ac:dyDescent="0.25">
      <c r="A510" s="34"/>
      <c r="B510" s="11"/>
      <c r="C510" s="2"/>
      <c r="D510" s="11"/>
      <c r="E510" s="11"/>
      <c r="F510" s="2" t="s">
        <v>10</v>
      </c>
      <c r="G510" s="11" t="s">
        <v>2179</v>
      </c>
      <c r="H510" s="2">
        <v>0</v>
      </c>
      <c r="I510" s="2">
        <v>1</v>
      </c>
      <c r="J510" s="2">
        <v>0</v>
      </c>
      <c r="K510" s="2">
        <v>0</v>
      </c>
      <c r="L510" s="2">
        <v>0</v>
      </c>
      <c r="M510" s="2">
        <v>0</v>
      </c>
      <c r="N510" s="2">
        <v>0</v>
      </c>
      <c r="O510" s="2"/>
      <c r="P510" s="2"/>
      <c r="Q510" s="2"/>
      <c r="R510" s="11"/>
      <c r="S510" s="11"/>
      <c r="T510" s="35"/>
    </row>
    <row r="511" spans="1:20" x14ac:dyDescent="0.25">
      <c r="A511" s="34"/>
      <c r="B511" s="11"/>
      <c r="C511" s="2"/>
      <c r="D511" s="11"/>
      <c r="E511" s="11"/>
      <c r="F511" s="2" t="s">
        <v>11</v>
      </c>
      <c r="G511" s="11" t="s">
        <v>2335</v>
      </c>
      <c r="H511" s="2">
        <v>0</v>
      </c>
      <c r="I511" s="2">
        <v>1</v>
      </c>
      <c r="J511" s="2">
        <v>0</v>
      </c>
      <c r="K511" s="2">
        <v>0</v>
      </c>
      <c r="L511" s="2">
        <v>0</v>
      </c>
      <c r="M511" s="2">
        <v>0</v>
      </c>
      <c r="N511" s="2">
        <v>0</v>
      </c>
      <c r="O511" s="2"/>
      <c r="P511" s="2"/>
      <c r="Q511" s="2"/>
      <c r="R511" s="11"/>
      <c r="S511" s="11"/>
      <c r="T511" s="35"/>
    </row>
    <row r="512" spans="1:20" x14ac:dyDescent="0.25">
      <c r="A512" s="34"/>
      <c r="B512" s="11"/>
      <c r="C512" s="2"/>
      <c r="D512" s="11"/>
      <c r="E512" s="11"/>
      <c r="F512" s="2" t="s">
        <v>12</v>
      </c>
      <c r="G512" s="11" t="s">
        <v>2336</v>
      </c>
      <c r="H512" s="2">
        <v>0</v>
      </c>
      <c r="I512" s="2">
        <v>1</v>
      </c>
      <c r="J512" s="2">
        <v>0</v>
      </c>
      <c r="K512" s="2">
        <v>0</v>
      </c>
      <c r="L512" s="2">
        <v>0</v>
      </c>
      <c r="M512" s="2">
        <v>0</v>
      </c>
      <c r="N512" s="2">
        <v>0</v>
      </c>
      <c r="O512" s="2"/>
      <c r="P512" s="2"/>
      <c r="Q512" s="2"/>
      <c r="R512" s="11"/>
      <c r="S512" s="11"/>
      <c r="T512" s="35"/>
    </row>
    <row r="513" spans="1:20" x14ac:dyDescent="0.25">
      <c r="A513" s="34"/>
      <c r="B513" s="11"/>
      <c r="C513" s="2"/>
      <c r="D513" s="11"/>
      <c r="E513" s="11"/>
      <c r="F513" s="2" t="s">
        <v>13</v>
      </c>
      <c r="G513" s="11" t="s">
        <v>2337</v>
      </c>
      <c r="H513" s="2">
        <v>0</v>
      </c>
      <c r="I513" s="2">
        <v>1</v>
      </c>
      <c r="J513" s="2">
        <v>0</v>
      </c>
      <c r="K513" s="2">
        <v>0</v>
      </c>
      <c r="L513" s="2">
        <v>0</v>
      </c>
      <c r="M513" s="2">
        <v>0</v>
      </c>
      <c r="N513" s="2">
        <v>0</v>
      </c>
      <c r="O513" s="2"/>
      <c r="P513" s="2"/>
      <c r="Q513" s="2"/>
      <c r="R513" s="11"/>
      <c r="S513" s="11"/>
      <c r="T513" s="35"/>
    </row>
    <row r="514" spans="1:20" x14ac:dyDescent="0.25">
      <c r="A514" s="34"/>
      <c r="B514" s="11"/>
      <c r="C514" s="2"/>
      <c r="D514" s="11"/>
      <c r="E514" s="11"/>
      <c r="F514" s="2" t="s">
        <v>14</v>
      </c>
      <c r="G514" s="11" t="s">
        <v>2076</v>
      </c>
      <c r="H514" s="2">
        <v>0</v>
      </c>
      <c r="I514" s="2">
        <v>1</v>
      </c>
      <c r="J514" s="2">
        <v>0</v>
      </c>
      <c r="K514" s="2">
        <v>0</v>
      </c>
      <c r="L514" s="2">
        <v>0</v>
      </c>
      <c r="M514" s="2">
        <v>0</v>
      </c>
      <c r="N514" s="2">
        <v>0</v>
      </c>
      <c r="O514" s="2"/>
      <c r="P514" s="2"/>
      <c r="Q514" s="2"/>
      <c r="R514" s="11"/>
      <c r="S514" s="11"/>
      <c r="T514" s="35"/>
    </row>
    <row r="515" spans="1:20" x14ac:dyDescent="0.25">
      <c r="A515" s="34"/>
      <c r="B515" s="11"/>
      <c r="C515" s="2"/>
      <c r="D515" s="11"/>
      <c r="E515" s="11"/>
      <c r="F515" s="2" t="s">
        <v>15</v>
      </c>
      <c r="G515" s="11" t="s">
        <v>2261</v>
      </c>
      <c r="H515" s="2">
        <v>0</v>
      </c>
      <c r="I515" s="2">
        <v>1</v>
      </c>
      <c r="J515" s="2">
        <v>0</v>
      </c>
      <c r="K515" s="2">
        <v>0</v>
      </c>
      <c r="L515" s="2">
        <v>0</v>
      </c>
      <c r="M515" s="2">
        <v>0</v>
      </c>
      <c r="N515" s="2">
        <v>0</v>
      </c>
      <c r="O515" s="2"/>
      <c r="P515" s="2"/>
      <c r="Q515" s="2"/>
      <c r="R515" s="11"/>
      <c r="S515" s="11"/>
      <c r="T515" s="35"/>
    </row>
    <row r="516" spans="1:20" x14ac:dyDescent="0.25">
      <c r="A516" s="34"/>
      <c r="B516" s="11"/>
      <c r="C516" s="2"/>
      <c r="D516" s="11"/>
      <c r="E516" s="11"/>
      <c r="F516" s="2" t="s">
        <v>16</v>
      </c>
      <c r="G516" s="11" t="s">
        <v>2338</v>
      </c>
      <c r="H516" s="2">
        <v>0</v>
      </c>
      <c r="I516" s="2">
        <v>1</v>
      </c>
      <c r="J516" s="2">
        <v>0</v>
      </c>
      <c r="K516" s="2">
        <v>0</v>
      </c>
      <c r="L516" s="2">
        <v>0</v>
      </c>
      <c r="M516" s="2">
        <v>0</v>
      </c>
      <c r="N516" s="2">
        <v>0</v>
      </c>
      <c r="O516" s="2"/>
      <c r="P516" s="2"/>
      <c r="Q516" s="2"/>
      <c r="R516" s="11"/>
      <c r="S516" s="11"/>
      <c r="T516" s="35"/>
    </row>
    <row r="517" spans="1:20" x14ac:dyDescent="0.25">
      <c r="A517" s="34"/>
      <c r="B517" s="11"/>
      <c r="C517" s="2"/>
      <c r="D517" s="11"/>
      <c r="E517" s="11"/>
      <c r="F517" s="2" t="s">
        <v>17</v>
      </c>
      <c r="G517" s="11" t="s">
        <v>2339</v>
      </c>
      <c r="H517" s="2">
        <v>0</v>
      </c>
      <c r="I517" s="2">
        <v>1</v>
      </c>
      <c r="J517" s="2">
        <v>0</v>
      </c>
      <c r="K517" s="2">
        <v>0</v>
      </c>
      <c r="L517" s="2">
        <v>0</v>
      </c>
      <c r="M517" s="2">
        <v>0</v>
      </c>
      <c r="N517" s="2">
        <v>0</v>
      </c>
      <c r="O517" s="2"/>
      <c r="P517" s="2"/>
      <c r="Q517" s="2"/>
      <c r="R517" s="11"/>
      <c r="S517" s="11"/>
      <c r="T517" s="35"/>
    </row>
    <row r="518" spans="1:20" x14ac:dyDescent="0.25">
      <c r="A518" s="34"/>
      <c r="B518" s="11"/>
      <c r="C518" s="2"/>
      <c r="D518" s="11"/>
      <c r="E518" s="11"/>
      <c r="F518" s="2"/>
      <c r="G518" s="11"/>
      <c r="H518" s="2"/>
      <c r="I518" s="2"/>
      <c r="J518" s="2"/>
      <c r="K518" s="2"/>
      <c r="L518" s="2"/>
      <c r="M518" s="2"/>
      <c r="N518" s="2"/>
      <c r="O518" s="2"/>
      <c r="P518" s="2"/>
      <c r="Q518" s="2"/>
      <c r="R518" s="11"/>
      <c r="S518" s="11"/>
      <c r="T518" s="35"/>
    </row>
    <row r="519" spans="1:20" x14ac:dyDescent="0.25">
      <c r="A519" s="83"/>
      <c r="B519" s="62"/>
      <c r="C519" s="61"/>
      <c r="D519" s="62"/>
      <c r="E519" s="62"/>
      <c r="F519" s="61"/>
      <c r="G519" s="62"/>
      <c r="H519" s="61">
        <f>SUM(H501:H517)</f>
        <v>0</v>
      </c>
      <c r="I519" s="61">
        <f t="shared" ref="I519:Q519" si="13">SUM(I501:I517)</f>
        <v>17</v>
      </c>
      <c r="J519" s="61">
        <f t="shared" si="13"/>
        <v>0</v>
      </c>
      <c r="K519" s="61">
        <f t="shared" si="13"/>
        <v>0</v>
      </c>
      <c r="L519" s="61">
        <f t="shared" si="13"/>
        <v>0</v>
      </c>
      <c r="M519" s="61">
        <f t="shared" si="13"/>
        <v>0</v>
      </c>
      <c r="N519" s="61">
        <f t="shared" si="13"/>
        <v>0</v>
      </c>
      <c r="O519" s="61">
        <f t="shared" si="13"/>
        <v>0</v>
      </c>
      <c r="P519" s="61">
        <f t="shared" si="13"/>
        <v>0</v>
      </c>
      <c r="Q519" s="61">
        <f t="shared" si="13"/>
        <v>0</v>
      </c>
      <c r="R519" s="62"/>
      <c r="S519" s="62"/>
      <c r="T519" s="84"/>
    </row>
    <row r="520" spans="1:20" x14ac:dyDescent="0.25">
      <c r="A520" s="85"/>
      <c r="B520" s="75"/>
      <c r="C520" s="76"/>
      <c r="D520" s="75"/>
      <c r="E520" s="75"/>
      <c r="F520" s="76"/>
      <c r="G520" s="75"/>
      <c r="H520" s="76"/>
      <c r="I520" s="76"/>
      <c r="J520" s="76"/>
      <c r="K520" s="76"/>
      <c r="L520" s="76"/>
      <c r="M520" s="76"/>
      <c r="N520" s="76"/>
      <c r="O520" s="76"/>
      <c r="P520" s="76"/>
      <c r="Q520" s="76"/>
      <c r="R520" s="75"/>
      <c r="S520" s="75"/>
      <c r="T520" s="86"/>
    </row>
    <row r="521" spans="1:20" x14ac:dyDescent="0.25">
      <c r="A521" s="34"/>
      <c r="B521" s="11"/>
      <c r="C521" s="2"/>
      <c r="D521" s="11"/>
      <c r="E521" s="11"/>
      <c r="F521" s="11"/>
      <c r="G521" s="11"/>
      <c r="H521" s="2"/>
      <c r="I521" s="2"/>
      <c r="J521" s="2"/>
      <c r="K521" s="2"/>
      <c r="L521" s="2"/>
      <c r="M521" s="2"/>
      <c r="N521" s="2"/>
      <c r="O521" s="2"/>
      <c r="P521" s="2"/>
      <c r="Q521" s="2"/>
      <c r="R521" s="11"/>
      <c r="S521" s="11"/>
      <c r="T521" s="35"/>
    </row>
    <row r="522" spans="1:20" x14ac:dyDescent="0.25">
      <c r="A522" s="34"/>
      <c r="B522" s="11"/>
      <c r="C522" s="2" t="s">
        <v>15</v>
      </c>
      <c r="D522" s="11" t="s">
        <v>1907</v>
      </c>
      <c r="E522" s="11" t="s">
        <v>39</v>
      </c>
      <c r="F522" s="2" t="s">
        <v>0</v>
      </c>
      <c r="G522" s="11" t="s">
        <v>2340</v>
      </c>
      <c r="H522" s="2">
        <v>1</v>
      </c>
      <c r="I522" s="2">
        <v>0</v>
      </c>
      <c r="J522" s="2">
        <v>0</v>
      </c>
      <c r="K522" s="2">
        <v>0</v>
      </c>
      <c r="L522" s="2">
        <v>0</v>
      </c>
      <c r="M522" s="2">
        <v>0</v>
      </c>
      <c r="N522" s="2">
        <v>0</v>
      </c>
      <c r="O522" s="2"/>
      <c r="P522" s="2">
        <v>1</v>
      </c>
      <c r="Q522" s="2"/>
      <c r="R522" s="11"/>
      <c r="S522" s="11"/>
      <c r="T522" s="35"/>
    </row>
    <row r="523" spans="1:20" x14ac:dyDescent="0.25">
      <c r="A523" s="34"/>
      <c r="B523" s="11"/>
      <c r="C523" s="2"/>
      <c r="D523" s="11"/>
      <c r="E523" s="11"/>
      <c r="F523" s="2" t="s">
        <v>2</v>
      </c>
      <c r="G523" s="11" t="s">
        <v>2341</v>
      </c>
      <c r="H523" s="2">
        <v>1</v>
      </c>
      <c r="I523" s="2">
        <v>0</v>
      </c>
      <c r="J523" s="2">
        <v>0</v>
      </c>
      <c r="K523" s="2">
        <v>0</v>
      </c>
      <c r="L523" s="2">
        <v>0</v>
      </c>
      <c r="M523" s="2">
        <v>0</v>
      </c>
      <c r="N523" s="2">
        <v>0</v>
      </c>
      <c r="O523" s="2"/>
      <c r="P523" s="2">
        <v>1</v>
      </c>
      <c r="Q523" s="2"/>
      <c r="R523" s="11"/>
      <c r="S523" s="11"/>
      <c r="T523" s="35"/>
    </row>
    <row r="524" spans="1:20" x14ac:dyDescent="0.25">
      <c r="A524" s="34"/>
      <c r="B524" s="11"/>
      <c r="C524" s="2"/>
      <c r="D524" s="11"/>
      <c r="E524" s="11"/>
      <c r="F524" s="2" t="s">
        <v>3</v>
      </c>
      <c r="G524" s="11" t="s">
        <v>2342</v>
      </c>
      <c r="H524" s="2">
        <v>1</v>
      </c>
      <c r="I524" s="2">
        <v>0</v>
      </c>
      <c r="J524" s="2">
        <v>0</v>
      </c>
      <c r="K524" s="2">
        <v>0</v>
      </c>
      <c r="L524" s="2">
        <v>0</v>
      </c>
      <c r="M524" s="2">
        <v>0</v>
      </c>
      <c r="N524" s="2">
        <v>0</v>
      </c>
      <c r="O524" s="2"/>
      <c r="P524" s="2">
        <v>1</v>
      </c>
      <c r="Q524" s="2"/>
      <c r="R524" s="11"/>
      <c r="S524" s="11"/>
      <c r="T524" s="35"/>
    </row>
    <row r="525" spans="1:20" x14ac:dyDescent="0.25">
      <c r="A525" s="34"/>
      <c r="B525" s="11"/>
      <c r="C525" s="2"/>
      <c r="D525" s="11"/>
      <c r="E525" s="11"/>
      <c r="F525" s="2" t="s">
        <v>4</v>
      </c>
      <c r="G525" s="11" t="s">
        <v>2343</v>
      </c>
      <c r="H525" s="2">
        <v>1</v>
      </c>
      <c r="I525" s="2">
        <v>0</v>
      </c>
      <c r="J525" s="2">
        <v>0</v>
      </c>
      <c r="K525" s="2">
        <v>0</v>
      </c>
      <c r="L525" s="2">
        <v>0</v>
      </c>
      <c r="M525" s="2">
        <v>0</v>
      </c>
      <c r="N525" s="2">
        <v>0</v>
      </c>
      <c r="O525" s="2"/>
      <c r="P525" s="2">
        <v>1</v>
      </c>
      <c r="Q525" s="2"/>
      <c r="R525" s="11"/>
      <c r="S525" s="11"/>
      <c r="T525" s="35"/>
    </row>
    <row r="526" spans="1:20" x14ac:dyDescent="0.25">
      <c r="A526" s="34"/>
      <c r="B526" s="11"/>
      <c r="C526" s="2"/>
      <c r="D526" s="11"/>
      <c r="E526" s="11"/>
      <c r="F526" s="2" t="s">
        <v>5</v>
      </c>
      <c r="G526" s="11" t="s">
        <v>2344</v>
      </c>
      <c r="H526" s="2">
        <v>1</v>
      </c>
      <c r="I526" s="2">
        <v>0</v>
      </c>
      <c r="J526" s="2">
        <v>0</v>
      </c>
      <c r="K526" s="2">
        <v>0</v>
      </c>
      <c r="L526" s="2">
        <v>0</v>
      </c>
      <c r="M526" s="2">
        <v>0</v>
      </c>
      <c r="N526" s="2">
        <v>0</v>
      </c>
      <c r="O526" s="2"/>
      <c r="P526" s="2">
        <v>1</v>
      </c>
      <c r="Q526" s="2"/>
      <c r="R526" s="11"/>
      <c r="S526" s="11"/>
      <c r="T526" s="35"/>
    </row>
    <row r="527" spans="1:20" x14ac:dyDescent="0.25">
      <c r="A527" s="34"/>
      <c r="B527" s="11"/>
      <c r="C527" s="2"/>
      <c r="D527" s="11"/>
      <c r="E527" s="11"/>
      <c r="F527" s="2" t="s">
        <v>6</v>
      </c>
      <c r="G527" s="11" t="s">
        <v>2345</v>
      </c>
      <c r="H527" s="2">
        <v>1</v>
      </c>
      <c r="I527" s="2">
        <v>0</v>
      </c>
      <c r="J527" s="2">
        <v>0</v>
      </c>
      <c r="K527" s="2">
        <v>0</v>
      </c>
      <c r="L527" s="2">
        <v>0</v>
      </c>
      <c r="M527" s="2">
        <v>0</v>
      </c>
      <c r="N527" s="2">
        <v>0</v>
      </c>
      <c r="O527" s="2"/>
      <c r="P527" s="2">
        <v>1</v>
      </c>
      <c r="Q527" s="2"/>
      <c r="R527" s="11"/>
      <c r="S527" s="11"/>
      <c r="T527" s="35"/>
    </row>
    <row r="528" spans="1:20" x14ac:dyDescent="0.25">
      <c r="A528" s="34"/>
      <c r="B528" s="11"/>
      <c r="C528" s="2"/>
      <c r="D528" s="11"/>
      <c r="E528" s="11"/>
      <c r="F528" s="2" t="s">
        <v>7</v>
      </c>
      <c r="G528" s="11" t="s">
        <v>2346</v>
      </c>
      <c r="H528" s="2">
        <v>1</v>
      </c>
      <c r="I528" s="2">
        <v>0</v>
      </c>
      <c r="J528" s="2">
        <v>0</v>
      </c>
      <c r="K528" s="2">
        <v>0</v>
      </c>
      <c r="L528" s="2">
        <v>0</v>
      </c>
      <c r="M528" s="2">
        <v>0</v>
      </c>
      <c r="N528" s="2">
        <v>0</v>
      </c>
      <c r="O528" s="2"/>
      <c r="P528" s="2">
        <v>1</v>
      </c>
      <c r="Q528" s="2"/>
      <c r="R528" s="11"/>
      <c r="S528" s="11"/>
      <c r="T528" s="35"/>
    </row>
    <row r="529" spans="1:20" x14ac:dyDescent="0.25">
      <c r="A529" s="34"/>
      <c r="B529" s="11"/>
      <c r="C529" s="2"/>
      <c r="D529" s="11"/>
      <c r="E529" s="11"/>
      <c r="F529" s="2" t="s">
        <v>8</v>
      </c>
      <c r="G529" s="11" t="s">
        <v>2347</v>
      </c>
      <c r="H529" s="2">
        <v>1</v>
      </c>
      <c r="I529" s="2">
        <v>0</v>
      </c>
      <c r="J529" s="2">
        <v>0</v>
      </c>
      <c r="K529" s="2">
        <v>0</v>
      </c>
      <c r="L529" s="2">
        <v>0</v>
      </c>
      <c r="M529" s="2">
        <v>0</v>
      </c>
      <c r="N529" s="2">
        <v>0</v>
      </c>
      <c r="O529" s="2"/>
      <c r="P529" s="2">
        <v>1</v>
      </c>
      <c r="Q529" s="2"/>
      <c r="R529" s="11"/>
      <c r="S529" s="11"/>
      <c r="T529" s="35"/>
    </row>
    <row r="530" spans="1:20" x14ac:dyDescent="0.25">
      <c r="A530" s="34"/>
      <c r="B530" s="11"/>
      <c r="C530" s="2"/>
      <c r="D530" s="11"/>
      <c r="E530" s="11"/>
      <c r="F530" s="2" t="s">
        <v>9</v>
      </c>
      <c r="G530" s="11" t="s">
        <v>2348</v>
      </c>
      <c r="H530" s="2">
        <v>1</v>
      </c>
      <c r="I530" s="2">
        <v>0</v>
      </c>
      <c r="J530" s="2">
        <v>0</v>
      </c>
      <c r="K530" s="2">
        <v>0</v>
      </c>
      <c r="L530" s="2">
        <v>0</v>
      </c>
      <c r="M530" s="2">
        <v>0</v>
      </c>
      <c r="N530" s="2">
        <v>0</v>
      </c>
      <c r="O530" s="2"/>
      <c r="P530" s="2">
        <v>1</v>
      </c>
      <c r="Q530" s="2"/>
      <c r="R530" s="11"/>
      <c r="S530" s="11"/>
      <c r="T530" s="35"/>
    </row>
    <row r="531" spans="1:20" x14ac:dyDescent="0.25">
      <c r="A531" s="34"/>
      <c r="B531" s="11"/>
      <c r="C531" s="2"/>
      <c r="D531" s="11"/>
      <c r="E531" s="11"/>
      <c r="F531" s="2" t="s">
        <v>10</v>
      </c>
      <c r="G531" s="11" t="s">
        <v>2349</v>
      </c>
      <c r="H531" s="2">
        <v>1</v>
      </c>
      <c r="I531" s="2">
        <v>0</v>
      </c>
      <c r="J531" s="2">
        <v>0</v>
      </c>
      <c r="K531" s="2">
        <v>0</v>
      </c>
      <c r="L531" s="2">
        <v>0</v>
      </c>
      <c r="M531" s="2">
        <v>0</v>
      </c>
      <c r="N531" s="2">
        <v>0</v>
      </c>
      <c r="O531" s="2"/>
      <c r="P531" s="2">
        <v>1</v>
      </c>
      <c r="Q531" s="2"/>
      <c r="R531" s="11"/>
      <c r="S531" s="11"/>
      <c r="T531" s="35"/>
    </row>
    <row r="532" spans="1:20" x14ac:dyDescent="0.25">
      <c r="A532" s="34"/>
      <c r="B532" s="11"/>
      <c r="C532" s="2"/>
      <c r="D532" s="11"/>
      <c r="E532" s="11"/>
      <c r="F532" s="2" t="s">
        <v>11</v>
      </c>
      <c r="G532" s="11" t="s">
        <v>2350</v>
      </c>
      <c r="H532" s="2">
        <v>1</v>
      </c>
      <c r="I532" s="2">
        <v>0</v>
      </c>
      <c r="J532" s="2">
        <v>0</v>
      </c>
      <c r="K532" s="2">
        <v>0</v>
      </c>
      <c r="L532" s="2">
        <v>0</v>
      </c>
      <c r="M532" s="2">
        <v>0</v>
      </c>
      <c r="N532" s="2">
        <v>0</v>
      </c>
      <c r="O532" s="2"/>
      <c r="P532" s="2">
        <v>1</v>
      </c>
      <c r="Q532" s="2"/>
      <c r="R532" s="11"/>
      <c r="S532" s="11"/>
      <c r="T532" s="35"/>
    </row>
    <row r="533" spans="1:20" x14ac:dyDescent="0.25">
      <c r="A533" s="34"/>
      <c r="B533" s="11"/>
      <c r="C533" s="2"/>
      <c r="D533" s="11"/>
      <c r="E533" s="11"/>
      <c r="F533" s="2" t="s">
        <v>12</v>
      </c>
      <c r="G533" s="11" t="s">
        <v>2351</v>
      </c>
      <c r="H533" s="2">
        <v>1</v>
      </c>
      <c r="I533" s="2">
        <v>0</v>
      </c>
      <c r="J533" s="2">
        <v>0</v>
      </c>
      <c r="K533" s="2">
        <v>0</v>
      </c>
      <c r="L533" s="2">
        <v>0</v>
      </c>
      <c r="M533" s="2">
        <v>0</v>
      </c>
      <c r="N533" s="2">
        <v>0</v>
      </c>
      <c r="O533" s="2"/>
      <c r="P533" s="2">
        <v>1</v>
      </c>
      <c r="Q533" s="2"/>
      <c r="R533" s="11"/>
      <c r="S533" s="11"/>
      <c r="T533" s="35"/>
    </row>
    <row r="534" spans="1:20" x14ac:dyDescent="0.25">
      <c r="A534" s="34"/>
      <c r="B534" s="11"/>
      <c r="C534" s="2"/>
      <c r="D534" s="11"/>
      <c r="E534" s="11"/>
      <c r="F534" s="2" t="s">
        <v>13</v>
      </c>
      <c r="G534" s="11" t="s">
        <v>2352</v>
      </c>
      <c r="H534" s="2">
        <v>1</v>
      </c>
      <c r="I534" s="2">
        <v>0</v>
      </c>
      <c r="J534" s="2">
        <v>0</v>
      </c>
      <c r="K534" s="2">
        <v>0</v>
      </c>
      <c r="L534" s="2">
        <v>0</v>
      </c>
      <c r="M534" s="2">
        <v>0</v>
      </c>
      <c r="N534" s="2">
        <v>0</v>
      </c>
      <c r="O534" s="2"/>
      <c r="P534" s="2">
        <v>1</v>
      </c>
      <c r="Q534" s="2"/>
      <c r="R534" s="11"/>
      <c r="S534" s="11"/>
      <c r="T534" s="35"/>
    </row>
    <row r="535" spans="1:20" x14ac:dyDescent="0.25">
      <c r="A535" s="34"/>
      <c r="B535" s="11"/>
      <c r="C535" s="2"/>
      <c r="D535" s="11"/>
      <c r="E535" s="11"/>
      <c r="F535" s="2" t="s">
        <v>14</v>
      </c>
      <c r="G535" s="11" t="s">
        <v>2353</v>
      </c>
      <c r="H535" s="2">
        <v>1</v>
      </c>
      <c r="I535" s="2">
        <v>0</v>
      </c>
      <c r="J535" s="2">
        <v>0</v>
      </c>
      <c r="K535" s="2">
        <v>0</v>
      </c>
      <c r="L535" s="2">
        <v>0</v>
      </c>
      <c r="M535" s="2">
        <v>0</v>
      </c>
      <c r="N535" s="2">
        <v>0</v>
      </c>
      <c r="O535" s="2"/>
      <c r="P535" s="2">
        <v>1</v>
      </c>
      <c r="Q535" s="2"/>
      <c r="R535" s="11"/>
      <c r="S535" s="11"/>
      <c r="T535" s="35"/>
    </row>
    <row r="536" spans="1:20" x14ac:dyDescent="0.25">
      <c r="A536" s="34"/>
      <c r="B536" s="11"/>
      <c r="C536" s="2"/>
      <c r="D536" s="11"/>
      <c r="E536" s="11"/>
      <c r="F536" s="2" t="s">
        <v>15</v>
      </c>
      <c r="G536" s="11" t="s">
        <v>2354</v>
      </c>
      <c r="H536" s="2">
        <v>1</v>
      </c>
      <c r="I536" s="2">
        <v>0</v>
      </c>
      <c r="J536" s="2">
        <v>0</v>
      </c>
      <c r="K536" s="2">
        <v>0</v>
      </c>
      <c r="L536" s="2">
        <v>0</v>
      </c>
      <c r="M536" s="2">
        <v>0</v>
      </c>
      <c r="N536" s="2">
        <v>0</v>
      </c>
      <c r="O536" s="2"/>
      <c r="P536" s="2">
        <v>1</v>
      </c>
      <c r="Q536" s="2"/>
      <c r="R536" s="11"/>
      <c r="S536" s="11"/>
      <c r="T536" s="35"/>
    </row>
    <row r="537" spans="1:20" x14ac:dyDescent="0.25">
      <c r="A537" s="34"/>
      <c r="B537" s="11"/>
      <c r="C537" s="2"/>
      <c r="D537" s="11"/>
      <c r="E537" s="11"/>
      <c r="F537" s="2" t="s">
        <v>16</v>
      </c>
      <c r="G537" s="11" t="s">
        <v>2355</v>
      </c>
      <c r="H537" s="2">
        <v>1</v>
      </c>
      <c r="I537" s="2">
        <v>0</v>
      </c>
      <c r="J537" s="2">
        <v>0</v>
      </c>
      <c r="K537" s="2">
        <v>0</v>
      </c>
      <c r="L537" s="2">
        <v>0</v>
      </c>
      <c r="M537" s="2">
        <v>0</v>
      </c>
      <c r="N537" s="2">
        <v>0</v>
      </c>
      <c r="O537" s="2"/>
      <c r="P537" s="2">
        <v>1</v>
      </c>
      <c r="Q537" s="2"/>
      <c r="R537" s="11"/>
      <c r="S537" s="11"/>
      <c r="T537" s="35"/>
    </row>
    <row r="538" spans="1:20" x14ac:dyDescent="0.25">
      <c r="A538" s="34"/>
      <c r="B538" s="11"/>
      <c r="C538" s="2"/>
      <c r="D538" s="11"/>
      <c r="E538" s="11"/>
      <c r="F538" s="2" t="s">
        <v>17</v>
      </c>
      <c r="G538" s="11" t="s">
        <v>2356</v>
      </c>
      <c r="H538" s="2">
        <v>1</v>
      </c>
      <c r="I538" s="2">
        <v>0</v>
      </c>
      <c r="J538" s="2">
        <v>0</v>
      </c>
      <c r="K538" s="2">
        <v>0</v>
      </c>
      <c r="L538" s="2">
        <v>0</v>
      </c>
      <c r="M538" s="2">
        <v>0</v>
      </c>
      <c r="N538" s="2">
        <v>0</v>
      </c>
      <c r="O538" s="2"/>
      <c r="P538" s="2">
        <v>1</v>
      </c>
      <c r="Q538" s="2"/>
      <c r="R538" s="11"/>
      <c r="S538" s="11"/>
      <c r="T538" s="35"/>
    </row>
    <row r="539" spans="1:20" x14ac:dyDescent="0.25">
      <c r="A539" s="34"/>
      <c r="B539" s="11"/>
      <c r="C539" s="2"/>
      <c r="D539" s="11"/>
      <c r="E539" s="11"/>
      <c r="F539" s="2" t="s">
        <v>18</v>
      </c>
      <c r="G539" s="11" t="s">
        <v>2357</v>
      </c>
      <c r="H539" s="2">
        <v>1</v>
      </c>
      <c r="I539" s="2">
        <v>0</v>
      </c>
      <c r="J539" s="2">
        <v>0</v>
      </c>
      <c r="K539" s="2">
        <v>0</v>
      </c>
      <c r="L539" s="2">
        <v>0</v>
      </c>
      <c r="M539" s="2">
        <v>0</v>
      </c>
      <c r="N539" s="2">
        <v>0</v>
      </c>
      <c r="O539" s="2"/>
      <c r="P539" s="2">
        <v>1</v>
      </c>
      <c r="Q539" s="2"/>
      <c r="R539" s="11"/>
      <c r="S539" s="11"/>
      <c r="T539" s="35"/>
    </row>
    <row r="540" spans="1:20" x14ac:dyDescent="0.25">
      <c r="A540" s="34"/>
      <c r="B540" s="11"/>
      <c r="C540" s="2"/>
      <c r="D540" s="11"/>
      <c r="E540" s="11"/>
      <c r="F540" s="2" t="s">
        <v>19</v>
      </c>
      <c r="G540" s="11" t="s">
        <v>2198</v>
      </c>
      <c r="H540" s="2">
        <v>1</v>
      </c>
      <c r="I540" s="2">
        <v>0</v>
      </c>
      <c r="J540" s="2">
        <v>0</v>
      </c>
      <c r="K540" s="2">
        <v>0</v>
      </c>
      <c r="L540" s="2">
        <v>0</v>
      </c>
      <c r="M540" s="2">
        <v>0</v>
      </c>
      <c r="N540" s="2">
        <v>0</v>
      </c>
      <c r="O540" s="2"/>
      <c r="P540" s="2">
        <v>1</v>
      </c>
      <c r="Q540" s="2"/>
      <c r="R540" s="11"/>
      <c r="S540" s="11"/>
      <c r="T540" s="35"/>
    </row>
    <row r="541" spans="1:20" x14ac:dyDescent="0.25">
      <c r="A541" s="34"/>
      <c r="B541" s="11"/>
      <c r="C541" s="2"/>
      <c r="D541" s="11"/>
      <c r="E541" s="11"/>
      <c r="F541" s="2" t="s">
        <v>20</v>
      </c>
      <c r="G541" s="11" t="s">
        <v>2358</v>
      </c>
      <c r="H541" s="2">
        <v>1</v>
      </c>
      <c r="I541" s="2">
        <v>0</v>
      </c>
      <c r="J541" s="2">
        <v>0</v>
      </c>
      <c r="K541" s="2">
        <v>0</v>
      </c>
      <c r="L541" s="2">
        <v>0</v>
      </c>
      <c r="M541" s="2">
        <v>0</v>
      </c>
      <c r="N541" s="2">
        <v>0</v>
      </c>
      <c r="O541" s="2"/>
      <c r="P541" s="2">
        <v>1</v>
      </c>
      <c r="Q541" s="2"/>
      <c r="R541" s="11"/>
      <c r="S541" s="11"/>
      <c r="T541" s="35"/>
    </row>
    <row r="542" spans="1:20" x14ac:dyDescent="0.25">
      <c r="A542" s="34"/>
      <c r="B542" s="11"/>
      <c r="C542" s="2"/>
      <c r="D542" s="11"/>
      <c r="E542" s="11"/>
      <c r="F542" s="2" t="s">
        <v>21</v>
      </c>
      <c r="G542" s="11" t="s">
        <v>2056</v>
      </c>
      <c r="H542" s="2">
        <v>1</v>
      </c>
      <c r="I542" s="2">
        <v>0</v>
      </c>
      <c r="J542" s="2">
        <v>0</v>
      </c>
      <c r="K542" s="2">
        <v>0</v>
      </c>
      <c r="L542" s="2">
        <v>0</v>
      </c>
      <c r="M542" s="2">
        <v>0</v>
      </c>
      <c r="N542" s="2">
        <v>0</v>
      </c>
      <c r="O542" s="2"/>
      <c r="P542" s="2">
        <v>1</v>
      </c>
      <c r="Q542" s="2"/>
      <c r="R542" s="11"/>
      <c r="S542" s="11"/>
      <c r="T542" s="35"/>
    </row>
    <row r="543" spans="1:20" x14ac:dyDescent="0.25">
      <c r="A543" s="34"/>
      <c r="B543" s="11"/>
      <c r="C543" s="2"/>
      <c r="D543" s="11"/>
      <c r="E543" s="11"/>
      <c r="F543" s="2" t="s">
        <v>22</v>
      </c>
      <c r="G543" s="11" t="s">
        <v>2359</v>
      </c>
      <c r="H543" s="2">
        <v>1</v>
      </c>
      <c r="I543" s="2">
        <v>0</v>
      </c>
      <c r="J543" s="2">
        <v>0</v>
      </c>
      <c r="K543" s="2">
        <v>0</v>
      </c>
      <c r="L543" s="2">
        <v>0</v>
      </c>
      <c r="M543" s="2">
        <v>0</v>
      </c>
      <c r="N543" s="2">
        <v>0</v>
      </c>
      <c r="O543" s="2"/>
      <c r="P543" s="2">
        <v>1</v>
      </c>
      <c r="Q543" s="2"/>
      <c r="R543" s="11"/>
      <c r="S543" s="11"/>
      <c r="T543" s="35"/>
    </row>
    <row r="544" spans="1:20" x14ac:dyDescent="0.25">
      <c r="A544" s="34"/>
      <c r="B544" s="11"/>
      <c r="C544" s="2"/>
      <c r="D544" s="11"/>
      <c r="E544" s="11"/>
      <c r="F544" s="2" t="s">
        <v>23</v>
      </c>
      <c r="G544" s="11" t="s">
        <v>2360</v>
      </c>
      <c r="H544" s="2">
        <v>1</v>
      </c>
      <c r="I544" s="2">
        <v>0</v>
      </c>
      <c r="J544" s="2">
        <v>0</v>
      </c>
      <c r="K544" s="2">
        <v>0</v>
      </c>
      <c r="L544" s="2">
        <v>0</v>
      </c>
      <c r="M544" s="2">
        <v>0</v>
      </c>
      <c r="N544" s="2">
        <v>0</v>
      </c>
      <c r="O544" s="2"/>
      <c r="P544" s="2">
        <v>1</v>
      </c>
      <c r="Q544" s="2"/>
      <c r="R544" s="11"/>
      <c r="S544" s="11"/>
      <c r="T544" s="35"/>
    </row>
    <row r="545" spans="1:20" x14ac:dyDescent="0.25">
      <c r="A545" s="34"/>
      <c r="B545" s="11"/>
      <c r="C545" s="2"/>
      <c r="D545" s="11"/>
      <c r="E545" s="11"/>
      <c r="F545" s="2" t="s">
        <v>24</v>
      </c>
      <c r="G545" s="11" t="s">
        <v>2361</v>
      </c>
      <c r="H545" s="2">
        <v>1</v>
      </c>
      <c r="I545" s="2">
        <v>0</v>
      </c>
      <c r="J545" s="2">
        <v>0</v>
      </c>
      <c r="K545" s="2">
        <v>0</v>
      </c>
      <c r="L545" s="2">
        <v>0</v>
      </c>
      <c r="M545" s="2">
        <v>0</v>
      </c>
      <c r="N545" s="2">
        <v>0</v>
      </c>
      <c r="O545" s="2"/>
      <c r="P545" s="2">
        <v>1</v>
      </c>
      <c r="Q545" s="2"/>
      <c r="R545" s="11"/>
      <c r="S545" s="11"/>
      <c r="T545" s="35"/>
    </row>
    <row r="546" spans="1:20" x14ac:dyDescent="0.25">
      <c r="A546" s="34"/>
      <c r="B546" s="11"/>
      <c r="C546" s="2"/>
      <c r="D546" s="11"/>
      <c r="E546" s="11"/>
      <c r="F546" s="2" t="s">
        <v>25</v>
      </c>
      <c r="G546" s="11" t="s">
        <v>1138</v>
      </c>
      <c r="H546" s="2">
        <v>1</v>
      </c>
      <c r="I546" s="2">
        <v>0</v>
      </c>
      <c r="J546" s="2">
        <v>0</v>
      </c>
      <c r="K546" s="2">
        <v>0</v>
      </c>
      <c r="L546" s="2">
        <v>0</v>
      </c>
      <c r="M546" s="2">
        <v>0</v>
      </c>
      <c r="N546" s="2">
        <v>0</v>
      </c>
      <c r="O546" s="2"/>
      <c r="P546" s="2">
        <v>1</v>
      </c>
      <c r="Q546" s="2"/>
      <c r="R546" s="11"/>
      <c r="S546" s="11"/>
      <c r="T546" s="35"/>
    </row>
    <row r="547" spans="1:20" x14ac:dyDescent="0.25">
      <c r="A547" s="34"/>
      <c r="B547" s="11"/>
      <c r="C547" s="2"/>
      <c r="D547" s="11"/>
      <c r="E547" s="11"/>
      <c r="F547" s="2" t="s">
        <v>26</v>
      </c>
      <c r="G547" s="11" t="s">
        <v>2362</v>
      </c>
      <c r="H547" s="2">
        <v>1</v>
      </c>
      <c r="I547" s="2">
        <v>0</v>
      </c>
      <c r="J547" s="2">
        <v>0</v>
      </c>
      <c r="K547" s="2">
        <v>0</v>
      </c>
      <c r="L547" s="2">
        <v>0</v>
      </c>
      <c r="M547" s="2">
        <v>0</v>
      </c>
      <c r="N547" s="2">
        <v>0</v>
      </c>
      <c r="O547" s="2"/>
      <c r="P547" s="2">
        <v>1</v>
      </c>
      <c r="Q547" s="2"/>
      <c r="R547" s="11"/>
      <c r="S547" s="11"/>
      <c r="T547" s="35"/>
    </row>
    <row r="548" spans="1:20" x14ac:dyDescent="0.25">
      <c r="A548" s="34"/>
      <c r="B548" s="11"/>
      <c r="C548" s="2"/>
      <c r="D548" s="11"/>
      <c r="E548" s="11"/>
      <c r="F548" s="2" t="s">
        <v>27</v>
      </c>
      <c r="G548" s="11" t="s">
        <v>2363</v>
      </c>
      <c r="H548" s="2">
        <v>1</v>
      </c>
      <c r="I548" s="2">
        <v>0</v>
      </c>
      <c r="J548" s="2">
        <v>0</v>
      </c>
      <c r="K548" s="2">
        <v>0</v>
      </c>
      <c r="L548" s="2">
        <v>0</v>
      </c>
      <c r="M548" s="2">
        <v>0</v>
      </c>
      <c r="N548" s="2">
        <v>0</v>
      </c>
      <c r="O548" s="2"/>
      <c r="P548" s="2">
        <v>1</v>
      </c>
      <c r="Q548" s="2"/>
      <c r="R548" s="11"/>
      <c r="S548" s="11"/>
      <c r="T548" s="35"/>
    </row>
    <row r="549" spans="1:20" x14ac:dyDescent="0.25">
      <c r="A549" s="34"/>
      <c r="B549" s="11"/>
      <c r="C549" s="2"/>
      <c r="D549" s="11"/>
      <c r="E549" s="11"/>
      <c r="F549" s="2" t="s">
        <v>28</v>
      </c>
      <c r="G549" s="11" t="s">
        <v>2333</v>
      </c>
      <c r="H549" s="2">
        <v>1</v>
      </c>
      <c r="I549" s="2">
        <v>0</v>
      </c>
      <c r="J549" s="2">
        <v>0</v>
      </c>
      <c r="K549" s="2">
        <v>0</v>
      </c>
      <c r="L549" s="2">
        <v>0</v>
      </c>
      <c r="M549" s="2">
        <v>0</v>
      </c>
      <c r="N549" s="2">
        <v>0</v>
      </c>
      <c r="O549" s="2"/>
      <c r="P549" s="2">
        <v>1</v>
      </c>
      <c r="Q549" s="2"/>
      <c r="R549" s="11"/>
      <c r="S549" s="11"/>
      <c r="T549" s="35"/>
    </row>
    <row r="550" spans="1:20" x14ac:dyDescent="0.25">
      <c r="A550" s="34"/>
      <c r="B550" s="11"/>
      <c r="C550" s="2"/>
      <c r="D550" s="11"/>
      <c r="E550" s="11"/>
      <c r="F550" s="2" t="s">
        <v>29</v>
      </c>
      <c r="G550" s="11" t="s">
        <v>2364</v>
      </c>
      <c r="H550" s="2">
        <v>1</v>
      </c>
      <c r="I550" s="2">
        <v>0</v>
      </c>
      <c r="J550" s="2">
        <v>0</v>
      </c>
      <c r="K550" s="2">
        <v>0</v>
      </c>
      <c r="L550" s="2">
        <v>0</v>
      </c>
      <c r="M550" s="2">
        <v>0</v>
      </c>
      <c r="N550" s="2">
        <v>0</v>
      </c>
      <c r="O550" s="2"/>
      <c r="P550" s="2">
        <v>1</v>
      </c>
      <c r="Q550" s="2"/>
      <c r="R550" s="11"/>
      <c r="S550" s="11"/>
      <c r="T550" s="35"/>
    </row>
    <row r="551" spans="1:20" x14ac:dyDescent="0.25">
      <c r="A551" s="34"/>
      <c r="B551" s="11"/>
      <c r="C551" s="2"/>
      <c r="D551" s="11"/>
      <c r="E551" s="11"/>
      <c r="F551" s="2" t="s">
        <v>30</v>
      </c>
      <c r="G551" s="11" t="s">
        <v>2365</v>
      </c>
      <c r="H551" s="2">
        <v>1</v>
      </c>
      <c r="I551" s="2">
        <v>0</v>
      </c>
      <c r="J551" s="2">
        <v>0</v>
      </c>
      <c r="K551" s="2">
        <v>0</v>
      </c>
      <c r="L551" s="2">
        <v>0</v>
      </c>
      <c r="M551" s="2">
        <v>0</v>
      </c>
      <c r="N551" s="2">
        <v>0</v>
      </c>
      <c r="O551" s="2"/>
      <c r="P551" s="2">
        <v>1</v>
      </c>
      <c r="Q551" s="2"/>
      <c r="R551" s="11"/>
      <c r="S551" s="11"/>
      <c r="T551" s="35"/>
    </row>
    <row r="552" spans="1:20" x14ac:dyDescent="0.25">
      <c r="A552" s="34"/>
      <c r="B552" s="11"/>
      <c r="C552" s="2"/>
      <c r="D552" s="11"/>
      <c r="E552" s="11"/>
      <c r="F552" s="2"/>
      <c r="G552" s="11"/>
      <c r="H552" s="2"/>
      <c r="I552" s="2"/>
      <c r="J552" s="2"/>
      <c r="K552" s="2"/>
      <c r="L552" s="2"/>
      <c r="M552" s="2"/>
      <c r="N552" s="2"/>
      <c r="O552" s="2"/>
      <c r="P552" s="2"/>
      <c r="Q552" s="2"/>
      <c r="R552" s="11"/>
      <c r="S552" s="11"/>
      <c r="T552" s="35"/>
    </row>
    <row r="553" spans="1:20" x14ac:dyDescent="0.25">
      <c r="A553" s="83"/>
      <c r="B553" s="62"/>
      <c r="C553" s="61"/>
      <c r="D553" s="62"/>
      <c r="E553" s="62"/>
      <c r="F553" s="61"/>
      <c r="G553" s="62"/>
      <c r="H553" s="61">
        <f>SUM(H522:H551)</f>
        <v>30</v>
      </c>
      <c r="I553" s="61">
        <f t="shared" ref="I553:Q553" si="14">SUM(I522:I551)</f>
        <v>0</v>
      </c>
      <c r="J553" s="61">
        <f t="shared" si="14"/>
        <v>0</v>
      </c>
      <c r="K553" s="61">
        <f t="shared" si="14"/>
        <v>0</v>
      </c>
      <c r="L553" s="61">
        <f t="shared" si="14"/>
        <v>0</v>
      </c>
      <c r="M553" s="61">
        <f t="shared" si="14"/>
        <v>0</v>
      </c>
      <c r="N553" s="61">
        <f t="shared" si="14"/>
        <v>0</v>
      </c>
      <c r="O553" s="61">
        <f t="shared" si="14"/>
        <v>0</v>
      </c>
      <c r="P553" s="61">
        <f t="shared" si="14"/>
        <v>30</v>
      </c>
      <c r="Q553" s="61">
        <f t="shared" si="14"/>
        <v>0</v>
      </c>
      <c r="R553" s="62"/>
      <c r="S553" s="62"/>
      <c r="T553" s="84"/>
    </row>
    <row r="554" spans="1:20" x14ac:dyDescent="0.25">
      <c r="A554" s="85"/>
      <c r="B554" s="75"/>
      <c r="C554" s="76"/>
      <c r="D554" s="75"/>
      <c r="E554" s="75"/>
      <c r="F554" s="76"/>
      <c r="G554" s="75"/>
      <c r="H554" s="76"/>
      <c r="I554" s="76"/>
      <c r="J554" s="76"/>
      <c r="K554" s="76"/>
      <c r="L554" s="76"/>
      <c r="M554" s="76"/>
      <c r="N554" s="76"/>
      <c r="O554" s="76"/>
      <c r="P554" s="76"/>
      <c r="Q554" s="76"/>
      <c r="R554" s="75"/>
      <c r="S554" s="75"/>
      <c r="T554" s="86"/>
    </row>
    <row r="555" spans="1:20" x14ac:dyDescent="0.25">
      <c r="A555" s="34"/>
      <c r="B555" s="11"/>
      <c r="C555" s="2"/>
      <c r="D555" s="11"/>
      <c r="E555" s="11"/>
      <c r="F555" s="2"/>
      <c r="G555" s="11"/>
      <c r="H555" s="2"/>
      <c r="I555" s="2"/>
      <c r="J555" s="2"/>
      <c r="K555" s="2"/>
      <c r="L555" s="2"/>
      <c r="M555" s="2"/>
      <c r="N555" s="2"/>
      <c r="O555" s="2"/>
      <c r="P555" s="2"/>
      <c r="Q555" s="2"/>
      <c r="R555" s="11"/>
      <c r="S555" s="11"/>
      <c r="T555" s="35"/>
    </row>
    <row r="556" spans="1:20" ht="15.75" customHeight="1" x14ac:dyDescent="0.25">
      <c r="A556" s="34"/>
      <c r="B556" s="11"/>
      <c r="C556" s="2" t="s">
        <v>16</v>
      </c>
      <c r="D556" s="11" t="s">
        <v>1908</v>
      </c>
      <c r="E556" s="11" t="s">
        <v>39</v>
      </c>
      <c r="F556" s="2" t="s">
        <v>0</v>
      </c>
      <c r="G556" s="11" t="s">
        <v>2366</v>
      </c>
      <c r="H556" s="67">
        <v>1</v>
      </c>
      <c r="I556" s="67">
        <v>0</v>
      </c>
      <c r="J556" s="67">
        <v>0</v>
      </c>
      <c r="K556" s="67">
        <v>0</v>
      </c>
      <c r="L556" s="67">
        <v>0</v>
      </c>
      <c r="M556" s="67">
        <v>1</v>
      </c>
      <c r="N556" s="67">
        <v>0</v>
      </c>
      <c r="O556" s="67">
        <v>0</v>
      </c>
      <c r="P556" s="67">
        <v>0</v>
      </c>
      <c r="Q556" s="67">
        <v>0</v>
      </c>
      <c r="R556" s="11"/>
      <c r="S556" s="279" t="s">
        <v>7291</v>
      </c>
      <c r="T556" s="35"/>
    </row>
    <row r="557" spans="1:20" x14ac:dyDescent="0.25">
      <c r="A557" s="34"/>
      <c r="B557" s="11"/>
      <c r="C557" s="2"/>
      <c r="D557" s="11"/>
      <c r="E557" s="11"/>
      <c r="F557" s="2" t="s">
        <v>2</v>
      </c>
      <c r="G557" s="11" t="s">
        <v>2367</v>
      </c>
      <c r="H557" s="67">
        <v>1</v>
      </c>
      <c r="I557" s="67">
        <v>0</v>
      </c>
      <c r="J557" s="67">
        <v>0</v>
      </c>
      <c r="K557" s="67">
        <v>0</v>
      </c>
      <c r="L557" s="67">
        <v>0</v>
      </c>
      <c r="M557" s="67">
        <v>1</v>
      </c>
      <c r="N557" s="67">
        <v>0</v>
      </c>
      <c r="O557" s="67">
        <v>0</v>
      </c>
      <c r="P557" s="67">
        <v>0</v>
      </c>
      <c r="Q557" s="67">
        <v>0</v>
      </c>
      <c r="R557" s="11"/>
      <c r="S557" s="279"/>
      <c r="T557" s="35"/>
    </row>
    <row r="558" spans="1:20" x14ac:dyDescent="0.25">
      <c r="A558" s="34"/>
      <c r="B558" s="11"/>
      <c r="C558" s="2"/>
      <c r="D558" s="11"/>
      <c r="E558" s="11"/>
      <c r="F558" s="2" t="s">
        <v>3</v>
      </c>
      <c r="G558" s="11" t="s">
        <v>2368</v>
      </c>
      <c r="H558" s="67">
        <v>1</v>
      </c>
      <c r="I558" s="67">
        <v>0</v>
      </c>
      <c r="J558" s="67">
        <v>0</v>
      </c>
      <c r="K558" s="67">
        <v>0</v>
      </c>
      <c r="L558" s="67">
        <v>0</v>
      </c>
      <c r="M558" s="67">
        <v>1</v>
      </c>
      <c r="N558" s="67">
        <v>0</v>
      </c>
      <c r="O558" s="67">
        <v>0</v>
      </c>
      <c r="P558" s="67">
        <v>0</v>
      </c>
      <c r="Q558" s="67">
        <v>0</v>
      </c>
      <c r="R558" s="11"/>
      <c r="S558" s="11"/>
      <c r="T558" s="35"/>
    </row>
    <row r="559" spans="1:20" x14ac:dyDescent="0.25">
      <c r="A559" s="34"/>
      <c r="B559" s="11"/>
      <c r="C559" s="2"/>
      <c r="D559" s="11"/>
      <c r="E559" s="11"/>
      <c r="F559" s="2" t="s">
        <v>4</v>
      </c>
      <c r="G559" s="11" t="s">
        <v>2369</v>
      </c>
      <c r="H559" s="67">
        <v>1</v>
      </c>
      <c r="I559" s="67">
        <v>0</v>
      </c>
      <c r="J559" s="67">
        <v>0</v>
      </c>
      <c r="K559" s="67">
        <v>0</v>
      </c>
      <c r="L559" s="67">
        <v>0</v>
      </c>
      <c r="M559" s="67">
        <v>1</v>
      </c>
      <c r="N559" s="67">
        <v>0</v>
      </c>
      <c r="O559" s="67">
        <v>0</v>
      </c>
      <c r="P559" s="67">
        <v>0</v>
      </c>
      <c r="Q559" s="67">
        <v>0</v>
      </c>
      <c r="R559" s="11"/>
      <c r="S559" s="11"/>
      <c r="T559" s="35"/>
    </row>
    <row r="560" spans="1:20" x14ac:dyDescent="0.25">
      <c r="A560" s="34"/>
      <c r="B560" s="11"/>
      <c r="C560" s="2"/>
      <c r="D560" s="11"/>
      <c r="E560" s="11"/>
      <c r="F560" s="2" t="s">
        <v>5</v>
      </c>
      <c r="G560" s="11" t="s">
        <v>2370</v>
      </c>
      <c r="H560" s="67">
        <v>1</v>
      </c>
      <c r="I560" s="67">
        <v>0</v>
      </c>
      <c r="J560" s="67">
        <v>0</v>
      </c>
      <c r="K560" s="67">
        <v>0</v>
      </c>
      <c r="L560" s="67">
        <v>0</v>
      </c>
      <c r="M560" s="67">
        <v>1</v>
      </c>
      <c r="N560" s="67">
        <v>0</v>
      </c>
      <c r="O560" s="67">
        <v>0</v>
      </c>
      <c r="P560" s="67">
        <v>0</v>
      </c>
      <c r="Q560" s="67">
        <v>0</v>
      </c>
      <c r="R560" s="11"/>
      <c r="S560" s="11"/>
      <c r="T560" s="35"/>
    </row>
    <row r="561" spans="1:20" x14ac:dyDescent="0.25">
      <c r="A561" s="34"/>
      <c r="B561" s="11"/>
      <c r="C561" s="2"/>
      <c r="D561" s="11"/>
      <c r="E561" s="11"/>
      <c r="F561" s="2" t="s">
        <v>6</v>
      </c>
      <c r="G561" s="11" t="s">
        <v>2371</v>
      </c>
      <c r="H561" s="67">
        <v>1</v>
      </c>
      <c r="I561" s="67">
        <v>0</v>
      </c>
      <c r="J561" s="67">
        <v>0</v>
      </c>
      <c r="K561" s="67">
        <v>0</v>
      </c>
      <c r="L561" s="67">
        <v>0</v>
      </c>
      <c r="M561" s="67">
        <v>1</v>
      </c>
      <c r="N561" s="67">
        <v>0</v>
      </c>
      <c r="O561" s="67">
        <v>0</v>
      </c>
      <c r="P561" s="67">
        <v>0</v>
      </c>
      <c r="Q561" s="67">
        <v>0</v>
      </c>
      <c r="R561" s="11"/>
      <c r="S561" s="11"/>
      <c r="T561" s="35"/>
    </row>
    <row r="562" spans="1:20" x14ac:dyDescent="0.25">
      <c r="A562" s="34"/>
      <c r="B562" s="11"/>
      <c r="C562" s="2"/>
      <c r="D562" s="11"/>
      <c r="E562" s="11"/>
      <c r="F562" s="2" t="s">
        <v>7</v>
      </c>
      <c r="G562" s="11" t="s">
        <v>1988</v>
      </c>
      <c r="H562" s="67">
        <v>1</v>
      </c>
      <c r="I562" s="67">
        <v>0</v>
      </c>
      <c r="J562" s="67">
        <v>0</v>
      </c>
      <c r="K562" s="67">
        <v>0</v>
      </c>
      <c r="L562" s="67">
        <v>0</v>
      </c>
      <c r="M562" s="67">
        <v>1</v>
      </c>
      <c r="N562" s="67">
        <v>0</v>
      </c>
      <c r="O562" s="67">
        <v>0</v>
      </c>
      <c r="P562" s="67">
        <v>0</v>
      </c>
      <c r="Q562" s="67">
        <v>0</v>
      </c>
      <c r="R562" s="11"/>
      <c r="S562" s="11"/>
      <c r="T562" s="35"/>
    </row>
    <row r="563" spans="1:20" x14ac:dyDescent="0.25">
      <c r="A563" s="34"/>
      <c r="B563" s="11"/>
      <c r="C563" s="2"/>
      <c r="D563" s="11"/>
      <c r="E563" s="11"/>
      <c r="F563" s="2" t="s">
        <v>8</v>
      </c>
      <c r="G563" s="11" t="s">
        <v>2372</v>
      </c>
      <c r="H563" s="67">
        <v>1</v>
      </c>
      <c r="I563" s="67">
        <v>0</v>
      </c>
      <c r="J563" s="67">
        <v>0</v>
      </c>
      <c r="K563" s="67">
        <v>0</v>
      </c>
      <c r="L563" s="67">
        <v>0</v>
      </c>
      <c r="M563" s="67">
        <v>1</v>
      </c>
      <c r="N563" s="67">
        <v>0</v>
      </c>
      <c r="O563" s="67">
        <v>0</v>
      </c>
      <c r="P563" s="67">
        <v>0</v>
      </c>
      <c r="Q563" s="67">
        <v>0</v>
      </c>
      <c r="R563" s="11"/>
      <c r="S563" s="11"/>
      <c r="T563" s="35"/>
    </row>
    <row r="564" spans="1:20" x14ac:dyDescent="0.25">
      <c r="A564" s="34"/>
      <c r="B564" s="11"/>
      <c r="C564" s="2"/>
      <c r="D564" s="11"/>
      <c r="E564" s="11"/>
      <c r="F564" s="2" t="s">
        <v>9</v>
      </c>
      <c r="G564" s="11" t="s">
        <v>2373</v>
      </c>
      <c r="H564" s="67">
        <v>1</v>
      </c>
      <c r="I564" s="67">
        <v>0</v>
      </c>
      <c r="J564" s="67">
        <v>0</v>
      </c>
      <c r="K564" s="67">
        <v>0</v>
      </c>
      <c r="L564" s="67">
        <v>0</v>
      </c>
      <c r="M564" s="67">
        <v>1</v>
      </c>
      <c r="N564" s="67">
        <v>0</v>
      </c>
      <c r="O564" s="67">
        <v>0</v>
      </c>
      <c r="P564" s="67">
        <v>0</v>
      </c>
      <c r="Q564" s="67">
        <v>0</v>
      </c>
      <c r="R564" s="11"/>
      <c r="S564" s="11"/>
      <c r="T564" s="35"/>
    </row>
    <row r="565" spans="1:20" x14ac:dyDescent="0.25">
      <c r="A565" s="34"/>
      <c r="B565" s="11"/>
      <c r="C565" s="2"/>
      <c r="D565" s="11"/>
      <c r="E565" s="11"/>
      <c r="F565" s="2" t="s">
        <v>10</v>
      </c>
      <c r="G565" s="11" t="s">
        <v>2374</v>
      </c>
      <c r="H565" s="67">
        <v>1</v>
      </c>
      <c r="I565" s="67">
        <v>0</v>
      </c>
      <c r="J565" s="67">
        <v>0</v>
      </c>
      <c r="K565" s="67">
        <v>0</v>
      </c>
      <c r="L565" s="67">
        <v>0</v>
      </c>
      <c r="M565" s="67">
        <v>1</v>
      </c>
      <c r="N565" s="67">
        <v>0</v>
      </c>
      <c r="O565" s="67">
        <v>0</v>
      </c>
      <c r="P565" s="67">
        <v>0</v>
      </c>
      <c r="Q565" s="67">
        <v>0</v>
      </c>
      <c r="R565" s="11"/>
      <c r="S565" s="11"/>
      <c r="T565" s="35"/>
    </row>
    <row r="566" spans="1:20" x14ac:dyDescent="0.25">
      <c r="A566" s="34"/>
      <c r="B566" s="11"/>
      <c r="C566" s="2"/>
      <c r="D566" s="11"/>
      <c r="E566" s="11"/>
      <c r="F566" s="2" t="s">
        <v>11</v>
      </c>
      <c r="G566" s="11" t="s">
        <v>2375</v>
      </c>
      <c r="H566" s="67">
        <v>1</v>
      </c>
      <c r="I566" s="67">
        <v>0</v>
      </c>
      <c r="J566" s="67">
        <v>0</v>
      </c>
      <c r="K566" s="67">
        <v>0</v>
      </c>
      <c r="L566" s="67">
        <v>0</v>
      </c>
      <c r="M566" s="67">
        <v>1</v>
      </c>
      <c r="N566" s="67">
        <v>0</v>
      </c>
      <c r="O566" s="67">
        <v>0</v>
      </c>
      <c r="P566" s="67">
        <v>0</v>
      </c>
      <c r="Q566" s="67">
        <v>0</v>
      </c>
      <c r="R566" s="11"/>
      <c r="S566" s="11"/>
      <c r="T566" s="35"/>
    </row>
    <row r="567" spans="1:20" x14ac:dyDescent="0.25">
      <c r="A567" s="34"/>
      <c r="B567" s="11"/>
      <c r="C567" s="2"/>
      <c r="D567" s="11"/>
      <c r="E567" s="11"/>
      <c r="F567" s="2" t="s">
        <v>12</v>
      </c>
      <c r="G567" s="11" t="s">
        <v>2376</v>
      </c>
      <c r="H567" s="67">
        <v>1</v>
      </c>
      <c r="I567" s="67">
        <v>0</v>
      </c>
      <c r="J567" s="67">
        <v>0</v>
      </c>
      <c r="K567" s="67">
        <v>0</v>
      </c>
      <c r="L567" s="67">
        <v>0</v>
      </c>
      <c r="M567" s="67">
        <v>1</v>
      </c>
      <c r="N567" s="67">
        <v>0</v>
      </c>
      <c r="O567" s="67">
        <v>0</v>
      </c>
      <c r="P567" s="67">
        <v>0</v>
      </c>
      <c r="Q567" s="67">
        <v>0</v>
      </c>
      <c r="R567" s="11"/>
      <c r="S567" s="11"/>
      <c r="T567" s="35"/>
    </row>
    <row r="568" spans="1:20" x14ac:dyDescent="0.25">
      <c r="A568" s="34"/>
      <c r="B568" s="11"/>
      <c r="C568" s="2"/>
      <c r="D568" s="11"/>
      <c r="E568" s="11"/>
      <c r="F568" s="2" t="s">
        <v>13</v>
      </c>
      <c r="G568" s="11" t="s">
        <v>2377</v>
      </c>
      <c r="H568" s="67">
        <v>1</v>
      </c>
      <c r="I568" s="67">
        <v>0</v>
      </c>
      <c r="J568" s="67">
        <v>0</v>
      </c>
      <c r="K568" s="67">
        <v>0</v>
      </c>
      <c r="L568" s="67">
        <v>0</v>
      </c>
      <c r="M568" s="67">
        <v>1</v>
      </c>
      <c r="N568" s="67">
        <v>0</v>
      </c>
      <c r="O568" s="67">
        <v>0</v>
      </c>
      <c r="P568" s="67">
        <v>0</v>
      </c>
      <c r="Q568" s="67">
        <v>0</v>
      </c>
      <c r="R568" s="11"/>
      <c r="S568" s="11"/>
      <c r="T568" s="35"/>
    </row>
    <row r="569" spans="1:20" x14ac:dyDescent="0.25">
      <c r="A569" s="34"/>
      <c r="B569" s="11"/>
      <c r="C569" s="2"/>
      <c r="D569" s="11"/>
      <c r="E569" s="11"/>
      <c r="F569" s="2" t="s">
        <v>14</v>
      </c>
      <c r="G569" s="11" t="s">
        <v>2378</v>
      </c>
      <c r="H569" s="67">
        <v>1</v>
      </c>
      <c r="I569" s="67">
        <v>0</v>
      </c>
      <c r="J569" s="67">
        <v>0</v>
      </c>
      <c r="K569" s="67">
        <v>0</v>
      </c>
      <c r="L569" s="67">
        <v>0</v>
      </c>
      <c r="M569" s="67">
        <v>1</v>
      </c>
      <c r="N569" s="67">
        <v>0</v>
      </c>
      <c r="O569" s="67">
        <v>0</v>
      </c>
      <c r="P569" s="67">
        <v>0</v>
      </c>
      <c r="Q569" s="67">
        <v>0</v>
      </c>
      <c r="R569" s="11"/>
      <c r="S569" s="11"/>
      <c r="T569" s="35"/>
    </row>
    <row r="570" spans="1:20" x14ac:dyDescent="0.25">
      <c r="A570" s="34"/>
      <c r="B570" s="11"/>
      <c r="C570" s="2"/>
      <c r="D570" s="11"/>
      <c r="E570" s="11"/>
      <c r="F570" s="2" t="s">
        <v>15</v>
      </c>
      <c r="G570" s="11" t="s">
        <v>2330</v>
      </c>
      <c r="H570" s="67">
        <v>1</v>
      </c>
      <c r="I570" s="67">
        <v>0</v>
      </c>
      <c r="J570" s="67">
        <v>0</v>
      </c>
      <c r="K570" s="67">
        <v>0</v>
      </c>
      <c r="L570" s="67">
        <v>0</v>
      </c>
      <c r="M570" s="67">
        <v>1</v>
      </c>
      <c r="N570" s="67">
        <v>0</v>
      </c>
      <c r="O570" s="67">
        <v>0</v>
      </c>
      <c r="P570" s="67">
        <v>0</v>
      </c>
      <c r="Q570" s="67">
        <v>0</v>
      </c>
      <c r="R570" s="11"/>
      <c r="S570" s="11"/>
      <c r="T570" s="35"/>
    </row>
    <row r="571" spans="1:20" x14ac:dyDescent="0.25">
      <c r="A571" s="34"/>
      <c r="B571" s="11"/>
      <c r="C571" s="2"/>
      <c r="D571" s="11"/>
      <c r="E571" s="11"/>
      <c r="F571" s="2" t="s">
        <v>16</v>
      </c>
      <c r="G571" s="11" t="s">
        <v>2379</v>
      </c>
      <c r="H571" s="67">
        <v>1</v>
      </c>
      <c r="I571" s="67">
        <v>0</v>
      </c>
      <c r="J571" s="67">
        <v>0</v>
      </c>
      <c r="K571" s="67">
        <v>0</v>
      </c>
      <c r="L571" s="67">
        <v>0</v>
      </c>
      <c r="M571" s="67">
        <v>1</v>
      </c>
      <c r="N571" s="67">
        <v>0</v>
      </c>
      <c r="O571" s="67">
        <v>0</v>
      </c>
      <c r="P571" s="67">
        <v>0</v>
      </c>
      <c r="Q571" s="67">
        <v>0</v>
      </c>
      <c r="R571" s="11"/>
      <c r="S571" s="11"/>
      <c r="T571" s="35"/>
    </row>
    <row r="572" spans="1:20" x14ac:dyDescent="0.25">
      <c r="A572" s="34"/>
      <c r="B572" s="11"/>
      <c r="C572" s="2"/>
      <c r="D572" s="11"/>
      <c r="E572" s="11"/>
      <c r="F572" s="2" t="s">
        <v>17</v>
      </c>
      <c r="G572" s="11" t="s">
        <v>2380</v>
      </c>
      <c r="H572" s="67">
        <v>1</v>
      </c>
      <c r="I572" s="67">
        <v>0</v>
      </c>
      <c r="J572" s="67">
        <v>0</v>
      </c>
      <c r="K572" s="67">
        <v>0</v>
      </c>
      <c r="L572" s="67">
        <v>0</v>
      </c>
      <c r="M572" s="67">
        <v>1</v>
      </c>
      <c r="N572" s="67">
        <v>0</v>
      </c>
      <c r="O572" s="67">
        <v>0</v>
      </c>
      <c r="P572" s="67">
        <v>0</v>
      </c>
      <c r="Q572" s="67">
        <v>0</v>
      </c>
      <c r="R572" s="11"/>
      <c r="S572" s="11"/>
      <c r="T572" s="35"/>
    </row>
    <row r="573" spans="1:20" x14ac:dyDescent="0.25">
      <c r="A573" s="34"/>
      <c r="B573" s="11"/>
      <c r="C573" s="2"/>
      <c r="D573" s="11"/>
      <c r="E573" s="11"/>
      <c r="F573" s="2" t="s">
        <v>18</v>
      </c>
      <c r="G573" s="11" t="s">
        <v>2381</v>
      </c>
      <c r="H573" s="67">
        <v>1</v>
      </c>
      <c r="I573" s="67">
        <v>0</v>
      </c>
      <c r="J573" s="67">
        <v>0</v>
      </c>
      <c r="K573" s="67">
        <v>0</v>
      </c>
      <c r="L573" s="67">
        <v>0</v>
      </c>
      <c r="M573" s="67">
        <v>1</v>
      </c>
      <c r="N573" s="67">
        <v>0</v>
      </c>
      <c r="O573" s="67">
        <v>0</v>
      </c>
      <c r="P573" s="67">
        <v>0</v>
      </c>
      <c r="Q573" s="67">
        <v>0</v>
      </c>
      <c r="R573" s="11"/>
      <c r="S573" s="11"/>
      <c r="T573" s="35"/>
    </row>
    <row r="574" spans="1:20" x14ac:dyDescent="0.25">
      <c r="A574" s="34"/>
      <c r="B574" s="11"/>
      <c r="C574" s="2"/>
      <c r="D574" s="11"/>
      <c r="E574" s="11"/>
      <c r="F574" s="2" t="s">
        <v>19</v>
      </c>
      <c r="G574" s="11" t="s">
        <v>2382</v>
      </c>
      <c r="H574" s="67">
        <v>1</v>
      </c>
      <c r="I574" s="67">
        <v>0</v>
      </c>
      <c r="J574" s="67">
        <v>0</v>
      </c>
      <c r="K574" s="67">
        <v>0</v>
      </c>
      <c r="L574" s="67">
        <v>0</v>
      </c>
      <c r="M574" s="67">
        <v>1</v>
      </c>
      <c r="N574" s="67">
        <v>0</v>
      </c>
      <c r="O574" s="67">
        <v>0</v>
      </c>
      <c r="P574" s="67">
        <v>0</v>
      </c>
      <c r="Q574" s="67">
        <v>0</v>
      </c>
      <c r="R574" s="11"/>
      <c r="S574" s="11"/>
      <c r="T574" s="35"/>
    </row>
    <row r="575" spans="1:20" x14ac:dyDescent="0.25">
      <c r="A575" s="34"/>
      <c r="B575" s="11"/>
      <c r="C575" s="2"/>
      <c r="D575" s="11"/>
      <c r="E575" s="11"/>
      <c r="F575" s="2" t="s">
        <v>20</v>
      </c>
      <c r="G575" s="11" t="s">
        <v>2383</v>
      </c>
      <c r="H575" s="67">
        <v>1</v>
      </c>
      <c r="I575" s="67">
        <v>0</v>
      </c>
      <c r="J575" s="67">
        <v>0</v>
      </c>
      <c r="K575" s="67">
        <v>0</v>
      </c>
      <c r="L575" s="67">
        <v>0</v>
      </c>
      <c r="M575" s="67">
        <v>1</v>
      </c>
      <c r="N575" s="67">
        <v>0</v>
      </c>
      <c r="O575" s="67">
        <v>0</v>
      </c>
      <c r="P575" s="67">
        <v>0</v>
      </c>
      <c r="Q575" s="67">
        <v>0</v>
      </c>
      <c r="R575" s="11"/>
      <c r="S575" s="11"/>
      <c r="T575" s="35"/>
    </row>
    <row r="576" spans="1:20" x14ac:dyDescent="0.25">
      <c r="A576" s="34"/>
      <c r="B576" s="11"/>
      <c r="C576" s="2"/>
      <c r="D576" s="11"/>
      <c r="E576" s="11"/>
      <c r="F576" s="2" t="s">
        <v>21</v>
      </c>
      <c r="G576" s="11" t="s">
        <v>2384</v>
      </c>
      <c r="H576" s="67">
        <v>1</v>
      </c>
      <c r="I576" s="67">
        <v>0</v>
      </c>
      <c r="J576" s="67">
        <v>0</v>
      </c>
      <c r="K576" s="67">
        <v>0</v>
      </c>
      <c r="L576" s="67">
        <v>0</v>
      </c>
      <c r="M576" s="67">
        <v>1</v>
      </c>
      <c r="N576" s="67">
        <v>0</v>
      </c>
      <c r="O576" s="67">
        <v>0</v>
      </c>
      <c r="P576" s="67">
        <v>0</v>
      </c>
      <c r="Q576" s="67">
        <v>0</v>
      </c>
      <c r="R576" s="11"/>
      <c r="S576" s="11"/>
      <c r="T576" s="35"/>
    </row>
    <row r="577" spans="1:20" x14ac:dyDescent="0.25">
      <c r="A577" s="34"/>
      <c r="B577" s="11"/>
      <c r="C577" s="2"/>
      <c r="D577" s="11"/>
      <c r="E577" s="11"/>
      <c r="F577" s="2" t="s">
        <v>22</v>
      </c>
      <c r="G577" s="11" t="s">
        <v>2385</v>
      </c>
      <c r="H577" s="67">
        <v>1</v>
      </c>
      <c r="I577" s="67">
        <v>0</v>
      </c>
      <c r="J577" s="67">
        <v>0</v>
      </c>
      <c r="K577" s="67">
        <v>0</v>
      </c>
      <c r="L577" s="67">
        <v>0</v>
      </c>
      <c r="M577" s="67">
        <v>1</v>
      </c>
      <c r="N577" s="67">
        <v>0</v>
      </c>
      <c r="O577" s="67">
        <v>0</v>
      </c>
      <c r="P577" s="67">
        <v>0</v>
      </c>
      <c r="Q577" s="67">
        <v>0</v>
      </c>
      <c r="R577" s="11"/>
      <c r="S577" s="11"/>
      <c r="T577" s="35"/>
    </row>
    <row r="578" spans="1:20" x14ac:dyDescent="0.25">
      <c r="A578" s="34"/>
      <c r="B578" s="11"/>
      <c r="C578" s="2"/>
      <c r="D578" s="11"/>
      <c r="E578" s="11"/>
      <c r="F578" s="2" t="s">
        <v>23</v>
      </c>
      <c r="G578" s="11" t="s">
        <v>8444</v>
      </c>
      <c r="H578" s="67">
        <v>1</v>
      </c>
      <c r="I578" s="67">
        <v>0</v>
      </c>
      <c r="J578" s="67">
        <v>0</v>
      </c>
      <c r="K578" s="67">
        <v>0</v>
      </c>
      <c r="L578" s="67">
        <v>0</v>
      </c>
      <c r="M578" s="67">
        <v>1</v>
      </c>
      <c r="N578" s="67">
        <v>0</v>
      </c>
      <c r="O578" s="67">
        <v>0</v>
      </c>
      <c r="P578" s="67">
        <v>0</v>
      </c>
      <c r="Q578" s="67">
        <v>0</v>
      </c>
      <c r="R578" s="11"/>
      <c r="S578" s="11"/>
      <c r="T578" s="35"/>
    </row>
    <row r="579" spans="1:20" x14ac:dyDescent="0.25">
      <c r="A579" s="34"/>
      <c r="B579" s="11"/>
      <c r="C579" s="2"/>
      <c r="D579" s="11"/>
      <c r="E579" s="11"/>
      <c r="F579" s="2"/>
      <c r="G579" s="11"/>
      <c r="H579" s="67"/>
      <c r="I579" s="67"/>
      <c r="J579" s="67"/>
      <c r="K579" s="67"/>
      <c r="L579" s="67"/>
      <c r="M579" s="67"/>
      <c r="N579" s="67"/>
      <c r="O579" s="67"/>
      <c r="P579" s="67"/>
      <c r="Q579" s="67"/>
      <c r="R579" s="11"/>
      <c r="S579" s="11"/>
      <c r="T579" s="35"/>
    </row>
    <row r="580" spans="1:20" x14ac:dyDescent="0.25">
      <c r="A580" s="83"/>
      <c r="B580" s="62"/>
      <c r="C580" s="61"/>
      <c r="D580" s="62"/>
      <c r="E580" s="62"/>
      <c r="F580" s="61"/>
      <c r="G580" s="62"/>
      <c r="H580" s="72">
        <f>SUM(H556:H578)</f>
        <v>23</v>
      </c>
      <c r="I580" s="72">
        <f t="shared" ref="I580:Q580" si="15">SUM(I556:I578)</f>
        <v>0</v>
      </c>
      <c r="J580" s="72">
        <f t="shared" si="15"/>
        <v>0</v>
      </c>
      <c r="K580" s="72">
        <f t="shared" si="15"/>
        <v>0</v>
      </c>
      <c r="L580" s="72">
        <f t="shared" si="15"/>
        <v>0</v>
      </c>
      <c r="M580" s="72">
        <f t="shared" si="15"/>
        <v>23</v>
      </c>
      <c r="N580" s="72">
        <f t="shared" si="15"/>
        <v>0</v>
      </c>
      <c r="O580" s="72">
        <f t="shared" si="15"/>
        <v>0</v>
      </c>
      <c r="P580" s="72">
        <f t="shared" si="15"/>
        <v>0</v>
      </c>
      <c r="Q580" s="72">
        <f t="shared" si="15"/>
        <v>0</v>
      </c>
      <c r="R580" s="62"/>
      <c r="S580" s="62"/>
      <c r="T580" s="84"/>
    </row>
    <row r="581" spans="1:20" x14ac:dyDescent="0.25">
      <c r="A581" s="85"/>
      <c r="B581" s="75"/>
      <c r="C581" s="76"/>
      <c r="D581" s="75"/>
      <c r="E581" s="75"/>
      <c r="F581" s="76"/>
      <c r="G581" s="75"/>
      <c r="H581" s="76"/>
      <c r="I581" s="76"/>
      <c r="J581" s="76"/>
      <c r="K581" s="76"/>
      <c r="L581" s="76"/>
      <c r="M581" s="76"/>
      <c r="N581" s="76"/>
      <c r="O581" s="76"/>
      <c r="P581" s="76"/>
      <c r="Q581" s="76"/>
      <c r="R581" s="75"/>
      <c r="S581" s="75"/>
      <c r="T581" s="86"/>
    </row>
    <row r="582" spans="1:20" x14ac:dyDescent="0.25">
      <c r="A582" s="34"/>
      <c r="B582" s="11"/>
      <c r="C582" s="2"/>
      <c r="D582" s="11"/>
      <c r="E582" s="11"/>
      <c r="F582" s="11"/>
      <c r="G582" s="11"/>
      <c r="H582" s="2"/>
      <c r="I582" s="2"/>
      <c r="J582" s="2"/>
      <c r="K582" s="2"/>
      <c r="L582" s="2"/>
      <c r="M582" s="2"/>
      <c r="N582" s="2"/>
      <c r="O582" s="2"/>
      <c r="P582" s="2"/>
      <c r="Q582" s="2"/>
      <c r="R582" s="11"/>
      <c r="S582" s="11"/>
      <c r="T582" s="35"/>
    </row>
    <row r="583" spans="1:20" x14ac:dyDescent="0.25">
      <c r="A583" s="34"/>
      <c r="B583" s="11"/>
      <c r="C583" s="2" t="s">
        <v>17</v>
      </c>
      <c r="D583" s="11" t="s">
        <v>1909</v>
      </c>
      <c r="E583" s="11" t="s">
        <v>39</v>
      </c>
      <c r="F583" s="2" t="s">
        <v>0</v>
      </c>
      <c r="G583" s="11" t="s">
        <v>2386</v>
      </c>
      <c r="H583" s="67">
        <v>1</v>
      </c>
      <c r="I583" s="67">
        <v>0</v>
      </c>
      <c r="J583" s="67">
        <v>0</v>
      </c>
      <c r="K583" s="67">
        <v>0</v>
      </c>
      <c r="L583" s="67">
        <v>0</v>
      </c>
      <c r="M583" s="67">
        <v>0</v>
      </c>
      <c r="N583" s="67">
        <v>0</v>
      </c>
      <c r="O583" s="67">
        <v>1</v>
      </c>
      <c r="P583" s="67"/>
      <c r="Q583" s="67"/>
      <c r="R583" s="11"/>
      <c r="S583" s="11" t="s">
        <v>7292</v>
      </c>
      <c r="T583" s="35" t="s">
        <v>7293</v>
      </c>
    </row>
    <row r="584" spans="1:20" x14ac:dyDescent="0.25">
      <c r="A584" s="34"/>
      <c r="B584" s="11"/>
      <c r="C584" s="2"/>
      <c r="D584" s="11"/>
      <c r="E584" s="11"/>
      <c r="F584" s="2" t="s">
        <v>2</v>
      </c>
      <c r="G584" s="11" t="s">
        <v>2387</v>
      </c>
      <c r="H584" s="67">
        <v>1</v>
      </c>
      <c r="I584" s="67">
        <v>0</v>
      </c>
      <c r="J584" s="67">
        <v>0</v>
      </c>
      <c r="K584" s="67">
        <v>0</v>
      </c>
      <c r="L584" s="67">
        <v>0</v>
      </c>
      <c r="M584" s="67">
        <v>0</v>
      </c>
      <c r="N584" s="67">
        <v>0</v>
      </c>
      <c r="O584" s="67">
        <v>1</v>
      </c>
      <c r="P584" s="67"/>
      <c r="Q584" s="67"/>
      <c r="R584" s="11"/>
      <c r="S584" s="11"/>
      <c r="T584" s="35"/>
    </row>
    <row r="585" spans="1:20" x14ac:dyDescent="0.25">
      <c r="A585" s="34"/>
      <c r="B585" s="11"/>
      <c r="C585" s="2"/>
      <c r="D585" s="11"/>
      <c r="E585" s="11"/>
      <c r="F585" s="2" t="s">
        <v>3</v>
      </c>
      <c r="G585" s="11" t="s">
        <v>1941</v>
      </c>
      <c r="H585" s="67">
        <v>1</v>
      </c>
      <c r="I585" s="67">
        <v>0</v>
      </c>
      <c r="J585" s="67">
        <v>0</v>
      </c>
      <c r="K585" s="67">
        <v>0</v>
      </c>
      <c r="L585" s="67">
        <v>0</v>
      </c>
      <c r="M585" s="67">
        <v>0</v>
      </c>
      <c r="N585" s="67">
        <v>0</v>
      </c>
      <c r="O585" s="67">
        <v>1</v>
      </c>
      <c r="P585" s="67"/>
      <c r="Q585" s="67"/>
      <c r="R585" s="11"/>
      <c r="S585" s="11"/>
      <c r="T585" s="35"/>
    </row>
    <row r="586" spans="1:20" x14ac:dyDescent="0.25">
      <c r="A586" s="34"/>
      <c r="B586" s="11"/>
      <c r="C586" s="2"/>
      <c r="D586" s="11"/>
      <c r="E586" s="11"/>
      <c r="F586" s="2" t="s">
        <v>4</v>
      </c>
      <c r="G586" s="11" t="s">
        <v>2388</v>
      </c>
      <c r="H586" s="67">
        <v>1</v>
      </c>
      <c r="I586" s="67">
        <v>0</v>
      </c>
      <c r="J586" s="67">
        <v>0</v>
      </c>
      <c r="K586" s="67">
        <v>0</v>
      </c>
      <c r="L586" s="67">
        <v>0</v>
      </c>
      <c r="M586" s="67">
        <v>0</v>
      </c>
      <c r="N586" s="67">
        <v>0</v>
      </c>
      <c r="O586" s="67">
        <v>1</v>
      </c>
      <c r="P586" s="67"/>
      <c r="Q586" s="67"/>
      <c r="R586" s="11"/>
      <c r="S586" s="11"/>
      <c r="T586" s="35"/>
    </row>
    <row r="587" spans="1:20" x14ac:dyDescent="0.25">
      <c r="A587" s="34"/>
      <c r="B587" s="11"/>
      <c r="C587" s="2"/>
      <c r="D587" s="11"/>
      <c r="E587" s="11"/>
      <c r="F587" s="2" t="s">
        <v>5</v>
      </c>
      <c r="G587" s="11" t="s">
        <v>2319</v>
      </c>
      <c r="H587" s="67">
        <v>1</v>
      </c>
      <c r="I587" s="67">
        <v>0</v>
      </c>
      <c r="J587" s="67">
        <v>0</v>
      </c>
      <c r="K587" s="67">
        <v>0</v>
      </c>
      <c r="L587" s="67">
        <v>0</v>
      </c>
      <c r="M587" s="67">
        <v>0</v>
      </c>
      <c r="N587" s="67">
        <v>0</v>
      </c>
      <c r="O587" s="67">
        <v>1</v>
      </c>
      <c r="P587" s="67"/>
      <c r="Q587" s="67"/>
      <c r="R587" s="11"/>
      <c r="S587" s="11"/>
      <c r="T587" s="35"/>
    </row>
    <row r="588" spans="1:20" x14ac:dyDescent="0.25">
      <c r="A588" s="34"/>
      <c r="B588" s="11"/>
      <c r="C588" s="2"/>
      <c r="D588" s="11"/>
      <c r="E588" s="11"/>
      <c r="F588" s="2" t="s">
        <v>6</v>
      </c>
      <c r="G588" s="11" t="s">
        <v>2389</v>
      </c>
      <c r="H588" s="67">
        <v>1</v>
      </c>
      <c r="I588" s="67">
        <v>0</v>
      </c>
      <c r="J588" s="67">
        <v>0</v>
      </c>
      <c r="K588" s="67">
        <v>0</v>
      </c>
      <c r="L588" s="67">
        <v>0</v>
      </c>
      <c r="M588" s="67">
        <v>0</v>
      </c>
      <c r="N588" s="67">
        <v>0</v>
      </c>
      <c r="O588" s="67">
        <v>1</v>
      </c>
      <c r="P588" s="67"/>
      <c r="Q588" s="67"/>
      <c r="R588" s="11"/>
      <c r="S588" s="11"/>
      <c r="T588" s="35"/>
    </row>
    <row r="589" spans="1:20" x14ac:dyDescent="0.25">
      <c r="A589" s="34"/>
      <c r="B589" s="11"/>
      <c r="C589" s="2"/>
      <c r="D589" s="11"/>
      <c r="E589" s="11"/>
      <c r="F589" s="2" t="s">
        <v>7</v>
      </c>
      <c r="G589" s="11" t="s">
        <v>2390</v>
      </c>
      <c r="H589" s="67">
        <v>1</v>
      </c>
      <c r="I589" s="67">
        <v>0</v>
      </c>
      <c r="J589" s="67">
        <v>0</v>
      </c>
      <c r="K589" s="67">
        <v>0</v>
      </c>
      <c r="L589" s="67">
        <v>0</v>
      </c>
      <c r="M589" s="67">
        <v>0</v>
      </c>
      <c r="N589" s="67">
        <v>0</v>
      </c>
      <c r="O589" s="67">
        <v>1</v>
      </c>
      <c r="P589" s="67"/>
      <c r="Q589" s="67"/>
      <c r="R589" s="11"/>
      <c r="S589" s="11"/>
      <c r="T589" s="35"/>
    </row>
    <row r="590" spans="1:20" x14ac:dyDescent="0.25">
      <c r="A590" s="34"/>
      <c r="B590" s="11"/>
      <c r="C590" s="2"/>
      <c r="D590" s="11"/>
      <c r="E590" s="11"/>
      <c r="F590" s="2" t="s">
        <v>8</v>
      </c>
      <c r="G590" s="11" t="s">
        <v>2391</v>
      </c>
      <c r="H590" s="67">
        <v>1</v>
      </c>
      <c r="I590" s="67">
        <v>0</v>
      </c>
      <c r="J590" s="67">
        <v>0</v>
      </c>
      <c r="K590" s="67">
        <v>0</v>
      </c>
      <c r="L590" s="67">
        <v>0</v>
      </c>
      <c r="M590" s="67">
        <v>0</v>
      </c>
      <c r="N590" s="67">
        <v>0</v>
      </c>
      <c r="O590" s="67">
        <v>1</v>
      </c>
      <c r="P590" s="67"/>
      <c r="Q590" s="67"/>
      <c r="R590" s="11"/>
      <c r="S590" s="11"/>
      <c r="T590" s="35"/>
    </row>
    <row r="591" spans="1:20" x14ac:dyDescent="0.25">
      <c r="A591" s="34"/>
      <c r="B591" s="11"/>
      <c r="C591" s="2"/>
      <c r="D591" s="11"/>
      <c r="E591" s="11"/>
      <c r="F591" s="2" t="s">
        <v>9</v>
      </c>
      <c r="G591" s="11" t="s">
        <v>2392</v>
      </c>
      <c r="H591" s="67">
        <v>1</v>
      </c>
      <c r="I591" s="67">
        <v>0</v>
      </c>
      <c r="J591" s="67">
        <v>0</v>
      </c>
      <c r="K591" s="67">
        <v>0</v>
      </c>
      <c r="L591" s="67">
        <v>0</v>
      </c>
      <c r="M591" s="67">
        <v>0</v>
      </c>
      <c r="N591" s="67">
        <v>0</v>
      </c>
      <c r="O591" s="67">
        <v>1</v>
      </c>
      <c r="P591" s="67"/>
      <c r="Q591" s="67"/>
      <c r="R591" s="11"/>
      <c r="S591" s="11"/>
      <c r="T591" s="35"/>
    </row>
    <row r="592" spans="1:20" x14ac:dyDescent="0.25">
      <c r="A592" s="34"/>
      <c r="B592" s="11"/>
      <c r="C592" s="2"/>
      <c r="D592" s="11"/>
      <c r="E592" s="11"/>
      <c r="F592" s="2" t="s">
        <v>10</v>
      </c>
      <c r="G592" s="11" t="s">
        <v>2393</v>
      </c>
      <c r="H592" s="67">
        <v>1</v>
      </c>
      <c r="I592" s="67">
        <v>0</v>
      </c>
      <c r="J592" s="67">
        <v>0</v>
      </c>
      <c r="K592" s="67">
        <v>0</v>
      </c>
      <c r="L592" s="67">
        <v>0</v>
      </c>
      <c r="M592" s="67">
        <v>0</v>
      </c>
      <c r="N592" s="67">
        <v>0</v>
      </c>
      <c r="O592" s="67">
        <v>1</v>
      </c>
      <c r="P592" s="67"/>
      <c r="Q592" s="67"/>
      <c r="R592" s="11"/>
      <c r="S592" s="11"/>
      <c r="T592" s="35"/>
    </row>
    <row r="593" spans="1:20" x14ac:dyDescent="0.25">
      <c r="A593" s="34"/>
      <c r="B593" s="11"/>
      <c r="C593" s="2"/>
      <c r="D593" s="11"/>
      <c r="E593" s="11"/>
      <c r="F593" s="2" t="s">
        <v>11</v>
      </c>
      <c r="G593" s="11" t="s">
        <v>2394</v>
      </c>
      <c r="H593" s="67">
        <v>1</v>
      </c>
      <c r="I593" s="67">
        <v>0</v>
      </c>
      <c r="J593" s="67">
        <v>0</v>
      </c>
      <c r="K593" s="67">
        <v>0</v>
      </c>
      <c r="L593" s="67">
        <v>0</v>
      </c>
      <c r="M593" s="67">
        <v>0</v>
      </c>
      <c r="N593" s="67">
        <v>0</v>
      </c>
      <c r="O593" s="67">
        <v>1</v>
      </c>
      <c r="P593" s="67"/>
      <c r="Q593" s="67"/>
      <c r="R593" s="11"/>
      <c r="S593" s="11"/>
      <c r="T593" s="35"/>
    </row>
    <row r="594" spans="1:20" x14ac:dyDescent="0.25">
      <c r="A594" s="34"/>
      <c r="B594" s="11"/>
      <c r="C594" s="2"/>
      <c r="D594" s="11"/>
      <c r="E594" s="11"/>
      <c r="F594" s="2" t="s">
        <v>12</v>
      </c>
      <c r="G594" s="11" t="s">
        <v>2395</v>
      </c>
      <c r="H594" s="67">
        <v>1</v>
      </c>
      <c r="I594" s="67">
        <v>0</v>
      </c>
      <c r="J594" s="67">
        <v>0</v>
      </c>
      <c r="K594" s="67">
        <v>0</v>
      </c>
      <c r="L594" s="67">
        <v>0</v>
      </c>
      <c r="M594" s="67">
        <v>0</v>
      </c>
      <c r="N594" s="67">
        <v>0</v>
      </c>
      <c r="O594" s="67">
        <v>1</v>
      </c>
      <c r="P594" s="67"/>
      <c r="Q594" s="67"/>
      <c r="R594" s="11"/>
      <c r="S594" s="11"/>
      <c r="T594" s="35"/>
    </row>
    <row r="595" spans="1:20" x14ac:dyDescent="0.25">
      <c r="A595" s="34"/>
      <c r="B595" s="11"/>
      <c r="C595" s="2"/>
      <c r="D595" s="11"/>
      <c r="E595" s="11"/>
      <c r="F595" s="2" t="s">
        <v>13</v>
      </c>
      <c r="G595" s="11" t="s">
        <v>2396</v>
      </c>
      <c r="H595" s="67">
        <v>1</v>
      </c>
      <c r="I595" s="67">
        <v>0</v>
      </c>
      <c r="J595" s="67">
        <v>0</v>
      </c>
      <c r="K595" s="67">
        <v>0</v>
      </c>
      <c r="L595" s="67">
        <v>0</v>
      </c>
      <c r="M595" s="67">
        <v>0</v>
      </c>
      <c r="N595" s="67">
        <v>0</v>
      </c>
      <c r="O595" s="67">
        <v>1</v>
      </c>
      <c r="P595" s="67"/>
      <c r="Q595" s="67"/>
      <c r="R595" s="11"/>
      <c r="S595" s="11"/>
      <c r="T595" s="35"/>
    </row>
    <row r="596" spans="1:20" x14ac:dyDescent="0.25">
      <c r="A596" s="34"/>
      <c r="B596" s="11"/>
      <c r="C596" s="2"/>
      <c r="D596" s="11"/>
      <c r="E596" s="11"/>
      <c r="F596" s="2" t="s">
        <v>14</v>
      </c>
      <c r="G596" s="11" t="s">
        <v>2397</v>
      </c>
      <c r="H596" s="67">
        <v>1</v>
      </c>
      <c r="I596" s="67">
        <v>0</v>
      </c>
      <c r="J596" s="67">
        <v>0</v>
      </c>
      <c r="K596" s="67">
        <v>0</v>
      </c>
      <c r="L596" s="67">
        <v>0</v>
      </c>
      <c r="M596" s="67">
        <v>0</v>
      </c>
      <c r="N596" s="67">
        <v>0</v>
      </c>
      <c r="O596" s="67">
        <v>1</v>
      </c>
      <c r="P596" s="67"/>
      <c r="Q596" s="67"/>
      <c r="R596" s="11"/>
      <c r="S596" s="11"/>
      <c r="T596" s="35"/>
    </row>
    <row r="597" spans="1:20" x14ac:dyDescent="0.25">
      <c r="A597" s="34"/>
      <c r="B597" s="11"/>
      <c r="C597" s="2"/>
      <c r="D597" s="11"/>
      <c r="E597" s="11"/>
      <c r="F597" s="2" t="s">
        <v>15</v>
      </c>
      <c r="G597" s="11" t="s">
        <v>2398</v>
      </c>
      <c r="H597" s="67">
        <v>1</v>
      </c>
      <c r="I597" s="67">
        <v>0</v>
      </c>
      <c r="J597" s="67">
        <v>0</v>
      </c>
      <c r="K597" s="67">
        <v>0</v>
      </c>
      <c r="L597" s="67">
        <v>0</v>
      </c>
      <c r="M597" s="67">
        <v>0</v>
      </c>
      <c r="N597" s="67">
        <v>0</v>
      </c>
      <c r="O597" s="67">
        <v>1</v>
      </c>
      <c r="P597" s="67"/>
      <c r="Q597" s="67"/>
      <c r="R597" s="11"/>
      <c r="S597" s="11"/>
      <c r="T597" s="35"/>
    </row>
    <row r="598" spans="1:20" x14ac:dyDescent="0.25">
      <c r="A598" s="34"/>
      <c r="B598" s="11"/>
      <c r="C598" s="2"/>
      <c r="D598" s="11"/>
      <c r="E598" s="11"/>
      <c r="F598" s="2" t="s">
        <v>16</v>
      </c>
      <c r="G598" s="11" t="s">
        <v>2399</v>
      </c>
      <c r="H598" s="67">
        <v>1</v>
      </c>
      <c r="I598" s="67">
        <v>0</v>
      </c>
      <c r="J598" s="67">
        <v>0</v>
      </c>
      <c r="K598" s="67">
        <v>0</v>
      </c>
      <c r="L598" s="67">
        <v>0</v>
      </c>
      <c r="M598" s="67">
        <v>0</v>
      </c>
      <c r="N598" s="67">
        <v>0</v>
      </c>
      <c r="O598" s="67">
        <v>1</v>
      </c>
      <c r="P598" s="67"/>
      <c r="Q598" s="67"/>
      <c r="R598" s="11"/>
      <c r="S598" s="11"/>
      <c r="T598" s="35"/>
    </row>
    <row r="599" spans="1:20" x14ac:dyDescent="0.25">
      <c r="A599" s="34"/>
      <c r="B599" s="11"/>
      <c r="C599" s="2"/>
      <c r="D599" s="11"/>
      <c r="E599" s="11"/>
      <c r="F599" s="2"/>
      <c r="G599" s="11"/>
      <c r="H599" s="67"/>
      <c r="I599" s="67"/>
      <c r="J599" s="67"/>
      <c r="K599" s="67"/>
      <c r="L599" s="67"/>
      <c r="M599" s="67"/>
      <c r="N599" s="67"/>
      <c r="O599" s="67"/>
      <c r="P599" s="67"/>
      <c r="Q599" s="67"/>
      <c r="R599" s="11"/>
      <c r="S599" s="11"/>
      <c r="T599" s="35"/>
    </row>
    <row r="600" spans="1:20" x14ac:dyDescent="0.25">
      <c r="A600" s="83"/>
      <c r="B600" s="62"/>
      <c r="C600" s="61"/>
      <c r="D600" s="62"/>
      <c r="E600" s="62"/>
      <c r="F600" s="61"/>
      <c r="G600" s="62"/>
      <c r="H600" s="72">
        <f>SUM(H583:H598)</f>
        <v>16</v>
      </c>
      <c r="I600" s="72">
        <f t="shared" ref="I600:O600" si="16">SUM(I583:I598)</f>
        <v>0</v>
      </c>
      <c r="J600" s="72">
        <f t="shared" si="16"/>
        <v>0</v>
      </c>
      <c r="K600" s="72">
        <f t="shared" si="16"/>
        <v>0</v>
      </c>
      <c r="L600" s="72">
        <f t="shared" si="16"/>
        <v>0</v>
      </c>
      <c r="M600" s="72">
        <f t="shared" si="16"/>
        <v>0</v>
      </c>
      <c r="N600" s="72">
        <f t="shared" si="16"/>
        <v>0</v>
      </c>
      <c r="O600" s="72">
        <f t="shared" si="16"/>
        <v>16</v>
      </c>
      <c r="P600" s="72"/>
      <c r="Q600" s="72"/>
      <c r="R600" s="62"/>
      <c r="S600" s="62"/>
      <c r="T600" s="84"/>
    </row>
    <row r="601" spans="1:20" x14ac:dyDescent="0.25">
      <c r="A601" s="85"/>
      <c r="B601" s="75"/>
      <c r="C601" s="76"/>
      <c r="D601" s="75"/>
      <c r="E601" s="75"/>
      <c r="F601" s="76"/>
      <c r="G601" s="75"/>
      <c r="H601" s="105"/>
      <c r="I601" s="105"/>
      <c r="J601" s="105"/>
      <c r="K601" s="105"/>
      <c r="L601" s="105"/>
      <c r="M601" s="105"/>
      <c r="N601" s="105"/>
      <c r="O601" s="105"/>
      <c r="P601" s="105"/>
      <c r="Q601" s="105"/>
      <c r="R601" s="75"/>
      <c r="S601" s="75"/>
      <c r="T601" s="86"/>
    </row>
    <row r="602" spans="1:20" x14ac:dyDescent="0.25">
      <c r="A602" s="34"/>
      <c r="B602" s="11"/>
      <c r="C602" s="2"/>
      <c r="D602" s="11"/>
      <c r="E602" s="11"/>
      <c r="F602" s="11"/>
      <c r="G602" s="11"/>
      <c r="H602" s="2"/>
      <c r="I602" s="2"/>
      <c r="J602" s="2"/>
      <c r="K602" s="2"/>
      <c r="L602" s="2"/>
      <c r="M602" s="2"/>
      <c r="N602" s="2"/>
      <c r="O602" s="2"/>
      <c r="P602" s="2"/>
      <c r="Q602" s="2"/>
      <c r="R602" s="11"/>
      <c r="S602" s="11"/>
      <c r="T602" s="35"/>
    </row>
    <row r="603" spans="1:20" x14ac:dyDescent="0.25">
      <c r="A603" s="34"/>
      <c r="B603" s="11"/>
      <c r="C603" s="2" t="s">
        <v>18</v>
      </c>
      <c r="D603" s="11" t="s">
        <v>2154</v>
      </c>
      <c r="E603" s="11" t="s">
        <v>39</v>
      </c>
      <c r="F603" s="2" t="s">
        <v>0</v>
      </c>
      <c r="G603" s="11" t="s">
        <v>8449</v>
      </c>
      <c r="H603" s="2">
        <v>1</v>
      </c>
      <c r="I603" s="2">
        <v>0</v>
      </c>
      <c r="J603" s="2">
        <v>0</v>
      </c>
      <c r="K603" s="2">
        <v>0</v>
      </c>
      <c r="L603" s="2">
        <v>0</v>
      </c>
      <c r="M603" s="2">
        <v>0</v>
      </c>
      <c r="N603" s="2">
        <v>0</v>
      </c>
      <c r="O603" s="2">
        <v>0</v>
      </c>
      <c r="P603" s="2">
        <v>0</v>
      </c>
      <c r="Q603" s="2">
        <v>0</v>
      </c>
      <c r="R603" s="11"/>
      <c r="S603" s="11"/>
      <c r="T603" s="35"/>
    </row>
    <row r="604" spans="1:20" x14ac:dyDescent="0.25">
      <c r="A604" s="34"/>
      <c r="B604" s="11"/>
      <c r="C604" s="2"/>
      <c r="D604" s="11"/>
      <c r="E604" s="11"/>
      <c r="F604" s="2" t="s">
        <v>2</v>
      </c>
      <c r="G604" s="11" t="s">
        <v>8450</v>
      </c>
      <c r="H604" s="2">
        <v>1</v>
      </c>
      <c r="I604" s="2">
        <v>0</v>
      </c>
      <c r="J604" s="2">
        <v>0</v>
      </c>
      <c r="K604" s="2">
        <v>0</v>
      </c>
      <c r="L604" s="2">
        <v>0</v>
      </c>
      <c r="M604" s="2">
        <v>0</v>
      </c>
      <c r="N604" s="2">
        <v>0</v>
      </c>
      <c r="O604" s="2">
        <v>0</v>
      </c>
      <c r="P604" s="2">
        <v>0</v>
      </c>
      <c r="Q604" s="2">
        <v>0</v>
      </c>
      <c r="R604" s="11"/>
      <c r="S604" s="11"/>
      <c r="T604" s="35"/>
    </row>
    <row r="605" spans="1:20" x14ac:dyDescent="0.25">
      <c r="A605" s="34"/>
      <c r="B605" s="11"/>
      <c r="C605" s="2"/>
      <c r="D605" s="11"/>
      <c r="E605" s="11"/>
      <c r="F605" s="2" t="s">
        <v>3</v>
      </c>
      <c r="G605" s="11" t="s">
        <v>8451</v>
      </c>
      <c r="H605" s="2">
        <v>1</v>
      </c>
      <c r="I605" s="2">
        <v>0</v>
      </c>
      <c r="J605" s="2">
        <v>0</v>
      </c>
      <c r="K605" s="2">
        <v>0</v>
      </c>
      <c r="L605" s="2">
        <v>0</v>
      </c>
      <c r="M605" s="2">
        <v>0</v>
      </c>
      <c r="N605" s="2">
        <v>0</v>
      </c>
      <c r="O605" s="2">
        <v>0</v>
      </c>
      <c r="P605" s="2">
        <v>0</v>
      </c>
      <c r="Q605" s="2">
        <v>0</v>
      </c>
      <c r="R605" s="11"/>
      <c r="S605" s="11"/>
      <c r="T605" s="35"/>
    </row>
    <row r="606" spans="1:20" x14ac:dyDescent="0.25">
      <c r="A606" s="34"/>
      <c r="B606" s="11"/>
      <c r="C606" s="2"/>
      <c r="D606" s="11"/>
      <c r="E606" s="11"/>
      <c r="F606" s="2" t="s">
        <v>4</v>
      </c>
      <c r="G606" s="11" t="s">
        <v>8452</v>
      </c>
      <c r="H606" s="2">
        <v>1</v>
      </c>
      <c r="I606" s="2">
        <v>0</v>
      </c>
      <c r="J606" s="2">
        <v>0</v>
      </c>
      <c r="K606" s="2">
        <v>0</v>
      </c>
      <c r="L606" s="2">
        <v>0</v>
      </c>
      <c r="M606" s="2">
        <v>0</v>
      </c>
      <c r="N606" s="2">
        <v>0</v>
      </c>
      <c r="O606" s="2">
        <v>0</v>
      </c>
      <c r="P606" s="2">
        <v>0</v>
      </c>
      <c r="Q606" s="2">
        <v>0</v>
      </c>
      <c r="R606" s="11"/>
      <c r="S606" s="11"/>
      <c r="T606" s="35"/>
    </row>
    <row r="607" spans="1:20" x14ac:dyDescent="0.25">
      <c r="A607" s="34"/>
      <c r="B607" s="11"/>
      <c r="C607" s="2"/>
      <c r="D607" s="11"/>
      <c r="E607" s="11"/>
      <c r="F607" s="2" t="s">
        <v>5</v>
      </c>
      <c r="G607" s="11" t="s">
        <v>8453</v>
      </c>
      <c r="H607" s="2">
        <v>1</v>
      </c>
      <c r="I607" s="2">
        <v>0</v>
      </c>
      <c r="J607" s="2">
        <v>0</v>
      </c>
      <c r="K607" s="2">
        <v>0</v>
      </c>
      <c r="L607" s="2">
        <v>0</v>
      </c>
      <c r="M607" s="2">
        <v>0</v>
      </c>
      <c r="N607" s="2">
        <v>0</v>
      </c>
      <c r="O607" s="2">
        <v>0</v>
      </c>
      <c r="P607" s="2">
        <v>0</v>
      </c>
      <c r="Q607" s="2">
        <v>0</v>
      </c>
      <c r="R607" s="11"/>
      <c r="S607" s="11"/>
      <c r="T607" s="35"/>
    </row>
    <row r="608" spans="1:20" x14ac:dyDescent="0.25">
      <c r="A608" s="34"/>
      <c r="B608" s="11"/>
      <c r="C608" s="2"/>
      <c r="D608" s="11"/>
      <c r="E608" s="11"/>
      <c r="F608" s="2" t="s">
        <v>6</v>
      </c>
      <c r="G608" s="11" t="s">
        <v>2164</v>
      </c>
      <c r="H608" s="2">
        <v>1</v>
      </c>
      <c r="I608" s="2">
        <v>0</v>
      </c>
      <c r="J608" s="2">
        <v>0</v>
      </c>
      <c r="K608" s="2">
        <v>0</v>
      </c>
      <c r="L608" s="2">
        <v>0</v>
      </c>
      <c r="M608" s="2">
        <v>0</v>
      </c>
      <c r="N608" s="2">
        <v>0</v>
      </c>
      <c r="O608" s="2">
        <v>0</v>
      </c>
      <c r="P608" s="2">
        <v>0</v>
      </c>
      <c r="Q608" s="2">
        <v>0</v>
      </c>
      <c r="R608" s="11"/>
      <c r="S608" s="11"/>
      <c r="T608" s="35"/>
    </row>
    <row r="609" spans="1:20" x14ac:dyDescent="0.25">
      <c r="A609" s="34"/>
      <c r="B609" s="11"/>
      <c r="C609" s="2"/>
      <c r="D609" s="11"/>
      <c r="E609" s="11"/>
      <c r="F609" s="2" t="s">
        <v>7</v>
      </c>
      <c r="G609" s="11" t="s">
        <v>8445</v>
      </c>
      <c r="H609" s="2">
        <v>0</v>
      </c>
      <c r="I609" s="2">
        <v>1</v>
      </c>
      <c r="J609" s="2">
        <v>0</v>
      </c>
      <c r="K609" s="2">
        <v>0</v>
      </c>
      <c r="L609" s="2">
        <v>0</v>
      </c>
      <c r="M609" s="2">
        <v>0</v>
      </c>
      <c r="N609" s="2">
        <v>0</v>
      </c>
      <c r="O609" s="2"/>
      <c r="P609" s="2"/>
      <c r="Q609" s="2"/>
      <c r="R609" s="11"/>
      <c r="S609" s="11"/>
      <c r="T609" s="35"/>
    </row>
    <row r="610" spans="1:20" x14ac:dyDescent="0.25">
      <c r="A610" s="34"/>
      <c r="B610" s="11"/>
      <c r="C610" s="2"/>
      <c r="D610" s="11"/>
      <c r="E610" s="11"/>
      <c r="F610" s="2" t="s">
        <v>8</v>
      </c>
      <c r="G610" s="11" t="s">
        <v>8446</v>
      </c>
      <c r="H610" s="2">
        <v>0</v>
      </c>
      <c r="I610" s="2">
        <v>1</v>
      </c>
      <c r="J610" s="2">
        <v>0</v>
      </c>
      <c r="K610" s="2">
        <v>0</v>
      </c>
      <c r="L610" s="2">
        <v>0</v>
      </c>
      <c r="M610" s="2">
        <v>0</v>
      </c>
      <c r="N610" s="2">
        <v>0</v>
      </c>
      <c r="O610" s="2"/>
      <c r="P610" s="2"/>
      <c r="Q610" s="2"/>
      <c r="R610" s="11"/>
      <c r="S610" s="11"/>
      <c r="T610" s="35"/>
    </row>
    <row r="611" spans="1:20" x14ac:dyDescent="0.25">
      <c r="A611" s="34"/>
      <c r="B611" s="11"/>
      <c r="C611" s="2"/>
      <c r="D611" s="11"/>
      <c r="E611" s="11"/>
      <c r="F611" s="2" t="s">
        <v>9</v>
      </c>
      <c r="G611" s="11" t="s">
        <v>8447</v>
      </c>
      <c r="H611" s="2">
        <v>0</v>
      </c>
      <c r="I611" s="2">
        <v>1</v>
      </c>
      <c r="J611" s="2">
        <v>0</v>
      </c>
      <c r="K611" s="2">
        <v>0</v>
      </c>
      <c r="L611" s="2">
        <v>0</v>
      </c>
      <c r="M611" s="2">
        <v>0</v>
      </c>
      <c r="N611" s="2">
        <v>0</v>
      </c>
      <c r="O611" s="2"/>
      <c r="P611" s="2"/>
      <c r="Q611" s="2"/>
      <c r="R611" s="11"/>
      <c r="S611" s="11"/>
      <c r="T611" s="35"/>
    </row>
    <row r="612" spans="1:20" x14ac:dyDescent="0.25">
      <c r="A612" s="34"/>
      <c r="B612" s="11"/>
      <c r="C612" s="2"/>
      <c r="D612" s="11"/>
      <c r="E612" s="11"/>
      <c r="F612" s="2" t="s">
        <v>10</v>
      </c>
      <c r="G612" s="11" t="s">
        <v>8448</v>
      </c>
      <c r="H612" s="2">
        <v>0</v>
      </c>
      <c r="I612" s="2">
        <v>1</v>
      </c>
      <c r="J612" s="2">
        <v>0</v>
      </c>
      <c r="K612" s="2">
        <v>0</v>
      </c>
      <c r="L612" s="2">
        <v>0</v>
      </c>
      <c r="M612" s="2">
        <v>0</v>
      </c>
      <c r="N612" s="2">
        <v>0</v>
      </c>
      <c r="O612" s="2"/>
      <c r="P612" s="2"/>
      <c r="Q612" s="2"/>
      <c r="R612" s="11"/>
      <c r="S612" s="11"/>
      <c r="T612" s="35"/>
    </row>
    <row r="613" spans="1:20" x14ac:dyDescent="0.25">
      <c r="A613" s="34"/>
      <c r="B613" s="11"/>
      <c r="C613" s="2"/>
      <c r="D613" s="11"/>
      <c r="E613" s="11"/>
      <c r="F613" s="11"/>
      <c r="G613" s="11"/>
      <c r="H613" s="2"/>
      <c r="I613" s="2"/>
      <c r="J613" s="2"/>
      <c r="K613" s="2"/>
      <c r="L613" s="2"/>
      <c r="M613" s="2"/>
      <c r="N613" s="2"/>
      <c r="O613" s="2"/>
      <c r="P613" s="2"/>
      <c r="Q613" s="2"/>
      <c r="R613" s="11"/>
      <c r="S613" s="11"/>
      <c r="T613" s="35"/>
    </row>
    <row r="614" spans="1:20" x14ac:dyDescent="0.25">
      <c r="A614" s="83"/>
      <c r="B614" s="62"/>
      <c r="C614" s="61"/>
      <c r="D614" s="62"/>
      <c r="E614" s="62"/>
      <c r="F614" s="61"/>
      <c r="G614" s="62"/>
      <c r="H614" s="118">
        <f>SUM(H603:H612)</f>
        <v>6</v>
      </c>
      <c r="I614" s="118">
        <f t="shared" ref="I614:Q614" si="17">SUM(I603:I612)</f>
        <v>4</v>
      </c>
      <c r="J614" s="118">
        <f t="shared" si="17"/>
        <v>0</v>
      </c>
      <c r="K614" s="118">
        <f t="shared" si="17"/>
        <v>0</v>
      </c>
      <c r="L614" s="118">
        <f t="shared" si="17"/>
        <v>0</v>
      </c>
      <c r="M614" s="118">
        <f t="shared" si="17"/>
        <v>0</v>
      </c>
      <c r="N614" s="118">
        <f t="shared" si="17"/>
        <v>0</v>
      </c>
      <c r="O614" s="118">
        <f t="shared" si="17"/>
        <v>0</v>
      </c>
      <c r="P614" s="118">
        <f t="shared" si="17"/>
        <v>0</v>
      </c>
      <c r="Q614" s="118">
        <f t="shared" si="17"/>
        <v>0</v>
      </c>
      <c r="R614" s="62"/>
      <c r="S614" s="62"/>
      <c r="T614" s="84"/>
    </row>
    <row r="615" spans="1:20" x14ac:dyDescent="0.25">
      <c r="A615" s="85"/>
      <c r="B615" s="75"/>
      <c r="C615" s="76"/>
      <c r="D615" s="75"/>
      <c r="E615" s="75"/>
      <c r="F615" s="76"/>
      <c r="G615" s="75"/>
      <c r="H615" s="105"/>
      <c r="I615" s="105"/>
      <c r="J615" s="105"/>
      <c r="K615" s="105"/>
      <c r="L615" s="105"/>
      <c r="M615" s="105"/>
      <c r="N615" s="105"/>
      <c r="O615" s="105"/>
      <c r="P615" s="105"/>
      <c r="Q615" s="105"/>
      <c r="R615" s="75"/>
      <c r="S615" s="75"/>
      <c r="T615" s="86"/>
    </row>
    <row r="616" spans="1:20" x14ac:dyDescent="0.25">
      <c r="A616" s="34"/>
      <c r="B616" s="11"/>
      <c r="C616" s="2"/>
      <c r="D616" s="11"/>
      <c r="E616" s="11"/>
      <c r="F616" s="11"/>
      <c r="G616" s="11"/>
      <c r="H616" s="2"/>
      <c r="I616" s="2"/>
      <c r="J616" s="2"/>
      <c r="K616" s="2"/>
      <c r="L616" s="2"/>
      <c r="M616" s="2"/>
      <c r="N616" s="2"/>
      <c r="O616" s="2"/>
      <c r="P616" s="2"/>
      <c r="Q616" s="2"/>
      <c r="R616" s="11"/>
      <c r="S616" s="11"/>
      <c r="T616" s="35"/>
    </row>
    <row r="617" spans="1:20" x14ac:dyDescent="0.25">
      <c r="A617" s="34"/>
      <c r="B617" s="11"/>
      <c r="C617" s="2" t="s">
        <v>19</v>
      </c>
      <c r="D617" s="11" t="s">
        <v>39</v>
      </c>
      <c r="E617" s="11" t="s">
        <v>1894</v>
      </c>
      <c r="F617" s="2" t="s">
        <v>0</v>
      </c>
      <c r="G617" s="11" t="s">
        <v>2400</v>
      </c>
      <c r="H617" s="2">
        <v>1</v>
      </c>
      <c r="I617" s="2">
        <v>0</v>
      </c>
      <c r="J617" s="2">
        <v>0</v>
      </c>
      <c r="K617" s="2">
        <v>0</v>
      </c>
      <c r="L617" s="2">
        <v>0</v>
      </c>
      <c r="M617" s="2">
        <v>0</v>
      </c>
      <c r="N617" s="2">
        <v>0</v>
      </c>
      <c r="O617" s="2">
        <v>1</v>
      </c>
      <c r="P617" s="2"/>
      <c r="Q617" s="2"/>
      <c r="R617" s="11"/>
      <c r="S617" s="11"/>
      <c r="T617" s="35"/>
    </row>
    <row r="618" spans="1:20" x14ac:dyDescent="0.25">
      <c r="A618" s="34"/>
      <c r="B618" s="11"/>
      <c r="C618" s="2"/>
      <c r="D618" s="11"/>
      <c r="E618" s="11"/>
      <c r="F618" s="2" t="s">
        <v>2</v>
      </c>
      <c r="G618" s="11" t="s">
        <v>2401</v>
      </c>
      <c r="H618" s="2">
        <v>1</v>
      </c>
      <c r="I618" s="2">
        <v>0</v>
      </c>
      <c r="J618" s="2">
        <v>0</v>
      </c>
      <c r="K618" s="2">
        <v>0</v>
      </c>
      <c r="L618" s="2">
        <v>0</v>
      </c>
      <c r="M618" s="2">
        <v>0</v>
      </c>
      <c r="N618" s="2">
        <v>0</v>
      </c>
      <c r="O618" s="2">
        <v>1</v>
      </c>
      <c r="P618" s="2"/>
      <c r="Q618" s="2"/>
      <c r="R618" s="11"/>
      <c r="S618" s="11"/>
      <c r="T618" s="35"/>
    </row>
    <row r="619" spans="1:20" x14ac:dyDescent="0.25">
      <c r="A619" s="34"/>
      <c r="B619" s="11"/>
      <c r="C619" s="2"/>
      <c r="D619" s="11"/>
      <c r="E619" s="11"/>
      <c r="F619" s="2" t="s">
        <v>3</v>
      </c>
      <c r="G619" s="11" t="s">
        <v>2402</v>
      </c>
      <c r="H619" s="2">
        <v>1</v>
      </c>
      <c r="I619" s="2">
        <v>0</v>
      </c>
      <c r="J619" s="2">
        <v>0</v>
      </c>
      <c r="K619" s="2">
        <v>0</v>
      </c>
      <c r="L619" s="2">
        <v>0</v>
      </c>
      <c r="M619" s="2">
        <v>0</v>
      </c>
      <c r="N619" s="2">
        <v>0</v>
      </c>
      <c r="O619" s="2">
        <v>1</v>
      </c>
      <c r="P619" s="2"/>
      <c r="Q619" s="2"/>
      <c r="R619" s="11"/>
      <c r="S619" s="11"/>
      <c r="T619" s="35"/>
    </row>
    <row r="620" spans="1:20" x14ac:dyDescent="0.25">
      <c r="A620" s="34"/>
      <c r="B620" s="11"/>
      <c r="C620" s="2"/>
      <c r="D620" s="11"/>
      <c r="E620" s="11"/>
      <c r="F620" s="2" t="s">
        <v>4</v>
      </c>
      <c r="G620" s="11" t="s">
        <v>2403</v>
      </c>
      <c r="H620" s="2">
        <v>1</v>
      </c>
      <c r="I620" s="2">
        <v>0</v>
      </c>
      <c r="J620" s="2">
        <v>0</v>
      </c>
      <c r="K620" s="2">
        <v>0</v>
      </c>
      <c r="L620" s="2">
        <v>0</v>
      </c>
      <c r="M620" s="2">
        <v>0</v>
      </c>
      <c r="N620" s="2">
        <v>0</v>
      </c>
      <c r="O620" s="2">
        <v>1</v>
      </c>
      <c r="P620" s="2"/>
      <c r="Q620" s="2"/>
      <c r="R620" s="11"/>
      <c r="S620" s="11"/>
      <c r="T620" s="35"/>
    </row>
    <row r="621" spans="1:20" x14ac:dyDescent="0.25">
      <c r="A621" s="34"/>
      <c r="B621" s="11"/>
      <c r="C621" s="2"/>
      <c r="D621" s="11"/>
      <c r="E621" s="11"/>
      <c r="F621" s="2" t="s">
        <v>5</v>
      </c>
      <c r="G621" s="11" t="s">
        <v>2404</v>
      </c>
      <c r="H621" s="2">
        <v>1</v>
      </c>
      <c r="I621" s="2">
        <v>0</v>
      </c>
      <c r="J621" s="2">
        <v>0</v>
      </c>
      <c r="K621" s="2">
        <v>0</v>
      </c>
      <c r="L621" s="2">
        <v>0</v>
      </c>
      <c r="M621" s="2">
        <v>0</v>
      </c>
      <c r="N621" s="2">
        <v>0</v>
      </c>
      <c r="O621" s="2">
        <v>1</v>
      </c>
      <c r="P621" s="2"/>
      <c r="Q621" s="2"/>
      <c r="R621" s="11"/>
      <c r="S621" s="11"/>
      <c r="T621" s="35"/>
    </row>
    <row r="622" spans="1:20" x14ac:dyDescent="0.25">
      <c r="A622" s="34"/>
      <c r="B622" s="11"/>
      <c r="C622" s="2"/>
      <c r="D622" s="11"/>
      <c r="E622" s="11"/>
      <c r="F622" s="2" t="s">
        <v>6</v>
      </c>
      <c r="G622" s="11" t="s">
        <v>2405</v>
      </c>
      <c r="H622" s="2">
        <v>1</v>
      </c>
      <c r="I622" s="2">
        <v>0</v>
      </c>
      <c r="J622" s="2">
        <v>0</v>
      </c>
      <c r="K622" s="2">
        <v>0</v>
      </c>
      <c r="L622" s="2">
        <v>0</v>
      </c>
      <c r="M622" s="2">
        <v>0</v>
      </c>
      <c r="N622" s="2">
        <v>0</v>
      </c>
      <c r="O622" s="2">
        <v>1</v>
      </c>
      <c r="P622" s="2"/>
      <c r="Q622" s="2"/>
      <c r="R622" s="11"/>
      <c r="S622" s="11"/>
      <c r="T622" s="35"/>
    </row>
    <row r="623" spans="1:20" x14ac:dyDescent="0.25">
      <c r="A623" s="34"/>
      <c r="B623" s="11"/>
      <c r="C623" s="2"/>
      <c r="D623" s="11"/>
      <c r="E623" s="11"/>
      <c r="F623" s="2"/>
      <c r="G623" s="11"/>
      <c r="H623" s="2"/>
      <c r="I623" s="2"/>
      <c r="J623" s="2"/>
      <c r="K623" s="2"/>
      <c r="L623" s="2"/>
      <c r="M623" s="2"/>
      <c r="N623" s="2"/>
      <c r="O623" s="2"/>
      <c r="P623" s="2"/>
      <c r="Q623" s="2"/>
      <c r="R623" s="11"/>
      <c r="S623" s="11"/>
      <c r="T623" s="35"/>
    </row>
    <row r="624" spans="1:20" x14ac:dyDescent="0.25">
      <c r="A624" s="83"/>
      <c r="B624" s="62"/>
      <c r="C624" s="61"/>
      <c r="D624" s="62"/>
      <c r="E624" s="62"/>
      <c r="F624" s="61"/>
      <c r="G624" s="62"/>
      <c r="H624" s="61">
        <f>SUM(H617:H622)</f>
        <v>6</v>
      </c>
      <c r="I624" s="61">
        <f t="shared" ref="I624:Q624" si="18">SUM(I617:I622)</f>
        <v>0</v>
      </c>
      <c r="J624" s="61">
        <f t="shared" si="18"/>
        <v>0</v>
      </c>
      <c r="K624" s="61">
        <f t="shared" si="18"/>
        <v>0</v>
      </c>
      <c r="L624" s="61">
        <f t="shared" si="18"/>
        <v>0</v>
      </c>
      <c r="M624" s="61">
        <f t="shared" si="18"/>
        <v>0</v>
      </c>
      <c r="N624" s="61">
        <f t="shared" si="18"/>
        <v>0</v>
      </c>
      <c r="O624" s="61">
        <f t="shared" si="18"/>
        <v>6</v>
      </c>
      <c r="P624" s="61">
        <f t="shared" si="18"/>
        <v>0</v>
      </c>
      <c r="Q624" s="61">
        <f t="shared" si="18"/>
        <v>0</v>
      </c>
      <c r="R624" s="62"/>
      <c r="S624" s="62"/>
      <c r="T624" s="84"/>
    </row>
    <row r="625" spans="1:20" x14ac:dyDescent="0.25">
      <c r="A625" s="85"/>
      <c r="B625" s="75"/>
      <c r="C625" s="76"/>
      <c r="D625" s="75"/>
      <c r="E625" s="75"/>
      <c r="F625" s="76"/>
      <c r="G625" s="75"/>
      <c r="H625" s="76"/>
      <c r="I625" s="76"/>
      <c r="J625" s="76"/>
      <c r="K625" s="76"/>
      <c r="L625" s="76"/>
      <c r="M625" s="76"/>
      <c r="N625" s="76"/>
      <c r="O625" s="76"/>
      <c r="P625" s="76"/>
      <c r="Q625" s="76"/>
      <c r="R625" s="75"/>
      <c r="S625" s="75"/>
      <c r="T625" s="86"/>
    </row>
    <row r="626" spans="1:20" x14ac:dyDescent="0.25">
      <c r="A626" s="34"/>
      <c r="B626" s="11"/>
      <c r="C626" s="2"/>
      <c r="D626" s="11"/>
      <c r="E626" s="11"/>
      <c r="F626" s="11"/>
      <c r="G626" s="11"/>
      <c r="H626" s="2"/>
      <c r="I626" s="2"/>
      <c r="J626" s="2"/>
      <c r="K626" s="2"/>
      <c r="L626" s="2"/>
      <c r="M626" s="2"/>
      <c r="N626" s="2"/>
      <c r="O626" s="2"/>
      <c r="P626" s="2"/>
      <c r="Q626" s="2"/>
      <c r="R626" s="11"/>
      <c r="S626" s="11"/>
      <c r="T626" s="35"/>
    </row>
    <row r="627" spans="1:20" x14ac:dyDescent="0.25">
      <c r="A627" s="34"/>
      <c r="B627" s="11"/>
      <c r="C627" s="2" t="s">
        <v>20</v>
      </c>
      <c r="D627" s="11" t="s">
        <v>39</v>
      </c>
      <c r="E627" s="11" t="s">
        <v>1709</v>
      </c>
      <c r="F627" s="2" t="s">
        <v>0</v>
      </c>
      <c r="G627" s="11" t="s">
        <v>2406</v>
      </c>
      <c r="H627" s="2">
        <v>1</v>
      </c>
      <c r="I627" s="2">
        <v>0</v>
      </c>
      <c r="J627" s="2">
        <v>0</v>
      </c>
      <c r="K627" s="2">
        <v>0</v>
      </c>
      <c r="L627" s="2">
        <v>0</v>
      </c>
      <c r="M627" s="2">
        <v>0</v>
      </c>
      <c r="N627" s="2">
        <v>1</v>
      </c>
      <c r="O627" s="2"/>
      <c r="P627" s="2"/>
      <c r="Q627" s="2"/>
      <c r="R627" s="11"/>
      <c r="S627" s="11"/>
      <c r="T627" s="35"/>
    </row>
    <row r="628" spans="1:20" x14ac:dyDescent="0.25">
      <c r="A628" s="34"/>
      <c r="B628" s="11"/>
      <c r="C628" s="2"/>
      <c r="D628" s="11"/>
      <c r="E628" s="11"/>
      <c r="F628" s="2" t="s">
        <v>2</v>
      </c>
      <c r="G628" s="11" t="s">
        <v>2407</v>
      </c>
      <c r="H628" s="2">
        <v>1</v>
      </c>
      <c r="I628" s="2">
        <v>0</v>
      </c>
      <c r="J628" s="2">
        <v>0</v>
      </c>
      <c r="K628" s="2">
        <v>0</v>
      </c>
      <c r="L628" s="2">
        <v>0</v>
      </c>
      <c r="M628" s="2">
        <v>0</v>
      </c>
      <c r="N628" s="2">
        <v>1</v>
      </c>
      <c r="O628" s="2"/>
      <c r="P628" s="2"/>
      <c r="Q628" s="2"/>
      <c r="R628" s="11"/>
      <c r="S628" s="11"/>
      <c r="T628" s="35"/>
    </row>
    <row r="629" spans="1:20" x14ac:dyDescent="0.25">
      <c r="A629" s="34"/>
      <c r="B629" s="11"/>
      <c r="C629" s="2"/>
      <c r="D629" s="11"/>
      <c r="E629" s="11"/>
      <c r="F629" s="2" t="s">
        <v>3</v>
      </c>
      <c r="G629" s="11" t="s">
        <v>2408</v>
      </c>
      <c r="H629" s="2">
        <v>1</v>
      </c>
      <c r="I629" s="2">
        <v>0</v>
      </c>
      <c r="J629" s="2">
        <v>0</v>
      </c>
      <c r="K629" s="2">
        <v>0</v>
      </c>
      <c r="L629" s="2">
        <v>0</v>
      </c>
      <c r="M629" s="2">
        <v>0</v>
      </c>
      <c r="N629" s="2">
        <v>1</v>
      </c>
      <c r="O629" s="2"/>
      <c r="P629" s="2"/>
      <c r="Q629" s="2"/>
      <c r="R629" s="11"/>
      <c r="S629" s="11"/>
      <c r="T629" s="35"/>
    </row>
    <row r="630" spans="1:20" x14ac:dyDescent="0.25">
      <c r="A630" s="34"/>
      <c r="B630" s="11"/>
      <c r="C630" s="2"/>
      <c r="D630" s="11"/>
      <c r="E630" s="11"/>
      <c r="F630" s="2" t="s">
        <v>4</v>
      </c>
      <c r="G630" s="11" t="s">
        <v>2409</v>
      </c>
      <c r="H630" s="2">
        <v>1</v>
      </c>
      <c r="I630" s="2">
        <v>0</v>
      </c>
      <c r="J630" s="2">
        <v>0</v>
      </c>
      <c r="K630" s="2">
        <v>0</v>
      </c>
      <c r="L630" s="2">
        <v>0</v>
      </c>
      <c r="M630" s="2">
        <v>0</v>
      </c>
      <c r="N630" s="2">
        <v>1</v>
      </c>
      <c r="O630" s="2"/>
      <c r="P630" s="2"/>
      <c r="Q630" s="2"/>
      <c r="R630" s="11"/>
      <c r="S630" s="11"/>
      <c r="T630" s="35"/>
    </row>
    <row r="631" spans="1:20" x14ac:dyDescent="0.25">
      <c r="A631" s="34"/>
      <c r="B631" s="11"/>
      <c r="C631" s="2"/>
      <c r="D631" s="11"/>
      <c r="E631" s="11"/>
      <c r="F631" s="2" t="s">
        <v>5</v>
      </c>
      <c r="G631" s="11" t="s">
        <v>2410</v>
      </c>
      <c r="H631" s="2">
        <v>1</v>
      </c>
      <c r="I631" s="2">
        <v>0</v>
      </c>
      <c r="J631" s="2">
        <v>0</v>
      </c>
      <c r="K631" s="2">
        <v>0</v>
      </c>
      <c r="L631" s="2">
        <v>0</v>
      </c>
      <c r="M631" s="2">
        <v>0</v>
      </c>
      <c r="N631" s="2">
        <v>1</v>
      </c>
      <c r="O631" s="2"/>
      <c r="P631" s="2"/>
      <c r="Q631" s="2"/>
      <c r="R631" s="11"/>
      <c r="S631" s="11"/>
      <c r="T631" s="35"/>
    </row>
    <row r="632" spans="1:20" x14ac:dyDescent="0.25">
      <c r="A632" s="34"/>
      <c r="B632" s="11"/>
      <c r="C632" s="2"/>
      <c r="D632" s="11"/>
      <c r="E632" s="11"/>
      <c r="F632" s="2" t="s">
        <v>6</v>
      </c>
      <c r="G632" s="11" t="s">
        <v>2411</v>
      </c>
      <c r="H632" s="2">
        <v>1</v>
      </c>
      <c r="I632" s="2">
        <v>0</v>
      </c>
      <c r="J632" s="2">
        <v>0</v>
      </c>
      <c r="K632" s="2">
        <v>0</v>
      </c>
      <c r="L632" s="2">
        <v>0</v>
      </c>
      <c r="M632" s="2">
        <v>0</v>
      </c>
      <c r="N632" s="2">
        <v>1</v>
      </c>
      <c r="O632" s="2"/>
      <c r="P632" s="2"/>
      <c r="Q632" s="2"/>
      <c r="R632" s="11"/>
      <c r="S632" s="11"/>
      <c r="T632" s="35"/>
    </row>
    <row r="633" spans="1:20" x14ac:dyDescent="0.25">
      <c r="A633" s="34"/>
      <c r="B633" s="11"/>
      <c r="C633" s="2"/>
      <c r="D633" s="11"/>
      <c r="E633" s="11"/>
      <c r="F633" s="2" t="s">
        <v>7</v>
      </c>
      <c r="G633" s="11" t="s">
        <v>2187</v>
      </c>
      <c r="H633" s="2">
        <v>1</v>
      </c>
      <c r="I633" s="2">
        <v>0</v>
      </c>
      <c r="J633" s="2">
        <v>0</v>
      </c>
      <c r="K633" s="2">
        <v>0</v>
      </c>
      <c r="L633" s="2">
        <v>0</v>
      </c>
      <c r="M633" s="2">
        <v>0</v>
      </c>
      <c r="N633" s="2">
        <v>1</v>
      </c>
      <c r="O633" s="2"/>
      <c r="P633" s="2"/>
      <c r="Q633" s="2"/>
      <c r="R633" s="11"/>
      <c r="S633" s="11"/>
      <c r="T633" s="35"/>
    </row>
    <row r="634" spans="1:20" x14ac:dyDescent="0.25">
      <c r="A634" s="34"/>
      <c r="B634" s="11"/>
      <c r="C634" s="2"/>
      <c r="D634" s="11"/>
      <c r="E634" s="11"/>
      <c r="F634" s="2"/>
      <c r="G634" s="11"/>
      <c r="H634" s="2"/>
      <c r="I634" s="2"/>
      <c r="J634" s="2"/>
      <c r="K634" s="2"/>
      <c r="L634" s="2"/>
      <c r="M634" s="2"/>
      <c r="N634" s="2"/>
      <c r="O634" s="2"/>
      <c r="P634" s="2"/>
      <c r="Q634" s="2"/>
      <c r="R634" s="11"/>
      <c r="S634" s="11"/>
      <c r="T634" s="35"/>
    </row>
    <row r="635" spans="1:20" x14ac:dyDescent="0.25">
      <c r="A635" s="83"/>
      <c r="B635" s="62"/>
      <c r="C635" s="61"/>
      <c r="D635" s="62"/>
      <c r="E635" s="62"/>
      <c r="F635" s="61"/>
      <c r="G635" s="62"/>
      <c r="H635" s="61">
        <f>SUM(H627:H633)</f>
        <v>7</v>
      </c>
      <c r="I635" s="61">
        <f t="shared" ref="I635:Q635" si="19">SUM(I627:I633)</f>
        <v>0</v>
      </c>
      <c r="J635" s="61">
        <f t="shared" si="19"/>
        <v>0</v>
      </c>
      <c r="K635" s="61">
        <f t="shared" si="19"/>
        <v>0</v>
      </c>
      <c r="L635" s="61">
        <f t="shared" si="19"/>
        <v>0</v>
      </c>
      <c r="M635" s="61">
        <f t="shared" si="19"/>
        <v>0</v>
      </c>
      <c r="N635" s="61">
        <f t="shared" si="19"/>
        <v>7</v>
      </c>
      <c r="O635" s="61">
        <f t="shared" si="19"/>
        <v>0</v>
      </c>
      <c r="P635" s="61">
        <f t="shared" si="19"/>
        <v>0</v>
      </c>
      <c r="Q635" s="61">
        <f t="shared" si="19"/>
        <v>0</v>
      </c>
      <c r="R635" s="62"/>
      <c r="S635" s="62"/>
      <c r="T635" s="84"/>
    </row>
    <row r="636" spans="1:20" x14ac:dyDescent="0.25">
      <c r="A636" s="85"/>
      <c r="B636" s="75"/>
      <c r="C636" s="76"/>
      <c r="D636" s="75"/>
      <c r="E636" s="75"/>
      <c r="F636" s="76"/>
      <c r="G636" s="75"/>
      <c r="H636" s="76"/>
      <c r="I636" s="76"/>
      <c r="J636" s="76"/>
      <c r="K636" s="76"/>
      <c r="L636" s="76"/>
      <c r="M636" s="76"/>
      <c r="N636" s="76"/>
      <c r="O636" s="76"/>
      <c r="P636" s="76"/>
      <c r="Q636" s="76"/>
      <c r="R636" s="75"/>
      <c r="S636" s="75"/>
      <c r="T636" s="86"/>
    </row>
    <row r="637" spans="1:20" x14ac:dyDescent="0.25">
      <c r="A637" s="34"/>
      <c r="B637" s="11"/>
      <c r="C637" s="2"/>
      <c r="D637" s="11"/>
      <c r="E637" s="11"/>
      <c r="F637" s="11"/>
      <c r="G637" s="11"/>
      <c r="H637" s="2"/>
      <c r="I637" s="2"/>
      <c r="J637" s="2"/>
      <c r="K637" s="2"/>
      <c r="L637" s="2"/>
      <c r="M637" s="2"/>
      <c r="N637" s="2"/>
      <c r="O637" s="2"/>
      <c r="P637" s="2"/>
      <c r="Q637" s="2"/>
      <c r="R637" s="11"/>
      <c r="S637" s="11"/>
      <c r="T637" s="35"/>
    </row>
    <row r="638" spans="1:20" x14ac:dyDescent="0.25">
      <c r="A638" s="34"/>
      <c r="B638" s="11"/>
      <c r="C638" s="2" t="s">
        <v>21</v>
      </c>
      <c r="D638" s="11" t="s">
        <v>39</v>
      </c>
      <c r="E638" s="11" t="s">
        <v>1896</v>
      </c>
      <c r="F638" s="2" t="s">
        <v>0</v>
      </c>
      <c r="G638" s="11" t="s">
        <v>2261</v>
      </c>
      <c r="H638" s="2">
        <v>0</v>
      </c>
      <c r="I638" s="2">
        <v>1</v>
      </c>
      <c r="J638" s="2">
        <v>0</v>
      </c>
      <c r="K638" s="2">
        <v>0</v>
      </c>
      <c r="L638" s="2">
        <v>0</v>
      </c>
      <c r="M638" s="2">
        <v>0</v>
      </c>
      <c r="N638" s="2">
        <v>0</v>
      </c>
      <c r="O638" s="2"/>
      <c r="P638" s="2"/>
      <c r="Q638" s="2"/>
      <c r="R638" s="11"/>
      <c r="S638" s="11"/>
      <c r="T638" s="35"/>
    </row>
    <row r="639" spans="1:20" x14ac:dyDescent="0.25">
      <c r="A639" s="34"/>
      <c r="B639" s="11"/>
      <c r="C639" s="2"/>
      <c r="D639" s="11"/>
      <c r="E639" s="11"/>
      <c r="F639" s="2" t="s">
        <v>2</v>
      </c>
      <c r="G639" s="11" t="s">
        <v>2412</v>
      </c>
      <c r="H639" s="2">
        <v>0</v>
      </c>
      <c r="I639" s="2">
        <v>1</v>
      </c>
      <c r="J639" s="2">
        <v>0</v>
      </c>
      <c r="K639" s="2">
        <v>0</v>
      </c>
      <c r="L639" s="2">
        <v>0</v>
      </c>
      <c r="M639" s="2">
        <v>0</v>
      </c>
      <c r="N639" s="2">
        <v>0</v>
      </c>
      <c r="O639" s="2"/>
      <c r="P639" s="2"/>
      <c r="Q639" s="2"/>
      <c r="R639" s="11"/>
      <c r="S639" s="11"/>
      <c r="T639" s="35"/>
    </row>
    <row r="640" spans="1:20" x14ac:dyDescent="0.25">
      <c r="A640" s="34"/>
      <c r="B640" s="11"/>
      <c r="C640" s="2"/>
      <c r="D640" s="11"/>
      <c r="E640" s="11"/>
      <c r="F640" s="2" t="s">
        <v>3</v>
      </c>
      <c r="G640" s="11" t="s">
        <v>2413</v>
      </c>
      <c r="H640" s="2">
        <v>0</v>
      </c>
      <c r="I640" s="2">
        <v>1</v>
      </c>
      <c r="J640" s="2">
        <v>0</v>
      </c>
      <c r="K640" s="2">
        <v>0</v>
      </c>
      <c r="L640" s="2">
        <v>0</v>
      </c>
      <c r="M640" s="2">
        <v>0</v>
      </c>
      <c r="N640" s="2">
        <v>0</v>
      </c>
      <c r="O640" s="2"/>
      <c r="P640" s="2"/>
      <c r="Q640" s="2"/>
      <c r="R640" s="11"/>
      <c r="S640" s="11"/>
      <c r="T640" s="35"/>
    </row>
    <row r="641" spans="1:20" x14ac:dyDescent="0.25">
      <c r="A641" s="34"/>
      <c r="B641" s="11"/>
      <c r="C641" s="2"/>
      <c r="D641" s="11"/>
      <c r="E641" s="11"/>
      <c r="F641" s="2" t="s">
        <v>4</v>
      </c>
      <c r="G641" s="11" t="s">
        <v>2414</v>
      </c>
      <c r="H641" s="2">
        <v>0</v>
      </c>
      <c r="I641" s="2">
        <v>1</v>
      </c>
      <c r="J641" s="2">
        <v>0</v>
      </c>
      <c r="K641" s="2">
        <v>0</v>
      </c>
      <c r="L641" s="2">
        <v>0</v>
      </c>
      <c r="M641" s="2">
        <v>0</v>
      </c>
      <c r="N641" s="2">
        <v>0</v>
      </c>
      <c r="O641" s="2"/>
      <c r="P641" s="2"/>
      <c r="Q641" s="2"/>
      <c r="R641" s="11"/>
      <c r="S641" s="11"/>
      <c r="T641" s="35"/>
    </row>
    <row r="642" spans="1:20" x14ac:dyDescent="0.25">
      <c r="A642" s="34"/>
      <c r="B642" s="11"/>
      <c r="C642" s="2"/>
      <c r="D642" s="11"/>
      <c r="E642" s="11"/>
      <c r="F642" s="2" t="s">
        <v>5</v>
      </c>
      <c r="G642" s="11" t="s">
        <v>2415</v>
      </c>
      <c r="H642" s="2">
        <v>0</v>
      </c>
      <c r="I642" s="2">
        <v>1</v>
      </c>
      <c r="J642" s="2">
        <v>0</v>
      </c>
      <c r="K642" s="2">
        <v>0</v>
      </c>
      <c r="L642" s="2">
        <v>0</v>
      </c>
      <c r="M642" s="2">
        <v>0</v>
      </c>
      <c r="N642" s="2">
        <v>0</v>
      </c>
      <c r="O642" s="2"/>
      <c r="P642" s="2"/>
      <c r="Q642" s="2"/>
      <c r="R642" s="11"/>
      <c r="S642" s="11"/>
      <c r="T642" s="35"/>
    </row>
    <row r="643" spans="1:20" x14ac:dyDescent="0.25">
      <c r="A643" s="34"/>
      <c r="B643" s="11"/>
      <c r="C643" s="2"/>
      <c r="D643" s="11"/>
      <c r="E643" s="11"/>
      <c r="F643" s="2" t="s">
        <v>6</v>
      </c>
      <c r="G643" s="11" t="s">
        <v>2416</v>
      </c>
      <c r="H643" s="2">
        <v>0</v>
      </c>
      <c r="I643" s="2">
        <v>1</v>
      </c>
      <c r="J643" s="2">
        <v>0</v>
      </c>
      <c r="K643" s="2">
        <v>0</v>
      </c>
      <c r="L643" s="2">
        <v>0</v>
      </c>
      <c r="M643" s="2">
        <v>0</v>
      </c>
      <c r="N643" s="2">
        <v>0</v>
      </c>
      <c r="O643" s="2"/>
      <c r="P643" s="2"/>
      <c r="Q643" s="2"/>
      <c r="R643" s="11"/>
      <c r="S643" s="11"/>
      <c r="T643" s="35"/>
    </row>
    <row r="644" spans="1:20" x14ac:dyDescent="0.25">
      <c r="A644" s="34"/>
      <c r="B644" s="11"/>
      <c r="C644" s="2"/>
      <c r="D644" s="11"/>
      <c r="E644" s="11"/>
      <c r="F644" s="2" t="s">
        <v>7</v>
      </c>
      <c r="G644" s="11" t="s">
        <v>985</v>
      </c>
      <c r="H644" s="2">
        <v>0</v>
      </c>
      <c r="I644" s="2">
        <v>1</v>
      </c>
      <c r="J644" s="2">
        <v>0</v>
      </c>
      <c r="K644" s="2">
        <v>0</v>
      </c>
      <c r="L644" s="2">
        <v>0</v>
      </c>
      <c r="M644" s="2">
        <v>0</v>
      </c>
      <c r="N644" s="2">
        <v>0</v>
      </c>
      <c r="O644" s="2"/>
      <c r="P644" s="2"/>
      <c r="Q644" s="2"/>
      <c r="R644" s="11"/>
      <c r="S644" s="11"/>
      <c r="T644" s="35"/>
    </row>
    <row r="645" spans="1:20" x14ac:dyDescent="0.25">
      <c r="A645" s="34"/>
      <c r="B645" s="11"/>
      <c r="C645" s="2"/>
      <c r="D645" s="11"/>
      <c r="E645" s="11"/>
      <c r="F645" s="2" t="s">
        <v>8</v>
      </c>
      <c r="G645" s="11" t="s">
        <v>2004</v>
      </c>
      <c r="H645" s="2">
        <v>0</v>
      </c>
      <c r="I645" s="2">
        <v>1</v>
      </c>
      <c r="J645" s="2">
        <v>0</v>
      </c>
      <c r="K645" s="2">
        <v>0</v>
      </c>
      <c r="L645" s="2">
        <v>0</v>
      </c>
      <c r="M645" s="2">
        <v>0</v>
      </c>
      <c r="N645" s="2">
        <v>0</v>
      </c>
      <c r="O645" s="2"/>
      <c r="P645" s="2"/>
      <c r="Q645" s="2"/>
      <c r="R645" s="11"/>
      <c r="S645" s="11"/>
      <c r="T645" s="35"/>
    </row>
    <row r="646" spans="1:20" x14ac:dyDescent="0.25">
      <c r="A646" s="34"/>
      <c r="B646" s="11"/>
      <c r="C646" s="2"/>
      <c r="D646" s="11"/>
      <c r="E646" s="11"/>
      <c r="F646" s="2" t="s">
        <v>9</v>
      </c>
      <c r="G646" s="11" t="s">
        <v>2417</v>
      </c>
      <c r="H646" s="2">
        <v>0</v>
      </c>
      <c r="I646" s="2">
        <v>1</v>
      </c>
      <c r="J646" s="2">
        <v>0</v>
      </c>
      <c r="K646" s="2">
        <v>0</v>
      </c>
      <c r="L646" s="2">
        <v>0</v>
      </c>
      <c r="M646" s="2">
        <v>0</v>
      </c>
      <c r="N646" s="2">
        <v>0</v>
      </c>
      <c r="O646" s="2"/>
      <c r="P646" s="2"/>
      <c r="Q646" s="2"/>
      <c r="R646" s="11"/>
      <c r="S646" s="11"/>
      <c r="T646" s="35"/>
    </row>
    <row r="647" spans="1:20" x14ac:dyDescent="0.25">
      <c r="A647" s="34"/>
      <c r="B647" s="11"/>
      <c r="C647" s="2"/>
      <c r="D647" s="11"/>
      <c r="E647" s="11"/>
      <c r="F647" s="2" t="s">
        <v>10</v>
      </c>
      <c r="G647" s="11" t="s">
        <v>2418</v>
      </c>
      <c r="H647" s="2">
        <v>0</v>
      </c>
      <c r="I647" s="2">
        <v>1</v>
      </c>
      <c r="J647" s="2">
        <v>0</v>
      </c>
      <c r="K647" s="2">
        <v>0</v>
      </c>
      <c r="L647" s="2">
        <v>0</v>
      </c>
      <c r="M647" s="2">
        <v>0</v>
      </c>
      <c r="N647" s="2">
        <v>0</v>
      </c>
      <c r="O647" s="2"/>
      <c r="P647" s="2"/>
      <c r="Q647" s="2"/>
      <c r="R647" s="11"/>
      <c r="S647" s="11"/>
      <c r="T647" s="35"/>
    </row>
    <row r="648" spans="1:20" x14ac:dyDescent="0.25">
      <c r="A648" s="34"/>
      <c r="B648" s="11"/>
      <c r="C648" s="2"/>
      <c r="D648" s="11"/>
      <c r="E648" s="11"/>
      <c r="F648" s="2" t="s">
        <v>11</v>
      </c>
      <c r="G648" s="11" t="s">
        <v>2419</v>
      </c>
      <c r="H648" s="2">
        <v>0</v>
      </c>
      <c r="I648" s="2">
        <v>1</v>
      </c>
      <c r="J648" s="2">
        <v>0</v>
      </c>
      <c r="K648" s="2">
        <v>0</v>
      </c>
      <c r="L648" s="2">
        <v>0</v>
      </c>
      <c r="M648" s="2">
        <v>0</v>
      </c>
      <c r="N648" s="2">
        <v>0</v>
      </c>
      <c r="O648" s="2"/>
      <c r="P648" s="2"/>
      <c r="Q648" s="2"/>
      <c r="R648" s="11"/>
      <c r="S648" s="11"/>
      <c r="T648" s="35"/>
    </row>
    <row r="649" spans="1:20" x14ac:dyDescent="0.25">
      <c r="A649" s="34"/>
      <c r="B649" s="11"/>
      <c r="C649" s="2"/>
      <c r="D649" s="11"/>
      <c r="E649" s="11"/>
      <c r="F649" s="2" t="s">
        <v>12</v>
      </c>
      <c r="G649" s="11" t="s">
        <v>2420</v>
      </c>
      <c r="H649" s="2">
        <v>0</v>
      </c>
      <c r="I649" s="2">
        <v>1</v>
      </c>
      <c r="J649" s="2">
        <v>0</v>
      </c>
      <c r="K649" s="2">
        <v>0</v>
      </c>
      <c r="L649" s="2">
        <v>0</v>
      </c>
      <c r="M649" s="2">
        <v>0</v>
      </c>
      <c r="N649" s="2">
        <v>0</v>
      </c>
      <c r="O649" s="2"/>
      <c r="P649" s="2"/>
      <c r="Q649" s="2"/>
      <c r="R649" s="11"/>
      <c r="S649" s="11"/>
      <c r="T649" s="35"/>
    </row>
    <row r="650" spans="1:20" x14ac:dyDescent="0.25">
      <c r="A650" s="34"/>
      <c r="B650" s="11"/>
      <c r="C650" s="2"/>
      <c r="D650" s="11"/>
      <c r="E650" s="11"/>
      <c r="F650" s="2" t="s">
        <v>13</v>
      </c>
      <c r="G650" s="11" t="s">
        <v>1970</v>
      </c>
      <c r="H650" s="2">
        <v>0</v>
      </c>
      <c r="I650" s="2">
        <v>1</v>
      </c>
      <c r="J650" s="2">
        <v>0</v>
      </c>
      <c r="K650" s="2">
        <v>0</v>
      </c>
      <c r="L650" s="2">
        <v>0</v>
      </c>
      <c r="M650" s="2">
        <v>0</v>
      </c>
      <c r="N650" s="2">
        <v>0</v>
      </c>
      <c r="O650" s="2"/>
      <c r="P650" s="2"/>
      <c r="Q650" s="2"/>
      <c r="R650" s="11"/>
      <c r="S650" s="11"/>
      <c r="T650" s="35"/>
    </row>
    <row r="651" spans="1:20" x14ac:dyDescent="0.25">
      <c r="A651" s="34"/>
      <c r="B651" s="11"/>
      <c r="C651" s="2"/>
      <c r="D651" s="11"/>
      <c r="E651" s="11"/>
      <c r="F651" s="2" t="s">
        <v>14</v>
      </c>
      <c r="G651" s="11" t="s">
        <v>2421</v>
      </c>
      <c r="H651" s="2">
        <v>0</v>
      </c>
      <c r="I651" s="2">
        <v>1</v>
      </c>
      <c r="J651" s="2">
        <v>0</v>
      </c>
      <c r="K651" s="2">
        <v>0</v>
      </c>
      <c r="L651" s="2">
        <v>0</v>
      </c>
      <c r="M651" s="2">
        <v>0</v>
      </c>
      <c r="N651" s="2">
        <v>0</v>
      </c>
      <c r="O651" s="2"/>
      <c r="P651" s="2"/>
      <c r="Q651" s="2"/>
      <c r="R651" s="11"/>
      <c r="S651" s="11"/>
      <c r="T651" s="35"/>
    </row>
    <row r="652" spans="1:20" x14ac:dyDescent="0.25">
      <c r="A652" s="34"/>
      <c r="B652" s="11"/>
      <c r="C652" s="2"/>
      <c r="D652" s="11"/>
      <c r="E652" s="11"/>
      <c r="F652" s="2" t="s">
        <v>15</v>
      </c>
      <c r="G652" s="11" t="s">
        <v>2422</v>
      </c>
      <c r="H652" s="2">
        <v>0</v>
      </c>
      <c r="I652" s="2">
        <v>1</v>
      </c>
      <c r="J652" s="2">
        <v>0</v>
      </c>
      <c r="K652" s="2">
        <v>0</v>
      </c>
      <c r="L652" s="2">
        <v>0</v>
      </c>
      <c r="M652" s="2">
        <v>0</v>
      </c>
      <c r="N652" s="2">
        <v>0</v>
      </c>
      <c r="O652" s="2"/>
      <c r="P652" s="2"/>
      <c r="Q652" s="2"/>
      <c r="R652" s="11"/>
      <c r="S652" s="11"/>
      <c r="T652" s="35"/>
    </row>
    <row r="653" spans="1:20" x14ac:dyDescent="0.25">
      <c r="A653" s="34"/>
      <c r="B653" s="11"/>
      <c r="C653" s="2"/>
      <c r="D653" s="11"/>
      <c r="E653" s="11"/>
      <c r="F653" s="2" t="s">
        <v>16</v>
      </c>
      <c r="G653" s="11" t="s">
        <v>2423</v>
      </c>
      <c r="H653" s="2">
        <v>0</v>
      </c>
      <c r="I653" s="2">
        <v>1</v>
      </c>
      <c r="J653" s="2">
        <v>0</v>
      </c>
      <c r="K653" s="2">
        <v>0</v>
      </c>
      <c r="L653" s="2">
        <v>0</v>
      </c>
      <c r="M653" s="2">
        <v>0</v>
      </c>
      <c r="N653" s="2">
        <v>0</v>
      </c>
      <c r="O653" s="2"/>
      <c r="P653" s="2"/>
      <c r="Q653" s="2"/>
      <c r="R653" s="11"/>
      <c r="S653" s="11"/>
      <c r="T653" s="35"/>
    </row>
    <row r="654" spans="1:20" x14ac:dyDescent="0.25">
      <c r="A654" s="34"/>
      <c r="B654" s="11"/>
      <c r="C654" s="2"/>
      <c r="D654" s="11"/>
      <c r="E654" s="11"/>
      <c r="F654" s="2" t="s">
        <v>17</v>
      </c>
      <c r="G654" s="11" t="s">
        <v>2424</v>
      </c>
      <c r="H654" s="2">
        <v>0</v>
      </c>
      <c r="I654" s="2">
        <v>1</v>
      </c>
      <c r="J654" s="2">
        <v>0</v>
      </c>
      <c r="K654" s="2">
        <v>0</v>
      </c>
      <c r="L654" s="2">
        <v>0</v>
      </c>
      <c r="M654" s="2">
        <v>0</v>
      </c>
      <c r="N654" s="2">
        <v>0</v>
      </c>
      <c r="O654" s="2"/>
      <c r="P654" s="2"/>
      <c r="Q654" s="2"/>
      <c r="R654" s="11"/>
      <c r="S654" s="11"/>
      <c r="T654" s="35"/>
    </row>
    <row r="655" spans="1:20" x14ac:dyDescent="0.25">
      <c r="A655" s="34"/>
      <c r="B655" s="11"/>
      <c r="C655" s="2"/>
      <c r="D655" s="11"/>
      <c r="E655" s="11"/>
      <c r="F655" s="2" t="s">
        <v>18</v>
      </c>
      <c r="G655" s="11" t="s">
        <v>2425</v>
      </c>
      <c r="H655" s="2">
        <v>0</v>
      </c>
      <c r="I655" s="2">
        <v>1</v>
      </c>
      <c r="J655" s="2">
        <v>0</v>
      </c>
      <c r="K655" s="2">
        <v>0</v>
      </c>
      <c r="L655" s="2">
        <v>0</v>
      </c>
      <c r="M655" s="2">
        <v>0</v>
      </c>
      <c r="N655" s="2">
        <v>0</v>
      </c>
      <c r="O655" s="2"/>
      <c r="P655" s="2"/>
      <c r="Q655" s="2"/>
      <c r="R655" s="11"/>
      <c r="S655" s="11"/>
      <c r="T655" s="35"/>
    </row>
    <row r="656" spans="1:20" x14ac:dyDescent="0.25">
      <c r="A656" s="34"/>
      <c r="B656" s="11"/>
      <c r="C656" s="2"/>
      <c r="D656" s="11"/>
      <c r="E656" s="11"/>
      <c r="F656" s="2" t="s">
        <v>19</v>
      </c>
      <c r="G656" s="11" t="s">
        <v>2426</v>
      </c>
      <c r="H656" s="2">
        <v>0</v>
      </c>
      <c r="I656" s="2">
        <v>1</v>
      </c>
      <c r="J656" s="2">
        <v>0</v>
      </c>
      <c r="K656" s="2">
        <v>0</v>
      </c>
      <c r="L656" s="2">
        <v>0</v>
      </c>
      <c r="M656" s="2">
        <v>0</v>
      </c>
      <c r="N656" s="2">
        <v>0</v>
      </c>
      <c r="O656" s="2"/>
      <c r="P656" s="2"/>
      <c r="Q656" s="2"/>
      <c r="R656" s="11"/>
      <c r="S656" s="11"/>
      <c r="T656" s="35"/>
    </row>
    <row r="657" spans="1:20" x14ac:dyDescent="0.25">
      <c r="A657" s="34"/>
      <c r="B657" s="11"/>
      <c r="C657" s="2"/>
      <c r="D657" s="11"/>
      <c r="E657" s="11"/>
      <c r="F657" s="2" t="s">
        <v>20</v>
      </c>
      <c r="G657" s="11" t="s">
        <v>2427</v>
      </c>
      <c r="H657" s="2">
        <v>0</v>
      </c>
      <c r="I657" s="2">
        <v>1</v>
      </c>
      <c r="J657" s="2">
        <v>0</v>
      </c>
      <c r="K657" s="2">
        <v>0</v>
      </c>
      <c r="L657" s="2">
        <v>0</v>
      </c>
      <c r="M657" s="2">
        <v>0</v>
      </c>
      <c r="N657" s="2">
        <v>0</v>
      </c>
      <c r="O657" s="2"/>
      <c r="P657" s="2"/>
      <c r="Q657" s="2"/>
      <c r="R657" s="11"/>
      <c r="S657" s="11"/>
      <c r="T657" s="35"/>
    </row>
    <row r="658" spans="1:20" x14ac:dyDescent="0.25">
      <c r="A658" s="34"/>
      <c r="B658" s="11"/>
      <c r="C658" s="2"/>
      <c r="D658" s="11"/>
      <c r="E658" s="11"/>
      <c r="F658" s="2" t="s">
        <v>21</v>
      </c>
      <c r="G658" s="11" t="s">
        <v>2428</v>
      </c>
      <c r="H658" s="2">
        <v>0</v>
      </c>
      <c r="I658" s="2">
        <v>1</v>
      </c>
      <c r="J658" s="2">
        <v>0</v>
      </c>
      <c r="K658" s="2">
        <v>0</v>
      </c>
      <c r="L658" s="2">
        <v>0</v>
      </c>
      <c r="M658" s="2">
        <v>0</v>
      </c>
      <c r="N658" s="2">
        <v>0</v>
      </c>
      <c r="O658" s="2"/>
      <c r="P658" s="2"/>
      <c r="Q658" s="2"/>
      <c r="R658" s="11"/>
      <c r="S658" s="11"/>
      <c r="T658" s="35"/>
    </row>
    <row r="659" spans="1:20" x14ac:dyDescent="0.25">
      <c r="A659" s="34"/>
      <c r="B659" s="11"/>
      <c r="C659" s="2"/>
      <c r="D659" s="11"/>
      <c r="E659" s="11"/>
      <c r="F659" s="2" t="s">
        <v>22</v>
      </c>
      <c r="G659" s="11" t="s">
        <v>2429</v>
      </c>
      <c r="H659" s="2">
        <v>0</v>
      </c>
      <c r="I659" s="2">
        <v>1</v>
      </c>
      <c r="J659" s="2">
        <v>0</v>
      </c>
      <c r="K659" s="2">
        <v>0</v>
      </c>
      <c r="L659" s="2">
        <v>0</v>
      </c>
      <c r="M659" s="2">
        <v>0</v>
      </c>
      <c r="N659" s="2">
        <v>0</v>
      </c>
      <c r="O659" s="2"/>
      <c r="P659" s="2"/>
      <c r="Q659" s="2"/>
      <c r="R659" s="11"/>
      <c r="S659" s="11"/>
      <c r="T659" s="35"/>
    </row>
    <row r="660" spans="1:20" x14ac:dyDescent="0.25">
      <c r="A660" s="34"/>
      <c r="B660" s="11"/>
      <c r="C660" s="2"/>
      <c r="D660" s="11"/>
      <c r="E660" s="11"/>
      <c r="F660" s="2" t="s">
        <v>23</v>
      </c>
      <c r="G660" s="11" t="s">
        <v>2430</v>
      </c>
      <c r="H660" s="2">
        <v>0</v>
      </c>
      <c r="I660" s="2">
        <v>1</v>
      </c>
      <c r="J660" s="2">
        <v>0</v>
      </c>
      <c r="K660" s="2">
        <v>0</v>
      </c>
      <c r="L660" s="2">
        <v>0</v>
      </c>
      <c r="M660" s="2">
        <v>0</v>
      </c>
      <c r="N660" s="2">
        <v>0</v>
      </c>
      <c r="O660" s="2"/>
      <c r="P660" s="2"/>
      <c r="Q660" s="2"/>
      <c r="R660" s="11"/>
      <c r="S660" s="11"/>
      <c r="T660" s="35"/>
    </row>
    <row r="661" spans="1:20" x14ac:dyDescent="0.25">
      <c r="A661" s="34"/>
      <c r="B661" s="11"/>
      <c r="C661" s="2"/>
      <c r="D661" s="11"/>
      <c r="E661" s="11"/>
      <c r="F661" s="2" t="s">
        <v>24</v>
      </c>
      <c r="G661" s="11" t="s">
        <v>2431</v>
      </c>
      <c r="H661" s="2">
        <v>0</v>
      </c>
      <c r="I661" s="2">
        <v>1</v>
      </c>
      <c r="J661" s="2">
        <v>0</v>
      </c>
      <c r="K661" s="2">
        <v>0</v>
      </c>
      <c r="L661" s="2">
        <v>0</v>
      </c>
      <c r="M661" s="2">
        <v>0</v>
      </c>
      <c r="N661" s="2">
        <v>0</v>
      </c>
      <c r="O661" s="2"/>
      <c r="P661" s="2"/>
      <c r="Q661" s="2"/>
      <c r="R661" s="11"/>
      <c r="S661" s="11"/>
      <c r="T661" s="35"/>
    </row>
    <row r="662" spans="1:20" x14ac:dyDescent="0.25">
      <c r="A662" s="34"/>
      <c r="B662" s="11"/>
      <c r="C662" s="2"/>
      <c r="D662" s="11"/>
      <c r="E662" s="11"/>
      <c r="F662" s="2" t="s">
        <v>25</v>
      </c>
      <c r="G662" s="11" t="s">
        <v>2432</v>
      </c>
      <c r="H662" s="2">
        <v>0</v>
      </c>
      <c r="I662" s="2">
        <v>1</v>
      </c>
      <c r="J662" s="2">
        <v>0</v>
      </c>
      <c r="K662" s="2">
        <v>0</v>
      </c>
      <c r="L662" s="2">
        <v>0</v>
      </c>
      <c r="M662" s="2">
        <v>0</v>
      </c>
      <c r="N662" s="2">
        <v>0</v>
      </c>
      <c r="O662" s="2"/>
      <c r="P662" s="2"/>
      <c r="Q662" s="2"/>
      <c r="R662" s="11"/>
      <c r="S662" s="11"/>
      <c r="T662" s="35"/>
    </row>
    <row r="663" spans="1:20" x14ac:dyDescent="0.25">
      <c r="A663" s="34"/>
      <c r="B663" s="11"/>
      <c r="C663" s="2"/>
      <c r="D663" s="11"/>
      <c r="E663" s="11"/>
      <c r="F663" s="2" t="s">
        <v>26</v>
      </c>
      <c r="G663" s="11" t="s">
        <v>2433</v>
      </c>
      <c r="H663" s="2">
        <v>0</v>
      </c>
      <c r="I663" s="2">
        <v>1</v>
      </c>
      <c r="J663" s="2">
        <v>0</v>
      </c>
      <c r="K663" s="2">
        <v>0</v>
      </c>
      <c r="L663" s="2">
        <v>0</v>
      </c>
      <c r="M663" s="2">
        <v>0</v>
      </c>
      <c r="N663" s="2">
        <v>0</v>
      </c>
      <c r="O663" s="2"/>
      <c r="P663" s="2"/>
      <c r="Q663" s="2"/>
      <c r="R663" s="11"/>
      <c r="S663" s="11"/>
      <c r="T663" s="35"/>
    </row>
    <row r="664" spans="1:20" x14ac:dyDescent="0.25">
      <c r="A664" s="34"/>
      <c r="B664" s="11"/>
      <c r="C664" s="2"/>
      <c r="D664" s="11"/>
      <c r="E664" s="11"/>
      <c r="F664" s="2" t="s">
        <v>27</v>
      </c>
      <c r="G664" s="11" t="s">
        <v>2434</v>
      </c>
      <c r="H664" s="2">
        <v>0</v>
      </c>
      <c r="I664" s="2">
        <v>1</v>
      </c>
      <c r="J664" s="2">
        <v>0</v>
      </c>
      <c r="K664" s="2">
        <v>0</v>
      </c>
      <c r="L664" s="2">
        <v>0</v>
      </c>
      <c r="M664" s="2">
        <v>0</v>
      </c>
      <c r="N664" s="2">
        <v>0</v>
      </c>
      <c r="O664" s="2"/>
      <c r="P664" s="2"/>
      <c r="Q664" s="2"/>
      <c r="R664" s="11"/>
      <c r="S664" s="11"/>
      <c r="T664" s="35"/>
    </row>
    <row r="665" spans="1:20" x14ac:dyDescent="0.25">
      <c r="A665" s="34"/>
      <c r="B665" s="11"/>
      <c r="C665" s="2"/>
      <c r="D665" s="11"/>
      <c r="E665" s="11"/>
      <c r="F665" s="2" t="s">
        <v>28</v>
      </c>
      <c r="G665" s="11" t="s">
        <v>2435</v>
      </c>
      <c r="H665" s="2">
        <v>0</v>
      </c>
      <c r="I665" s="2">
        <v>1</v>
      </c>
      <c r="J665" s="2">
        <v>0</v>
      </c>
      <c r="K665" s="2">
        <v>0</v>
      </c>
      <c r="L665" s="2">
        <v>0</v>
      </c>
      <c r="M665" s="2">
        <v>0</v>
      </c>
      <c r="N665" s="2">
        <v>0</v>
      </c>
      <c r="O665" s="2"/>
      <c r="P665" s="2"/>
      <c r="Q665" s="2"/>
      <c r="R665" s="11"/>
      <c r="S665" s="11"/>
      <c r="T665" s="35"/>
    </row>
    <row r="666" spans="1:20" x14ac:dyDescent="0.25">
      <c r="A666" s="34"/>
      <c r="B666" s="11"/>
      <c r="C666" s="2"/>
      <c r="D666" s="11"/>
      <c r="E666" s="11"/>
      <c r="F666" s="2" t="s">
        <v>29</v>
      </c>
      <c r="G666" s="11" t="s">
        <v>2436</v>
      </c>
      <c r="H666" s="2">
        <v>0</v>
      </c>
      <c r="I666" s="2">
        <v>1</v>
      </c>
      <c r="J666" s="2">
        <v>0</v>
      </c>
      <c r="K666" s="2">
        <v>0</v>
      </c>
      <c r="L666" s="2">
        <v>0</v>
      </c>
      <c r="M666" s="2">
        <v>0</v>
      </c>
      <c r="N666" s="2">
        <v>0</v>
      </c>
      <c r="O666" s="2"/>
      <c r="P666" s="2"/>
      <c r="Q666" s="2"/>
      <c r="R666" s="11"/>
      <c r="S666" s="11"/>
      <c r="T666" s="35"/>
    </row>
    <row r="667" spans="1:20" x14ac:dyDescent="0.25">
      <c r="A667" s="34"/>
      <c r="B667" s="11"/>
      <c r="C667" s="2"/>
      <c r="D667" s="11"/>
      <c r="E667" s="11"/>
      <c r="F667" s="2" t="s">
        <v>30</v>
      </c>
      <c r="G667" s="11" t="s">
        <v>2437</v>
      </c>
      <c r="H667" s="2">
        <v>0</v>
      </c>
      <c r="I667" s="2">
        <v>1</v>
      </c>
      <c r="J667" s="2">
        <v>0</v>
      </c>
      <c r="K667" s="2">
        <v>0</v>
      </c>
      <c r="L667" s="2">
        <v>0</v>
      </c>
      <c r="M667" s="2">
        <v>0</v>
      </c>
      <c r="N667" s="2">
        <v>0</v>
      </c>
      <c r="O667" s="2"/>
      <c r="P667" s="2"/>
      <c r="Q667" s="2"/>
      <c r="R667" s="11"/>
      <c r="S667" s="11"/>
      <c r="T667" s="35"/>
    </row>
    <row r="668" spans="1:20" x14ac:dyDescent="0.25">
      <c r="A668" s="34"/>
      <c r="B668" s="11"/>
      <c r="C668" s="2"/>
      <c r="D668" s="11"/>
      <c r="E668" s="11"/>
      <c r="F668" s="2"/>
      <c r="G668" s="11"/>
      <c r="H668" s="2"/>
      <c r="I668" s="2"/>
      <c r="J668" s="2"/>
      <c r="K668" s="2"/>
      <c r="L668" s="2"/>
      <c r="M668" s="2"/>
      <c r="N668" s="2"/>
      <c r="O668" s="2"/>
      <c r="P668" s="2"/>
      <c r="Q668" s="2"/>
      <c r="R668" s="11"/>
      <c r="S668" s="11"/>
      <c r="T668" s="35"/>
    </row>
    <row r="669" spans="1:20" x14ac:dyDescent="0.25">
      <c r="A669" s="83"/>
      <c r="B669" s="62"/>
      <c r="C669" s="61"/>
      <c r="D669" s="62"/>
      <c r="E669" s="62"/>
      <c r="F669" s="61"/>
      <c r="G669" s="62"/>
      <c r="H669" s="61">
        <f>SUM(H638:H667)</f>
        <v>0</v>
      </c>
      <c r="I669" s="61">
        <f t="shared" ref="I669:O669" si="20">SUM(I638:I667)</f>
        <v>30</v>
      </c>
      <c r="J669" s="61">
        <f t="shared" si="20"/>
        <v>0</v>
      </c>
      <c r="K669" s="61">
        <f t="shared" si="20"/>
        <v>0</v>
      </c>
      <c r="L669" s="61">
        <f t="shared" si="20"/>
        <v>0</v>
      </c>
      <c r="M669" s="61">
        <f t="shared" si="20"/>
        <v>0</v>
      </c>
      <c r="N669" s="61">
        <f t="shared" si="20"/>
        <v>0</v>
      </c>
      <c r="O669" s="61">
        <f t="shared" si="20"/>
        <v>0</v>
      </c>
      <c r="P669" s="61"/>
      <c r="Q669" s="61"/>
      <c r="R669" s="62"/>
      <c r="S669" s="62"/>
      <c r="T669" s="84"/>
    </row>
    <row r="670" spans="1:20" x14ac:dyDescent="0.25">
      <c r="A670" s="85"/>
      <c r="B670" s="75"/>
      <c r="C670" s="76"/>
      <c r="D670" s="75"/>
      <c r="E670" s="75"/>
      <c r="F670" s="76"/>
      <c r="G670" s="75"/>
      <c r="H670" s="76"/>
      <c r="I670" s="76"/>
      <c r="J670" s="76"/>
      <c r="K670" s="76"/>
      <c r="L670" s="76"/>
      <c r="M670" s="76"/>
      <c r="N670" s="76"/>
      <c r="O670" s="76"/>
      <c r="P670" s="76"/>
      <c r="Q670" s="76"/>
      <c r="R670" s="75"/>
      <c r="S670" s="75"/>
      <c r="T670" s="86"/>
    </row>
    <row r="671" spans="1:20" x14ac:dyDescent="0.25">
      <c r="A671" s="34"/>
      <c r="B671" s="11"/>
      <c r="C671" s="2"/>
      <c r="D671" s="11"/>
      <c r="E671" s="11"/>
      <c r="F671" s="11"/>
      <c r="G671" s="11"/>
      <c r="H671" s="2"/>
      <c r="I671" s="2"/>
      <c r="J671" s="2"/>
      <c r="K671" s="2"/>
      <c r="L671" s="2"/>
      <c r="M671" s="2"/>
      <c r="N671" s="2"/>
      <c r="O671" s="2"/>
      <c r="P671" s="2"/>
      <c r="Q671" s="2"/>
      <c r="R671" s="11"/>
      <c r="S671" s="11"/>
      <c r="T671" s="35"/>
    </row>
    <row r="672" spans="1:20" x14ac:dyDescent="0.25">
      <c r="A672" s="34"/>
      <c r="B672" s="11"/>
      <c r="C672" s="2" t="s">
        <v>22</v>
      </c>
      <c r="D672" s="11" t="s">
        <v>39</v>
      </c>
      <c r="E672" s="11" t="s">
        <v>1901</v>
      </c>
      <c r="F672" s="2" t="s">
        <v>0</v>
      </c>
      <c r="G672" s="11" t="s">
        <v>2438</v>
      </c>
      <c r="H672" s="2">
        <v>0</v>
      </c>
      <c r="I672" s="2">
        <v>1</v>
      </c>
      <c r="J672" s="2">
        <v>0</v>
      </c>
      <c r="K672" s="2">
        <v>0</v>
      </c>
      <c r="L672" s="2">
        <v>0</v>
      </c>
      <c r="M672" s="2">
        <v>0</v>
      </c>
      <c r="N672" s="2">
        <v>0</v>
      </c>
      <c r="O672" s="2"/>
      <c r="P672" s="2"/>
      <c r="Q672" s="2"/>
      <c r="R672" s="11"/>
      <c r="S672" s="11"/>
      <c r="T672" s="35"/>
    </row>
    <row r="673" spans="1:20" x14ac:dyDescent="0.25">
      <c r="A673" s="34"/>
      <c r="B673" s="11"/>
      <c r="C673" s="2"/>
      <c r="D673" s="11"/>
      <c r="E673" s="11"/>
      <c r="F673" s="2" t="s">
        <v>2</v>
      </c>
      <c r="G673" s="11" t="s">
        <v>2439</v>
      </c>
      <c r="H673" s="2">
        <v>0</v>
      </c>
      <c r="I673" s="2">
        <v>1</v>
      </c>
      <c r="J673" s="2">
        <v>0</v>
      </c>
      <c r="K673" s="2">
        <v>0</v>
      </c>
      <c r="L673" s="2">
        <v>0</v>
      </c>
      <c r="M673" s="2">
        <v>0</v>
      </c>
      <c r="N673" s="2">
        <v>0</v>
      </c>
      <c r="O673" s="2"/>
      <c r="P673" s="2"/>
      <c r="Q673" s="2"/>
      <c r="R673" s="11"/>
      <c r="S673" s="11"/>
      <c r="T673" s="35"/>
    </row>
    <row r="674" spans="1:20" x14ac:dyDescent="0.25">
      <c r="A674" s="34"/>
      <c r="B674" s="11"/>
      <c r="C674" s="2"/>
      <c r="D674" s="11"/>
      <c r="E674" s="11"/>
      <c r="F674" s="2" t="s">
        <v>3</v>
      </c>
      <c r="G674" s="11" t="s">
        <v>2440</v>
      </c>
      <c r="H674" s="2">
        <v>0</v>
      </c>
      <c r="I674" s="2">
        <v>1</v>
      </c>
      <c r="J674" s="2">
        <v>0</v>
      </c>
      <c r="K674" s="2">
        <v>0</v>
      </c>
      <c r="L674" s="2">
        <v>0</v>
      </c>
      <c r="M674" s="2">
        <v>0</v>
      </c>
      <c r="N674" s="2">
        <v>0</v>
      </c>
      <c r="O674" s="2"/>
      <c r="P674" s="2"/>
      <c r="Q674" s="2"/>
      <c r="R674" s="11"/>
      <c r="S674" s="11"/>
      <c r="T674" s="35"/>
    </row>
    <row r="675" spans="1:20" x14ac:dyDescent="0.25">
      <c r="A675" s="34"/>
      <c r="B675" s="11"/>
      <c r="C675" s="2"/>
      <c r="D675" s="11"/>
      <c r="E675" s="11"/>
      <c r="F675" s="2" t="s">
        <v>4</v>
      </c>
      <c r="G675" s="11" t="s">
        <v>2441</v>
      </c>
      <c r="H675" s="2">
        <v>0</v>
      </c>
      <c r="I675" s="2">
        <v>1</v>
      </c>
      <c r="J675" s="2">
        <v>0</v>
      </c>
      <c r="K675" s="2">
        <v>0</v>
      </c>
      <c r="L675" s="2">
        <v>0</v>
      </c>
      <c r="M675" s="2">
        <v>0</v>
      </c>
      <c r="N675" s="2">
        <v>0</v>
      </c>
      <c r="O675" s="2"/>
      <c r="P675" s="2"/>
      <c r="Q675" s="2"/>
      <c r="R675" s="11"/>
      <c r="S675" s="11"/>
      <c r="T675" s="35"/>
    </row>
    <row r="676" spans="1:20" x14ac:dyDescent="0.25">
      <c r="A676" s="34"/>
      <c r="B676" s="11"/>
      <c r="C676" s="2"/>
      <c r="D676" s="11"/>
      <c r="E676" s="11"/>
      <c r="F676" s="2" t="s">
        <v>5</v>
      </c>
      <c r="G676" s="11" t="s">
        <v>2442</v>
      </c>
      <c r="H676" s="2">
        <v>0</v>
      </c>
      <c r="I676" s="2">
        <v>1</v>
      </c>
      <c r="J676" s="2">
        <v>0</v>
      </c>
      <c r="K676" s="2">
        <v>0</v>
      </c>
      <c r="L676" s="2">
        <v>0</v>
      </c>
      <c r="M676" s="2">
        <v>0</v>
      </c>
      <c r="N676" s="2">
        <v>0</v>
      </c>
      <c r="O676" s="2"/>
      <c r="P676" s="2"/>
      <c r="Q676" s="2"/>
      <c r="R676" s="11"/>
      <c r="S676" s="11"/>
      <c r="T676" s="35"/>
    </row>
    <row r="677" spans="1:20" x14ac:dyDescent="0.25">
      <c r="A677" s="34"/>
      <c r="B677" s="11"/>
      <c r="C677" s="2"/>
      <c r="D677" s="11"/>
      <c r="E677" s="11"/>
      <c r="F677" s="2"/>
      <c r="G677" s="11"/>
      <c r="H677" s="2"/>
      <c r="I677" s="2"/>
      <c r="J677" s="2"/>
      <c r="K677" s="2"/>
      <c r="L677" s="2"/>
      <c r="M677" s="2"/>
      <c r="N677" s="2"/>
      <c r="O677" s="2"/>
      <c r="P677" s="2"/>
      <c r="Q677" s="2"/>
      <c r="R677" s="11"/>
      <c r="S677" s="11"/>
      <c r="T677" s="35"/>
    </row>
    <row r="678" spans="1:20" x14ac:dyDescent="0.25">
      <c r="A678" s="83"/>
      <c r="B678" s="62"/>
      <c r="C678" s="61"/>
      <c r="D678" s="62"/>
      <c r="E678" s="62"/>
      <c r="F678" s="61"/>
      <c r="G678" s="62"/>
      <c r="H678" s="61">
        <f>SUM(H672:H676)</f>
        <v>0</v>
      </c>
      <c r="I678" s="61">
        <f t="shared" ref="I678:O678" si="21">SUM(I672:I676)</f>
        <v>5</v>
      </c>
      <c r="J678" s="61">
        <f t="shared" si="21"/>
        <v>0</v>
      </c>
      <c r="K678" s="61">
        <f t="shared" si="21"/>
        <v>0</v>
      </c>
      <c r="L678" s="61">
        <f t="shared" si="21"/>
        <v>0</v>
      </c>
      <c r="M678" s="61">
        <f t="shared" si="21"/>
        <v>0</v>
      </c>
      <c r="N678" s="61">
        <f t="shared" si="21"/>
        <v>0</v>
      </c>
      <c r="O678" s="61">
        <f t="shared" si="21"/>
        <v>0</v>
      </c>
      <c r="P678" s="61"/>
      <c r="Q678" s="61"/>
      <c r="R678" s="62"/>
      <c r="S678" s="62"/>
      <c r="T678" s="84"/>
    </row>
    <row r="679" spans="1:20" x14ac:dyDescent="0.25">
      <c r="A679" s="85"/>
      <c r="B679" s="75"/>
      <c r="C679" s="76"/>
      <c r="D679" s="75"/>
      <c r="E679" s="75"/>
      <c r="F679" s="76"/>
      <c r="G679" s="75"/>
      <c r="H679" s="76"/>
      <c r="I679" s="76"/>
      <c r="J679" s="76"/>
      <c r="K679" s="76"/>
      <c r="L679" s="76"/>
      <c r="M679" s="76"/>
      <c r="N679" s="76"/>
      <c r="O679" s="76"/>
      <c r="P679" s="76"/>
      <c r="Q679" s="76"/>
      <c r="R679" s="75"/>
      <c r="S679" s="75"/>
      <c r="T679" s="86"/>
    </row>
    <row r="680" spans="1:20" x14ac:dyDescent="0.25">
      <c r="A680" s="34"/>
      <c r="B680" s="11"/>
      <c r="C680" s="2"/>
      <c r="D680" s="11"/>
      <c r="E680" s="11"/>
      <c r="F680" s="11"/>
      <c r="G680" s="11"/>
      <c r="H680" s="2"/>
      <c r="I680" s="2"/>
      <c r="J680" s="2"/>
      <c r="K680" s="2"/>
      <c r="L680" s="2"/>
      <c r="M680" s="2"/>
      <c r="N680" s="2"/>
      <c r="O680" s="2"/>
      <c r="P680" s="2"/>
      <c r="Q680" s="2"/>
      <c r="R680" s="11"/>
      <c r="S680" s="11"/>
      <c r="T680" s="35"/>
    </row>
    <row r="681" spans="1:20" x14ac:dyDescent="0.25">
      <c r="A681" s="34"/>
      <c r="B681" s="11"/>
      <c r="C681" s="2" t="s">
        <v>23</v>
      </c>
      <c r="D681" s="11" t="s">
        <v>39</v>
      </c>
      <c r="E681" s="11" t="s">
        <v>1908</v>
      </c>
      <c r="F681" s="2" t="s">
        <v>0</v>
      </c>
      <c r="G681" s="11" t="s">
        <v>2443</v>
      </c>
      <c r="H681" s="2">
        <v>1</v>
      </c>
      <c r="I681" s="2">
        <v>0</v>
      </c>
      <c r="J681" s="2">
        <v>0</v>
      </c>
      <c r="K681" s="2">
        <v>0</v>
      </c>
      <c r="L681" s="2">
        <v>0</v>
      </c>
      <c r="M681" s="2">
        <v>0</v>
      </c>
      <c r="N681" s="2">
        <v>0</v>
      </c>
      <c r="O681" s="2"/>
      <c r="P681" s="2">
        <v>0</v>
      </c>
      <c r="Q681" s="2"/>
      <c r="R681" s="11"/>
      <c r="S681" s="11"/>
      <c r="T681" s="35"/>
    </row>
    <row r="682" spans="1:20" x14ac:dyDescent="0.25">
      <c r="A682" s="34"/>
      <c r="B682" s="11"/>
      <c r="C682" s="2"/>
      <c r="D682" s="11"/>
      <c r="E682" s="11"/>
      <c r="F682" s="2" t="s">
        <v>2</v>
      </c>
      <c r="G682" s="11" t="s">
        <v>2444</v>
      </c>
      <c r="H682" s="2">
        <v>1</v>
      </c>
      <c r="I682" s="2">
        <v>0</v>
      </c>
      <c r="J682" s="2">
        <v>0</v>
      </c>
      <c r="K682" s="2">
        <v>0</v>
      </c>
      <c r="L682" s="2">
        <v>0</v>
      </c>
      <c r="M682" s="2">
        <v>0</v>
      </c>
      <c r="N682" s="2">
        <v>0</v>
      </c>
      <c r="O682" s="2"/>
      <c r="P682" s="2">
        <v>0</v>
      </c>
      <c r="Q682" s="2"/>
      <c r="R682" s="11"/>
      <c r="S682" s="11"/>
      <c r="T682" s="35"/>
    </row>
    <row r="683" spans="1:20" x14ac:dyDescent="0.25">
      <c r="A683" s="34"/>
      <c r="B683" s="11"/>
      <c r="C683" s="2"/>
      <c r="D683" s="11"/>
      <c r="E683" s="11"/>
      <c r="F683" s="2" t="s">
        <v>3</v>
      </c>
      <c r="G683" s="11" t="s">
        <v>2445</v>
      </c>
      <c r="H683" s="2">
        <v>1</v>
      </c>
      <c r="I683" s="2">
        <v>0</v>
      </c>
      <c r="J683" s="2">
        <v>0</v>
      </c>
      <c r="K683" s="2">
        <v>0</v>
      </c>
      <c r="L683" s="2">
        <v>0</v>
      </c>
      <c r="M683" s="2">
        <v>0</v>
      </c>
      <c r="N683" s="2">
        <v>0</v>
      </c>
      <c r="O683" s="2"/>
      <c r="P683" s="2">
        <v>0</v>
      </c>
      <c r="Q683" s="2"/>
      <c r="R683" s="11"/>
      <c r="S683" s="11"/>
      <c r="T683" s="35"/>
    </row>
    <row r="684" spans="1:20" x14ac:dyDescent="0.25">
      <c r="A684" s="34"/>
      <c r="B684" s="11"/>
      <c r="C684" s="2"/>
      <c r="D684" s="11"/>
      <c r="E684" s="11"/>
      <c r="F684" s="2" t="s">
        <v>4</v>
      </c>
      <c r="G684" s="11" t="s">
        <v>2446</v>
      </c>
      <c r="H684" s="2">
        <v>1</v>
      </c>
      <c r="I684" s="2">
        <v>0</v>
      </c>
      <c r="J684" s="2">
        <v>0</v>
      </c>
      <c r="K684" s="2">
        <v>0</v>
      </c>
      <c r="L684" s="2">
        <v>0</v>
      </c>
      <c r="M684" s="2">
        <v>0</v>
      </c>
      <c r="N684" s="2">
        <v>0</v>
      </c>
      <c r="O684" s="2"/>
      <c r="P684" s="2">
        <v>0</v>
      </c>
      <c r="Q684" s="2"/>
      <c r="R684" s="11"/>
      <c r="S684" s="11"/>
      <c r="T684" s="35"/>
    </row>
    <row r="685" spans="1:20" x14ac:dyDescent="0.25">
      <c r="A685" s="34"/>
      <c r="B685" s="11"/>
      <c r="C685" s="2"/>
      <c r="D685" s="11"/>
      <c r="E685" s="11"/>
      <c r="F685" s="2" t="s">
        <v>5</v>
      </c>
      <c r="G685" s="11" t="s">
        <v>2447</v>
      </c>
      <c r="H685" s="2">
        <v>1</v>
      </c>
      <c r="I685" s="2">
        <v>0</v>
      </c>
      <c r="J685" s="2">
        <v>0</v>
      </c>
      <c r="K685" s="2">
        <v>0</v>
      </c>
      <c r="L685" s="2">
        <v>0</v>
      </c>
      <c r="M685" s="2">
        <v>0</v>
      </c>
      <c r="N685" s="2">
        <v>0</v>
      </c>
      <c r="O685" s="2"/>
      <c r="P685" s="2">
        <v>0</v>
      </c>
      <c r="Q685" s="2"/>
      <c r="R685" s="11"/>
      <c r="S685" s="11"/>
      <c r="T685" s="35"/>
    </row>
    <row r="686" spans="1:20" x14ac:dyDescent="0.25">
      <c r="A686" s="34"/>
      <c r="B686" s="11"/>
      <c r="C686" s="2"/>
      <c r="D686" s="11"/>
      <c r="E686" s="11"/>
      <c r="F686" s="2" t="s">
        <v>6</v>
      </c>
      <c r="G686" s="11" t="s">
        <v>2448</v>
      </c>
      <c r="H686" s="2">
        <v>1</v>
      </c>
      <c r="I686" s="2">
        <v>0</v>
      </c>
      <c r="J686" s="2">
        <v>0</v>
      </c>
      <c r="K686" s="2">
        <v>0</v>
      </c>
      <c r="L686" s="2">
        <v>0</v>
      </c>
      <c r="M686" s="2">
        <v>0</v>
      </c>
      <c r="N686" s="2">
        <v>0</v>
      </c>
      <c r="O686" s="2"/>
      <c r="P686" s="2">
        <v>0</v>
      </c>
      <c r="Q686" s="2"/>
      <c r="R686" s="11"/>
      <c r="S686" s="11"/>
      <c r="T686" s="35"/>
    </row>
    <row r="687" spans="1:20" x14ac:dyDescent="0.25">
      <c r="A687" s="34"/>
      <c r="B687" s="11"/>
      <c r="C687" s="2"/>
      <c r="D687" s="11"/>
      <c r="E687" s="11"/>
      <c r="F687" s="2" t="s">
        <v>7</v>
      </c>
      <c r="G687" s="11" t="s">
        <v>2449</v>
      </c>
      <c r="H687" s="2">
        <v>1</v>
      </c>
      <c r="I687" s="2">
        <v>0</v>
      </c>
      <c r="J687" s="2">
        <v>0</v>
      </c>
      <c r="K687" s="2">
        <v>0</v>
      </c>
      <c r="L687" s="2">
        <v>0</v>
      </c>
      <c r="M687" s="2">
        <v>0</v>
      </c>
      <c r="N687" s="2">
        <v>0</v>
      </c>
      <c r="O687" s="2"/>
      <c r="P687" s="2">
        <v>0</v>
      </c>
      <c r="Q687" s="2"/>
      <c r="R687" s="11"/>
      <c r="S687" s="11"/>
      <c r="T687" s="35"/>
    </row>
    <row r="688" spans="1:20" x14ac:dyDescent="0.25">
      <c r="A688" s="34"/>
      <c r="B688" s="11"/>
      <c r="C688" s="2"/>
      <c r="D688" s="11"/>
      <c r="E688" s="11"/>
      <c r="F688" s="2" t="s">
        <v>8</v>
      </c>
      <c r="G688" s="11" t="s">
        <v>2450</v>
      </c>
      <c r="H688" s="2">
        <v>1</v>
      </c>
      <c r="I688" s="2">
        <v>0</v>
      </c>
      <c r="J688" s="2">
        <v>0</v>
      </c>
      <c r="K688" s="2">
        <v>0</v>
      </c>
      <c r="L688" s="2">
        <v>0</v>
      </c>
      <c r="M688" s="2">
        <v>0</v>
      </c>
      <c r="N688" s="2">
        <v>0</v>
      </c>
      <c r="O688" s="2"/>
      <c r="P688" s="2">
        <v>0</v>
      </c>
      <c r="Q688" s="2"/>
      <c r="R688" s="11"/>
      <c r="S688" s="11"/>
      <c r="T688" s="35"/>
    </row>
    <row r="689" spans="1:20" x14ac:dyDescent="0.25">
      <c r="A689" s="34"/>
      <c r="B689" s="11"/>
      <c r="C689" s="2"/>
      <c r="D689" s="11"/>
      <c r="E689" s="11"/>
      <c r="F689" s="2" t="s">
        <v>9</v>
      </c>
      <c r="G689" s="11" t="s">
        <v>2451</v>
      </c>
      <c r="H689" s="2">
        <v>1</v>
      </c>
      <c r="I689" s="2">
        <v>0</v>
      </c>
      <c r="J689" s="2">
        <v>0</v>
      </c>
      <c r="K689" s="2">
        <v>0</v>
      </c>
      <c r="L689" s="2">
        <v>0</v>
      </c>
      <c r="M689" s="2">
        <v>0</v>
      </c>
      <c r="N689" s="2">
        <v>0</v>
      </c>
      <c r="O689" s="2"/>
      <c r="P689" s="2">
        <v>0</v>
      </c>
      <c r="Q689" s="2"/>
      <c r="R689" s="11"/>
      <c r="S689" s="11"/>
      <c r="T689" s="35"/>
    </row>
    <row r="690" spans="1:20" x14ac:dyDescent="0.25">
      <c r="A690" s="34"/>
      <c r="B690" s="11"/>
      <c r="C690" s="2"/>
      <c r="D690" s="11"/>
      <c r="E690" s="11"/>
      <c r="F690" s="2" t="s">
        <v>10</v>
      </c>
      <c r="G690" s="11" t="s">
        <v>2452</v>
      </c>
      <c r="H690" s="2">
        <v>1</v>
      </c>
      <c r="I690" s="2">
        <v>0</v>
      </c>
      <c r="J690" s="2">
        <v>0</v>
      </c>
      <c r="K690" s="2">
        <v>0</v>
      </c>
      <c r="L690" s="2">
        <v>0</v>
      </c>
      <c r="M690" s="2">
        <v>0</v>
      </c>
      <c r="N690" s="2">
        <v>0</v>
      </c>
      <c r="O690" s="2"/>
      <c r="P690" s="2">
        <v>0</v>
      </c>
      <c r="Q690" s="2"/>
      <c r="R690" s="11"/>
      <c r="S690" s="11"/>
      <c r="T690" s="35"/>
    </row>
    <row r="691" spans="1:20" x14ac:dyDescent="0.25">
      <c r="A691" s="34"/>
      <c r="B691" s="11"/>
      <c r="C691" s="2"/>
      <c r="D691" s="11"/>
      <c r="E691" s="11"/>
      <c r="F691" s="2" t="s">
        <v>11</v>
      </c>
      <c r="G691" s="11" t="s">
        <v>2453</v>
      </c>
      <c r="H691" s="2">
        <v>1</v>
      </c>
      <c r="I691" s="2">
        <v>0</v>
      </c>
      <c r="J691" s="2">
        <v>0</v>
      </c>
      <c r="K691" s="2">
        <v>0</v>
      </c>
      <c r="L691" s="2">
        <v>0</v>
      </c>
      <c r="M691" s="2">
        <v>0</v>
      </c>
      <c r="N691" s="2">
        <v>0</v>
      </c>
      <c r="O691" s="2"/>
      <c r="P691" s="2">
        <v>0</v>
      </c>
      <c r="Q691" s="2"/>
      <c r="R691" s="11"/>
      <c r="S691" s="11"/>
      <c r="T691" s="35"/>
    </row>
    <row r="692" spans="1:20" x14ac:dyDescent="0.25">
      <c r="A692" s="34"/>
      <c r="B692" s="11"/>
      <c r="C692" s="2"/>
      <c r="D692" s="11"/>
      <c r="E692" s="11"/>
      <c r="F692" s="2" t="s">
        <v>12</v>
      </c>
      <c r="G692" s="11" t="s">
        <v>2454</v>
      </c>
      <c r="H692" s="2">
        <v>1</v>
      </c>
      <c r="I692" s="2">
        <v>0</v>
      </c>
      <c r="J692" s="2">
        <v>0</v>
      </c>
      <c r="K692" s="2">
        <v>0</v>
      </c>
      <c r="L692" s="2">
        <v>0</v>
      </c>
      <c r="M692" s="2">
        <v>0</v>
      </c>
      <c r="N692" s="2">
        <v>0</v>
      </c>
      <c r="O692" s="2"/>
      <c r="P692" s="2">
        <v>0</v>
      </c>
      <c r="Q692" s="2"/>
      <c r="R692" s="11"/>
      <c r="S692" s="11"/>
      <c r="T692" s="35"/>
    </row>
    <row r="693" spans="1:20" x14ac:dyDescent="0.25">
      <c r="A693" s="34"/>
      <c r="B693" s="11"/>
      <c r="C693" s="2"/>
      <c r="D693" s="11"/>
      <c r="E693" s="11"/>
      <c r="F693" s="2"/>
      <c r="G693" s="11"/>
      <c r="H693" s="2"/>
      <c r="I693" s="2"/>
      <c r="J693" s="2"/>
      <c r="K693" s="2"/>
      <c r="L693" s="2"/>
      <c r="M693" s="2"/>
      <c r="N693" s="2"/>
      <c r="O693" s="2"/>
      <c r="P693" s="2"/>
      <c r="Q693" s="2"/>
      <c r="R693" s="11"/>
      <c r="S693" s="11"/>
      <c r="T693" s="35"/>
    </row>
    <row r="694" spans="1:20" x14ac:dyDescent="0.25">
      <c r="A694" s="83"/>
      <c r="B694" s="62"/>
      <c r="C694" s="61"/>
      <c r="D694" s="62"/>
      <c r="E694" s="62"/>
      <c r="F694" s="61"/>
      <c r="G694" s="62"/>
      <c r="H694" s="61">
        <f>SUM(H681:H692)</f>
        <v>12</v>
      </c>
      <c r="I694" s="61">
        <f t="shared" ref="I694:Q694" si="22">SUM(I681:I692)</f>
        <v>0</v>
      </c>
      <c r="J694" s="61">
        <f t="shared" si="22"/>
        <v>0</v>
      </c>
      <c r="K694" s="61">
        <f t="shared" si="22"/>
        <v>0</v>
      </c>
      <c r="L694" s="61">
        <f t="shared" si="22"/>
        <v>0</v>
      </c>
      <c r="M694" s="61">
        <f t="shared" si="22"/>
        <v>0</v>
      </c>
      <c r="N694" s="61">
        <f t="shared" si="22"/>
        <v>0</v>
      </c>
      <c r="O694" s="61">
        <f t="shared" si="22"/>
        <v>0</v>
      </c>
      <c r="P694" s="61">
        <f t="shared" si="22"/>
        <v>0</v>
      </c>
      <c r="Q694" s="61">
        <f t="shared" si="22"/>
        <v>0</v>
      </c>
      <c r="R694" s="62"/>
      <c r="S694" s="62"/>
      <c r="T694" s="84"/>
    </row>
    <row r="695" spans="1:20" x14ac:dyDescent="0.25">
      <c r="A695" s="85"/>
      <c r="B695" s="75"/>
      <c r="C695" s="76"/>
      <c r="D695" s="75"/>
      <c r="E695" s="75"/>
      <c r="F695" s="76"/>
      <c r="G695" s="75"/>
      <c r="H695" s="76"/>
      <c r="I695" s="76"/>
      <c r="J695" s="76"/>
      <c r="K695" s="76"/>
      <c r="L695" s="76"/>
      <c r="M695" s="76"/>
      <c r="N695" s="76"/>
      <c r="O695" s="76"/>
      <c r="P695" s="76"/>
      <c r="Q695" s="76"/>
      <c r="R695" s="75"/>
      <c r="S695" s="75"/>
      <c r="T695" s="86"/>
    </row>
    <row r="696" spans="1:20" x14ac:dyDescent="0.25">
      <c r="A696" s="34"/>
      <c r="B696" s="11"/>
      <c r="C696" s="2"/>
      <c r="D696" s="11"/>
      <c r="E696" s="11"/>
      <c r="F696" s="11"/>
      <c r="G696" s="11"/>
      <c r="H696" s="2"/>
      <c r="I696" s="2"/>
      <c r="J696" s="2"/>
      <c r="K696" s="2"/>
      <c r="L696" s="2"/>
      <c r="M696" s="2"/>
      <c r="N696" s="2"/>
      <c r="O696" s="2"/>
      <c r="P696" s="2"/>
      <c r="Q696" s="2"/>
      <c r="R696" s="11"/>
      <c r="S696" s="11"/>
      <c r="T696" s="35"/>
    </row>
    <row r="697" spans="1:20" x14ac:dyDescent="0.25">
      <c r="A697" s="34"/>
      <c r="B697" s="11"/>
      <c r="C697" s="2" t="s">
        <v>24</v>
      </c>
      <c r="D697" s="11" t="s">
        <v>39</v>
      </c>
      <c r="E697" s="11" t="s">
        <v>1910</v>
      </c>
      <c r="F697" s="2" t="s">
        <v>0</v>
      </c>
      <c r="G697" s="11" t="s">
        <v>2455</v>
      </c>
      <c r="H697" s="2">
        <v>1</v>
      </c>
      <c r="I697" s="2">
        <v>0</v>
      </c>
      <c r="J697" s="2">
        <v>0</v>
      </c>
      <c r="K697" s="2">
        <v>0</v>
      </c>
      <c r="L697" s="2">
        <v>0</v>
      </c>
      <c r="M697" s="2">
        <v>0</v>
      </c>
      <c r="N697" s="2">
        <v>0</v>
      </c>
      <c r="O697" s="2">
        <v>0</v>
      </c>
      <c r="P697" s="2">
        <v>0</v>
      </c>
      <c r="Q697" s="2">
        <v>0</v>
      </c>
      <c r="R697" s="11"/>
      <c r="S697" s="11"/>
      <c r="T697" s="35"/>
    </row>
    <row r="698" spans="1:20" x14ac:dyDescent="0.25">
      <c r="A698" s="34"/>
      <c r="B698" s="11"/>
      <c r="C698" s="2"/>
      <c r="D698" s="11"/>
      <c r="E698" s="11"/>
      <c r="F698" s="2" t="s">
        <v>2</v>
      </c>
      <c r="G698" s="11" t="s">
        <v>2456</v>
      </c>
      <c r="H698" s="2">
        <v>1</v>
      </c>
      <c r="I698" s="2">
        <v>0</v>
      </c>
      <c r="J698" s="2">
        <v>0</v>
      </c>
      <c r="K698" s="2">
        <v>0</v>
      </c>
      <c r="L698" s="2">
        <v>0</v>
      </c>
      <c r="M698" s="2">
        <v>0</v>
      </c>
      <c r="N698" s="2">
        <v>0</v>
      </c>
      <c r="O698" s="2">
        <v>0</v>
      </c>
      <c r="P698" s="2">
        <v>0</v>
      </c>
      <c r="Q698" s="2">
        <v>0</v>
      </c>
      <c r="R698" s="11"/>
      <c r="S698" s="11"/>
      <c r="T698" s="35"/>
    </row>
    <row r="699" spans="1:20" x14ac:dyDescent="0.25">
      <c r="A699" s="34"/>
      <c r="B699" s="11"/>
      <c r="C699" s="2"/>
      <c r="D699" s="11"/>
      <c r="E699" s="11"/>
      <c r="F699" s="2" t="s">
        <v>3</v>
      </c>
      <c r="G699" s="11" t="s">
        <v>2457</v>
      </c>
      <c r="H699" s="2">
        <v>1</v>
      </c>
      <c r="I699" s="2">
        <v>0</v>
      </c>
      <c r="J699" s="2">
        <v>0</v>
      </c>
      <c r="K699" s="2">
        <v>0</v>
      </c>
      <c r="L699" s="2">
        <v>0</v>
      </c>
      <c r="M699" s="2">
        <v>0</v>
      </c>
      <c r="N699" s="2">
        <v>0</v>
      </c>
      <c r="O699" s="2">
        <v>0</v>
      </c>
      <c r="P699" s="2">
        <v>0</v>
      </c>
      <c r="Q699" s="2">
        <v>0</v>
      </c>
      <c r="R699" s="11"/>
      <c r="S699" s="11"/>
      <c r="T699" s="35"/>
    </row>
    <row r="700" spans="1:20" x14ac:dyDescent="0.25">
      <c r="A700" s="34"/>
      <c r="B700" s="11"/>
      <c r="C700" s="2"/>
      <c r="D700" s="11"/>
      <c r="E700" s="11"/>
      <c r="F700" s="2" t="s">
        <v>4</v>
      </c>
      <c r="G700" s="11" t="s">
        <v>2458</v>
      </c>
      <c r="H700" s="2">
        <v>0</v>
      </c>
      <c r="I700" s="2">
        <v>1</v>
      </c>
      <c r="J700" s="2">
        <v>0</v>
      </c>
      <c r="K700" s="2">
        <v>0</v>
      </c>
      <c r="L700" s="2">
        <v>0</v>
      </c>
      <c r="M700" s="2">
        <v>0</v>
      </c>
      <c r="N700" s="2">
        <v>0</v>
      </c>
      <c r="O700" s="2"/>
      <c r="P700" s="2"/>
      <c r="Q700" s="2"/>
      <c r="R700" s="11"/>
      <c r="S700" s="11"/>
      <c r="T700" s="35"/>
    </row>
    <row r="701" spans="1:20" x14ac:dyDescent="0.25">
      <c r="A701" s="34"/>
      <c r="B701" s="11"/>
      <c r="C701" s="2"/>
      <c r="D701" s="11"/>
      <c r="E701" s="11"/>
      <c r="F701" s="2" t="s">
        <v>5</v>
      </c>
      <c r="G701" s="11" t="s">
        <v>2459</v>
      </c>
      <c r="H701" s="2">
        <v>0</v>
      </c>
      <c r="I701" s="2">
        <v>1</v>
      </c>
      <c r="J701" s="2">
        <v>0</v>
      </c>
      <c r="K701" s="2">
        <v>0</v>
      </c>
      <c r="L701" s="2">
        <v>0</v>
      </c>
      <c r="M701" s="2">
        <v>0</v>
      </c>
      <c r="N701" s="2">
        <v>0</v>
      </c>
      <c r="O701" s="2"/>
      <c r="P701" s="2"/>
      <c r="Q701" s="2"/>
      <c r="R701" s="11"/>
      <c r="S701" s="11"/>
      <c r="T701" s="35"/>
    </row>
    <row r="702" spans="1:20" x14ac:dyDescent="0.25">
      <c r="A702" s="34"/>
      <c r="B702" s="11"/>
      <c r="C702" s="2"/>
      <c r="D702" s="11"/>
      <c r="E702" s="11"/>
      <c r="F702" s="2" t="s">
        <v>6</v>
      </c>
      <c r="G702" s="11" t="s">
        <v>2460</v>
      </c>
      <c r="H702" s="2">
        <v>0</v>
      </c>
      <c r="I702" s="2">
        <v>1</v>
      </c>
      <c r="J702" s="2">
        <v>0</v>
      </c>
      <c r="K702" s="2">
        <v>0</v>
      </c>
      <c r="L702" s="2">
        <v>0</v>
      </c>
      <c r="M702" s="2">
        <v>0</v>
      </c>
      <c r="N702" s="2">
        <v>0</v>
      </c>
      <c r="O702" s="2"/>
      <c r="P702" s="2"/>
      <c r="Q702" s="2"/>
      <c r="R702" s="11"/>
      <c r="S702" s="11"/>
      <c r="T702" s="35"/>
    </row>
    <row r="703" spans="1:20" x14ac:dyDescent="0.25">
      <c r="A703" s="34"/>
      <c r="B703" s="11"/>
      <c r="C703" s="2"/>
      <c r="D703" s="11"/>
      <c r="E703" s="11"/>
      <c r="F703" s="2" t="s">
        <v>7</v>
      </c>
      <c r="G703" s="11" t="s">
        <v>1892</v>
      </c>
      <c r="H703" s="2">
        <v>0</v>
      </c>
      <c r="I703" s="2">
        <v>1</v>
      </c>
      <c r="J703" s="2">
        <v>0</v>
      </c>
      <c r="K703" s="2">
        <v>0</v>
      </c>
      <c r="L703" s="2">
        <v>0</v>
      </c>
      <c r="M703" s="2">
        <v>0</v>
      </c>
      <c r="N703" s="2">
        <v>0</v>
      </c>
      <c r="O703" s="2"/>
      <c r="P703" s="2"/>
      <c r="Q703" s="2"/>
      <c r="R703" s="11"/>
      <c r="S703" s="11"/>
      <c r="T703" s="35"/>
    </row>
    <row r="704" spans="1:20" x14ac:dyDescent="0.25">
      <c r="A704" s="34"/>
      <c r="B704" s="11"/>
      <c r="C704" s="2"/>
      <c r="D704" s="11"/>
      <c r="E704" s="11"/>
      <c r="F704" s="2" t="s">
        <v>8</v>
      </c>
      <c r="G704" s="11" t="s">
        <v>2461</v>
      </c>
      <c r="H704" s="2">
        <v>0</v>
      </c>
      <c r="I704" s="2">
        <v>1</v>
      </c>
      <c r="J704" s="2">
        <v>0</v>
      </c>
      <c r="K704" s="2">
        <v>0</v>
      </c>
      <c r="L704" s="2">
        <v>0</v>
      </c>
      <c r="M704" s="2">
        <v>0</v>
      </c>
      <c r="N704" s="2">
        <v>0</v>
      </c>
      <c r="O704" s="2"/>
      <c r="P704" s="2"/>
      <c r="Q704" s="2"/>
      <c r="R704" s="11"/>
      <c r="S704" s="11"/>
      <c r="T704" s="35"/>
    </row>
    <row r="705" spans="1:20" x14ac:dyDescent="0.25">
      <c r="A705" s="34"/>
      <c r="B705" s="11"/>
      <c r="C705" s="2"/>
      <c r="D705" s="11"/>
      <c r="E705" s="11"/>
      <c r="F705" s="2" t="s">
        <v>9</v>
      </c>
      <c r="G705" s="11" t="s">
        <v>2462</v>
      </c>
      <c r="H705" s="2">
        <v>0</v>
      </c>
      <c r="I705" s="2">
        <v>1</v>
      </c>
      <c r="J705" s="2">
        <v>0</v>
      </c>
      <c r="K705" s="2">
        <v>0</v>
      </c>
      <c r="L705" s="2">
        <v>0</v>
      </c>
      <c r="M705" s="2">
        <v>0</v>
      </c>
      <c r="N705" s="2">
        <v>0</v>
      </c>
      <c r="O705" s="2"/>
      <c r="P705" s="2"/>
      <c r="Q705" s="2"/>
      <c r="R705" s="11"/>
      <c r="S705" s="11"/>
      <c r="T705" s="35"/>
    </row>
    <row r="706" spans="1:20" x14ac:dyDescent="0.25">
      <c r="A706" s="34"/>
      <c r="B706" s="11"/>
      <c r="C706" s="2"/>
      <c r="D706" s="11"/>
      <c r="E706" s="11"/>
      <c r="F706" s="2" t="s">
        <v>10</v>
      </c>
      <c r="G706" s="11" t="s">
        <v>2463</v>
      </c>
      <c r="H706" s="2">
        <v>0</v>
      </c>
      <c r="I706" s="2">
        <v>1</v>
      </c>
      <c r="J706" s="2">
        <v>0</v>
      </c>
      <c r="K706" s="2">
        <v>0</v>
      </c>
      <c r="L706" s="2">
        <v>0</v>
      </c>
      <c r="M706" s="2">
        <v>0</v>
      </c>
      <c r="N706" s="2">
        <v>0</v>
      </c>
      <c r="O706" s="2"/>
      <c r="P706" s="2"/>
      <c r="Q706" s="2"/>
      <c r="R706" s="11"/>
      <c r="S706" s="11"/>
      <c r="T706" s="35"/>
    </row>
    <row r="707" spans="1:20" x14ac:dyDescent="0.25">
      <c r="A707" s="34"/>
      <c r="B707" s="11"/>
      <c r="C707" s="2"/>
      <c r="D707" s="11"/>
      <c r="E707" s="11"/>
      <c r="F707" s="2" t="s">
        <v>11</v>
      </c>
      <c r="G707" s="11" t="s">
        <v>2464</v>
      </c>
      <c r="H707" s="2">
        <v>0</v>
      </c>
      <c r="I707" s="2">
        <v>1</v>
      </c>
      <c r="J707" s="2">
        <v>0</v>
      </c>
      <c r="K707" s="2">
        <v>0</v>
      </c>
      <c r="L707" s="2">
        <v>0</v>
      </c>
      <c r="M707" s="2">
        <v>0</v>
      </c>
      <c r="N707" s="2">
        <v>0</v>
      </c>
      <c r="O707" s="2"/>
      <c r="P707" s="2"/>
      <c r="Q707" s="2"/>
      <c r="R707" s="11"/>
      <c r="S707" s="11"/>
      <c r="T707" s="35"/>
    </row>
    <row r="708" spans="1:20" x14ac:dyDescent="0.25">
      <c r="A708" s="34"/>
      <c r="B708" s="11"/>
      <c r="C708" s="2"/>
      <c r="D708" s="11"/>
      <c r="E708" s="11"/>
      <c r="F708" s="2"/>
      <c r="G708" s="11"/>
      <c r="H708" s="2"/>
      <c r="I708" s="2"/>
      <c r="J708" s="2"/>
      <c r="K708" s="2"/>
      <c r="L708" s="2"/>
      <c r="M708" s="2"/>
      <c r="N708" s="2"/>
      <c r="O708" s="2"/>
      <c r="P708" s="2"/>
      <c r="Q708" s="2"/>
      <c r="R708" s="11"/>
      <c r="S708" s="11"/>
      <c r="T708" s="35"/>
    </row>
    <row r="709" spans="1:20" x14ac:dyDescent="0.25">
      <c r="A709" s="83"/>
      <c r="B709" s="62"/>
      <c r="C709" s="61"/>
      <c r="D709" s="62"/>
      <c r="E709" s="62"/>
      <c r="F709" s="61"/>
      <c r="G709" s="62"/>
      <c r="H709" s="61">
        <f>SUM(H697:H707)</f>
        <v>3</v>
      </c>
      <c r="I709" s="61">
        <f t="shared" ref="I709:Q709" si="23">SUM(I697:I707)</f>
        <v>8</v>
      </c>
      <c r="J709" s="61">
        <f t="shared" si="23"/>
        <v>0</v>
      </c>
      <c r="K709" s="61">
        <f t="shared" si="23"/>
        <v>0</v>
      </c>
      <c r="L709" s="61">
        <f t="shared" si="23"/>
        <v>0</v>
      </c>
      <c r="M709" s="61">
        <f t="shared" si="23"/>
        <v>0</v>
      </c>
      <c r="N709" s="61">
        <f t="shared" si="23"/>
        <v>0</v>
      </c>
      <c r="O709" s="61">
        <f t="shared" si="23"/>
        <v>0</v>
      </c>
      <c r="P709" s="61">
        <f t="shared" si="23"/>
        <v>0</v>
      </c>
      <c r="Q709" s="61">
        <f t="shared" si="23"/>
        <v>0</v>
      </c>
      <c r="R709" s="62"/>
      <c r="S709" s="62"/>
      <c r="T709" s="84"/>
    </row>
    <row r="710" spans="1:20" x14ac:dyDescent="0.25">
      <c r="A710" s="85"/>
      <c r="B710" s="75"/>
      <c r="C710" s="76"/>
      <c r="D710" s="75"/>
      <c r="E710" s="75"/>
      <c r="F710" s="76"/>
      <c r="G710" s="75"/>
      <c r="H710" s="76"/>
      <c r="I710" s="76"/>
      <c r="J710" s="76"/>
      <c r="K710" s="76"/>
      <c r="L710" s="76"/>
      <c r="M710" s="76"/>
      <c r="N710" s="76"/>
      <c r="O710" s="76"/>
      <c r="P710" s="76"/>
      <c r="Q710" s="76"/>
      <c r="R710" s="75"/>
      <c r="S710" s="75"/>
      <c r="T710" s="86"/>
    </row>
    <row r="711" spans="1:20" x14ac:dyDescent="0.25">
      <c r="A711" s="34"/>
      <c r="B711" s="11"/>
      <c r="C711" s="2"/>
      <c r="D711" s="11"/>
      <c r="E711" s="11"/>
      <c r="F711" s="11"/>
      <c r="G711" s="11"/>
      <c r="H711" s="2"/>
      <c r="I711" s="2"/>
      <c r="J711" s="2"/>
      <c r="K711" s="2"/>
      <c r="L711" s="2"/>
      <c r="M711" s="2"/>
      <c r="N711" s="2"/>
      <c r="O711" s="2"/>
      <c r="P711" s="2"/>
      <c r="Q711" s="2"/>
      <c r="R711" s="11"/>
      <c r="S711" s="11"/>
      <c r="T711" s="35"/>
    </row>
    <row r="712" spans="1:20" x14ac:dyDescent="0.25">
      <c r="A712" s="34"/>
      <c r="B712" s="11"/>
      <c r="C712" s="2" t="s">
        <v>25</v>
      </c>
      <c r="D712" s="11" t="s">
        <v>39</v>
      </c>
      <c r="E712" s="11" t="s">
        <v>1911</v>
      </c>
      <c r="F712" s="2" t="s">
        <v>0</v>
      </c>
      <c r="G712" s="11" t="s">
        <v>2465</v>
      </c>
      <c r="H712" s="2">
        <v>0</v>
      </c>
      <c r="I712" s="2">
        <v>1</v>
      </c>
      <c r="J712" s="2">
        <v>0</v>
      </c>
      <c r="K712" s="2">
        <v>0</v>
      </c>
      <c r="L712" s="2">
        <v>0</v>
      </c>
      <c r="M712" s="2">
        <v>0</v>
      </c>
      <c r="N712" s="2">
        <v>0</v>
      </c>
      <c r="O712" s="2"/>
      <c r="P712" s="2"/>
      <c r="Q712" s="2"/>
      <c r="R712" s="11"/>
      <c r="S712" s="11"/>
      <c r="T712" s="35"/>
    </row>
    <row r="713" spans="1:20" x14ac:dyDescent="0.25">
      <c r="A713" s="34"/>
      <c r="B713" s="11"/>
      <c r="C713" s="2"/>
      <c r="D713" s="11"/>
      <c r="E713" s="11"/>
      <c r="F713" s="2" t="s">
        <v>2</v>
      </c>
      <c r="G713" s="11" t="s">
        <v>2466</v>
      </c>
      <c r="H713" s="2">
        <v>0</v>
      </c>
      <c r="I713" s="2">
        <v>1</v>
      </c>
      <c r="J713" s="2">
        <v>0</v>
      </c>
      <c r="K713" s="2">
        <v>0</v>
      </c>
      <c r="L713" s="2">
        <v>0</v>
      </c>
      <c r="M713" s="2">
        <v>0</v>
      </c>
      <c r="N713" s="2">
        <v>0</v>
      </c>
      <c r="O713" s="2"/>
      <c r="P713" s="2"/>
      <c r="Q713" s="2"/>
      <c r="R713" s="11"/>
      <c r="S713" s="11"/>
      <c r="T713" s="35"/>
    </row>
    <row r="714" spans="1:20" x14ac:dyDescent="0.25">
      <c r="A714" s="34"/>
      <c r="B714" s="11"/>
      <c r="C714" s="2"/>
      <c r="D714" s="11"/>
      <c r="E714" s="11"/>
      <c r="F714" s="2" t="s">
        <v>3</v>
      </c>
      <c r="G714" s="11" t="s">
        <v>2467</v>
      </c>
      <c r="H714" s="2">
        <v>0</v>
      </c>
      <c r="I714" s="2">
        <v>1</v>
      </c>
      <c r="J714" s="2">
        <v>0</v>
      </c>
      <c r="K714" s="2">
        <v>0</v>
      </c>
      <c r="L714" s="2">
        <v>0</v>
      </c>
      <c r="M714" s="2">
        <v>0</v>
      </c>
      <c r="N714" s="2">
        <v>0</v>
      </c>
      <c r="O714" s="2"/>
      <c r="P714" s="2"/>
      <c r="Q714" s="2"/>
      <c r="R714" s="11"/>
      <c r="S714" s="11"/>
      <c r="T714" s="35"/>
    </row>
    <row r="715" spans="1:20" x14ac:dyDescent="0.25">
      <c r="A715" s="34"/>
      <c r="B715" s="11"/>
      <c r="C715" s="2"/>
      <c r="D715" s="11"/>
      <c r="E715" s="11"/>
      <c r="F715" s="2"/>
      <c r="G715" s="11"/>
      <c r="H715" s="2"/>
      <c r="I715" s="2"/>
      <c r="J715" s="2"/>
      <c r="K715" s="2"/>
      <c r="L715" s="2"/>
      <c r="M715" s="2"/>
      <c r="N715" s="2"/>
      <c r="O715" s="2"/>
      <c r="P715" s="2"/>
      <c r="Q715" s="2"/>
      <c r="R715" s="11"/>
      <c r="S715" s="11"/>
      <c r="T715" s="35"/>
    </row>
    <row r="716" spans="1:20" x14ac:dyDescent="0.25">
      <c r="A716" s="83"/>
      <c r="B716" s="62"/>
      <c r="C716" s="61"/>
      <c r="D716" s="62"/>
      <c r="E716" s="62"/>
      <c r="F716" s="61"/>
      <c r="G716" s="62"/>
      <c r="H716" s="61">
        <f>SUM(H712:H714)</f>
        <v>0</v>
      </c>
      <c r="I716" s="61">
        <f t="shared" ref="I716:O716" si="24">SUM(I712:I714)</f>
        <v>3</v>
      </c>
      <c r="J716" s="61">
        <f t="shared" si="24"/>
        <v>0</v>
      </c>
      <c r="K716" s="61">
        <f t="shared" si="24"/>
        <v>0</v>
      </c>
      <c r="L716" s="61">
        <f t="shared" si="24"/>
        <v>0</v>
      </c>
      <c r="M716" s="61">
        <f t="shared" si="24"/>
        <v>0</v>
      </c>
      <c r="N716" s="61">
        <f t="shared" si="24"/>
        <v>0</v>
      </c>
      <c r="O716" s="61">
        <f t="shared" si="24"/>
        <v>0</v>
      </c>
      <c r="P716" s="61"/>
      <c r="Q716" s="61"/>
      <c r="R716" s="62"/>
      <c r="S716" s="62"/>
      <c r="T716" s="84"/>
    </row>
    <row r="717" spans="1:20" x14ac:dyDescent="0.25">
      <c r="A717" s="85"/>
      <c r="B717" s="75"/>
      <c r="C717" s="76"/>
      <c r="D717" s="75"/>
      <c r="E717" s="75"/>
      <c r="F717" s="76"/>
      <c r="G717" s="75"/>
      <c r="H717" s="76"/>
      <c r="I717" s="76"/>
      <c r="J717" s="76"/>
      <c r="K717" s="76"/>
      <c r="L717" s="76"/>
      <c r="M717" s="76"/>
      <c r="N717" s="76"/>
      <c r="O717" s="76"/>
      <c r="P717" s="76"/>
      <c r="Q717" s="76"/>
      <c r="R717" s="75"/>
      <c r="S717" s="75"/>
      <c r="T717" s="86"/>
    </row>
    <row r="718" spans="1:20" x14ac:dyDescent="0.25">
      <c r="A718" s="34"/>
      <c r="B718" s="11"/>
      <c r="C718" s="2"/>
      <c r="D718" s="11"/>
      <c r="E718" s="11"/>
      <c r="F718" s="11"/>
      <c r="G718" s="11"/>
      <c r="H718" s="2"/>
      <c r="I718" s="2"/>
      <c r="J718" s="2"/>
      <c r="K718" s="2"/>
      <c r="L718" s="2"/>
      <c r="M718" s="2"/>
      <c r="N718" s="2"/>
      <c r="O718" s="2"/>
      <c r="P718" s="2"/>
      <c r="Q718" s="2"/>
      <c r="R718" s="11"/>
      <c r="S718" s="11"/>
      <c r="T718" s="35"/>
    </row>
    <row r="719" spans="1:20" ht="15" customHeight="1" x14ac:dyDescent="0.25">
      <c r="A719" s="34"/>
      <c r="B719" s="11"/>
      <c r="C719" s="2">
        <v>26</v>
      </c>
      <c r="D719" s="11" t="s">
        <v>39</v>
      </c>
      <c r="E719" s="11" t="s">
        <v>1898</v>
      </c>
      <c r="F719" s="2" t="s">
        <v>0</v>
      </c>
      <c r="G719" s="11" t="s">
        <v>2468</v>
      </c>
      <c r="H719" s="67">
        <v>1</v>
      </c>
      <c r="I719" s="67">
        <v>0</v>
      </c>
      <c r="J719" s="67">
        <v>0</v>
      </c>
      <c r="K719" s="67">
        <v>0</v>
      </c>
      <c r="L719" s="67">
        <v>0</v>
      </c>
      <c r="M719" s="67">
        <v>1</v>
      </c>
      <c r="N719" s="67">
        <v>1</v>
      </c>
      <c r="O719" s="67">
        <v>1</v>
      </c>
      <c r="P719" s="67"/>
      <c r="Q719" s="67"/>
      <c r="R719" s="299" t="s">
        <v>7285</v>
      </c>
      <c r="S719" s="299" t="s">
        <v>7281</v>
      </c>
      <c r="T719" s="35"/>
    </row>
    <row r="720" spans="1:20" x14ac:dyDescent="0.25">
      <c r="A720" s="34"/>
      <c r="B720" s="11"/>
      <c r="C720" s="2"/>
      <c r="D720" s="11"/>
      <c r="E720" s="11"/>
      <c r="F720" s="2" t="s">
        <v>2</v>
      </c>
      <c r="G720" s="11" t="s">
        <v>2469</v>
      </c>
      <c r="H720" s="67">
        <v>1</v>
      </c>
      <c r="I720" s="67">
        <v>0</v>
      </c>
      <c r="J720" s="67">
        <v>0</v>
      </c>
      <c r="K720" s="67">
        <v>0</v>
      </c>
      <c r="L720" s="67">
        <v>0</v>
      </c>
      <c r="M720" s="67">
        <v>1</v>
      </c>
      <c r="N720" s="67">
        <v>1</v>
      </c>
      <c r="O720" s="67">
        <v>1</v>
      </c>
      <c r="P720" s="67"/>
      <c r="Q720" s="67"/>
      <c r="R720" s="299"/>
      <c r="S720" s="299"/>
      <c r="T720" s="35"/>
    </row>
    <row r="721" spans="1:20" x14ac:dyDescent="0.25">
      <c r="A721" s="34"/>
      <c r="B721" s="11"/>
      <c r="C721" s="2"/>
      <c r="D721" s="11"/>
      <c r="E721" s="11"/>
      <c r="F721" s="2" t="s">
        <v>3</v>
      </c>
      <c r="G721" s="11" t="s">
        <v>2470</v>
      </c>
      <c r="H721" s="67">
        <v>1</v>
      </c>
      <c r="I721" s="67">
        <v>0</v>
      </c>
      <c r="J721" s="67">
        <v>0</v>
      </c>
      <c r="K721" s="67">
        <v>0</v>
      </c>
      <c r="L721" s="67">
        <v>0</v>
      </c>
      <c r="M721" s="67">
        <v>1</v>
      </c>
      <c r="N721" s="67">
        <v>1</v>
      </c>
      <c r="O721" s="67">
        <v>1</v>
      </c>
      <c r="P721" s="67"/>
      <c r="Q721" s="67"/>
      <c r="R721" s="299"/>
      <c r="S721" s="299"/>
      <c r="T721" s="35"/>
    </row>
    <row r="722" spans="1:20" ht="15" customHeight="1" x14ac:dyDescent="0.25">
      <c r="A722" s="34"/>
      <c r="B722" s="11"/>
      <c r="C722" s="2"/>
      <c r="D722" s="11"/>
      <c r="E722" s="11"/>
      <c r="F722" s="2" t="s">
        <v>4</v>
      </c>
      <c r="G722" s="11" t="s">
        <v>2471</v>
      </c>
      <c r="H722" s="67">
        <v>1</v>
      </c>
      <c r="I722" s="67">
        <v>0</v>
      </c>
      <c r="J722" s="67">
        <v>0</v>
      </c>
      <c r="K722" s="67">
        <v>0</v>
      </c>
      <c r="L722" s="67">
        <v>0</v>
      </c>
      <c r="M722" s="67">
        <v>1</v>
      </c>
      <c r="N722" s="67">
        <v>1</v>
      </c>
      <c r="O722" s="67">
        <v>1</v>
      </c>
      <c r="P722" s="67"/>
      <c r="Q722" s="67"/>
      <c r="R722" s="299" t="s">
        <v>7286</v>
      </c>
      <c r="S722" s="299" t="s">
        <v>7282</v>
      </c>
      <c r="T722" s="35"/>
    </row>
    <row r="723" spans="1:20" x14ac:dyDescent="0.25">
      <c r="A723" s="34"/>
      <c r="B723" s="11"/>
      <c r="C723" s="2"/>
      <c r="D723" s="11"/>
      <c r="E723" s="11"/>
      <c r="F723" s="2" t="s">
        <v>5</v>
      </c>
      <c r="G723" s="11" t="s">
        <v>2472</v>
      </c>
      <c r="H723" s="67">
        <v>1</v>
      </c>
      <c r="I723" s="67">
        <v>0</v>
      </c>
      <c r="J723" s="67">
        <v>0</v>
      </c>
      <c r="K723" s="67">
        <v>0</v>
      </c>
      <c r="L723" s="67">
        <v>0</v>
      </c>
      <c r="M723" s="67">
        <v>1</v>
      </c>
      <c r="N723" s="67">
        <v>1</v>
      </c>
      <c r="O723" s="67">
        <v>1</v>
      </c>
      <c r="P723" s="67"/>
      <c r="Q723" s="67"/>
      <c r="R723" s="299"/>
      <c r="S723" s="299"/>
      <c r="T723" s="35"/>
    </row>
    <row r="724" spans="1:20" x14ac:dyDescent="0.25">
      <c r="A724" s="34"/>
      <c r="B724" s="11"/>
      <c r="C724" s="2"/>
      <c r="D724" s="11"/>
      <c r="E724" s="11"/>
      <c r="F724" s="2" t="s">
        <v>6</v>
      </c>
      <c r="G724" s="11" t="s">
        <v>2187</v>
      </c>
      <c r="H724" s="67">
        <v>1</v>
      </c>
      <c r="I724" s="67">
        <v>0</v>
      </c>
      <c r="J724" s="67">
        <v>0</v>
      </c>
      <c r="K724" s="67">
        <v>0</v>
      </c>
      <c r="L724" s="67">
        <v>0</v>
      </c>
      <c r="M724" s="67">
        <v>1</v>
      </c>
      <c r="N724" s="67">
        <v>1</v>
      </c>
      <c r="O724" s="67">
        <v>1</v>
      </c>
      <c r="P724" s="67"/>
      <c r="Q724" s="67"/>
      <c r="R724" s="299" t="s">
        <v>7287</v>
      </c>
      <c r="S724" s="299"/>
      <c r="T724" s="35"/>
    </row>
    <row r="725" spans="1:20" x14ac:dyDescent="0.25">
      <c r="A725" s="34"/>
      <c r="B725" s="11"/>
      <c r="C725" s="2"/>
      <c r="D725" s="11"/>
      <c r="E725" s="11"/>
      <c r="F725" s="2" t="s">
        <v>7</v>
      </c>
      <c r="G725" s="11" t="s">
        <v>1947</v>
      </c>
      <c r="H725" s="67">
        <v>1</v>
      </c>
      <c r="I725" s="67">
        <v>0</v>
      </c>
      <c r="J725" s="67">
        <v>0</v>
      </c>
      <c r="K725" s="67">
        <v>0</v>
      </c>
      <c r="L725" s="67">
        <v>0</v>
      </c>
      <c r="M725" s="67">
        <v>1</v>
      </c>
      <c r="N725" s="67">
        <v>1</v>
      </c>
      <c r="O725" s="67">
        <v>1</v>
      </c>
      <c r="P725" s="67"/>
      <c r="Q725" s="67"/>
      <c r="R725" s="299"/>
      <c r="S725" s="299"/>
      <c r="T725" s="35"/>
    </row>
    <row r="726" spans="1:20" ht="15" customHeight="1" x14ac:dyDescent="0.25">
      <c r="A726" s="34"/>
      <c r="B726" s="11"/>
      <c r="C726" s="2"/>
      <c r="D726" s="11"/>
      <c r="E726" s="11"/>
      <c r="F726" s="2" t="s">
        <v>8</v>
      </c>
      <c r="G726" s="11" t="s">
        <v>2473</v>
      </c>
      <c r="H726" s="67">
        <v>1</v>
      </c>
      <c r="I726" s="67">
        <v>0</v>
      </c>
      <c r="J726" s="67">
        <v>0</v>
      </c>
      <c r="K726" s="67">
        <v>0</v>
      </c>
      <c r="L726" s="67">
        <v>0</v>
      </c>
      <c r="M726" s="67">
        <v>1</v>
      </c>
      <c r="N726" s="67">
        <v>1</v>
      </c>
      <c r="O726" s="67">
        <v>1</v>
      </c>
      <c r="P726" s="67"/>
      <c r="Q726" s="67"/>
      <c r="R726" s="299" t="s">
        <v>7288</v>
      </c>
      <c r="S726" s="299" t="s">
        <v>7283</v>
      </c>
      <c r="T726" s="35"/>
    </row>
    <row r="727" spans="1:20" x14ac:dyDescent="0.25">
      <c r="A727" s="34"/>
      <c r="B727" s="11"/>
      <c r="C727" s="2"/>
      <c r="D727" s="11"/>
      <c r="E727" s="11"/>
      <c r="F727" s="2" t="s">
        <v>9</v>
      </c>
      <c r="G727" s="11" t="s">
        <v>2337</v>
      </c>
      <c r="H727" s="67">
        <v>1</v>
      </c>
      <c r="I727" s="67">
        <v>0</v>
      </c>
      <c r="J727" s="67">
        <v>0</v>
      </c>
      <c r="K727" s="67">
        <v>0</v>
      </c>
      <c r="L727" s="67">
        <v>0</v>
      </c>
      <c r="M727" s="67">
        <v>1</v>
      </c>
      <c r="N727" s="67">
        <v>1</v>
      </c>
      <c r="O727" s="67">
        <v>1</v>
      </c>
      <c r="P727" s="67"/>
      <c r="Q727" s="67"/>
      <c r="R727" s="299"/>
      <c r="S727" s="299"/>
      <c r="T727" s="35"/>
    </row>
    <row r="728" spans="1:20" x14ac:dyDescent="0.25">
      <c r="A728" s="34"/>
      <c r="B728" s="11"/>
      <c r="C728" s="2"/>
      <c r="D728" s="11"/>
      <c r="E728" s="11"/>
      <c r="F728" s="2" t="s">
        <v>10</v>
      </c>
      <c r="G728" s="11" t="s">
        <v>2474</v>
      </c>
      <c r="H728" s="67">
        <v>1</v>
      </c>
      <c r="I728" s="67">
        <v>0</v>
      </c>
      <c r="J728" s="67">
        <v>0</v>
      </c>
      <c r="K728" s="67">
        <v>0</v>
      </c>
      <c r="L728" s="67">
        <v>0</v>
      </c>
      <c r="M728" s="67">
        <v>1</v>
      </c>
      <c r="N728" s="67">
        <v>1</v>
      </c>
      <c r="O728" s="67">
        <v>1</v>
      </c>
      <c r="P728" s="67"/>
      <c r="Q728" s="67"/>
      <c r="R728" s="299" t="s">
        <v>7289</v>
      </c>
      <c r="S728" s="299"/>
      <c r="T728" s="35"/>
    </row>
    <row r="729" spans="1:20" x14ac:dyDescent="0.25">
      <c r="A729" s="34"/>
      <c r="B729" s="11"/>
      <c r="C729" s="2"/>
      <c r="D729" s="11"/>
      <c r="E729" s="11"/>
      <c r="F729" s="2"/>
      <c r="G729" s="11"/>
      <c r="H729" s="67"/>
      <c r="I729" s="67"/>
      <c r="J729" s="67"/>
      <c r="K729" s="67"/>
      <c r="L729" s="67"/>
      <c r="M729" s="67"/>
      <c r="N729" s="67"/>
      <c r="O729" s="67"/>
      <c r="P729" s="67"/>
      <c r="Q729" s="67"/>
      <c r="R729" s="299"/>
      <c r="S729" s="299" t="s">
        <v>7284</v>
      </c>
      <c r="T729" s="35"/>
    </row>
    <row r="730" spans="1:20" x14ac:dyDescent="0.25">
      <c r="A730" s="83"/>
      <c r="B730" s="62"/>
      <c r="C730" s="61"/>
      <c r="D730" s="62"/>
      <c r="E730" s="62"/>
      <c r="F730" s="61"/>
      <c r="G730" s="62"/>
      <c r="H730" s="72">
        <f>SUM(H719:H728)</f>
        <v>10</v>
      </c>
      <c r="I730" s="72">
        <f t="shared" ref="I730:O730" si="25">SUM(I719:I728)</f>
        <v>0</v>
      </c>
      <c r="J730" s="72">
        <f t="shared" si="25"/>
        <v>0</v>
      </c>
      <c r="K730" s="72">
        <f t="shared" si="25"/>
        <v>0</v>
      </c>
      <c r="L730" s="72">
        <f t="shared" si="25"/>
        <v>0</v>
      </c>
      <c r="M730" s="72">
        <f t="shared" si="25"/>
        <v>10</v>
      </c>
      <c r="N730" s="72">
        <f t="shared" si="25"/>
        <v>10</v>
      </c>
      <c r="O730" s="72">
        <f t="shared" si="25"/>
        <v>10</v>
      </c>
      <c r="P730" s="72"/>
      <c r="Q730" s="72"/>
      <c r="R730" s="62" t="s">
        <v>7290</v>
      </c>
      <c r="S730" s="299"/>
      <c r="T730" s="84"/>
    </row>
    <row r="731" spans="1:20" x14ac:dyDescent="0.25">
      <c r="A731" s="92"/>
      <c r="B731" s="79"/>
      <c r="C731" s="80"/>
      <c r="D731" s="79"/>
      <c r="E731" s="79"/>
      <c r="F731" s="80"/>
      <c r="G731" s="79"/>
      <c r="H731" s="93"/>
      <c r="I731" s="93"/>
      <c r="J731" s="93"/>
      <c r="K731" s="93"/>
      <c r="L731" s="93"/>
      <c r="M731" s="93"/>
      <c r="N731" s="93"/>
      <c r="O731" s="93"/>
      <c r="P731" s="93"/>
      <c r="Q731" s="93"/>
      <c r="R731" s="79"/>
      <c r="S731" s="299"/>
      <c r="T731" s="94"/>
    </row>
    <row r="732" spans="1:20" x14ac:dyDescent="0.25">
      <c r="A732" s="95"/>
      <c r="B732" s="17"/>
      <c r="C732" s="5"/>
      <c r="D732" s="17"/>
      <c r="E732" s="17"/>
      <c r="F732" s="5"/>
      <c r="G732" s="17"/>
      <c r="H732" s="5"/>
      <c r="I732" s="5"/>
      <c r="J732" s="5"/>
      <c r="K732" s="5"/>
      <c r="L732" s="5"/>
      <c r="M732" s="5"/>
      <c r="N732" s="5"/>
      <c r="O732" s="5"/>
      <c r="P732" s="5"/>
      <c r="Q732" s="5"/>
      <c r="R732" s="17"/>
      <c r="S732" s="17"/>
      <c r="T732" s="96"/>
    </row>
    <row r="733" spans="1:20" x14ac:dyDescent="0.25">
      <c r="A733" s="34"/>
      <c r="B733" s="11"/>
      <c r="C733" s="2"/>
      <c r="D733" s="11"/>
      <c r="E733" s="11"/>
      <c r="F733" s="11"/>
      <c r="G733" s="11"/>
      <c r="H733" s="2"/>
      <c r="I733" s="2"/>
      <c r="J733" s="2"/>
      <c r="K733" s="2"/>
      <c r="L733" s="2"/>
      <c r="M733" s="2"/>
      <c r="N733" s="2"/>
      <c r="O733" s="2"/>
      <c r="P733" s="2"/>
      <c r="Q733" s="2"/>
      <c r="R733" s="11"/>
      <c r="S733" s="11"/>
      <c r="T733" s="35"/>
    </row>
    <row r="734" spans="1:20" x14ac:dyDescent="0.25">
      <c r="A734" s="34"/>
      <c r="B734" s="11"/>
      <c r="C734" s="2" t="s">
        <v>27</v>
      </c>
      <c r="D734" s="11" t="s">
        <v>39</v>
      </c>
      <c r="E734" s="11" t="s">
        <v>1912</v>
      </c>
      <c r="F734" s="2" t="s">
        <v>0</v>
      </c>
      <c r="G734" s="11" t="s">
        <v>1912</v>
      </c>
      <c r="H734" s="2">
        <v>0</v>
      </c>
      <c r="I734" s="2">
        <v>1</v>
      </c>
      <c r="J734" s="2">
        <v>0</v>
      </c>
      <c r="K734" s="2">
        <v>0</v>
      </c>
      <c r="L734" s="2">
        <v>0</v>
      </c>
      <c r="M734" s="2">
        <v>0</v>
      </c>
      <c r="N734" s="2">
        <v>0</v>
      </c>
      <c r="O734" s="2"/>
      <c r="P734" s="2"/>
      <c r="Q734" s="2"/>
      <c r="R734" s="11"/>
      <c r="S734" s="11"/>
      <c r="T734" s="35"/>
    </row>
    <row r="735" spans="1:20" x14ac:dyDescent="0.25">
      <c r="A735" s="34"/>
      <c r="B735" s="11"/>
      <c r="C735" s="11"/>
      <c r="D735" s="11"/>
      <c r="E735" s="11"/>
      <c r="F735" s="2" t="s">
        <v>2</v>
      </c>
      <c r="G735" s="11" t="s">
        <v>2477</v>
      </c>
      <c r="H735" s="2">
        <v>0</v>
      </c>
      <c r="I735" s="2">
        <v>1</v>
      </c>
      <c r="J735" s="2">
        <v>0</v>
      </c>
      <c r="K735" s="2">
        <v>0</v>
      </c>
      <c r="L735" s="2">
        <v>0</v>
      </c>
      <c r="M735" s="2">
        <v>0</v>
      </c>
      <c r="N735" s="2">
        <v>0</v>
      </c>
      <c r="O735" s="2"/>
      <c r="P735" s="2"/>
      <c r="Q735" s="2"/>
      <c r="R735" s="11"/>
      <c r="S735" s="11"/>
      <c r="T735" s="35"/>
    </row>
    <row r="736" spans="1:20" x14ac:dyDescent="0.25">
      <c r="A736" s="34"/>
      <c r="B736" s="11"/>
      <c r="C736" s="11"/>
      <c r="D736" s="11"/>
      <c r="E736" s="11"/>
      <c r="F736" s="2" t="s">
        <v>3</v>
      </c>
      <c r="G736" s="11" t="s">
        <v>2475</v>
      </c>
      <c r="H736" s="2">
        <v>0</v>
      </c>
      <c r="I736" s="2">
        <v>1</v>
      </c>
      <c r="J736" s="2">
        <v>0</v>
      </c>
      <c r="K736" s="2">
        <v>0</v>
      </c>
      <c r="L736" s="2">
        <v>0</v>
      </c>
      <c r="M736" s="2">
        <v>0</v>
      </c>
      <c r="N736" s="2">
        <v>0</v>
      </c>
      <c r="O736" s="2"/>
      <c r="P736" s="2"/>
      <c r="Q736" s="2"/>
      <c r="R736" s="11"/>
      <c r="S736" s="11"/>
      <c r="T736" s="35"/>
    </row>
    <row r="737" spans="1:20" x14ac:dyDescent="0.25">
      <c r="A737" s="34"/>
      <c r="B737" s="11"/>
      <c r="C737" s="11"/>
      <c r="D737" s="11"/>
      <c r="E737" s="11"/>
      <c r="F737" s="2" t="s">
        <v>4</v>
      </c>
      <c r="G737" s="11" t="s">
        <v>2476</v>
      </c>
      <c r="H737" s="2">
        <v>0</v>
      </c>
      <c r="I737" s="2">
        <v>1</v>
      </c>
      <c r="J737" s="2">
        <v>0</v>
      </c>
      <c r="K737" s="2">
        <v>0</v>
      </c>
      <c r="L737" s="2">
        <v>0</v>
      </c>
      <c r="M737" s="2">
        <v>0</v>
      </c>
      <c r="N737" s="2">
        <v>0</v>
      </c>
      <c r="O737" s="2"/>
      <c r="P737" s="2"/>
      <c r="Q737" s="2"/>
      <c r="R737" s="11"/>
      <c r="S737" s="11"/>
      <c r="T737" s="35"/>
    </row>
    <row r="738" spans="1:20" x14ac:dyDescent="0.25">
      <c r="A738" s="34"/>
      <c r="B738" s="11"/>
      <c r="C738" s="11"/>
      <c r="D738" s="11"/>
      <c r="E738" s="11"/>
      <c r="F738" s="11"/>
      <c r="G738" s="11"/>
      <c r="H738" s="2"/>
      <c r="I738" s="2"/>
      <c r="J738" s="2"/>
      <c r="K738" s="2"/>
      <c r="L738" s="2"/>
      <c r="M738" s="2"/>
      <c r="N738" s="2"/>
      <c r="O738" s="2"/>
      <c r="P738" s="2"/>
      <c r="Q738" s="2"/>
      <c r="R738" s="11"/>
      <c r="S738" s="11"/>
      <c r="T738" s="35"/>
    </row>
    <row r="739" spans="1:20" x14ac:dyDescent="0.25">
      <c r="A739" s="83"/>
      <c r="B739" s="62"/>
      <c r="C739" s="61"/>
      <c r="D739" s="62"/>
      <c r="E739" s="62"/>
      <c r="F739" s="61"/>
      <c r="G739" s="62"/>
      <c r="H739" s="61">
        <f>SUM(H734:H737)</f>
        <v>0</v>
      </c>
      <c r="I739" s="61">
        <f t="shared" ref="I739:O739" si="26">SUM(I734:I737)</f>
        <v>4</v>
      </c>
      <c r="J739" s="61">
        <f t="shared" si="26"/>
        <v>0</v>
      </c>
      <c r="K739" s="61">
        <f t="shared" si="26"/>
        <v>0</v>
      </c>
      <c r="L739" s="61">
        <f t="shared" si="26"/>
        <v>0</v>
      </c>
      <c r="M739" s="61">
        <f t="shared" si="26"/>
        <v>0</v>
      </c>
      <c r="N739" s="61">
        <f t="shared" si="26"/>
        <v>0</v>
      </c>
      <c r="O739" s="61">
        <f t="shared" si="26"/>
        <v>0</v>
      </c>
      <c r="P739" s="61"/>
      <c r="Q739" s="61"/>
      <c r="R739" s="62"/>
      <c r="S739" s="62"/>
      <c r="T739" s="84"/>
    </row>
    <row r="740" spans="1:20" x14ac:dyDescent="0.25">
      <c r="A740" s="85"/>
      <c r="B740" s="75"/>
      <c r="C740" s="76"/>
      <c r="D740" s="75"/>
      <c r="E740" s="75"/>
      <c r="F740" s="76"/>
      <c r="G740" s="75"/>
      <c r="H740" s="76"/>
      <c r="I740" s="76"/>
      <c r="J740" s="76"/>
      <c r="K740" s="76"/>
      <c r="L740" s="76"/>
      <c r="M740" s="76"/>
      <c r="N740" s="76"/>
      <c r="O740" s="76"/>
      <c r="P740" s="76"/>
      <c r="Q740" s="76"/>
      <c r="R740" s="75"/>
      <c r="S740" s="75"/>
      <c r="T740" s="86"/>
    </row>
    <row r="741" spans="1:20" x14ac:dyDescent="0.25">
      <c r="A741" s="88"/>
      <c r="B741" s="89"/>
      <c r="C741" s="89"/>
      <c r="D741" s="89"/>
      <c r="E741" s="89"/>
      <c r="F741" s="89"/>
      <c r="G741" s="89"/>
      <c r="H741" s="90">
        <f>H48+H99+H135+H170+H216+H259+H289+H325+H369+H399+H429+H464+H498+H519+H553+H580+H600+H624+H635+H669+H678+H694+H709+H716+H730+H739+H614</f>
        <v>239</v>
      </c>
      <c r="I741" s="90">
        <f t="shared" ref="I741:O741" si="27">I48+I99+I135+I170+I216+I259+I289+I325+I369+I399+I429+I464+I498+I519+I553+I580+I600+I624+I635+I669+I678+I694+I709+I716+I730+I739+I614</f>
        <v>387</v>
      </c>
      <c r="J741" s="90">
        <f t="shared" si="27"/>
        <v>0</v>
      </c>
      <c r="K741" s="90">
        <f t="shared" si="27"/>
        <v>0</v>
      </c>
      <c r="L741" s="90">
        <f t="shared" si="27"/>
        <v>0</v>
      </c>
      <c r="M741" s="90">
        <f t="shared" si="27"/>
        <v>33</v>
      </c>
      <c r="N741" s="90">
        <f t="shared" si="27"/>
        <v>53</v>
      </c>
      <c r="O741" s="90">
        <f t="shared" si="27"/>
        <v>95</v>
      </c>
      <c r="P741" s="90"/>
      <c r="Q741" s="90"/>
      <c r="R741" s="89"/>
      <c r="S741" s="89"/>
      <c r="T741" s="91"/>
    </row>
    <row r="742" spans="1:20" ht="15.75" thickBot="1" x14ac:dyDescent="0.3">
      <c r="A742" s="36"/>
      <c r="B742" s="32"/>
      <c r="C742" s="32"/>
      <c r="D742" s="32"/>
      <c r="E742" s="32"/>
      <c r="F742" s="32"/>
      <c r="G742" s="32"/>
      <c r="H742" s="3"/>
      <c r="I742" s="3"/>
      <c r="J742" s="3"/>
      <c r="K742" s="3"/>
      <c r="L742" s="3"/>
      <c r="M742" s="3"/>
      <c r="N742" s="3"/>
      <c r="O742" s="3"/>
      <c r="P742" s="3"/>
      <c r="Q742" s="3"/>
      <c r="R742" s="32"/>
      <c r="S742" s="32"/>
      <c r="T742" s="37"/>
    </row>
    <row r="743" spans="1:20" ht="15.75" thickTop="1" x14ac:dyDescent="0.25"/>
    <row r="744" spans="1:20" x14ac:dyDescent="0.25">
      <c r="I744" s="71">
        <f>I741+H741</f>
        <v>626</v>
      </c>
    </row>
  </sheetData>
  <mergeCells count="29">
    <mergeCell ref="R728:R729"/>
    <mergeCell ref="S556:S557"/>
    <mergeCell ref="R719:R721"/>
    <mergeCell ref="R722:R723"/>
    <mergeCell ref="R724:R725"/>
    <mergeCell ref="R726:R727"/>
    <mergeCell ref="S722:S725"/>
    <mergeCell ref="S726:S728"/>
    <mergeCell ref="S729:S731"/>
    <mergeCell ref="S138:S140"/>
    <mergeCell ref="S141:S143"/>
    <mergeCell ref="S144:S146"/>
    <mergeCell ref="S719:S721"/>
    <mergeCell ref="J5:O5"/>
    <mergeCell ref="S173:S175"/>
    <mergeCell ref="A1:T1"/>
    <mergeCell ref="A3:A4"/>
    <mergeCell ref="B3:B4"/>
    <mergeCell ref="C3:C4"/>
    <mergeCell ref="D3:D4"/>
    <mergeCell ref="E3:E4"/>
    <mergeCell ref="F3:F4"/>
    <mergeCell ref="G3:G4"/>
    <mergeCell ref="H3:H4"/>
    <mergeCell ref="I3:I4"/>
    <mergeCell ref="R3:R4"/>
    <mergeCell ref="S3:S4"/>
    <mergeCell ref="T3:T4"/>
    <mergeCell ref="J3:P3"/>
  </mergeCells>
  <pageMargins left="0.61" right="0.19685039370078741" top="0.35433070866141736" bottom="0.74803149606299213" header="0.23622047244094491" footer="0.31496062992125984"/>
  <pageSetup paperSize="258" scale="7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0"/>
  <sheetViews>
    <sheetView topLeftCell="E2" workbookViewId="0">
      <pane ySplit="1530" topLeftCell="A691" activePane="bottomLeft"/>
      <selection activeCell="Q5" sqref="Q5"/>
      <selection pane="bottomLeft" activeCell="T708" sqref="T708"/>
    </sheetView>
  </sheetViews>
  <sheetFormatPr defaultRowHeight="15" x14ac:dyDescent="0.25"/>
  <cols>
    <col min="1" max="1" width="4.42578125" bestFit="1" customWidth="1"/>
    <col min="2" max="2" width="9.5703125" bestFit="1" customWidth="1"/>
    <col min="3" max="3" width="4.42578125" bestFit="1" customWidth="1"/>
    <col min="4" max="4" width="12.5703125" bestFit="1" customWidth="1"/>
    <col min="5" max="5" width="11.28515625" bestFit="1" customWidth="1"/>
    <col min="6" max="6" width="4.42578125" bestFit="1" customWidth="1"/>
    <col min="7" max="7" width="18.7109375" customWidth="1"/>
    <col min="8" max="9" width="6.7109375" customWidth="1"/>
    <col min="10" max="12" width="4.7109375" customWidth="1"/>
    <col min="13" max="13" width="5.42578125" bestFit="1" customWidth="1"/>
    <col min="14" max="14" width="6" customWidth="1"/>
    <col min="15" max="17" width="5.28515625" customWidth="1"/>
    <col min="18" max="19" width="41.570312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ht="15" customHeight="1" x14ac:dyDescent="0.25">
      <c r="A7" s="34" t="s">
        <v>13</v>
      </c>
      <c r="B7" s="11" t="s">
        <v>2478</v>
      </c>
      <c r="C7" s="2" t="s">
        <v>0</v>
      </c>
      <c r="D7" s="11" t="s">
        <v>2479</v>
      </c>
      <c r="E7" s="11" t="s">
        <v>39</v>
      </c>
      <c r="F7" s="2" t="s">
        <v>0</v>
      </c>
      <c r="G7" s="11" t="s">
        <v>2506</v>
      </c>
      <c r="H7" s="67">
        <v>1</v>
      </c>
      <c r="I7" s="67">
        <v>0</v>
      </c>
      <c r="J7" s="67">
        <v>0</v>
      </c>
      <c r="K7" s="67">
        <v>0</v>
      </c>
      <c r="L7" s="67">
        <v>0</v>
      </c>
      <c r="M7" s="67">
        <v>0</v>
      </c>
      <c r="N7" s="67">
        <v>0</v>
      </c>
      <c r="O7" s="67">
        <v>1</v>
      </c>
      <c r="P7" s="67"/>
      <c r="Q7" s="67"/>
      <c r="R7" s="299" t="s">
        <v>7297</v>
      </c>
      <c r="S7" s="299" t="s">
        <v>7294</v>
      </c>
      <c r="T7" s="35"/>
    </row>
    <row r="8" spans="1:20" x14ac:dyDescent="0.25">
      <c r="A8" s="34"/>
      <c r="B8" s="11"/>
      <c r="C8" s="2"/>
      <c r="D8" s="11"/>
      <c r="E8" s="11"/>
      <c r="F8" s="2" t="s">
        <v>2</v>
      </c>
      <c r="G8" s="11" t="s">
        <v>2507</v>
      </c>
      <c r="H8" s="67">
        <v>1</v>
      </c>
      <c r="I8" s="67">
        <v>0</v>
      </c>
      <c r="J8" s="67">
        <v>0</v>
      </c>
      <c r="K8" s="67">
        <v>0</v>
      </c>
      <c r="L8" s="67">
        <v>0</v>
      </c>
      <c r="M8" s="67">
        <v>0</v>
      </c>
      <c r="N8" s="67">
        <v>0</v>
      </c>
      <c r="O8" s="67">
        <v>1</v>
      </c>
      <c r="P8" s="67"/>
      <c r="Q8" s="67"/>
      <c r="R8" s="299"/>
      <c r="S8" s="299"/>
      <c r="T8" s="35"/>
    </row>
    <row r="9" spans="1:20" x14ac:dyDescent="0.25">
      <c r="A9" s="34"/>
      <c r="B9" s="11"/>
      <c r="C9" s="2"/>
      <c r="D9" s="11"/>
      <c r="E9" s="11"/>
      <c r="F9" s="2" t="s">
        <v>3</v>
      </c>
      <c r="G9" s="11" t="s">
        <v>2508</v>
      </c>
      <c r="H9" s="67">
        <v>1</v>
      </c>
      <c r="I9" s="67">
        <v>0</v>
      </c>
      <c r="J9" s="67">
        <v>0</v>
      </c>
      <c r="K9" s="67">
        <v>0</v>
      </c>
      <c r="L9" s="67">
        <v>0</v>
      </c>
      <c r="M9" s="67">
        <v>0</v>
      </c>
      <c r="N9" s="67">
        <v>0</v>
      </c>
      <c r="O9" s="67">
        <v>1</v>
      </c>
      <c r="P9" s="67"/>
      <c r="Q9" s="67"/>
      <c r="R9" s="11" t="s">
        <v>7298</v>
      </c>
      <c r="S9" s="299"/>
      <c r="T9" s="35"/>
    </row>
    <row r="10" spans="1:20" x14ac:dyDescent="0.25">
      <c r="A10" s="34"/>
      <c r="B10" s="11"/>
      <c r="C10" s="2"/>
      <c r="D10" s="11"/>
      <c r="E10" s="11"/>
      <c r="F10" s="2" t="s">
        <v>4</v>
      </c>
      <c r="G10" s="11" t="s">
        <v>2509</v>
      </c>
      <c r="H10" s="67">
        <v>1</v>
      </c>
      <c r="I10" s="67">
        <v>0</v>
      </c>
      <c r="J10" s="67">
        <v>0</v>
      </c>
      <c r="K10" s="67">
        <v>0</v>
      </c>
      <c r="L10" s="67">
        <v>0</v>
      </c>
      <c r="M10" s="67">
        <v>0</v>
      </c>
      <c r="N10" s="67">
        <v>0</v>
      </c>
      <c r="O10" s="67">
        <v>1</v>
      </c>
      <c r="P10" s="67"/>
      <c r="Q10" s="67"/>
      <c r="R10" s="299" t="s">
        <v>7299</v>
      </c>
      <c r="S10" s="299"/>
      <c r="T10" s="35"/>
    </row>
    <row r="11" spans="1:20" ht="15" customHeight="1" x14ac:dyDescent="0.25">
      <c r="A11" s="34"/>
      <c r="B11" s="11"/>
      <c r="C11" s="2"/>
      <c r="D11" s="11"/>
      <c r="E11" s="11"/>
      <c r="F11" s="2" t="s">
        <v>5</v>
      </c>
      <c r="G11" s="11" t="s">
        <v>2510</v>
      </c>
      <c r="H11" s="67">
        <v>1</v>
      </c>
      <c r="I11" s="67">
        <v>0</v>
      </c>
      <c r="J11" s="67">
        <v>0</v>
      </c>
      <c r="K11" s="67">
        <v>0</v>
      </c>
      <c r="L11" s="67">
        <v>0</v>
      </c>
      <c r="M11" s="67">
        <v>0</v>
      </c>
      <c r="N11" s="67">
        <v>0</v>
      </c>
      <c r="O11" s="67">
        <v>1</v>
      </c>
      <c r="P11" s="67"/>
      <c r="Q11" s="67"/>
      <c r="R11" s="299"/>
      <c r="S11" s="299" t="s">
        <v>7295</v>
      </c>
      <c r="T11" s="35"/>
    </row>
    <row r="12" spans="1:20" x14ac:dyDescent="0.25">
      <c r="A12" s="34"/>
      <c r="B12" s="11"/>
      <c r="C12" s="2"/>
      <c r="D12" s="11"/>
      <c r="E12" s="11"/>
      <c r="F12" s="2" t="s">
        <v>6</v>
      </c>
      <c r="G12" s="11" t="s">
        <v>2275</v>
      </c>
      <c r="H12" s="67">
        <v>1</v>
      </c>
      <c r="I12" s="67">
        <v>0</v>
      </c>
      <c r="J12" s="67">
        <v>0</v>
      </c>
      <c r="K12" s="67">
        <v>0</v>
      </c>
      <c r="L12" s="67">
        <v>0</v>
      </c>
      <c r="M12" s="67">
        <v>0</v>
      </c>
      <c r="N12" s="67">
        <v>0</v>
      </c>
      <c r="O12" s="67">
        <v>1</v>
      </c>
      <c r="P12" s="67"/>
      <c r="Q12" s="67"/>
      <c r="R12" s="299" t="s">
        <v>7300</v>
      </c>
      <c r="S12" s="299"/>
      <c r="T12" s="35"/>
    </row>
    <row r="13" spans="1:20" x14ac:dyDescent="0.25">
      <c r="A13" s="34"/>
      <c r="B13" s="11"/>
      <c r="C13" s="2"/>
      <c r="D13" s="11"/>
      <c r="E13" s="11"/>
      <c r="F13" s="2" t="s">
        <v>7</v>
      </c>
      <c r="G13" s="11" t="s">
        <v>2512</v>
      </c>
      <c r="H13" s="67">
        <v>1</v>
      </c>
      <c r="I13" s="67">
        <v>0</v>
      </c>
      <c r="J13" s="67">
        <v>0</v>
      </c>
      <c r="K13" s="67">
        <v>0</v>
      </c>
      <c r="L13" s="67">
        <v>0</v>
      </c>
      <c r="M13" s="67">
        <v>0</v>
      </c>
      <c r="N13" s="67">
        <v>0</v>
      </c>
      <c r="O13" s="67">
        <v>1</v>
      </c>
      <c r="P13" s="67"/>
      <c r="Q13" s="67"/>
      <c r="R13" s="299"/>
      <c r="S13" s="299"/>
      <c r="T13" s="35"/>
    </row>
    <row r="14" spans="1:20" ht="15" customHeight="1" x14ac:dyDescent="0.25">
      <c r="A14" s="34"/>
      <c r="B14" s="11"/>
      <c r="C14" s="2"/>
      <c r="D14" s="11"/>
      <c r="E14" s="11"/>
      <c r="F14" s="2" t="s">
        <v>8</v>
      </c>
      <c r="G14" s="11" t="s">
        <v>2511</v>
      </c>
      <c r="H14" s="67">
        <v>1</v>
      </c>
      <c r="I14" s="67">
        <v>0</v>
      </c>
      <c r="J14" s="67">
        <v>0</v>
      </c>
      <c r="K14" s="67">
        <v>0</v>
      </c>
      <c r="L14" s="67">
        <v>0</v>
      </c>
      <c r="M14" s="67">
        <v>0</v>
      </c>
      <c r="N14" s="67">
        <v>0</v>
      </c>
      <c r="O14" s="67">
        <v>1</v>
      </c>
      <c r="P14" s="67"/>
      <c r="Q14" s="67"/>
      <c r="R14" s="299" t="s">
        <v>7301</v>
      </c>
      <c r="S14" s="299" t="s">
        <v>7296</v>
      </c>
      <c r="T14" s="35"/>
    </row>
    <row r="15" spans="1:20" x14ac:dyDescent="0.25">
      <c r="A15" s="34"/>
      <c r="B15" s="11"/>
      <c r="C15" s="2"/>
      <c r="D15" s="11"/>
      <c r="E15" s="11"/>
      <c r="F15" s="2" t="s">
        <v>9</v>
      </c>
      <c r="G15" s="11" t="s">
        <v>2513</v>
      </c>
      <c r="H15" s="67">
        <v>1</v>
      </c>
      <c r="I15" s="67">
        <v>0</v>
      </c>
      <c r="J15" s="67">
        <v>0</v>
      </c>
      <c r="K15" s="67">
        <v>0</v>
      </c>
      <c r="L15" s="67">
        <v>0</v>
      </c>
      <c r="M15" s="67">
        <v>0</v>
      </c>
      <c r="N15" s="67">
        <v>0</v>
      </c>
      <c r="O15" s="67">
        <v>1</v>
      </c>
      <c r="P15" s="67"/>
      <c r="Q15" s="67"/>
      <c r="R15" s="299"/>
      <c r="S15" s="299"/>
      <c r="T15" s="35"/>
    </row>
    <row r="16" spans="1:20" x14ac:dyDescent="0.25">
      <c r="A16" s="34"/>
      <c r="B16" s="11"/>
      <c r="C16" s="2"/>
      <c r="D16" s="11"/>
      <c r="E16" s="11"/>
      <c r="F16" s="2" t="s">
        <v>10</v>
      </c>
      <c r="G16" s="11" t="s">
        <v>2514</v>
      </c>
      <c r="H16" s="67">
        <v>1</v>
      </c>
      <c r="I16" s="67">
        <v>0</v>
      </c>
      <c r="J16" s="67">
        <v>0</v>
      </c>
      <c r="K16" s="67">
        <v>0</v>
      </c>
      <c r="L16" s="67">
        <v>0</v>
      </c>
      <c r="M16" s="67">
        <v>0</v>
      </c>
      <c r="N16" s="67">
        <v>0</v>
      </c>
      <c r="O16" s="67">
        <v>1</v>
      </c>
      <c r="P16" s="67"/>
      <c r="Q16" s="67"/>
      <c r="R16" s="73" t="s">
        <v>7302</v>
      </c>
      <c r="S16" s="299"/>
      <c r="T16" s="35"/>
    </row>
    <row r="17" spans="1:20" x14ac:dyDescent="0.25">
      <c r="A17" s="34"/>
      <c r="B17" s="11"/>
      <c r="C17" s="2"/>
      <c r="D17" s="11"/>
      <c r="E17" s="11"/>
      <c r="F17" s="2" t="s">
        <v>11</v>
      </c>
      <c r="G17" s="11" t="s">
        <v>2515</v>
      </c>
      <c r="H17" s="67">
        <v>1</v>
      </c>
      <c r="I17" s="67">
        <v>0</v>
      </c>
      <c r="J17" s="67">
        <v>0</v>
      </c>
      <c r="K17" s="67">
        <v>0</v>
      </c>
      <c r="L17" s="67">
        <v>0</v>
      </c>
      <c r="M17" s="67">
        <v>0</v>
      </c>
      <c r="N17" s="67">
        <v>0</v>
      </c>
      <c r="O17" s="67">
        <v>1</v>
      </c>
      <c r="P17" s="67"/>
      <c r="Q17" s="67"/>
      <c r="R17" s="299" t="s">
        <v>7303</v>
      </c>
      <c r="S17" s="11"/>
      <c r="T17" s="35"/>
    </row>
    <row r="18" spans="1:20" x14ac:dyDescent="0.25">
      <c r="A18" s="34"/>
      <c r="B18" s="11"/>
      <c r="C18" s="2"/>
      <c r="D18" s="11"/>
      <c r="E18" s="11"/>
      <c r="F18" s="2" t="s">
        <v>12</v>
      </c>
      <c r="G18" s="11" t="s">
        <v>2516</v>
      </c>
      <c r="H18" s="67">
        <v>1</v>
      </c>
      <c r="I18" s="67">
        <v>0</v>
      </c>
      <c r="J18" s="67">
        <v>0</v>
      </c>
      <c r="K18" s="67">
        <v>0</v>
      </c>
      <c r="L18" s="67">
        <v>0</v>
      </c>
      <c r="M18" s="67">
        <v>0</v>
      </c>
      <c r="N18" s="67">
        <v>0</v>
      </c>
      <c r="O18" s="67">
        <v>1</v>
      </c>
      <c r="P18" s="67"/>
      <c r="Q18" s="67"/>
      <c r="R18" s="299"/>
      <c r="S18" s="11"/>
      <c r="T18" s="35"/>
    </row>
    <row r="19" spans="1:20" x14ac:dyDescent="0.25">
      <c r="A19" s="34"/>
      <c r="B19" s="11"/>
      <c r="C19" s="2"/>
      <c r="D19" s="11"/>
      <c r="E19" s="11"/>
      <c r="F19" s="2" t="s">
        <v>13</v>
      </c>
      <c r="G19" s="11" t="s">
        <v>2006</v>
      </c>
      <c r="H19" s="67">
        <v>1</v>
      </c>
      <c r="I19" s="67">
        <v>0</v>
      </c>
      <c r="J19" s="67">
        <v>0</v>
      </c>
      <c r="K19" s="67">
        <v>0</v>
      </c>
      <c r="L19" s="67">
        <v>0</v>
      </c>
      <c r="M19" s="67">
        <v>0</v>
      </c>
      <c r="N19" s="67">
        <v>0</v>
      </c>
      <c r="O19" s="67">
        <v>1</v>
      </c>
      <c r="P19" s="67"/>
      <c r="Q19" s="67"/>
      <c r="R19" s="299" t="s">
        <v>7304</v>
      </c>
      <c r="S19" s="11"/>
      <c r="T19" s="35"/>
    </row>
    <row r="20" spans="1:20" x14ac:dyDescent="0.25">
      <c r="A20" s="34"/>
      <c r="B20" s="11"/>
      <c r="C20" s="2"/>
      <c r="D20" s="11"/>
      <c r="E20" s="11"/>
      <c r="F20" s="2" t="s">
        <v>14</v>
      </c>
      <c r="G20" s="11" t="s">
        <v>2517</v>
      </c>
      <c r="H20" s="67">
        <v>1</v>
      </c>
      <c r="I20" s="67">
        <v>0</v>
      </c>
      <c r="J20" s="67">
        <v>0</v>
      </c>
      <c r="K20" s="67">
        <v>0</v>
      </c>
      <c r="L20" s="67">
        <v>0</v>
      </c>
      <c r="M20" s="67">
        <v>0</v>
      </c>
      <c r="N20" s="67">
        <v>0</v>
      </c>
      <c r="O20" s="67">
        <v>1</v>
      </c>
      <c r="P20" s="67"/>
      <c r="Q20" s="67"/>
      <c r="R20" s="299"/>
      <c r="S20" s="11"/>
      <c r="T20" s="35"/>
    </row>
    <row r="21" spans="1:20" x14ac:dyDescent="0.25">
      <c r="A21" s="34"/>
      <c r="B21" s="11"/>
      <c r="C21" s="2"/>
      <c r="D21" s="11"/>
      <c r="E21" s="11"/>
      <c r="F21" s="2" t="s">
        <v>15</v>
      </c>
      <c r="G21" s="11" t="s">
        <v>2518</v>
      </c>
      <c r="H21" s="67">
        <v>1</v>
      </c>
      <c r="I21" s="67">
        <v>0</v>
      </c>
      <c r="J21" s="67">
        <v>0</v>
      </c>
      <c r="K21" s="67">
        <v>0</v>
      </c>
      <c r="L21" s="67">
        <v>0</v>
      </c>
      <c r="M21" s="67">
        <v>0</v>
      </c>
      <c r="N21" s="67">
        <v>0</v>
      </c>
      <c r="O21" s="67">
        <v>1</v>
      </c>
      <c r="P21" s="67"/>
      <c r="Q21" s="67"/>
      <c r="R21" s="11" t="s">
        <v>7305</v>
      </c>
      <c r="S21" s="11"/>
      <c r="T21" s="35"/>
    </row>
    <row r="22" spans="1:20" x14ac:dyDescent="0.25">
      <c r="A22" s="34"/>
      <c r="B22" s="11"/>
      <c r="C22" s="2"/>
      <c r="D22" s="11"/>
      <c r="E22" s="11"/>
      <c r="F22" s="2" t="s">
        <v>16</v>
      </c>
      <c r="G22" s="11" t="s">
        <v>2519</v>
      </c>
      <c r="H22" s="67">
        <v>1</v>
      </c>
      <c r="I22" s="67">
        <v>0</v>
      </c>
      <c r="J22" s="67">
        <v>0</v>
      </c>
      <c r="K22" s="67">
        <v>0</v>
      </c>
      <c r="L22" s="67">
        <v>0</v>
      </c>
      <c r="M22" s="67">
        <v>0</v>
      </c>
      <c r="N22" s="67">
        <v>0</v>
      </c>
      <c r="O22" s="67">
        <v>1</v>
      </c>
      <c r="P22" s="67"/>
      <c r="Q22" s="67"/>
      <c r="R22" s="11" t="s">
        <v>7306</v>
      </c>
      <c r="S22" s="11"/>
      <c r="T22" s="35"/>
    </row>
    <row r="23" spans="1:20" x14ac:dyDescent="0.25">
      <c r="A23" s="34"/>
      <c r="B23" s="11"/>
      <c r="C23" s="2"/>
      <c r="D23" s="11"/>
      <c r="E23" s="11"/>
      <c r="F23" s="2" t="s">
        <v>17</v>
      </c>
      <c r="G23" s="11" t="s">
        <v>2520</v>
      </c>
      <c r="H23" s="67">
        <v>1</v>
      </c>
      <c r="I23" s="67">
        <v>0</v>
      </c>
      <c r="J23" s="67">
        <v>0</v>
      </c>
      <c r="K23" s="67">
        <v>0</v>
      </c>
      <c r="L23" s="67">
        <v>0</v>
      </c>
      <c r="M23" s="67">
        <v>0</v>
      </c>
      <c r="N23" s="67">
        <v>0</v>
      </c>
      <c r="O23" s="67">
        <v>1</v>
      </c>
      <c r="P23" s="67"/>
      <c r="Q23" s="67"/>
      <c r="R23" s="299" t="s">
        <v>7307</v>
      </c>
      <c r="S23" s="11"/>
      <c r="T23" s="35"/>
    </row>
    <row r="24" spans="1:20" x14ac:dyDescent="0.25">
      <c r="A24" s="34"/>
      <c r="B24" s="11"/>
      <c r="C24" s="2"/>
      <c r="D24" s="11"/>
      <c r="E24" s="11"/>
      <c r="F24" s="2" t="s">
        <v>18</v>
      </c>
      <c r="G24" s="11" t="s">
        <v>2521</v>
      </c>
      <c r="H24" s="67">
        <v>1</v>
      </c>
      <c r="I24" s="67">
        <v>0</v>
      </c>
      <c r="J24" s="67">
        <v>0</v>
      </c>
      <c r="K24" s="67">
        <v>0</v>
      </c>
      <c r="L24" s="67">
        <v>0</v>
      </c>
      <c r="M24" s="67">
        <v>0</v>
      </c>
      <c r="N24" s="67">
        <v>0</v>
      </c>
      <c r="O24" s="67">
        <v>1</v>
      </c>
      <c r="P24" s="67"/>
      <c r="Q24" s="67"/>
      <c r="R24" s="299"/>
      <c r="S24" s="11"/>
      <c r="T24" s="35"/>
    </row>
    <row r="25" spans="1:20" x14ac:dyDescent="0.25">
      <c r="A25" s="34"/>
      <c r="B25" s="11"/>
      <c r="C25" s="2"/>
      <c r="D25" s="11"/>
      <c r="E25" s="11"/>
      <c r="F25" s="2" t="s">
        <v>19</v>
      </c>
      <c r="G25" s="11" t="s">
        <v>2522</v>
      </c>
      <c r="H25" s="67">
        <v>1</v>
      </c>
      <c r="I25" s="67">
        <v>0</v>
      </c>
      <c r="J25" s="67">
        <v>0</v>
      </c>
      <c r="K25" s="67">
        <v>0</v>
      </c>
      <c r="L25" s="67">
        <v>0</v>
      </c>
      <c r="M25" s="67">
        <v>0</v>
      </c>
      <c r="N25" s="67">
        <v>0</v>
      </c>
      <c r="O25" s="67">
        <v>1</v>
      </c>
      <c r="P25" s="67"/>
      <c r="Q25" s="67"/>
      <c r="R25" s="299" t="s">
        <v>7308</v>
      </c>
      <c r="S25" s="11"/>
      <c r="T25" s="35"/>
    </row>
    <row r="26" spans="1:20" x14ac:dyDescent="0.25">
      <c r="A26" s="34"/>
      <c r="B26" s="11"/>
      <c r="C26" s="2"/>
      <c r="D26" s="11"/>
      <c r="E26" s="11"/>
      <c r="F26" s="2" t="s">
        <v>20</v>
      </c>
      <c r="G26" s="11" t="s">
        <v>2523</v>
      </c>
      <c r="H26" s="67">
        <v>1</v>
      </c>
      <c r="I26" s="67">
        <v>0</v>
      </c>
      <c r="J26" s="67">
        <v>0</v>
      </c>
      <c r="K26" s="67">
        <v>0</v>
      </c>
      <c r="L26" s="67">
        <v>0</v>
      </c>
      <c r="M26" s="67">
        <v>0</v>
      </c>
      <c r="N26" s="67">
        <v>0</v>
      </c>
      <c r="O26" s="67">
        <v>1</v>
      </c>
      <c r="P26" s="67"/>
      <c r="Q26" s="67"/>
      <c r="R26" s="299"/>
      <c r="S26" s="11"/>
      <c r="T26" s="35"/>
    </row>
    <row r="27" spans="1:20" x14ac:dyDescent="0.25">
      <c r="A27" s="34"/>
      <c r="B27" s="11"/>
      <c r="C27" s="2"/>
      <c r="D27" s="11"/>
      <c r="E27" s="11"/>
      <c r="F27" s="2" t="s">
        <v>21</v>
      </c>
      <c r="G27" s="11" t="s">
        <v>2524</v>
      </c>
      <c r="H27" s="67">
        <v>1</v>
      </c>
      <c r="I27" s="67">
        <v>0</v>
      </c>
      <c r="J27" s="67">
        <v>0</v>
      </c>
      <c r="K27" s="67">
        <v>0</v>
      </c>
      <c r="L27" s="67">
        <v>0</v>
      </c>
      <c r="M27" s="67">
        <v>0</v>
      </c>
      <c r="N27" s="67">
        <v>0</v>
      </c>
      <c r="O27" s="67">
        <v>1</v>
      </c>
      <c r="P27" s="67"/>
      <c r="Q27" s="67"/>
      <c r="R27" s="299" t="s">
        <v>7309</v>
      </c>
      <c r="S27" s="11"/>
      <c r="T27" s="35"/>
    </row>
    <row r="28" spans="1:20" x14ac:dyDescent="0.25">
      <c r="A28" s="34"/>
      <c r="B28" s="11"/>
      <c r="C28" s="2"/>
      <c r="D28" s="11"/>
      <c r="E28" s="11"/>
      <c r="F28" s="2" t="s">
        <v>22</v>
      </c>
      <c r="G28" s="11" t="s">
        <v>2525</v>
      </c>
      <c r="H28" s="67">
        <v>1</v>
      </c>
      <c r="I28" s="67">
        <v>0</v>
      </c>
      <c r="J28" s="67">
        <v>0</v>
      </c>
      <c r="K28" s="67">
        <v>0</v>
      </c>
      <c r="L28" s="67">
        <v>0</v>
      </c>
      <c r="M28" s="67">
        <v>0</v>
      </c>
      <c r="N28" s="67">
        <v>0</v>
      </c>
      <c r="O28" s="67">
        <v>1</v>
      </c>
      <c r="P28" s="67"/>
      <c r="Q28" s="67"/>
      <c r="R28" s="299"/>
      <c r="S28" s="11"/>
      <c r="T28" s="35"/>
    </row>
    <row r="29" spans="1:20" x14ac:dyDescent="0.25">
      <c r="A29" s="34"/>
      <c r="B29" s="11"/>
      <c r="C29" s="2"/>
      <c r="D29" s="11"/>
      <c r="E29" s="11"/>
      <c r="F29" s="2" t="s">
        <v>23</v>
      </c>
      <c r="G29" s="11" t="s">
        <v>2526</v>
      </c>
      <c r="H29" s="67">
        <v>1</v>
      </c>
      <c r="I29" s="67">
        <v>0</v>
      </c>
      <c r="J29" s="67">
        <v>0</v>
      </c>
      <c r="K29" s="67">
        <v>0</v>
      </c>
      <c r="L29" s="67">
        <v>0</v>
      </c>
      <c r="M29" s="67">
        <v>0</v>
      </c>
      <c r="N29" s="67">
        <v>0</v>
      </c>
      <c r="O29" s="67">
        <v>1</v>
      </c>
      <c r="P29" s="67"/>
      <c r="Q29" s="67"/>
      <c r="R29" s="299" t="s">
        <v>7310</v>
      </c>
      <c r="S29" s="11"/>
      <c r="T29" s="35"/>
    </row>
    <row r="30" spans="1:20" x14ac:dyDescent="0.25">
      <c r="A30" s="34"/>
      <c r="B30" s="11"/>
      <c r="C30" s="2"/>
      <c r="D30" s="11"/>
      <c r="E30" s="11"/>
      <c r="F30" s="2" t="s">
        <v>24</v>
      </c>
      <c r="G30" s="11" t="s">
        <v>2527</v>
      </c>
      <c r="H30" s="67">
        <v>1</v>
      </c>
      <c r="I30" s="67">
        <v>0</v>
      </c>
      <c r="J30" s="67">
        <v>0</v>
      </c>
      <c r="K30" s="67">
        <v>0</v>
      </c>
      <c r="L30" s="67">
        <v>0</v>
      </c>
      <c r="M30" s="67">
        <v>0</v>
      </c>
      <c r="N30" s="67">
        <v>0</v>
      </c>
      <c r="O30" s="67">
        <v>1</v>
      </c>
      <c r="P30" s="67"/>
      <c r="Q30" s="67"/>
      <c r="R30" s="299"/>
      <c r="S30" s="11"/>
      <c r="T30" s="35"/>
    </row>
    <row r="31" spans="1:20" x14ac:dyDescent="0.25">
      <c r="A31" s="34"/>
      <c r="B31" s="11"/>
      <c r="C31" s="2"/>
      <c r="D31" s="11"/>
      <c r="E31" s="11"/>
      <c r="F31" s="2"/>
      <c r="G31" s="11"/>
      <c r="H31" s="67"/>
      <c r="I31" s="67"/>
      <c r="J31" s="67"/>
      <c r="K31" s="67"/>
      <c r="L31" s="67"/>
      <c r="M31" s="67"/>
      <c r="N31" s="67"/>
      <c r="O31" s="67"/>
      <c r="P31" s="67"/>
      <c r="Q31" s="67"/>
      <c r="R31" s="11" t="s">
        <v>7311</v>
      </c>
      <c r="S31" s="11"/>
      <c r="T31" s="35"/>
    </row>
    <row r="32" spans="1:20" x14ac:dyDescent="0.25">
      <c r="A32" s="83"/>
      <c r="B32" s="62"/>
      <c r="C32" s="61"/>
      <c r="D32" s="62"/>
      <c r="E32" s="62"/>
      <c r="F32" s="61"/>
      <c r="G32" s="62"/>
      <c r="H32" s="72">
        <f>SUM(H7:H30)</f>
        <v>24</v>
      </c>
      <c r="I32" s="72">
        <f t="shared" ref="I32:O32" si="0">SUM(I7:I30)</f>
        <v>0</v>
      </c>
      <c r="J32" s="72">
        <f t="shared" si="0"/>
        <v>0</v>
      </c>
      <c r="K32" s="72">
        <f t="shared" si="0"/>
        <v>0</v>
      </c>
      <c r="L32" s="72">
        <f t="shared" si="0"/>
        <v>0</v>
      </c>
      <c r="M32" s="72">
        <f t="shared" si="0"/>
        <v>0</v>
      </c>
      <c r="N32" s="72">
        <f t="shared" si="0"/>
        <v>0</v>
      </c>
      <c r="O32" s="72">
        <f t="shared" si="0"/>
        <v>24</v>
      </c>
      <c r="P32" s="72"/>
      <c r="Q32" s="72"/>
      <c r="R32" s="62"/>
      <c r="S32" s="62"/>
      <c r="T32" s="84"/>
    </row>
    <row r="33" spans="1:20" x14ac:dyDescent="0.25">
      <c r="A33" s="85"/>
      <c r="B33" s="75"/>
      <c r="C33" s="76"/>
      <c r="D33" s="75"/>
      <c r="E33" s="75"/>
      <c r="F33" s="76"/>
      <c r="G33" s="75"/>
      <c r="H33" s="76"/>
      <c r="I33" s="76"/>
      <c r="J33" s="76"/>
      <c r="K33" s="76"/>
      <c r="L33" s="76"/>
      <c r="M33" s="76"/>
      <c r="N33" s="76"/>
      <c r="O33" s="76"/>
      <c r="P33" s="76"/>
      <c r="Q33" s="76"/>
      <c r="R33" s="75"/>
      <c r="S33" s="75"/>
      <c r="T33" s="86"/>
    </row>
    <row r="34" spans="1:20" x14ac:dyDescent="0.25">
      <c r="A34" s="34"/>
      <c r="B34" s="11"/>
      <c r="C34" s="2"/>
      <c r="D34" s="11"/>
      <c r="E34" s="11"/>
      <c r="F34" s="2"/>
      <c r="G34" s="11"/>
      <c r="H34" s="2"/>
      <c r="I34" s="2"/>
      <c r="J34" s="2"/>
      <c r="K34" s="2"/>
      <c r="L34" s="2"/>
      <c r="M34" s="2"/>
      <c r="N34" s="2"/>
      <c r="O34" s="2"/>
      <c r="P34" s="2"/>
      <c r="Q34" s="2"/>
      <c r="R34" s="11"/>
      <c r="S34" s="11"/>
      <c r="T34" s="35"/>
    </row>
    <row r="35" spans="1:20" x14ac:dyDescent="0.25">
      <c r="A35" s="34"/>
      <c r="B35" s="11"/>
      <c r="C35" s="2" t="s">
        <v>2</v>
      </c>
      <c r="D35" s="11" t="s">
        <v>1682</v>
      </c>
      <c r="E35" s="11" t="s">
        <v>39</v>
      </c>
      <c r="F35" s="2" t="s">
        <v>0</v>
      </c>
      <c r="G35" s="11" t="s">
        <v>2528</v>
      </c>
      <c r="H35" s="67">
        <v>1</v>
      </c>
      <c r="I35" s="67">
        <v>0</v>
      </c>
      <c r="J35" s="67">
        <v>0</v>
      </c>
      <c r="K35" s="67">
        <v>0</v>
      </c>
      <c r="L35" s="67">
        <v>0</v>
      </c>
      <c r="M35" s="67">
        <v>0</v>
      </c>
      <c r="N35" s="67">
        <v>1</v>
      </c>
      <c r="O35" s="67">
        <v>1</v>
      </c>
      <c r="P35" s="67"/>
      <c r="Q35" s="67"/>
      <c r="R35" s="299" t="s">
        <v>7313</v>
      </c>
      <c r="S35" s="299" t="s">
        <v>7312</v>
      </c>
      <c r="T35" s="35"/>
    </row>
    <row r="36" spans="1:20" x14ac:dyDescent="0.25">
      <c r="A36" s="34"/>
      <c r="B36" s="11"/>
      <c r="C36" s="2"/>
      <c r="D36" s="11"/>
      <c r="E36" s="11"/>
      <c r="F36" s="2" t="s">
        <v>2</v>
      </c>
      <c r="G36" s="11" t="s">
        <v>2529</v>
      </c>
      <c r="H36" s="67">
        <v>1</v>
      </c>
      <c r="I36" s="67">
        <v>0</v>
      </c>
      <c r="J36" s="67">
        <v>0</v>
      </c>
      <c r="K36" s="67">
        <v>0</v>
      </c>
      <c r="L36" s="67">
        <v>0</v>
      </c>
      <c r="M36" s="67">
        <v>0</v>
      </c>
      <c r="N36" s="67">
        <v>1</v>
      </c>
      <c r="O36" s="67">
        <v>1</v>
      </c>
      <c r="P36" s="67"/>
      <c r="Q36" s="67"/>
      <c r="R36" s="299"/>
      <c r="S36" s="299"/>
      <c r="T36" s="35"/>
    </row>
    <row r="37" spans="1:20" x14ac:dyDescent="0.25">
      <c r="A37" s="34"/>
      <c r="B37" s="11"/>
      <c r="C37" s="2"/>
      <c r="D37" s="11"/>
      <c r="E37" s="11"/>
      <c r="F37" s="2" t="s">
        <v>3</v>
      </c>
      <c r="G37" s="11" t="s">
        <v>2530</v>
      </c>
      <c r="H37" s="67">
        <v>1</v>
      </c>
      <c r="I37" s="67">
        <v>0</v>
      </c>
      <c r="J37" s="67">
        <v>0</v>
      </c>
      <c r="K37" s="67">
        <v>0</v>
      </c>
      <c r="L37" s="67">
        <v>0</v>
      </c>
      <c r="M37" s="67">
        <v>0</v>
      </c>
      <c r="N37" s="67">
        <v>1</v>
      </c>
      <c r="O37" s="67">
        <v>1</v>
      </c>
      <c r="P37" s="67"/>
      <c r="Q37" s="67"/>
      <c r="R37" s="11" t="s">
        <v>7314</v>
      </c>
      <c r="S37" s="299"/>
      <c r="T37" s="35"/>
    </row>
    <row r="38" spans="1:20" ht="15" customHeight="1" x14ac:dyDescent="0.25">
      <c r="A38" s="34"/>
      <c r="B38" s="11"/>
      <c r="C38" s="2"/>
      <c r="D38" s="11"/>
      <c r="E38" s="11"/>
      <c r="F38" s="2" t="s">
        <v>4</v>
      </c>
      <c r="G38" s="11" t="s">
        <v>2531</v>
      </c>
      <c r="H38" s="67">
        <v>1</v>
      </c>
      <c r="I38" s="67">
        <v>0</v>
      </c>
      <c r="J38" s="67">
        <v>0</v>
      </c>
      <c r="K38" s="67">
        <v>0</v>
      </c>
      <c r="L38" s="67">
        <v>0</v>
      </c>
      <c r="M38" s="67">
        <v>0</v>
      </c>
      <c r="N38" s="67">
        <v>1</v>
      </c>
      <c r="O38" s="67">
        <v>1</v>
      </c>
      <c r="P38" s="67"/>
      <c r="Q38" s="67"/>
      <c r="R38" s="11" t="s">
        <v>7315</v>
      </c>
      <c r="S38" s="299" t="s">
        <v>7319</v>
      </c>
      <c r="T38" s="35"/>
    </row>
    <row r="39" spans="1:20" x14ac:dyDescent="0.25">
      <c r="A39" s="34"/>
      <c r="B39" s="11"/>
      <c r="C39" s="2"/>
      <c r="D39" s="11"/>
      <c r="E39" s="11"/>
      <c r="F39" s="2" t="s">
        <v>5</v>
      </c>
      <c r="G39" s="11" t="s">
        <v>2532</v>
      </c>
      <c r="H39" s="67">
        <v>1</v>
      </c>
      <c r="I39" s="67">
        <v>0</v>
      </c>
      <c r="J39" s="67">
        <v>0</v>
      </c>
      <c r="K39" s="67">
        <v>0</v>
      </c>
      <c r="L39" s="67">
        <v>0</v>
      </c>
      <c r="M39" s="67">
        <v>0</v>
      </c>
      <c r="N39" s="67">
        <v>1</v>
      </c>
      <c r="O39" s="67">
        <v>1</v>
      </c>
      <c r="P39" s="67"/>
      <c r="Q39" s="67"/>
      <c r="R39" s="11" t="s">
        <v>7316</v>
      </c>
      <c r="S39" s="299"/>
      <c r="T39" s="35"/>
    </row>
    <row r="40" spans="1:20" x14ac:dyDescent="0.25">
      <c r="A40" s="34"/>
      <c r="B40" s="11"/>
      <c r="C40" s="2"/>
      <c r="D40" s="11"/>
      <c r="E40" s="11"/>
      <c r="F40" s="2" t="s">
        <v>6</v>
      </c>
      <c r="G40" s="11" t="s">
        <v>2533</v>
      </c>
      <c r="H40" s="67">
        <v>1</v>
      </c>
      <c r="I40" s="67">
        <v>0</v>
      </c>
      <c r="J40" s="67">
        <v>0</v>
      </c>
      <c r="K40" s="67">
        <v>0</v>
      </c>
      <c r="L40" s="67">
        <v>0</v>
      </c>
      <c r="M40" s="67">
        <v>0</v>
      </c>
      <c r="N40" s="67">
        <v>1</v>
      </c>
      <c r="O40" s="67">
        <v>1</v>
      </c>
      <c r="P40" s="67"/>
      <c r="Q40" s="67"/>
      <c r="R40" s="11" t="s">
        <v>7317</v>
      </c>
      <c r="S40" s="299"/>
      <c r="T40" s="35"/>
    </row>
    <row r="41" spans="1:20" s="163" customFormat="1" ht="60" x14ac:dyDescent="0.25">
      <c r="A41" s="159"/>
      <c r="B41" s="160"/>
      <c r="C41" s="161"/>
      <c r="D41" s="160"/>
      <c r="E41" s="160"/>
      <c r="F41" s="161" t="s">
        <v>7</v>
      </c>
      <c r="G41" s="160" t="s">
        <v>2534</v>
      </c>
      <c r="H41" s="114">
        <v>1</v>
      </c>
      <c r="I41" s="114">
        <v>0</v>
      </c>
      <c r="J41" s="114">
        <v>0</v>
      </c>
      <c r="K41" s="114">
        <v>0</v>
      </c>
      <c r="L41" s="114">
        <v>0</v>
      </c>
      <c r="M41" s="114">
        <v>0</v>
      </c>
      <c r="N41" s="114">
        <v>1</v>
      </c>
      <c r="O41" s="114">
        <v>1</v>
      </c>
      <c r="P41" s="114"/>
      <c r="Q41" s="114"/>
      <c r="R41" s="160" t="s">
        <v>7318</v>
      </c>
      <c r="S41" s="104" t="s">
        <v>8774</v>
      </c>
      <c r="T41" s="162"/>
    </row>
    <row r="42" spans="1:20" x14ac:dyDescent="0.25">
      <c r="A42" s="34"/>
      <c r="B42" s="11"/>
      <c r="C42" s="2"/>
      <c r="D42" s="11"/>
      <c r="E42" s="11"/>
      <c r="F42" s="2" t="s">
        <v>8</v>
      </c>
      <c r="G42" s="11" t="s">
        <v>2535</v>
      </c>
      <c r="H42" s="67">
        <v>1</v>
      </c>
      <c r="I42" s="67">
        <v>0</v>
      </c>
      <c r="J42" s="67">
        <v>0</v>
      </c>
      <c r="K42" s="67">
        <v>0</v>
      </c>
      <c r="L42" s="67">
        <v>0</v>
      </c>
      <c r="M42" s="67">
        <v>0</v>
      </c>
      <c r="N42" s="67">
        <v>1</v>
      </c>
      <c r="O42" s="67">
        <v>1</v>
      </c>
      <c r="P42" s="67"/>
      <c r="Q42" s="67"/>
      <c r="R42" s="11"/>
      <c r="S42" s="11"/>
      <c r="T42" s="35"/>
    </row>
    <row r="43" spans="1:20" x14ac:dyDescent="0.25">
      <c r="A43" s="34"/>
      <c r="B43" s="11"/>
      <c r="C43" s="2"/>
      <c r="D43" s="11"/>
      <c r="E43" s="11"/>
      <c r="F43" s="2" t="s">
        <v>9</v>
      </c>
      <c r="G43" s="11" t="s">
        <v>2536</v>
      </c>
      <c r="H43" s="67">
        <v>1</v>
      </c>
      <c r="I43" s="67">
        <v>0</v>
      </c>
      <c r="J43" s="67">
        <v>0</v>
      </c>
      <c r="K43" s="67">
        <v>0</v>
      </c>
      <c r="L43" s="67">
        <v>0</v>
      </c>
      <c r="M43" s="67">
        <v>0</v>
      </c>
      <c r="N43" s="67">
        <v>1</v>
      </c>
      <c r="O43" s="67">
        <v>1</v>
      </c>
      <c r="P43" s="67"/>
      <c r="Q43" s="67"/>
      <c r="R43" s="11"/>
      <c r="S43" s="11"/>
      <c r="T43" s="35"/>
    </row>
    <row r="44" spans="1:20" x14ac:dyDescent="0.25">
      <c r="A44" s="34"/>
      <c r="B44" s="11"/>
      <c r="C44" s="2"/>
      <c r="D44" s="11"/>
      <c r="E44" s="11"/>
      <c r="F44" s="2" t="s">
        <v>10</v>
      </c>
      <c r="G44" s="11" t="s">
        <v>2537</v>
      </c>
      <c r="H44" s="67">
        <v>1</v>
      </c>
      <c r="I44" s="67">
        <v>0</v>
      </c>
      <c r="J44" s="67">
        <v>0</v>
      </c>
      <c r="K44" s="67">
        <v>0</v>
      </c>
      <c r="L44" s="67">
        <v>0</v>
      </c>
      <c r="M44" s="67">
        <v>0</v>
      </c>
      <c r="N44" s="67">
        <v>1</v>
      </c>
      <c r="O44" s="67">
        <v>1</v>
      </c>
      <c r="P44" s="67"/>
      <c r="Q44" s="67"/>
      <c r="R44" s="11"/>
      <c r="S44" s="11"/>
      <c r="T44" s="35"/>
    </row>
    <row r="45" spans="1:20" x14ac:dyDescent="0.25">
      <c r="A45" s="34"/>
      <c r="B45" s="11"/>
      <c r="C45" s="2"/>
      <c r="D45" s="11"/>
      <c r="E45" s="11"/>
      <c r="F45" s="2" t="s">
        <v>11</v>
      </c>
      <c r="G45" s="11" t="s">
        <v>1682</v>
      </c>
      <c r="H45" s="67">
        <v>1</v>
      </c>
      <c r="I45" s="67">
        <v>0</v>
      </c>
      <c r="J45" s="67">
        <v>0</v>
      </c>
      <c r="K45" s="67">
        <v>0</v>
      </c>
      <c r="L45" s="67">
        <v>0</v>
      </c>
      <c r="M45" s="67">
        <v>0</v>
      </c>
      <c r="N45" s="67">
        <v>1</v>
      </c>
      <c r="O45" s="67">
        <v>1</v>
      </c>
      <c r="P45" s="67"/>
      <c r="Q45" s="67"/>
      <c r="R45" s="11"/>
      <c r="S45" s="11"/>
      <c r="T45" s="35"/>
    </row>
    <row r="46" spans="1:20" x14ac:dyDescent="0.25">
      <c r="A46" s="34"/>
      <c r="B46" s="11"/>
      <c r="C46" s="2"/>
      <c r="D46" s="11"/>
      <c r="E46" s="11"/>
      <c r="F46" s="2" t="s">
        <v>12</v>
      </c>
      <c r="G46" s="11" t="s">
        <v>2538</v>
      </c>
      <c r="H46" s="67">
        <v>1</v>
      </c>
      <c r="I46" s="67">
        <v>0</v>
      </c>
      <c r="J46" s="67">
        <v>0</v>
      </c>
      <c r="K46" s="67">
        <v>0</v>
      </c>
      <c r="L46" s="67">
        <v>0</v>
      </c>
      <c r="M46" s="67">
        <v>0</v>
      </c>
      <c r="N46" s="67">
        <v>1</v>
      </c>
      <c r="O46" s="67">
        <v>1</v>
      </c>
      <c r="P46" s="67"/>
      <c r="Q46" s="67"/>
      <c r="R46" s="11"/>
      <c r="S46" s="11"/>
      <c r="T46" s="35"/>
    </row>
    <row r="47" spans="1:20" x14ac:dyDescent="0.25">
      <c r="A47" s="34"/>
      <c r="B47" s="11"/>
      <c r="C47" s="2"/>
      <c r="D47" s="11"/>
      <c r="E47" s="11"/>
      <c r="F47" s="2" t="s">
        <v>13</v>
      </c>
      <c r="G47" s="11" t="s">
        <v>2539</v>
      </c>
      <c r="H47" s="67">
        <v>1</v>
      </c>
      <c r="I47" s="67">
        <v>0</v>
      </c>
      <c r="J47" s="67">
        <v>0</v>
      </c>
      <c r="K47" s="67">
        <v>0</v>
      </c>
      <c r="L47" s="67">
        <v>0</v>
      </c>
      <c r="M47" s="67">
        <v>0</v>
      </c>
      <c r="N47" s="67">
        <v>1</v>
      </c>
      <c r="O47" s="67">
        <v>1</v>
      </c>
      <c r="P47" s="67"/>
      <c r="Q47" s="67"/>
      <c r="R47" s="11"/>
      <c r="S47" s="11"/>
      <c r="T47" s="35"/>
    </row>
    <row r="48" spans="1:20" x14ac:dyDescent="0.25">
      <c r="A48" s="34"/>
      <c r="B48" s="11"/>
      <c r="C48" s="2"/>
      <c r="D48" s="11"/>
      <c r="E48" s="11"/>
      <c r="F48" s="2" t="s">
        <v>14</v>
      </c>
      <c r="G48" s="11" t="s">
        <v>2540</v>
      </c>
      <c r="H48" s="67">
        <v>1</v>
      </c>
      <c r="I48" s="67">
        <v>0</v>
      </c>
      <c r="J48" s="67">
        <v>0</v>
      </c>
      <c r="K48" s="67">
        <v>0</v>
      </c>
      <c r="L48" s="67">
        <v>0</v>
      </c>
      <c r="M48" s="67">
        <v>0</v>
      </c>
      <c r="N48" s="67">
        <v>1</v>
      </c>
      <c r="O48" s="67">
        <v>1</v>
      </c>
      <c r="P48" s="67"/>
      <c r="Q48" s="67"/>
      <c r="R48" s="11"/>
      <c r="S48" s="11"/>
      <c r="T48" s="35"/>
    </row>
    <row r="49" spans="1:20" x14ac:dyDescent="0.25">
      <c r="A49" s="34"/>
      <c r="B49" s="11"/>
      <c r="C49" s="2"/>
      <c r="D49" s="11"/>
      <c r="E49" s="11"/>
      <c r="F49" s="2" t="s">
        <v>15</v>
      </c>
      <c r="G49" s="11" t="s">
        <v>2541</v>
      </c>
      <c r="H49" s="67">
        <v>1</v>
      </c>
      <c r="I49" s="67">
        <v>0</v>
      </c>
      <c r="J49" s="67">
        <v>0</v>
      </c>
      <c r="K49" s="67">
        <v>0</v>
      </c>
      <c r="L49" s="67">
        <v>0</v>
      </c>
      <c r="M49" s="67">
        <v>0</v>
      </c>
      <c r="N49" s="67">
        <v>1</v>
      </c>
      <c r="O49" s="67">
        <v>1</v>
      </c>
      <c r="P49" s="67"/>
      <c r="Q49" s="67"/>
      <c r="R49" s="11"/>
      <c r="S49" s="11"/>
      <c r="T49" s="35"/>
    </row>
    <row r="50" spans="1:20" x14ac:dyDescent="0.25">
      <c r="A50" s="34"/>
      <c r="B50" s="11"/>
      <c r="C50" s="2"/>
      <c r="D50" s="11"/>
      <c r="E50" s="11"/>
      <c r="F50" s="2" t="s">
        <v>16</v>
      </c>
      <c r="G50" s="11" t="s">
        <v>2542</v>
      </c>
      <c r="H50" s="67">
        <v>1</v>
      </c>
      <c r="I50" s="67">
        <v>0</v>
      </c>
      <c r="J50" s="67">
        <v>0</v>
      </c>
      <c r="K50" s="67">
        <v>0</v>
      </c>
      <c r="L50" s="67">
        <v>0</v>
      </c>
      <c r="M50" s="67">
        <v>0</v>
      </c>
      <c r="N50" s="67">
        <v>1</v>
      </c>
      <c r="O50" s="67">
        <v>1</v>
      </c>
      <c r="P50" s="67"/>
      <c r="Q50" s="67"/>
      <c r="R50" s="11"/>
      <c r="S50" s="11"/>
      <c r="T50" s="35"/>
    </row>
    <row r="51" spans="1:20" x14ac:dyDescent="0.25">
      <c r="A51" s="34"/>
      <c r="B51" s="11"/>
      <c r="C51" s="2"/>
      <c r="D51" s="11"/>
      <c r="E51" s="11"/>
      <c r="F51" s="2" t="s">
        <v>17</v>
      </c>
      <c r="G51" s="11" t="s">
        <v>2543</v>
      </c>
      <c r="H51" s="67">
        <v>1</v>
      </c>
      <c r="I51" s="67">
        <v>0</v>
      </c>
      <c r="J51" s="67">
        <v>0</v>
      </c>
      <c r="K51" s="67">
        <v>0</v>
      </c>
      <c r="L51" s="67">
        <v>0</v>
      </c>
      <c r="M51" s="67">
        <v>0</v>
      </c>
      <c r="N51" s="67">
        <v>1</v>
      </c>
      <c r="O51" s="67">
        <v>1</v>
      </c>
      <c r="P51" s="67"/>
      <c r="Q51" s="67"/>
      <c r="R51" s="11"/>
      <c r="S51" s="11"/>
      <c r="T51" s="35"/>
    </row>
    <row r="52" spans="1:20" x14ac:dyDescent="0.25">
      <c r="A52" s="34"/>
      <c r="B52" s="11"/>
      <c r="C52" s="2"/>
      <c r="D52" s="11"/>
      <c r="E52" s="11"/>
      <c r="F52" s="2" t="s">
        <v>18</v>
      </c>
      <c r="G52" s="11" t="s">
        <v>2544</v>
      </c>
      <c r="H52" s="67">
        <v>1</v>
      </c>
      <c r="I52" s="67">
        <v>0</v>
      </c>
      <c r="J52" s="67">
        <v>0</v>
      </c>
      <c r="K52" s="67">
        <v>0</v>
      </c>
      <c r="L52" s="67">
        <v>0</v>
      </c>
      <c r="M52" s="67">
        <v>0</v>
      </c>
      <c r="N52" s="67">
        <v>1</v>
      </c>
      <c r="O52" s="67">
        <v>1</v>
      </c>
      <c r="P52" s="67"/>
      <c r="Q52" s="67"/>
      <c r="R52" s="11"/>
      <c r="S52" s="11"/>
      <c r="T52" s="35"/>
    </row>
    <row r="53" spans="1:20" x14ac:dyDescent="0.25">
      <c r="A53" s="34"/>
      <c r="B53" s="11"/>
      <c r="C53" s="2"/>
      <c r="D53" s="11"/>
      <c r="E53" s="11"/>
      <c r="F53" s="2" t="s">
        <v>19</v>
      </c>
      <c r="G53" s="11" t="s">
        <v>2545</v>
      </c>
      <c r="H53" s="67">
        <v>1</v>
      </c>
      <c r="I53" s="67">
        <v>0</v>
      </c>
      <c r="J53" s="67">
        <v>0</v>
      </c>
      <c r="K53" s="67">
        <v>0</v>
      </c>
      <c r="L53" s="67">
        <v>0</v>
      </c>
      <c r="M53" s="67">
        <v>0</v>
      </c>
      <c r="N53" s="67">
        <v>1</v>
      </c>
      <c r="O53" s="67">
        <v>1</v>
      </c>
      <c r="P53" s="67"/>
      <c r="Q53" s="67"/>
      <c r="R53" s="11"/>
      <c r="S53" s="11"/>
      <c r="T53" s="35"/>
    </row>
    <row r="54" spans="1:20" x14ac:dyDescent="0.25">
      <c r="A54" s="34"/>
      <c r="B54" s="11"/>
      <c r="C54" s="2"/>
      <c r="D54" s="11"/>
      <c r="E54" s="11"/>
      <c r="F54" s="2" t="s">
        <v>20</v>
      </c>
      <c r="G54" s="11" t="s">
        <v>2546</v>
      </c>
      <c r="H54" s="67">
        <v>1</v>
      </c>
      <c r="I54" s="67">
        <v>0</v>
      </c>
      <c r="J54" s="67">
        <v>0</v>
      </c>
      <c r="K54" s="67">
        <v>0</v>
      </c>
      <c r="L54" s="67">
        <v>0</v>
      </c>
      <c r="M54" s="67">
        <v>0</v>
      </c>
      <c r="N54" s="67">
        <v>1</v>
      </c>
      <c r="O54" s="67">
        <v>1</v>
      </c>
      <c r="P54" s="67"/>
      <c r="Q54" s="67"/>
      <c r="R54" s="11"/>
      <c r="S54" s="11"/>
      <c r="T54" s="35"/>
    </row>
    <row r="55" spans="1:20" x14ac:dyDescent="0.25">
      <c r="A55" s="34"/>
      <c r="B55" s="11"/>
      <c r="C55" s="2"/>
      <c r="D55" s="11"/>
      <c r="E55" s="11"/>
      <c r="F55" s="2" t="s">
        <v>21</v>
      </c>
      <c r="G55" s="11" t="s">
        <v>2547</v>
      </c>
      <c r="H55" s="67">
        <v>1</v>
      </c>
      <c r="I55" s="67">
        <v>0</v>
      </c>
      <c r="J55" s="67">
        <v>0</v>
      </c>
      <c r="K55" s="67">
        <v>0</v>
      </c>
      <c r="L55" s="67">
        <v>0</v>
      </c>
      <c r="M55" s="67">
        <v>0</v>
      </c>
      <c r="N55" s="67">
        <v>1</v>
      </c>
      <c r="O55" s="67">
        <v>1</v>
      </c>
      <c r="P55" s="67"/>
      <c r="Q55" s="67"/>
      <c r="R55" s="11"/>
      <c r="S55" s="11"/>
      <c r="T55" s="35"/>
    </row>
    <row r="56" spans="1:20" x14ac:dyDescent="0.25">
      <c r="A56" s="34"/>
      <c r="B56" s="11"/>
      <c r="C56" s="2"/>
      <c r="D56" s="11"/>
      <c r="E56" s="11"/>
      <c r="F56" s="2" t="s">
        <v>22</v>
      </c>
      <c r="G56" s="11" t="s">
        <v>2548</v>
      </c>
      <c r="H56" s="67">
        <v>1</v>
      </c>
      <c r="I56" s="67">
        <v>0</v>
      </c>
      <c r="J56" s="67">
        <v>0</v>
      </c>
      <c r="K56" s="67">
        <v>0</v>
      </c>
      <c r="L56" s="67">
        <v>0</v>
      </c>
      <c r="M56" s="67">
        <v>0</v>
      </c>
      <c r="N56" s="67">
        <v>1</v>
      </c>
      <c r="O56" s="67">
        <v>1</v>
      </c>
      <c r="P56" s="67"/>
      <c r="Q56" s="67"/>
      <c r="R56" s="11"/>
      <c r="S56" s="11"/>
      <c r="T56" s="35"/>
    </row>
    <row r="57" spans="1:20" x14ac:dyDescent="0.25">
      <c r="A57" s="34"/>
      <c r="B57" s="11"/>
      <c r="C57" s="2"/>
      <c r="D57" s="11"/>
      <c r="E57" s="11"/>
      <c r="F57" s="2" t="s">
        <v>23</v>
      </c>
      <c r="G57" s="11" t="s">
        <v>2549</v>
      </c>
      <c r="H57" s="67">
        <v>1</v>
      </c>
      <c r="I57" s="67">
        <v>0</v>
      </c>
      <c r="J57" s="67">
        <v>0</v>
      </c>
      <c r="K57" s="67">
        <v>0</v>
      </c>
      <c r="L57" s="67">
        <v>0</v>
      </c>
      <c r="M57" s="67">
        <v>0</v>
      </c>
      <c r="N57" s="67">
        <v>1</v>
      </c>
      <c r="O57" s="67">
        <v>1</v>
      </c>
      <c r="P57" s="67"/>
      <c r="Q57" s="67"/>
      <c r="R57" s="11"/>
      <c r="S57" s="11"/>
      <c r="T57" s="35"/>
    </row>
    <row r="58" spans="1:20" x14ac:dyDescent="0.25">
      <c r="A58" s="34"/>
      <c r="B58" s="11"/>
      <c r="C58" s="2"/>
      <c r="D58" s="11"/>
      <c r="E58" s="11"/>
      <c r="F58" s="2" t="s">
        <v>24</v>
      </c>
      <c r="G58" s="11" t="s">
        <v>2550</v>
      </c>
      <c r="H58" s="67">
        <v>1</v>
      </c>
      <c r="I58" s="67">
        <v>0</v>
      </c>
      <c r="J58" s="67">
        <v>0</v>
      </c>
      <c r="K58" s="67">
        <v>0</v>
      </c>
      <c r="L58" s="67">
        <v>0</v>
      </c>
      <c r="M58" s="67">
        <v>0</v>
      </c>
      <c r="N58" s="67">
        <v>1</v>
      </c>
      <c r="O58" s="67">
        <v>1</v>
      </c>
      <c r="P58" s="67"/>
      <c r="Q58" s="67"/>
      <c r="R58" s="11"/>
      <c r="S58" s="11"/>
      <c r="T58" s="35"/>
    </row>
    <row r="59" spans="1:20" x14ac:dyDescent="0.25">
      <c r="A59" s="34"/>
      <c r="B59" s="11"/>
      <c r="C59" s="2"/>
      <c r="D59" s="11"/>
      <c r="E59" s="11"/>
      <c r="F59" s="2" t="s">
        <v>25</v>
      </c>
      <c r="G59" s="11" t="s">
        <v>2551</v>
      </c>
      <c r="H59" s="67">
        <v>1</v>
      </c>
      <c r="I59" s="67">
        <v>0</v>
      </c>
      <c r="J59" s="67">
        <v>0</v>
      </c>
      <c r="K59" s="67">
        <v>0</v>
      </c>
      <c r="L59" s="67">
        <v>0</v>
      </c>
      <c r="M59" s="67">
        <v>0</v>
      </c>
      <c r="N59" s="67">
        <v>1</v>
      </c>
      <c r="O59" s="67">
        <v>1</v>
      </c>
      <c r="P59" s="67"/>
      <c r="Q59" s="67"/>
      <c r="R59" s="11"/>
      <c r="S59" s="11"/>
      <c r="T59" s="35"/>
    </row>
    <row r="60" spans="1:20" x14ac:dyDescent="0.25">
      <c r="A60" s="34"/>
      <c r="B60" s="11"/>
      <c r="C60" s="2"/>
      <c r="D60" s="11"/>
      <c r="E60" s="11"/>
      <c r="F60" s="2" t="s">
        <v>26</v>
      </c>
      <c r="G60" s="11" t="s">
        <v>2552</v>
      </c>
      <c r="H60" s="67">
        <v>1</v>
      </c>
      <c r="I60" s="67">
        <v>0</v>
      </c>
      <c r="J60" s="67">
        <v>0</v>
      </c>
      <c r="K60" s="67">
        <v>0</v>
      </c>
      <c r="L60" s="67">
        <v>0</v>
      </c>
      <c r="M60" s="67">
        <v>0</v>
      </c>
      <c r="N60" s="67">
        <v>1</v>
      </c>
      <c r="O60" s="67">
        <v>1</v>
      </c>
      <c r="P60" s="67"/>
      <c r="Q60" s="67"/>
      <c r="R60" s="11"/>
      <c r="S60" s="11"/>
      <c r="T60" s="35"/>
    </row>
    <row r="61" spans="1:20" x14ac:dyDescent="0.25">
      <c r="A61" s="34"/>
      <c r="B61" s="11"/>
      <c r="C61" s="2"/>
      <c r="D61" s="11"/>
      <c r="E61" s="11"/>
      <c r="F61" s="2" t="s">
        <v>27</v>
      </c>
      <c r="G61" s="11" t="s">
        <v>2553</v>
      </c>
      <c r="H61" s="67">
        <v>1</v>
      </c>
      <c r="I61" s="67">
        <v>0</v>
      </c>
      <c r="J61" s="67">
        <v>0</v>
      </c>
      <c r="K61" s="67">
        <v>0</v>
      </c>
      <c r="L61" s="67">
        <v>0</v>
      </c>
      <c r="M61" s="67">
        <v>0</v>
      </c>
      <c r="N61" s="67">
        <v>1</v>
      </c>
      <c r="O61" s="67">
        <v>1</v>
      </c>
      <c r="P61" s="67"/>
      <c r="Q61" s="67"/>
      <c r="R61" s="11"/>
      <c r="S61" s="11"/>
      <c r="T61" s="35"/>
    </row>
    <row r="62" spans="1:20" x14ac:dyDescent="0.25">
      <c r="A62" s="34"/>
      <c r="B62" s="11"/>
      <c r="C62" s="2"/>
      <c r="D62" s="11"/>
      <c r="E62" s="11"/>
      <c r="F62" s="2"/>
      <c r="G62" s="11"/>
      <c r="H62" s="67"/>
      <c r="I62" s="67"/>
      <c r="J62" s="67"/>
      <c r="K62" s="67"/>
      <c r="L62" s="67"/>
      <c r="M62" s="67"/>
      <c r="N62" s="67"/>
      <c r="O62" s="67"/>
      <c r="P62" s="67"/>
      <c r="Q62" s="67"/>
      <c r="R62" s="11"/>
      <c r="S62" s="11"/>
      <c r="T62" s="35"/>
    </row>
    <row r="63" spans="1:20" x14ac:dyDescent="0.25">
      <c r="A63" s="83"/>
      <c r="B63" s="62"/>
      <c r="C63" s="61"/>
      <c r="D63" s="62"/>
      <c r="E63" s="62"/>
      <c r="F63" s="61"/>
      <c r="G63" s="62"/>
      <c r="H63" s="72">
        <f>SUM(H35:H61)</f>
        <v>27</v>
      </c>
      <c r="I63" s="72">
        <f t="shared" ref="I63:O63" si="1">SUM(I35:I61)</f>
        <v>0</v>
      </c>
      <c r="J63" s="72">
        <f t="shared" si="1"/>
        <v>0</v>
      </c>
      <c r="K63" s="72">
        <f t="shared" si="1"/>
        <v>0</v>
      </c>
      <c r="L63" s="72">
        <f t="shared" si="1"/>
        <v>0</v>
      </c>
      <c r="M63" s="72">
        <f t="shared" si="1"/>
        <v>0</v>
      </c>
      <c r="N63" s="72">
        <f t="shared" si="1"/>
        <v>27</v>
      </c>
      <c r="O63" s="72">
        <f t="shared" si="1"/>
        <v>27</v>
      </c>
      <c r="P63" s="72"/>
      <c r="Q63" s="72"/>
      <c r="R63" s="62"/>
      <c r="S63" s="62"/>
      <c r="T63" s="84"/>
    </row>
    <row r="64" spans="1:20" x14ac:dyDescent="0.25">
      <c r="A64" s="85"/>
      <c r="B64" s="75"/>
      <c r="C64" s="76"/>
      <c r="D64" s="75"/>
      <c r="E64" s="75"/>
      <c r="F64" s="76"/>
      <c r="G64" s="75"/>
      <c r="H64" s="105"/>
      <c r="I64" s="105"/>
      <c r="J64" s="105"/>
      <c r="K64" s="105"/>
      <c r="L64" s="105"/>
      <c r="M64" s="105"/>
      <c r="N64" s="105"/>
      <c r="O64" s="105"/>
      <c r="P64" s="105"/>
      <c r="Q64" s="105"/>
      <c r="R64" s="75"/>
      <c r="S64" s="75"/>
      <c r="T64" s="86"/>
    </row>
    <row r="65" spans="1:20" x14ac:dyDescent="0.25">
      <c r="A65" s="34"/>
      <c r="B65" s="11"/>
      <c r="C65" s="2"/>
      <c r="D65" s="11"/>
      <c r="E65" s="11"/>
      <c r="F65" s="11"/>
      <c r="G65" s="11"/>
      <c r="H65" s="2"/>
      <c r="I65" s="2"/>
      <c r="J65" s="2"/>
      <c r="K65" s="2"/>
      <c r="L65" s="2"/>
      <c r="M65" s="2"/>
      <c r="N65" s="2"/>
      <c r="O65" s="2"/>
      <c r="P65" s="2"/>
      <c r="Q65" s="2"/>
      <c r="R65" s="11"/>
      <c r="S65" s="11"/>
      <c r="T65" s="35"/>
    </row>
    <row r="66" spans="1:20" x14ac:dyDescent="0.25">
      <c r="A66" s="34"/>
      <c r="B66" s="11"/>
      <c r="C66" s="2" t="s">
        <v>3</v>
      </c>
      <c r="D66" s="11" t="s">
        <v>2480</v>
      </c>
      <c r="E66" s="11" t="s">
        <v>39</v>
      </c>
      <c r="F66" s="2" t="s">
        <v>0</v>
      </c>
      <c r="G66" s="11" t="s">
        <v>2554</v>
      </c>
      <c r="H66" s="2">
        <v>1</v>
      </c>
      <c r="I66" s="2">
        <v>0</v>
      </c>
      <c r="J66" s="2">
        <v>0</v>
      </c>
      <c r="K66" s="2">
        <v>0</v>
      </c>
      <c r="L66" s="2">
        <v>0</v>
      </c>
      <c r="M66" s="2">
        <v>0</v>
      </c>
      <c r="N66" s="2">
        <v>0</v>
      </c>
      <c r="O66" s="2">
        <v>1</v>
      </c>
      <c r="P66" s="2"/>
      <c r="Q66" s="2"/>
      <c r="R66" s="11"/>
      <c r="S66" s="11"/>
      <c r="T66" s="35"/>
    </row>
    <row r="67" spans="1:20" x14ac:dyDescent="0.25">
      <c r="A67" s="34"/>
      <c r="B67" s="11"/>
      <c r="C67" s="2"/>
      <c r="D67" s="11"/>
      <c r="E67" s="11"/>
      <c r="F67" s="2" t="s">
        <v>2</v>
      </c>
      <c r="G67" s="11" t="s">
        <v>2555</v>
      </c>
      <c r="H67" s="2">
        <v>1</v>
      </c>
      <c r="I67" s="2">
        <v>0</v>
      </c>
      <c r="J67" s="2">
        <v>0</v>
      </c>
      <c r="K67" s="2">
        <v>0</v>
      </c>
      <c r="L67" s="2">
        <v>0</v>
      </c>
      <c r="M67" s="2">
        <v>0</v>
      </c>
      <c r="N67" s="2">
        <v>0</v>
      </c>
      <c r="O67" s="2">
        <v>1</v>
      </c>
      <c r="P67" s="2"/>
      <c r="Q67" s="2"/>
      <c r="R67" s="11"/>
      <c r="S67" s="11"/>
      <c r="T67" s="35"/>
    </row>
    <row r="68" spans="1:20" x14ac:dyDescent="0.25">
      <c r="A68" s="34"/>
      <c r="B68" s="11"/>
      <c r="C68" s="2"/>
      <c r="D68" s="11"/>
      <c r="E68" s="11"/>
      <c r="F68" s="2" t="s">
        <v>3</v>
      </c>
      <c r="G68" s="11" t="s">
        <v>2556</v>
      </c>
      <c r="H68" s="2">
        <v>1</v>
      </c>
      <c r="I68" s="2">
        <v>0</v>
      </c>
      <c r="J68" s="2">
        <v>0</v>
      </c>
      <c r="K68" s="2">
        <v>0</v>
      </c>
      <c r="L68" s="2">
        <v>0</v>
      </c>
      <c r="M68" s="2">
        <v>0</v>
      </c>
      <c r="N68" s="2">
        <v>0</v>
      </c>
      <c r="O68" s="2">
        <v>1</v>
      </c>
      <c r="P68" s="2"/>
      <c r="Q68" s="2"/>
      <c r="R68" s="11"/>
      <c r="S68" s="11"/>
      <c r="T68" s="35"/>
    </row>
    <row r="69" spans="1:20" x14ac:dyDescent="0.25">
      <c r="A69" s="34"/>
      <c r="B69" s="11"/>
      <c r="C69" s="2"/>
      <c r="D69" s="11"/>
      <c r="E69" s="11"/>
      <c r="F69" s="2" t="s">
        <v>4</v>
      </c>
      <c r="G69" s="11" t="s">
        <v>2557</v>
      </c>
      <c r="H69" s="2">
        <v>1</v>
      </c>
      <c r="I69" s="2">
        <v>0</v>
      </c>
      <c r="J69" s="2">
        <v>0</v>
      </c>
      <c r="K69" s="2">
        <v>0</v>
      </c>
      <c r="L69" s="2">
        <v>0</v>
      </c>
      <c r="M69" s="2">
        <v>0</v>
      </c>
      <c r="N69" s="2">
        <v>0</v>
      </c>
      <c r="O69" s="2">
        <v>1</v>
      </c>
      <c r="P69" s="2"/>
      <c r="Q69" s="2"/>
      <c r="R69" s="11"/>
      <c r="S69" s="11"/>
      <c r="T69" s="35"/>
    </row>
    <row r="70" spans="1:20" x14ac:dyDescent="0.25">
      <c r="A70" s="34"/>
      <c r="B70" s="11"/>
      <c r="C70" s="2"/>
      <c r="D70" s="11"/>
      <c r="E70" s="11"/>
      <c r="F70" s="2" t="s">
        <v>5</v>
      </c>
      <c r="G70" s="11" t="s">
        <v>2480</v>
      </c>
      <c r="H70" s="2">
        <v>1</v>
      </c>
      <c r="I70" s="2">
        <v>0</v>
      </c>
      <c r="J70" s="2">
        <v>0</v>
      </c>
      <c r="K70" s="2">
        <v>0</v>
      </c>
      <c r="L70" s="2">
        <v>0</v>
      </c>
      <c r="M70" s="2">
        <v>0</v>
      </c>
      <c r="N70" s="2">
        <v>0</v>
      </c>
      <c r="O70" s="2">
        <v>1</v>
      </c>
      <c r="P70" s="2"/>
      <c r="Q70" s="2"/>
      <c r="R70" s="11"/>
      <c r="S70" s="11"/>
      <c r="T70" s="35"/>
    </row>
    <row r="71" spans="1:20" x14ac:dyDescent="0.25">
      <c r="A71" s="34"/>
      <c r="B71" s="11"/>
      <c r="C71" s="2"/>
      <c r="D71" s="11"/>
      <c r="E71" s="11"/>
      <c r="F71" s="2" t="s">
        <v>6</v>
      </c>
      <c r="G71" s="11" t="s">
        <v>2558</v>
      </c>
      <c r="H71" s="2">
        <v>1</v>
      </c>
      <c r="I71" s="2">
        <v>0</v>
      </c>
      <c r="J71" s="2">
        <v>0</v>
      </c>
      <c r="K71" s="2">
        <v>0</v>
      </c>
      <c r="L71" s="2">
        <v>0</v>
      </c>
      <c r="M71" s="2">
        <v>0</v>
      </c>
      <c r="N71" s="2">
        <v>0</v>
      </c>
      <c r="O71" s="2">
        <v>1</v>
      </c>
      <c r="P71" s="2"/>
      <c r="Q71" s="2"/>
      <c r="R71" s="11"/>
      <c r="S71" s="11"/>
      <c r="T71" s="35"/>
    </row>
    <row r="72" spans="1:20" x14ac:dyDescent="0.25">
      <c r="A72" s="34"/>
      <c r="B72" s="11"/>
      <c r="C72" s="2"/>
      <c r="D72" s="11"/>
      <c r="E72" s="11"/>
      <c r="F72" s="2" t="s">
        <v>7</v>
      </c>
      <c r="G72" s="11" t="s">
        <v>2559</v>
      </c>
      <c r="H72" s="2">
        <v>1</v>
      </c>
      <c r="I72" s="2">
        <v>0</v>
      </c>
      <c r="J72" s="2">
        <v>0</v>
      </c>
      <c r="K72" s="2">
        <v>0</v>
      </c>
      <c r="L72" s="2">
        <v>0</v>
      </c>
      <c r="M72" s="2">
        <v>0</v>
      </c>
      <c r="N72" s="2">
        <v>0</v>
      </c>
      <c r="O72" s="2">
        <v>1</v>
      </c>
      <c r="P72" s="2"/>
      <c r="Q72" s="2"/>
      <c r="R72" s="11"/>
      <c r="S72" s="11"/>
      <c r="T72" s="35"/>
    </row>
    <row r="73" spans="1:20" x14ac:dyDescent="0.25">
      <c r="A73" s="34"/>
      <c r="B73" s="11"/>
      <c r="C73" s="2"/>
      <c r="D73" s="11"/>
      <c r="E73" s="11"/>
      <c r="F73" s="2" t="s">
        <v>8</v>
      </c>
      <c r="G73" s="11" t="s">
        <v>2560</v>
      </c>
      <c r="H73" s="2">
        <v>1</v>
      </c>
      <c r="I73" s="2">
        <v>0</v>
      </c>
      <c r="J73" s="2">
        <v>0</v>
      </c>
      <c r="K73" s="2">
        <v>0</v>
      </c>
      <c r="L73" s="2">
        <v>0</v>
      </c>
      <c r="M73" s="2">
        <v>0</v>
      </c>
      <c r="N73" s="2">
        <v>0</v>
      </c>
      <c r="O73" s="2">
        <v>1</v>
      </c>
      <c r="P73" s="2"/>
      <c r="Q73" s="2"/>
      <c r="R73" s="11"/>
      <c r="S73" s="11"/>
      <c r="T73" s="35"/>
    </row>
    <row r="74" spans="1:20" x14ac:dyDescent="0.25">
      <c r="A74" s="34"/>
      <c r="B74" s="11"/>
      <c r="C74" s="2"/>
      <c r="D74" s="11"/>
      <c r="E74" s="11"/>
      <c r="F74" s="2" t="s">
        <v>9</v>
      </c>
      <c r="G74" s="11" t="s">
        <v>2561</v>
      </c>
      <c r="H74" s="2">
        <v>1</v>
      </c>
      <c r="I74" s="2">
        <v>0</v>
      </c>
      <c r="J74" s="2">
        <v>0</v>
      </c>
      <c r="K74" s="2">
        <v>0</v>
      </c>
      <c r="L74" s="2">
        <v>0</v>
      </c>
      <c r="M74" s="2">
        <v>0</v>
      </c>
      <c r="N74" s="2">
        <v>0</v>
      </c>
      <c r="O74" s="2">
        <v>1</v>
      </c>
      <c r="P74" s="2"/>
      <c r="Q74" s="2"/>
      <c r="R74" s="11"/>
      <c r="S74" s="11"/>
      <c r="T74" s="35"/>
    </row>
    <row r="75" spans="1:20" x14ac:dyDescent="0.25">
      <c r="A75" s="34"/>
      <c r="B75" s="11"/>
      <c r="C75" s="2"/>
      <c r="D75" s="11"/>
      <c r="E75" s="11"/>
      <c r="F75" s="2" t="s">
        <v>10</v>
      </c>
      <c r="G75" s="11" t="s">
        <v>2562</v>
      </c>
      <c r="H75" s="2">
        <v>1</v>
      </c>
      <c r="I75" s="2">
        <v>0</v>
      </c>
      <c r="J75" s="2">
        <v>0</v>
      </c>
      <c r="K75" s="2">
        <v>0</v>
      </c>
      <c r="L75" s="2">
        <v>0</v>
      </c>
      <c r="M75" s="2">
        <v>0</v>
      </c>
      <c r="N75" s="2">
        <v>0</v>
      </c>
      <c r="O75" s="2">
        <v>1</v>
      </c>
      <c r="P75" s="2"/>
      <c r="Q75" s="2"/>
      <c r="R75" s="11"/>
      <c r="S75" s="11"/>
      <c r="T75" s="35"/>
    </row>
    <row r="76" spans="1:20" x14ac:dyDescent="0.25">
      <c r="A76" s="34"/>
      <c r="B76" s="11"/>
      <c r="C76" s="2"/>
      <c r="D76" s="11"/>
      <c r="E76" s="11"/>
      <c r="F76" s="2" t="s">
        <v>11</v>
      </c>
      <c r="G76" s="11" t="s">
        <v>2488</v>
      </c>
      <c r="H76" s="2">
        <v>1</v>
      </c>
      <c r="I76" s="2">
        <v>0</v>
      </c>
      <c r="J76" s="2">
        <v>0</v>
      </c>
      <c r="K76" s="2">
        <v>0</v>
      </c>
      <c r="L76" s="2">
        <v>0</v>
      </c>
      <c r="M76" s="2">
        <v>0</v>
      </c>
      <c r="N76" s="2">
        <v>0</v>
      </c>
      <c r="O76" s="2">
        <v>1</v>
      </c>
      <c r="P76" s="2"/>
      <c r="Q76" s="2"/>
      <c r="R76" s="11"/>
      <c r="S76" s="11"/>
      <c r="T76" s="35"/>
    </row>
    <row r="77" spans="1:20" x14ac:dyDescent="0.25">
      <c r="A77" s="34"/>
      <c r="B77" s="11"/>
      <c r="C77" s="2"/>
      <c r="D77" s="11"/>
      <c r="E77" s="11"/>
      <c r="F77" s="2" t="s">
        <v>12</v>
      </c>
      <c r="G77" s="11" t="s">
        <v>2563</v>
      </c>
      <c r="H77" s="2">
        <v>1</v>
      </c>
      <c r="I77" s="2">
        <v>0</v>
      </c>
      <c r="J77" s="2">
        <v>0</v>
      </c>
      <c r="K77" s="2">
        <v>0</v>
      </c>
      <c r="L77" s="2">
        <v>0</v>
      </c>
      <c r="M77" s="2">
        <v>0</v>
      </c>
      <c r="N77" s="2">
        <v>0</v>
      </c>
      <c r="O77" s="2">
        <v>1</v>
      </c>
      <c r="P77" s="2"/>
      <c r="Q77" s="2"/>
      <c r="R77" s="11"/>
      <c r="S77" s="11"/>
      <c r="T77" s="35"/>
    </row>
    <row r="78" spans="1:20" x14ac:dyDescent="0.25">
      <c r="A78" s="34"/>
      <c r="B78" s="11"/>
      <c r="C78" s="2"/>
      <c r="D78" s="11"/>
      <c r="E78" s="11"/>
      <c r="F78" s="2" t="s">
        <v>13</v>
      </c>
      <c r="G78" s="11" t="s">
        <v>2492</v>
      </c>
      <c r="H78" s="2">
        <v>1</v>
      </c>
      <c r="I78" s="2">
        <v>0</v>
      </c>
      <c r="J78" s="2">
        <v>0</v>
      </c>
      <c r="K78" s="2">
        <v>0</v>
      </c>
      <c r="L78" s="2">
        <v>0</v>
      </c>
      <c r="M78" s="2">
        <v>0</v>
      </c>
      <c r="N78" s="2">
        <v>0</v>
      </c>
      <c r="O78" s="2">
        <v>1</v>
      </c>
      <c r="P78" s="2"/>
      <c r="Q78" s="2"/>
      <c r="R78" s="11"/>
      <c r="S78" s="11"/>
      <c r="T78" s="35"/>
    </row>
    <row r="79" spans="1:20" x14ac:dyDescent="0.25">
      <c r="A79" s="34"/>
      <c r="B79" s="11"/>
      <c r="C79" s="2"/>
      <c r="D79" s="11"/>
      <c r="E79" s="11"/>
      <c r="F79" s="2" t="s">
        <v>14</v>
      </c>
      <c r="G79" s="11" t="s">
        <v>2464</v>
      </c>
      <c r="H79" s="2">
        <v>1</v>
      </c>
      <c r="I79" s="2">
        <v>0</v>
      </c>
      <c r="J79" s="2">
        <v>0</v>
      </c>
      <c r="K79" s="2">
        <v>0</v>
      </c>
      <c r="L79" s="2">
        <v>0</v>
      </c>
      <c r="M79" s="2">
        <v>0</v>
      </c>
      <c r="N79" s="2">
        <v>0</v>
      </c>
      <c r="O79" s="2">
        <v>1</v>
      </c>
      <c r="P79" s="2"/>
      <c r="Q79" s="2"/>
      <c r="R79" s="11"/>
      <c r="S79" s="11"/>
      <c r="T79" s="35"/>
    </row>
    <row r="80" spans="1:20" x14ac:dyDescent="0.25">
      <c r="A80" s="34"/>
      <c r="B80" s="11"/>
      <c r="C80" s="2"/>
      <c r="D80" s="11"/>
      <c r="E80" s="11"/>
      <c r="F80" s="2" t="s">
        <v>15</v>
      </c>
      <c r="G80" s="11" t="s">
        <v>2564</v>
      </c>
      <c r="H80" s="2">
        <v>1</v>
      </c>
      <c r="I80" s="2">
        <v>0</v>
      </c>
      <c r="J80" s="2">
        <v>0</v>
      </c>
      <c r="K80" s="2">
        <v>0</v>
      </c>
      <c r="L80" s="2">
        <v>0</v>
      </c>
      <c r="M80" s="2">
        <v>0</v>
      </c>
      <c r="N80" s="2">
        <v>0</v>
      </c>
      <c r="O80" s="2">
        <v>1</v>
      </c>
      <c r="P80" s="2"/>
      <c r="Q80" s="2"/>
      <c r="R80" s="11"/>
      <c r="S80" s="11"/>
      <c r="T80" s="35"/>
    </row>
    <row r="81" spans="1:20" x14ac:dyDescent="0.25">
      <c r="A81" s="34"/>
      <c r="B81" s="11"/>
      <c r="C81" s="2"/>
      <c r="D81" s="11"/>
      <c r="E81" s="11"/>
      <c r="F81" s="2" t="s">
        <v>16</v>
      </c>
      <c r="G81" s="11" t="s">
        <v>2565</v>
      </c>
      <c r="H81" s="2">
        <v>1</v>
      </c>
      <c r="I81" s="2">
        <v>0</v>
      </c>
      <c r="J81" s="2">
        <v>0</v>
      </c>
      <c r="K81" s="2">
        <v>0</v>
      </c>
      <c r="L81" s="2">
        <v>0</v>
      </c>
      <c r="M81" s="2">
        <v>0</v>
      </c>
      <c r="N81" s="2">
        <v>0</v>
      </c>
      <c r="O81" s="2">
        <v>1</v>
      </c>
      <c r="P81" s="2"/>
      <c r="Q81" s="2"/>
      <c r="R81" s="11"/>
      <c r="S81" s="11"/>
      <c r="T81" s="35"/>
    </row>
    <row r="82" spans="1:20" x14ac:dyDescent="0.25">
      <c r="A82" s="34"/>
      <c r="B82" s="11"/>
      <c r="C82" s="2"/>
      <c r="D82" s="11"/>
      <c r="E82" s="11"/>
      <c r="F82" s="2" t="s">
        <v>17</v>
      </c>
      <c r="G82" s="11" t="s">
        <v>2566</v>
      </c>
      <c r="H82" s="2">
        <v>1</v>
      </c>
      <c r="I82" s="2">
        <v>0</v>
      </c>
      <c r="J82" s="2">
        <v>0</v>
      </c>
      <c r="K82" s="2">
        <v>0</v>
      </c>
      <c r="L82" s="2">
        <v>0</v>
      </c>
      <c r="M82" s="2">
        <v>0</v>
      </c>
      <c r="N82" s="2">
        <v>0</v>
      </c>
      <c r="O82" s="2">
        <v>1</v>
      </c>
      <c r="P82" s="2"/>
      <c r="Q82" s="2"/>
      <c r="R82" s="11"/>
      <c r="S82" s="11"/>
      <c r="T82" s="35"/>
    </row>
    <row r="83" spans="1:20" x14ac:dyDescent="0.25">
      <c r="A83" s="34"/>
      <c r="B83" s="11"/>
      <c r="C83" s="2"/>
      <c r="D83" s="11"/>
      <c r="E83" s="11"/>
      <c r="F83" s="2" t="s">
        <v>18</v>
      </c>
      <c r="G83" s="11" t="s">
        <v>2567</v>
      </c>
      <c r="H83" s="2">
        <v>1</v>
      </c>
      <c r="I83" s="2">
        <v>0</v>
      </c>
      <c r="J83" s="2">
        <v>0</v>
      </c>
      <c r="K83" s="2">
        <v>0</v>
      </c>
      <c r="L83" s="2">
        <v>0</v>
      </c>
      <c r="M83" s="2">
        <v>0</v>
      </c>
      <c r="N83" s="2">
        <v>0</v>
      </c>
      <c r="O83" s="2">
        <v>1</v>
      </c>
      <c r="P83" s="2"/>
      <c r="Q83" s="2"/>
      <c r="R83" s="11"/>
      <c r="S83" s="11"/>
      <c r="T83" s="35"/>
    </row>
    <row r="84" spans="1:20" x14ac:dyDescent="0.25">
      <c r="A84" s="34"/>
      <c r="B84" s="11"/>
      <c r="C84" s="2"/>
      <c r="D84" s="11"/>
      <c r="E84" s="11"/>
      <c r="F84" s="2"/>
      <c r="G84" s="11"/>
      <c r="H84" s="2"/>
      <c r="I84" s="2"/>
      <c r="J84" s="2"/>
      <c r="K84" s="2"/>
      <c r="L84" s="2"/>
      <c r="M84" s="2"/>
      <c r="N84" s="2"/>
      <c r="O84" s="2"/>
      <c r="P84" s="2"/>
      <c r="Q84" s="2"/>
      <c r="R84" s="11"/>
      <c r="S84" s="11"/>
      <c r="T84" s="35"/>
    </row>
    <row r="85" spans="1:20" x14ac:dyDescent="0.25">
      <c r="A85" s="83"/>
      <c r="B85" s="62"/>
      <c r="C85" s="61"/>
      <c r="D85" s="62"/>
      <c r="E85" s="62"/>
      <c r="F85" s="61"/>
      <c r="G85" s="62"/>
      <c r="H85" s="61">
        <f>SUM(H66:H83)</f>
        <v>18</v>
      </c>
      <c r="I85" s="61">
        <f t="shared" ref="I85:O85" si="2">SUM(I66:I83)</f>
        <v>0</v>
      </c>
      <c r="J85" s="61">
        <f t="shared" si="2"/>
        <v>0</v>
      </c>
      <c r="K85" s="61">
        <f t="shared" si="2"/>
        <v>0</v>
      </c>
      <c r="L85" s="61">
        <f t="shared" si="2"/>
        <v>0</v>
      </c>
      <c r="M85" s="61">
        <f t="shared" si="2"/>
        <v>0</v>
      </c>
      <c r="N85" s="61">
        <f t="shared" si="2"/>
        <v>0</v>
      </c>
      <c r="O85" s="61">
        <f t="shared" si="2"/>
        <v>18</v>
      </c>
      <c r="P85" s="61"/>
      <c r="Q85" s="61"/>
      <c r="R85" s="62"/>
      <c r="S85" s="62"/>
      <c r="T85" s="84"/>
    </row>
    <row r="86" spans="1:20" x14ac:dyDescent="0.25">
      <c r="A86" s="85"/>
      <c r="B86" s="75"/>
      <c r="C86" s="76"/>
      <c r="D86" s="75"/>
      <c r="E86" s="75"/>
      <c r="F86" s="76"/>
      <c r="G86" s="75"/>
      <c r="H86" s="76"/>
      <c r="I86" s="76"/>
      <c r="J86" s="76"/>
      <c r="K86" s="76"/>
      <c r="L86" s="76"/>
      <c r="M86" s="76"/>
      <c r="N86" s="76"/>
      <c r="O86" s="76"/>
      <c r="P86" s="76"/>
      <c r="Q86" s="76"/>
      <c r="R86" s="75"/>
      <c r="S86" s="75"/>
      <c r="T86" s="86"/>
    </row>
    <row r="87" spans="1:20" x14ac:dyDescent="0.25">
      <c r="A87" s="34"/>
      <c r="B87" s="11"/>
      <c r="C87" s="2"/>
      <c r="D87" s="11"/>
      <c r="E87" s="11"/>
      <c r="F87" s="11"/>
      <c r="G87" s="11"/>
      <c r="H87" s="2"/>
      <c r="I87" s="2"/>
      <c r="J87" s="2"/>
      <c r="K87" s="2"/>
      <c r="L87" s="2"/>
      <c r="M87" s="2"/>
      <c r="N87" s="2"/>
      <c r="O87" s="2"/>
      <c r="P87" s="2"/>
      <c r="Q87" s="2"/>
      <c r="R87" s="11"/>
      <c r="S87" s="11"/>
      <c r="T87" s="35"/>
    </row>
    <row r="88" spans="1:20" ht="15" customHeight="1" x14ac:dyDescent="0.25">
      <c r="A88" s="34"/>
      <c r="B88" s="11"/>
      <c r="C88" s="2" t="s">
        <v>4</v>
      </c>
      <c r="D88" s="11" t="s">
        <v>2481</v>
      </c>
      <c r="E88" s="11" t="s">
        <v>39</v>
      </c>
      <c r="F88" s="2" t="s">
        <v>0</v>
      </c>
      <c r="G88" s="11" t="s">
        <v>2218</v>
      </c>
      <c r="H88" s="67">
        <v>1</v>
      </c>
      <c r="I88" s="67">
        <v>0</v>
      </c>
      <c r="J88" s="67">
        <v>0</v>
      </c>
      <c r="K88" s="67">
        <v>0</v>
      </c>
      <c r="L88" s="67">
        <v>0</v>
      </c>
      <c r="M88" s="67">
        <v>1</v>
      </c>
      <c r="N88" s="67"/>
      <c r="O88" s="67">
        <v>1</v>
      </c>
      <c r="P88" s="67"/>
      <c r="Q88" s="67"/>
      <c r="R88" s="299" t="s">
        <v>7324</v>
      </c>
      <c r="S88" s="299" t="s">
        <v>7320</v>
      </c>
      <c r="T88" s="35"/>
    </row>
    <row r="89" spans="1:20" x14ac:dyDescent="0.25">
      <c r="A89" s="34"/>
      <c r="B89" s="11"/>
      <c r="C89" s="2"/>
      <c r="D89" s="11"/>
      <c r="E89" s="11"/>
      <c r="F89" s="2" t="s">
        <v>2</v>
      </c>
      <c r="G89" s="11" t="s">
        <v>2568</v>
      </c>
      <c r="H89" s="67">
        <v>1</v>
      </c>
      <c r="I89" s="67">
        <v>0</v>
      </c>
      <c r="J89" s="67">
        <v>0</v>
      </c>
      <c r="K89" s="67">
        <v>0</v>
      </c>
      <c r="L89" s="67">
        <v>0</v>
      </c>
      <c r="M89" s="67">
        <v>0</v>
      </c>
      <c r="N89" s="67">
        <v>1</v>
      </c>
      <c r="O89" s="67">
        <v>1</v>
      </c>
      <c r="P89" s="67"/>
      <c r="Q89" s="67"/>
      <c r="R89" s="299"/>
      <c r="S89" s="299"/>
      <c r="T89" s="35"/>
    </row>
    <row r="90" spans="1:20" x14ac:dyDescent="0.25">
      <c r="A90" s="34"/>
      <c r="B90" s="11"/>
      <c r="C90" s="2"/>
      <c r="D90" s="11"/>
      <c r="E90" s="11"/>
      <c r="F90" s="2" t="s">
        <v>3</v>
      </c>
      <c r="G90" s="11" t="s">
        <v>2569</v>
      </c>
      <c r="H90" s="67">
        <v>1</v>
      </c>
      <c r="I90" s="67">
        <v>0</v>
      </c>
      <c r="J90" s="67">
        <v>0</v>
      </c>
      <c r="K90" s="67">
        <v>0</v>
      </c>
      <c r="L90" s="67">
        <v>0</v>
      </c>
      <c r="M90" s="67">
        <v>0</v>
      </c>
      <c r="N90" s="67">
        <v>1</v>
      </c>
      <c r="O90" s="67">
        <v>1</v>
      </c>
      <c r="P90" s="67"/>
      <c r="Q90" s="67"/>
      <c r="R90" s="11" t="s">
        <v>7325</v>
      </c>
      <c r="S90" s="299"/>
      <c r="T90" s="35"/>
    </row>
    <row r="91" spans="1:20" x14ac:dyDescent="0.25">
      <c r="A91" s="34"/>
      <c r="B91" s="11"/>
      <c r="C91" s="2"/>
      <c r="D91" s="11"/>
      <c r="E91" s="11"/>
      <c r="F91" s="2" t="s">
        <v>4</v>
      </c>
      <c r="G91" s="11" t="s">
        <v>2570</v>
      </c>
      <c r="H91" s="67">
        <v>1</v>
      </c>
      <c r="I91" s="67">
        <v>0</v>
      </c>
      <c r="J91" s="67">
        <v>0</v>
      </c>
      <c r="K91" s="67">
        <v>0</v>
      </c>
      <c r="L91" s="67">
        <v>0</v>
      </c>
      <c r="M91" s="67">
        <v>0</v>
      </c>
      <c r="N91" s="67">
        <v>1</v>
      </c>
      <c r="O91" s="67">
        <v>1</v>
      </c>
      <c r="P91" s="67"/>
      <c r="Q91" s="67"/>
      <c r="R91" s="299" t="s">
        <v>7326</v>
      </c>
      <c r="S91" s="299"/>
      <c r="T91" s="35"/>
    </row>
    <row r="92" spans="1:20" ht="15" customHeight="1" x14ac:dyDescent="0.25">
      <c r="A92" s="34"/>
      <c r="B92" s="11"/>
      <c r="C92" s="2"/>
      <c r="D92" s="11"/>
      <c r="E92" s="11"/>
      <c r="F92" s="2" t="s">
        <v>5</v>
      </c>
      <c r="G92" s="11" t="s">
        <v>2571</v>
      </c>
      <c r="H92" s="67">
        <v>1</v>
      </c>
      <c r="I92" s="67">
        <v>0</v>
      </c>
      <c r="J92" s="67">
        <v>0</v>
      </c>
      <c r="K92" s="67">
        <v>0</v>
      </c>
      <c r="L92" s="67">
        <v>0</v>
      </c>
      <c r="M92" s="67">
        <v>0</v>
      </c>
      <c r="N92" s="67">
        <v>1</v>
      </c>
      <c r="O92" s="67">
        <v>1</v>
      </c>
      <c r="P92" s="67"/>
      <c r="Q92" s="67"/>
      <c r="R92" s="299"/>
      <c r="S92" s="299" t="s">
        <v>7321</v>
      </c>
      <c r="T92" s="35"/>
    </row>
    <row r="93" spans="1:20" x14ac:dyDescent="0.25">
      <c r="A93" s="34"/>
      <c r="B93" s="11"/>
      <c r="C93" s="2"/>
      <c r="D93" s="11"/>
      <c r="E93" s="11"/>
      <c r="F93" s="2" t="s">
        <v>6</v>
      </c>
      <c r="G93" s="11" t="s">
        <v>2481</v>
      </c>
      <c r="H93" s="67">
        <v>1</v>
      </c>
      <c r="I93" s="67">
        <v>0</v>
      </c>
      <c r="J93" s="67">
        <v>0</v>
      </c>
      <c r="K93" s="67">
        <v>0</v>
      </c>
      <c r="L93" s="67">
        <v>0</v>
      </c>
      <c r="M93" s="67">
        <v>0</v>
      </c>
      <c r="N93" s="67">
        <v>1</v>
      </c>
      <c r="O93" s="67">
        <v>1</v>
      </c>
      <c r="P93" s="67"/>
      <c r="Q93" s="67"/>
      <c r="R93" s="11" t="s">
        <v>7327</v>
      </c>
      <c r="S93" s="299"/>
      <c r="T93" s="35"/>
    </row>
    <row r="94" spans="1:20" x14ac:dyDescent="0.25">
      <c r="A94" s="34"/>
      <c r="B94" s="11"/>
      <c r="C94" s="2"/>
      <c r="D94" s="11"/>
      <c r="E94" s="11"/>
      <c r="F94" s="2" t="s">
        <v>7</v>
      </c>
      <c r="G94" s="11" t="s">
        <v>2572</v>
      </c>
      <c r="H94" s="67">
        <v>1</v>
      </c>
      <c r="I94" s="67">
        <v>0</v>
      </c>
      <c r="J94" s="67">
        <v>0</v>
      </c>
      <c r="K94" s="67">
        <v>0</v>
      </c>
      <c r="L94" s="67">
        <v>0</v>
      </c>
      <c r="M94" s="67">
        <v>1</v>
      </c>
      <c r="N94" s="67">
        <v>0</v>
      </c>
      <c r="O94" s="67">
        <v>1</v>
      </c>
      <c r="P94" s="67"/>
      <c r="Q94" s="67"/>
      <c r="R94" s="11"/>
      <c r="S94" s="299"/>
      <c r="T94" s="35"/>
    </row>
    <row r="95" spans="1:20" x14ac:dyDescent="0.25">
      <c r="A95" s="34"/>
      <c r="B95" s="11"/>
      <c r="C95" s="2"/>
      <c r="D95" s="11"/>
      <c r="E95" s="11"/>
      <c r="F95" s="2" t="s">
        <v>8</v>
      </c>
      <c r="G95" s="11" t="s">
        <v>2573</v>
      </c>
      <c r="H95" s="67">
        <v>1</v>
      </c>
      <c r="I95" s="67">
        <v>0</v>
      </c>
      <c r="J95" s="67">
        <v>0</v>
      </c>
      <c r="K95" s="67">
        <v>0</v>
      </c>
      <c r="L95" s="67">
        <v>0</v>
      </c>
      <c r="M95" s="67">
        <v>0</v>
      </c>
      <c r="N95" s="67">
        <v>1</v>
      </c>
      <c r="O95" s="67">
        <v>1</v>
      </c>
      <c r="P95" s="67"/>
      <c r="Q95" s="67"/>
      <c r="R95" s="11" t="s">
        <v>7328</v>
      </c>
      <c r="S95" s="299"/>
      <c r="T95" s="35"/>
    </row>
    <row r="96" spans="1:20" x14ac:dyDescent="0.25">
      <c r="A96" s="34"/>
      <c r="B96" s="11"/>
      <c r="C96" s="2"/>
      <c r="D96" s="11"/>
      <c r="E96" s="11"/>
      <c r="F96" s="2" t="s">
        <v>9</v>
      </c>
      <c r="G96" s="11" t="s">
        <v>2574</v>
      </c>
      <c r="H96" s="67">
        <v>1</v>
      </c>
      <c r="I96" s="67">
        <v>0</v>
      </c>
      <c r="J96" s="67">
        <v>0</v>
      </c>
      <c r="K96" s="67">
        <v>0</v>
      </c>
      <c r="L96" s="67">
        <v>0</v>
      </c>
      <c r="M96" s="67">
        <v>0</v>
      </c>
      <c r="N96" s="67">
        <v>1</v>
      </c>
      <c r="O96" s="67">
        <v>1</v>
      </c>
      <c r="P96" s="67"/>
      <c r="Q96" s="67"/>
      <c r="R96" s="11"/>
      <c r="S96" s="299"/>
      <c r="T96" s="35"/>
    </row>
    <row r="97" spans="1:20" x14ac:dyDescent="0.25">
      <c r="A97" s="34"/>
      <c r="B97" s="11"/>
      <c r="C97" s="2"/>
      <c r="D97" s="11"/>
      <c r="E97" s="11"/>
      <c r="F97" s="2" t="s">
        <v>10</v>
      </c>
      <c r="G97" s="11" t="s">
        <v>2575</v>
      </c>
      <c r="H97" s="67">
        <v>1</v>
      </c>
      <c r="I97" s="67">
        <v>0</v>
      </c>
      <c r="J97" s="67">
        <v>0</v>
      </c>
      <c r="K97" s="67">
        <v>0</v>
      </c>
      <c r="L97" s="67">
        <v>0</v>
      </c>
      <c r="M97" s="67">
        <v>0</v>
      </c>
      <c r="N97" s="67">
        <v>1</v>
      </c>
      <c r="O97" s="67">
        <v>1</v>
      </c>
      <c r="P97" s="67"/>
      <c r="Q97" s="67"/>
      <c r="R97" s="11"/>
      <c r="S97" s="299" t="s">
        <v>7322</v>
      </c>
      <c r="T97" s="35"/>
    </row>
    <row r="98" spans="1:20" x14ac:dyDescent="0.25">
      <c r="A98" s="34"/>
      <c r="B98" s="11"/>
      <c r="C98" s="2"/>
      <c r="D98" s="11"/>
      <c r="E98" s="11"/>
      <c r="F98" s="2" t="s">
        <v>11</v>
      </c>
      <c r="G98" s="11" t="s">
        <v>2576</v>
      </c>
      <c r="H98" s="67">
        <v>1</v>
      </c>
      <c r="I98" s="67">
        <v>0</v>
      </c>
      <c r="J98" s="67">
        <v>0</v>
      </c>
      <c r="K98" s="67">
        <v>0</v>
      </c>
      <c r="L98" s="67">
        <v>0</v>
      </c>
      <c r="M98" s="67">
        <v>0</v>
      </c>
      <c r="N98" s="67">
        <v>1</v>
      </c>
      <c r="O98" s="67">
        <v>1</v>
      </c>
      <c r="P98" s="67"/>
      <c r="Q98" s="67"/>
      <c r="R98" s="11"/>
      <c r="S98" s="299"/>
      <c r="T98" s="35"/>
    </row>
    <row r="99" spans="1:20" x14ac:dyDescent="0.25">
      <c r="A99" s="34"/>
      <c r="B99" s="11"/>
      <c r="C99" s="2"/>
      <c r="D99" s="11"/>
      <c r="E99" s="11"/>
      <c r="F99" s="2" t="s">
        <v>12</v>
      </c>
      <c r="G99" s="11" t="s">
        <v>2577</v>
      </c>
      <c r="H99" s="67">
        <v>1</v>
      </c>
      <c r="I99" s="67">
        <v>0</v>
      </c>
      <c r="J99" s="67">
        <v>0</v>
      </c>
      <c r="K99" s="67">
        <v>0</v>
      </c>
      <c r="L99" s="67">
        <v>0</v>
      </c>
      <c r="M99" s="67">
        <v>1</v>
      </c>
      <c r="N99" s="67">
        <v>0</v>
      </c>
      <c r="O99" s="67">
        <v>1</v>
      </c>
      <c r="P99" s="67"/>
      <c r="Q99" s="67"/>
      <c r="R99" s="11"/>
      <c r="S99" s="299" t="s">
        <v>7323</v>
      </c>
      <c r="T99" s="35"/>
    </row>
    <row r="100" spans="1:20" x14ac:dyDescent="0.25">
      <c r="A100" s="34"/>
      <c r="B100" s="11"/>
      <c r="C100" s="2"/>
      <c r="D100" s="11"/>
      <c r="E100" s="11"/>
      <c r="F100" s="2" t="s">
        <v>13</v>
      </c>
      <c r="G100" s="11" t="s">
        <v>2578</v>
      </c>
      <c r="H100" s="67">
        <v>1</v>
      </c>
      <c r="I100" s="67">
        <v>0</v>
      </c>
      <c r="J100" s="67">
        <v>0</v>
      </c>
      <c r="K100" s="67">
        <v>0</v>
      </c>
      <c r="L100" s="67">
        <v>0</v>
      </c>
      <c r="M100" s="67">
        <v>1</v>
      </c>
      <c r="N100" s="67">
        <v>0</v>
      </c>
      <c r="O100" s="67">
        <v>1</v>
      </c>
      <c r="P100" s="67"/>
      <c r="Q100" s="67"/>
      <c r="R100" s="11"/>
      <c r="S100" s="299"/>
      <c r="T100" s="35"/>
    </row>
    <row r="101" spans="1:20" x14ac:dyDescent="0.25">
      <c r="A101" s="34"/>
      <c r="B101" s="11"/>
      <c r="C101" s="2"/>
      <c r="D101" s="11"/>
      <c r="E101" s="11"/>
      <c r="F101" s="2" t="s">
        <v>14</v>
      </c>
      <c r="G101" s="11" t="s">
        <v>2579</v>
      </c>
      <c r="H101" s="67">
        <v>1</v>
      </c>
      <c r="I101" s="67">
        <v>0</v>
      </c>
      <c r="J101" s="67">
        <v>0</v>
      </c>
      <c r="K101" s="67">
        <v>0</v>
      </c>
      <c r="L101" s="67">
        <v>0</v>
      </c>
      <c r="M101" s="67">
        <v>0</v>
      </c>
      <c r="N101" s="67">
        <v>1</v>
      </c>
      <c r="O101" s="67">
        <v>1</v>
      </c>
      <c r="P101" s="67"/>
      <c r="Q101" s="67"/>
      <c r="R101" s="11"/>
      <c r="S101" s="11"/>
      <c r="T101" s="35"/>
    </row>
    <row r="102" spans="1:20" x14ac:dyDescent="0.25">
      <c r="A102" s="34"/>
      <c r="B102" s="11"/>
      <c r="C102" s="2"/>
      <c r="D102" s="11"/>
      <c r="E102" s="11"/>
      <c r="F102" s="2" t="s">
        <v>15</v>
      </c>
      <c r="G102" s="11" t="s">
        <v>2580</v>
      </c>
      <c r="H102" s="67">
        <v>1</v>
      </c>
      <c r="I102" s="67">
        <v>0</v>
      </c>
      <c r="J102" s="67">
        <v>0</v>
      </c>
      <c r="K102" s="67">
        <v>0</v>
      </c>
      <c r="L102" s="67">
        <v>0</v>
      </c>
      <c r="M102" s="67">
        <v>0</v>
      </c>
      <c r="N102" s="67">
        <v>1</v>
      </c>
      <c r="O102" s="67">
        <v>1</v>
      </c>
      <c r="P102" s="67"/>
      <c r="Q102" s="67"/>
      <c r="R102" s="11"/>
      <c r="S102" s="11"/>
      <c r="T102" s="35"/>
    </row>
    <row r="103" spans="1:20" x14ac:dyDescent="0.25">
      <c r="A103" s="34"/>
      <c r="B103" s="11"/>
      <c r="C103" s="2"/>
      <c r="D103" s="11"/>
      <c r="E103" s="11"/>
      <c r="F103" s="2" t="s">
        <v>16</v>
      </c>
      <c r="G103" s="11" t="s">
        <v>2581</v>
      </c>
      <c r="H103" s="67">
        <v>1</v>
      </c>
      <c r="I103" s="67">
        <v>0</v>
      </c>
      <c r="J103" s="67">
        <v>0</v>
      </c>
      <c r="K103" s="67">
        <v>0</v>
      </c>
      <c r="L103" s="67">
        <v>0</v>
      </c>
      <c r="M103" s="67">
        <v>1</v>
      </c>
      <c r="N103" s="67">
        <v>0</v>
      </c>
      <c r="O103" s="67">
        <v>1</v>
      </c>
      <c r="P103" s="67"/>
      <c r="Q103" s="67"/>
      <c r="R103" s="11"/>
      <c r="S103" s="11"/>
      <c r="T103" s="35"/>
    </row>
    <row r="104" spans="1:20" x14ac:dyDescent="0.25">
      <c r="A104" s="34"/>
      <c r="B104" s="11"/>
      <c r="C104" s="2"/>
      <c r="D104" s="11"/>
      <c r="E104" s="11"/>
      <c r="F104" s="2" t="s">
        <v>17</v>
      </c>
      <c r="G104" s="11" t="s">
        <v>2334</v>
      </c>
      <c r="H104" s="67">
        <v>1</v>
      </c>
      <c r="I104" s="67">
        <v>0</v>
      </c>
      <c r="J104" s="67">
        <v>0</v>
      </c>
      <c r="K104" s="67">
        <v>0</v>
      </c>
      <c r="L104" s="67">
        <v>0</v>
      </c>
      <c r="M104" s="67">
        <v>0</v>
      </c>
      <c r="N104" s="67">
        <v>1</v>
      </c>
      <c r="O104" s="67">
        <v>1</v>
      </c>
      <c r="P104" s="67"/>
      <c r="Q104" s="67"/>
      <c r="R104" s="11"/>
      <c r="S104" s="11"/>
      <c r="T104" s="35"/>
    </row>
    <row r="105" spans="1:20" x14ac:dyDescent="0.25">
      <c r="A105" s="34"/>
      <c r="B105" s="11"/>
      <c r="C105" s="2"/>
      <c r="D105" s="11"/>
      <c r="E105" s="11"/>
      <c r="F105" s="2" t="s">
        <v>18</v>
      </c>
      <c r="G105" s="11" t="s">
        <v>2582</v>
      </c>
      <c r="H105" s="67">
        <v>1</v>
      </c>
      <c r="I105" s="67">
        <v>0</v>
      </c>
      <c r="J105" s="67">
        <v>0</v>
      </c>
      <c r="K105" s="67">
        <v>0</v>
      </c>
      <c r="L105" s="67">
        <v>0</v>
      </c>
      <c r="M105" s="67">
        <v>0</v>
      </c>
      <c r="N105" s="67">
        <v>1</v>
      </c>
      <c r="O105" s="67">
        <v>1</v>
      </c>
      <c r="P105" s="67"/>
      <c r="Q105" s="67"/>
      <c r="R105" s="11"/>
      <c r="S105" s="11"/>
      <c r="T105" s="35"/>
    </row>
    <row r="106" spans="1:20" x14ac:dyDescent="0.25">
      <c r="A106" s="34"/>
      <c r="B106" s="11"/>
      <c r="C106" s="2"/>
      <c r="D106" s="11"/>
      <c r="E106" s="11"/>
      <c r="F106" s="2" t="s">
        <v>19</v>
      </c>
      <c r="G106" s="11" t="s">
        <v>2583</v>
      </c>
      <c r="H106" s="67">
        <v>1</v>
      </c>
      <c r="I106" s="67">
        <v>0</v>
      </c>
      <c r="J106" s="67">
        <v>0</v>
      </c>
      <c r="K106" s="67">
        <v>0</v>
      </c>
      <c r="L106" s="67">
        <v>0</v>
      </c>
      <c r="M106" s="67">
        <v>0</v>
      </c>
      <c r="N106" s="67">
        <v>1</v>
      </c>
      <c r="O106" s="67">
        <v>1</v>
      </c>
      <c r="P106" s="67"/>
      <c r="Q106" s="67"/>
      <c r="R106" s="11"/>
      <c r="S106" s="11"/>
      <c r="T106" s="35"/>
    </row>
    <row r="107" spans="1:20" x14ac:dyDescent="0.25">
      <c r="A107" s="34"/>
      <c r="B107" s="11"/>
      <c r="C107" s="2"/>
      <c r="D107" s="11"/>
      <c r="E107" s="11"/>
      <c r="F107" s="2" t="s">
        <v>20</v>
      </c>
      <c r="G107" s="11" t="s">
        <v>2584</v>
      </c>
      <c r="H107" s="67">
        <v>1</v>
      </c>
      <c r="I107" s="67">
        <v>0</v>
      </c>
      <c r="J107" s="67">
        <v>0</v>
      </c>
      <c r="K107" s="67">
        <v>0</v>
      </c>
      <c r="L107" s="67">
        <v>0</v>
      </c>
      <c r="M107" s="67">
        <v>0</v>
      </c>
      <c r="N107" s="67">
        <v>1</v>
      </c>
      <c r="O107" s="67">
        <v>1</v>
      </c>
      <c r="P107" s="67"/>
      <c r="Q107" s="67"/>
      <c r="R107" s="11"/>
      <c r="S107" s="11"/>
      <c r="T107" s="35"/>
    </row>
    <row r="108" spans="1:20" x14ac:dyDescent="0.25">
      <c r="A108" s="34"/>
      <c r="B108" s="11"/>
      <c r="C108" s="2"/>
      <c r="D108" s="11"/>
      <c r="E108" s="11"/>
      <c r="F108" s="2"/>
      <c r="G108" s="11"/>
      <c r="H108" s="67"/>
      <c r="I108" s="67"/>
      <c r="J108" s="67"/>
      <c r="K108" s="67"/>
      <c r="L108" s="67"/>
      <c r="M108" s="67"/>
      <c r="N108" s="67"/>
      <c r="O108" s="67"/>
      <c r="P108" s="67"/>
      <c r="Q108" s="67"/>
      <c r="R108" s="11"/>
      <c r="S108" s="11"/>
      <c r="T108" s="35"/>
    </row>
    <row r="109" spans="1:20" x14ac:dyDescent="0.25">
      <c r="A109" s="83"/>
      <c r="B109" s="62"/>
      <c r="C109" s="61"/>
      <c r="D109" s="62"/>
      <c r="E109" s="62"/>
      <c r="F109" s="61"/>
      <c r="G109" s="62"/>
      <c r="H109" s="72">
        <f>SUM(H88:H107)</f>
        <v>20</v>
      </c>
      <c r="I109" s="72">
        <f t="shared" ref="I109:O109" si="3">SUM(I88:I107)</f>
        <v>0</v>
      </c>
      <c r="J109" s="72">
        <f t="shared" si="3"/>
        <v>0</v>
      </c>
      <c r="K109" s="72">
        <f t="shared" si="3"/>
        <v>0</v>
      </c>
      <c r="L109" s="72">
        <f t="shared" si="3"/>
        <v>0</v>
      </c>
      <c r="M109" s="72">
        <f>SUM(M88:M107)</f>
        <v>5</v>
      </c>
      <c r="N109" s="72">
        <f t="shared" si="3"/>
        <v>15</v>
      </c>
      <c r="O109" s="72">
        <f t="shared" si="3"/>
        <v>20</v>
      </c>
      <c r="P109" s="72"/>
      <c r="Q109" s="72"/>
      <c r="R109" s="62"/>
      <c r="S109" s="62"/>
      <c r="T109" s="84"/>
    </row>
    <row r="110" spans="1:20" x14ac:dyDescent="0.25">
      <c r="A110" s="85"/>
      <c r="B110" s="75"/>
      <c r="C110" s="76"/>
      <c r="D110" s="75"/>
      <c r="E110" s="75"/>
      <c r="F110" s="76"/>
      <c r="G110" s="75"/>
      <c r="H110" s="105"/>
      <c r="I110" s="105"/>
      <c r="J110" s="105"/>
      <c r="K110" s="105"/>
      <c r="L110" s="105"/>
      <c r="M110" s="105"/>
      <c r="N110" s="105"/>
      <c r="O110" s="105"/>
      <c r="P110" s="105"/>
      <c r="Q110" s="105"/>
      <c r="R110" s="75"/>
      <c r="S110" s="75"/>
      <c r="T110" s="86"/>
    </row>
    <row r="111" spans="1:20" x14ac:dyDescent="0.25">
      <c r="A111" s="34"/>
      <c r="B111" s="11"/>
      <c r="C111" s="2"/>
      <c r="D111" s="11"/>
      <c r="E111" s="11"/>
      <c r="F111" s="11"/>
      <c r="G111" s="11"/>
      <c r="H111" s="2"/>
      <c r="I111" s="2"/>
      <c r="J111" s="2"/>
      <c r="K111" s="2"/>
      <c r="L111" s="2"/>
      <c r="M111" s="2"/>
      <c r="N111" s="2"/>
      <c r="O111" s="2"/>
      <c r="P111" s="2"/>
      <c r="Q111" s="2"/>
      <c r="R111" s="11"/>
      <c r="S111" s="11"/>
      <c r="T111" s="35"/>
    </row>
    <row r="112" spans="1:20" x14ac:dyDescent="0.25">
      <c r="A112" s="34"/>
      <c r="B112" s="11"/>
      <c r="C112" s="2" t="s">
        <v>5</v>
      </c>
      <c r="D112" s="11" t="s">
        <v>2482</v>
      </c>
      <c r="E112" s="11" t="s">
        <v>39</v>
      </c>
      <c r="F112" s="2" t="s">
        <v>0</v>
      </c>
      <c r="G112" s="11" t="s">
        <v>2585</v>
      </c>
      <c r="H112" s="67">
        <v>1</v>
      </c>
      <c r="I112" s="2">
        <v>0</v>
      </c>
      <c r="J112" s="2">
        <v>0</v>
      </c>
      <c r="K112" s="2">
        <v>0</v>
      </c>
      <c r="L112" s="2">
        <v>0</v>
      </c>
      <c r="M112" s="2">
        <v>0</v>
      </c>
      <c r="N112" s="2">
        <v>0</v>
      </c>
      <c r="O112" s="67">
        <v>1</v>
      </c>
      <c r="P112" s="2"/>
      <c r="Q112" s="2"/>
      <c r="R112" s="299" t="s">
        <v>7486</v>
      </c>
      <c r="S112" s="299" t="s">
        <v>7481</v>
      </c>
      <c r="T112" s="35"/>
    </row>
    <row r="113" spans="1:20" x14ac:dyDescent="0.25">
      <c r="A113" s="34"/>
      <c r="B113" s="11"/>
      <c r="C113" s="2"/>
      <c r="D113" s="11"/>
      <c r="E113" s="11"/>
      <c r="F113" s="2" t="s">
        <v>2</v>
      </c>
      <c r="G113" s="11" t="s">
        <v>2586</v>
      </c>
      <c r="H113" s="67">
        <v>1</v>
      </c>
      <c r="I113" s="2">
        <v>0</v>
      </c>
      <c r="J113" s="2">
        <v>0</v>
      </c>
      <c r="K113" s="2">
        <v>0</v>
      </c>
      <c r="L113" s="2">
        <v>0</v>
      </c>
      <c r="M113" s="2">
        <v>0</v>
      </c>
      <c r="N113" s="2">
        <v>0</v>
      </c>
      <c r="O113" s="67">
        <v>1</v>
      </c>
      <c r="P113" s="2"/>
      <c r="Q113" s="2"/>
      <c r="R113" s="299"/>
      <c r="S113" s="299"/>
      <c r="T113" s="35"/>
    </row>
    <row r="114" spans="1:20" x14ac:dyDescent="0.25">
      <c r="A114" s="34"/>
      <c r="B114" s="11"/>
      <c r="C114" s="2"/>
      <c r="D114" s="11"/>
      <c r="E114" s="11"/>
      <c r="F114" s="2" t="s">
        <v>3</v>
      </c>
      <c r="G114" s="11" t="s">
        <v>2587</v>
      </c>
      <c r="H114" s="67">
        <v>1</v>
      </c>
      <c r="I114" s="2">
        <v>0</v>
      </c>
      <c r="J114" s="2">
        <v>0</v>
      </c>
      <c r="K114" s="2">
        <v>0</v>
      </c>
      <c r="L114" s="2">
        <v>0</v>
      </c>
      <c r="M114" s="2">
        <v>0</v>
      </c>
      <c r="N114" s="2">
        <v>0</v>
      </c>
      <c r="O114" s="67">
        <v>1</v>
      </c>
      <c r="P114" s="2"/>
      <c r="Q114" s="2"/>
      <c r="R114" s="11"/>
      <c r="S114" s="299"/>
      <c r="T114" s="35"/>
    </row>
    <row r="115" spans="1:20" x14ac:dyDescent="0.25">
      <c r="A115" s="34"/>
      <c r="B115" s="11"/>
      <c r="C115" s="2"/>
      <c r="D115" s="11"/>
      <c r="E115" s="11"/>
      <c r="F115" s="2" t="s">
        <v>4</v>
      </c>
      <c r="G115" s="11" t="s">
        <v>2588</v>
      </c>
      <c r="H115" s="67">
        <v>1</v>
      </c>
      <c r="I115" s="2">
        <v>0</v>
      </c>
      <c r="J115" s="2">
        <v>0</v>
      </c>
      <c r="K115" s="2">
        <v>0</v>
      </c>
      <c r="L115" s="2">
        <v>0</v>
      </c>
      <c r="M115" s="2">
        <v>0</v>
      </c>
      <c r="N115" s="2">
        <v>0</v>
      </c>
      <c r="O115" s="67">
        <v>1</v>
      </c>
      <c r="P115" s="2"/>
      <c r="Q115" s="2"/>
      <c r="R115" s="11"/>
      <c r="S115" s="299" t="s">
        <v>7482</v>
      </c>
      <c r="T115" s="35"/>
    </row>
    <row r="116" spans="1:20" x14ac:dyDescent="0.25">
      <c r="A116" s="34"/>
      <c r="B116" s="11"/>
      <c r="C116" s="2"/>
      <c r="D116" s="11"/>
      <c r="E116" s="11"/>
      <c r="F116" s="2" t="s">
        <v>5</v>
      </c>
      <c r="G116" s="11" t="s">
        <v>2589</v>
      </c>
      <c r="H116" s="67">
        <v>1</v>
      </c>
      <c r="I116" s="2">
        <v>0</v>
      </c>
      <c r="J116" s="2">
        <v>0</v>
      </c>
      <c r="K116" s="2">
        <v>0</v>
      </c>
      <c r="L116" s="2">
        <v>0</v>
      </c>
      <c r="M116" s="2">
        <v>0</v>
      </c>
      <c r="N116" s="2">
        <v>0</v>
      </c>
      <c r="O116" s="67">
        <v>1</v>
      </c>
      <c r="P116" s="2"/>
      <c r="Q116" s="2"/>
      <c r="R116" s="11"/>
      <c r="S116" s="299"/>
      <c r="T116" s="35"/>
    </row>
    <row r="117" spans="1:20" x14ac:dyDescent="0.25">
      <c r="A117" s="34"/>
      <c r="B117" s="11"/>
      <c r="C117" s="2"/>
      <c r="D117" s="11"/>
      <c r="E117" s="11"/>
      <c r="F117" s="2" t="s">
        <v>6</v>
      </c>
      <c r="G117" s="11" t="s">
        <v>2590</v>
      </c>
      <c r="H117" s="67">
        <v>1</v>
      </c>
      <c r="I117" s="2">
        <v>0</v>
      </c>
      <c r="J117" s="2">
        <v>0</v>
      </c>
      <c r="K117" s="2">
        <v>0</v>
      </c>
      <c r="L117" s="2">
        <v>0</v>
      </c>
      <c r="M117" s="2">
        <v>0</v>
      </c>
      <c r="N117" s="2">
        <v>0</v>
      </c>
      <c r="O117" s="67">
        <v>1</v>
      </c>
      <c r="P117" s="2"/>
      <c r="Q117" s="2"/>
      <c r="R117" s="11"/>
      <c r="S117" s="299"/>
      <c r="T117" s="35"/>
    </row>
    <row r="118" spans="1:20" x14ac:dyDescent="0.25">
      <c r="A118" s="34"/>
      <c r="B118" s="11"/>
      <c r="C118" s="2"/>
      <c r="D118" s="11"/>
      <c r="E118" s="11"/>
      <c r="F118" s="2" t="s">
        <v>7</v>
      </c>
      <c r="G118" s="11" t="s">
        <v>2591</v>
      </c>
      <c r="H118" s="67">
        <v>1</v>
      </c>
      <c r="I118" s="2">
        <v>0</v>
      </c>
      <c r="J118" s="2">
        <v>0</v>
      </c>
      <c r="K118" s="2">
        <v>0</v>
      </c>
      <c r="L118" s="2">
        <v>0</v>
      </c>
      <c r="M118" s="2">
        <v>0</v>
      </c>
      <c r="N118" s="2">
        <v>0</v>
      </c>
      <c r="O118" s="67">
        <v>1</v>
      </c>
      <c r="P118" s="2"/>
      <c r="Q118" s="2"/>
      <c r="R118" s="11"/>
      <c r="S118" s="299" t="s">
        <v>7483</v>
      </c>
      <c r="T118" s="35"/>
    </row>
    <row r="119" spans="1:20" x14ac:dyDescent="0.25">
      <c r="A119" s="34"/>
      <c r="B119" s="11"/>
      <c r="C119" s="2"/>
      <c r="D119" s="11"/>
      <c r="E119" s="11"/>
      <c r="F119" s="2" t="s">
        <v>8</v>
      </c>
      <c r="G119" s="11" t="s">
        <v>2592</v>
      </c>
      <c r="H119" s="67">
        <v>1</v>
      </c>
      <c r="I119" s="2">
        <v>0</v>
      </c>
      <c r="J119" s="2">
        <v>0</v>
      </c>
      <c r="K119" s="2">
        <v>0</v>
      </c>
      <c r="L119" s="2">
        <v>0</v>
      </c>
      <c r="M119" s="2">
        <v>0</v>
      </c>
      <c r="N119" s="2">
        <v>0</v>
      </c>
      <c r="O119" s="67">
        <v>1</v>
      </c>
      <c r="P119" s="2"/>
      <c r="Q119" s="2"/>
      <c r="R119" s="11"/>
      <c r="S119" s="299"/>
      <c r="T119" s="35"/>
    </row>
    <row r="120" spans="1:20" x14ac:dyDescent="0.25">
      <c r="A120" s="34"/>
      <c r="B120" s="11"/>
      <c r="C120" s="2"/>
      <c r="D120" s="11"/>
      <c r="E120" s="11"/>
      <c r="F120" s="2" t="s">
        <v>9</v>
      </c>
      <c r="G120" s="11" t="s">
        <v>2593</v>
      </c>
      <c r="H120" s="67">
        <v>1</v>
      </c>
      <c r="I120" s="2">
        <v>0</v>
      </c>
      <c r="J120" s="67">
        <v>0</v>
      </c>
      <c r="K120" s="67">
        <v>0</v>
      </c>
      <c r="L120" s="67">
        <v>0</v>
      </c>
      <c r="M120" s="67">
        <v>0</v>
      </c>
      <c r="N120" s="67">
        <v>0</v>
      </c>
      <c r="O120" s="67">
        <v>1</v>
      </c>
      <c r="P120" s="67"/>
      <c r="Q120" s="67"/>
      <c r="R120" s="11"/>
      <c r="S120" s="299"/>
      <c r="T120" s="35"/>
    </row>
    <row r="121" spans="1:20" x14ac:dyDescent="0.25">
      <c r="A121" s="34"/>
      <c r="B121" s="11"/>
      <c r="C121" s="2"/>
      <c r="D121" s="11"/>
      <c r="E121" s="11"/>
      <c r="F121" s="2" t="s">
        <v>10</v>
      </c>
      <c r="G121" s="11" t="s">
        <v>2594</v>
      </c>
      <c r="H121" s="67">
        <v>1</v>
      </c>
      <c r="I121" s="2">
        <v>0</v>
      </c>
      <c r="J121" s="67">
        <v>0</v>
      </c>
      <c r="K121" s="67">
        <v>0</v>
      </c>
      <c r="L121" s="67">
        <v>0</v>
      </c>
      <c r="M121" s="67">
        <v>0</v>
      </c>
      <c r="N121" s="67">
        <v>0</v>
      </c>
      <c r="O121" s="67">
        <v>1</v>
      </c>
      <c r="P121" s="67"/>
      <c r="Q121" s="67"/>
      <c r="R121" s="11"/>
      <c r="S121" s="299" t="s">
        <v>7484</v>
      </c>
      <c r="T121" s="35"/>
    </row>
    <row r="122" spans="1:20" x14ac:dyDescent="0.25">
      <c r="A122" s="34"/>
      <c r="B122" s="11"/>
      <c r="C122" s="2"/>
      <c r="D122" s="11"/>
      <c r="E122" s="11"/>
      <c r="F122" s="2" t="s">
        <v>11</v>
      </c>
      <c r="G122" s="11" t="s">
        <v>2595</v>
      </c>
      <c r="H122" s="67">
        <v>1</v>
      </c>
      <c r="I122" s="2">
        <v>0</v>
      </c>
      <c r="J122" s="2">
        <v>0</v>
      </c>
      <c r="K122" s="2">
        <v>0</v>
      </c>
      <c r="L122" s="2">
        <v>0</v>
      </c>
      <c r="M122" s="2">
        <v>0</v>
      </c>
      <c r="N122" s="2">
        <v>0</v>
      </c>
      <c r="O122" s="67">
        <v>1</v>
      </c>
      <c r="P122" s="2"/>
      <c r="Q122" s="2"/>
      <c r="R122" s="11"/>
      <c r="S122" s="299"/>
      <c r="T122" s="35"/>
    </row>
    <row r="123" spans="1:20" x14ac:dyDescent="0.25">
      <c r="A123" s="34"/>
      <c r="B123" s="11"/>
      <c r="C123" s="2"/>
      <c r="D123" s="11"/>
      <c r="E123" s="11"/>
      <c r="F123" s="2" t="s">
        <v>12</v>
      </c>
      <c r="G123" s="11" t="s">
        <v>2482</v>
      </c>
      <c r="H123" s="67">
        <v>1</v>
      </c>
      <c r="I123" s="2">
        <v>0</v>
      </c>
      <c r="J123" s="2">
        <v>0</v>
      </c>
      <c r="K123" s="2">
        <v>0</v>
      </c>
      <c r="L123" s="2">
        <v>0</v>
      </c>
      <c r="M123" s="2">
        <v>0</v>
      </c>
      <c r="N123" s="2">
        <v>0</v>
      </c>
      <c r="O123" s="67">
        <v>1</v>
      </c>
      <c r="P123" s="2"/>
      <c r="Q123" s="2"/>
      <c r="R123" s="11"/>
      <c r="S123" s="299"/>
      <c r="T123" s="35"/>
    </row>
    <row r="124" spans="1:20" x14ac:dyDescent="0.25">
      <c r="A124" s="34"/>
      <c r="B124" s="11"/>
      <c r="C124" s="2"/>
      <c r="D124" s="11"/>
      <c r="E124" s="11"/>
      <c r="F124" s="2" t="s">
        <v>13</v>
      </c>
      <c r="G124" s="11" t="s">
        <v>2596</v>
      </c>
      <c r="H124" s="67">
        <v>1</v>
      </c>
      <c r="I124" s="2">
        <v>0</v>
      </c>
      <c r="J124" s="2">
        <v>0</v>
      </c>
      <c r="K124" s="2">
        <v>0</v>
      </c>
      <c r="L124" s="2">
        <v>0</v>
      </c>
      <c r="M124" s="2">
        <v>0</v>
      </c>
      <c r="N124" s="2">
        <v>0</v>
      </c>
      <c r="O124" s="67">
        <v>1</v>
      </c>
      <c r="P124" s="2"/>
      <c r="Q124" s="2"/>
      <c r="R124" s="11"/>
      <c r="S124" s="299" t="s">
        <v>7485</v>
      </c>
      <c r="T124" s="35"/>
    </row>
    <row r="125" spans="1:20" x14ac:dyDescent="0.25">
      <c r="A125" s="34"/>
      <c r="B125" s="11"/>
      <c r="C125" s="2"/>
      <c r="D125" s="11"/>
      <c r="E125" s="11"/>
      <c r="F125" s="2" t="s">
        <v>14</v>
      </c>
      <c r="G125" s="11" t="s">
        <v>2597</v>
      </c>
      <c r="H125" s="67">
        <v>1</v>
      </c>
      <c r="I125" s="2">
        <v>0</v>
      </c>
      <c r="J125" s="2">
        <v>0</v>
      </c>
      <c r="K125" s="2">
        <v>0</v>
      </c>
      <c r="L125" s="2">
        <v>0</v>
      </c>
      <c r="M125" s="2">
        <v>0</v>
      </c>
      <c r="N125" s="2">
        <v>0</v>
      </c>
      <c r="O125" s="67">
        <v>1</v>
      </c>
      <c r="P125" s="2"/>
      <c r="Q125" s="2"/>
      <c r="R125" s="11"/>
      <c r="S125" s="299"/>
      <c r="T125" s="35"/>
    </row>
    <row r="126" spans="1:20" x14ac:dyDescent="0.25">
      <c r="A126" s="34"/>
      <c r="B126" s="11"/>
      <c r="C126" s="2"/>
      <c r="D126" s="11"/>
      <c r="E126" s="11"/>
      <c r="F126" s="2" t="s">
        <v>15</v>
      </c>
      <c r="G126" s="11" t="s">
        <v>2598</v>
      </c>
      <c r="H126" s="67">
        <v>1</v>
      </c>
      <c r="I126" s="2">
        <v>0</v>
      </c>
      <c r="J126" s="2">
        <v>0</v>
      </c>
      <c r="K126" s="2">
        <v>0</v>
      </c>
      <c r="L126" s="2">
        <v>0</v>
      </c>
      <c r="M126" s="2">
        <v>0</v>
      </c>
      <c r="N126" s="2">
        <v>0</v>
      </c>
      <c r="O126" s="67">
        <v>1</v>
      </c>
      <c r="P126" s="2"/>
      <c r="Q126" s="2"/>
      <c r="R126" s="11"/>
      <c r="S126" s="299"/>
      <c r="T126" s="35"/>
    </row>
    <row r="127" spans="1:20" x14ac:dyDescent="0.25">
      <c r="A127" s="34"/>
      <c r="B127" s="11"/>
      <c r="C127" s="2"/>
      <c r="D127" s="11"/>
      <c r="E127" s="11"/>
      <c r="F127" s="2" t="s">
        <v>16</v>
      </c>
      <c r="G127" s="11" t="s">
        <v>2599</v>
      </c>
      <c r="H127" s="67">
        <v>1</v>
      </c>
      <c r="I127" s="2">
        <v>0</v>
      </c>
      <c r="J127" s="2">
        <v>0</v>
      </c>
      <c r="K127" s="2">
        <v>0</v>
      </c>
      <c r="L127" s="2">
        <v>0</v>
      </c>
      <c r="M127" s="2">
        <v>0</v>
      </c>
      <c r="N127" s="2">
        <v>0</v>
      </c>
      <c r="O127" s="67">
        <v>1</v>
      </c>
      <c r="P127" s="2"/>
      <c r="Q127" s="2"/>
      <c r="R127" s="11"/>
      <c r="S127" s="299" t="s">
        <v>8770</v>
      </c>
      <c r="T127" s="35"/>
    </row>
    <row r="128" spans="1:20" x14ac:dyDescent="0.25">
      <c r="A128" s="34"/>
      <c r="B128" s="11"/>
      <c r="C128" s="2"/>
      <c r="D128" s="11"/>
      <c r="E128" s="11"/>
      <c r="F128" s="2" t="s">
        <v>17</v>
      </c>
      <c r="G128" s="11" t="s">
        <v>2600</v>
      </c>
      <c r="H128" s="67">
        <v>1</v>
      </c>
      <c r="I128" s="2">
        <v>0</v>
      </c>
      <c r="J128" s="2">
        <v>0</v>
      </c>
      <c r="K128" s="2">
        <v>0</v>
      </c>
      <c r="L128" s="2">
        <v>0</v>
      </c>
      <c r="M128" s="2">
        <v>0</v>
      </c>
      <c r="N128" s="2">
        <v>0</v>
      </c>
      <c r="O128" s="67">
        <v>1</v>
      </c>
      <c r="P128" s="2"/>
      <c r="Q128" s="2"/>
      <c r="R128" s="11"/>
      <c r="S128" s="299"/>
      <c r="T128" s="35"/>
    </row>
    <row r="129" spans="1:20" x14ac:dyDescent="0.25">
      <c r="A129" s="34"/>
      <c r="B129" s="11"/>
      <c r="C129" s="2"/>
      <c r="D129" s="11"/>
      <c r="E129" s="11"/>
      <c r="F129" s="2" t="s">
        <v>18</v>
      </c>
      <c r="G129" s="11" t="s">
        <v>2601</v>
      </c>
      <c r="H129" s="67">
        <v>1</v>
      </c>
      <c r="I129" s="2">
        <v>0</v>
      </c>
      <c r="J129" s="2">
        <v>0</v>
      </c>
      <c r="K129" s="2">
        <v>0</v>
      </c>
      <c r="L129" s="2">
        <v>0</v>
      </c>
      <c r="M129" s="2">
        <v>0</v>
      </c>
      <c r="N129" s="2">
        <v>0</v>
      </c>
      <c r="O129" s="67">
        <v>1</v>
      </c>
      <c r="P129" s="2"/>
      <c r="Q129" s="2"/>
      <c r="R129" s="11"/>
      <c r="S129" s="299"/>
      <c r="T129" s="35"/>
    </row>
    <row r="130" spans="1:20" x14ac:dyDescent="0.25">
      <c r="A130" s="34"/>
      <c r="B130" s="11"/>
      <c r="C130" s="2"/>
      <c r="D130" s="11"/>
      <c r="E130" s="11"/>
      <c r="F130" s="2" t="s">
        <v>19</v>
      </c>
      <c r="G130" s="11" t="s">
        <v>2602</v>
      </c>
      <c r="H130" s="67">
        <v>1</v>
      </c>
      <c r="I130" s="2">
        <v>0</v>
      </c>
      <c r="J130" s="67">
        <v>0</v>
      </c>
      <c r="K130" s="67">
        <v>0</v>
      </c>
      <c r="L130" s="67">
        <v>0</v>
      </c>
      <c r="M130" s="67">
        <v>0</v>
      </c>
      <c r="N130" s="67">
        <v>0</v>
      </c>
      <c r="O130" s="67">
        <v>1</v>
      </c>
      <c r="P130" s="67"/>
      <c r="Q130" s="67"/>
      <c r="R130" s="11"/>
      <c r="S130" s="299" t="s">
        <v>8780</v>
      </c>
      <c r="T130" s="35"/>
    </row>
    <row r="131" spans="1:20" x14ac:dyDescent="0.25">
      <c r="A131" s="34"/>
      <c r="B131" s="11"/>
      <c r="C131" s="2"/>
      <c r="D131" s="11"/>
      <c r="E131" s="11"/>
      <c r="F131" s="2" t="s">
        <v>20</v>
      </c>
      <c r="G131" s="11" t="s">
        <v>2488</v>
      </c>
      <c r="H131" s="67">
        <v>1</v>
      </c>
      <c r="I131" s="2">
        <v>0</v>
      </c>
      <c r="J131" s="2">
        <v>0</v>
      </c>
      <c r="K131" s="2">
        <v>0</v>
      </c>
      <c r="L131" s="2">
        <v>0</v>
      </c>
      <c r="M131" s="2">
        <v>0</v>
      </c>
      <c r="N131" s="2">
        <v>0</v>
      </c>
      <c r="O131" s="67">
        <v>1</v>
      </c>
      <c r="P131" s="2"/>
      <c r="Q131" s="2"/>
      <c r="R131" s="11"/>
      <c r="S131" s="299"/>
      <c r="T131" s="35"/>
    </row>
    <row r="132" spans="1:20" x14ac:dyDescent="0.25">
      <c r="A132" s="34"/>
      <c r="B132" s="11"/>
      <c r="C132" s="2"/>
      <c r="D132" s="11"/>
      <c r="E132" s="11"/>
      <c r="F132" s="2" t="s">
        <v>21</v>
      </c>
      <c r="G132" s="11" t="s">
        <v>2603</v>
      </c>
      <c r="H132" s="67">
        <v>1</v>
      </c>
      <c r="I132" s="2">
        <v>0</v>
      </c>
      <c r="J132" s="67">
        <v>0</v>
      </c>
      <c r="K132" s="67">
        <v>0</v>
      </c>
      <c r="L132" s="67">
        <v>0</v>
      </c>
      <c r="M132" s="67">
        <v>0</v>
      </c>
      <c r="N132" s="67">
        <v>0</v>
      </c>
      <c r="O132" s="67">
        <v>1</v>
      </c>
      <c r="P132" s="67"/>
      <c r="Q132" s="67"/>
      <c r="R132" s="11"/>
      <c r="S132" s="11"/>
      <c r="T132" s="35"/>
    </row>
    <row r="133" spans="1:20" x14ac:dyDescent="0.25">
      <c r="A133" s="34"/>
      <c r="B133" s="11"/>
      <c r="C133" s="2"/>
      <c r="D133" s="11"/>
      <c r="E133" s="11"/>
      <c r="F133" s="2" t="s">
        <v>22</v>
      </c>
      <c r="G133" s="11" t="s">
        <v>2604</v>
      </c>
      <c r="H133" s="67">
        <v>1</v>
      </c>
      <c r="I133" s="2">
        <v>0</v>
      </c>
      <c r="J133" s="2">
        <v>0</v>
      </c>
      <c r="K133" s="2">
        <v>0</v>
      </c>
      <c r="L133" s="2">
        <v>0</v>
      </c>
      <c r="M133" s="2">
        <v>0</v>
      </c>
      <c r="N133" s="2">
        <v>0</v>
      </c>
      <c r="O133" s="67">
        <v>1</v>
      </c>
      <c r="P133" s="2"/>
      <c r="Q133" s="2"/>
      <c r="R133" s="11"/>
      <c r="S133" s="11"/>
      <c r="T133" s="35"/>
    </row>
    <row r="134" spans="1:20" x14ac:dyDescent="0.25">
      <c r="A134" s="34"/>
      <c r="B134" s="11"/>
      <c r="C134" s="2"/>
      <c r="D134" s="11"/>
      <c r="E134" s="11"/>
      <c r="F134" s="2" t="s">
        <v>23</v>
      </c>
      <c r="G134" s="11" t="s">
        <v>2605</v>
      </c>
      <c r="H134" s="67">
        <v>1</v>
      </c>
      <c r="I134" s="2">
        <v>0</v>
      </c>
      <c r="J134" s="2">
        <v>0</v>
      </c>
      <c r="K134" s="2">
        <v>0</v>
      </c>
      <c r="L134" s="2">
        <v>0</v>
      </c>
      <c r="M134" s="2">
        <v>0</v>
      </c>
      <c r="N134" s="2">
        <v>0</v>
      </c>
      <c r="O134" s="67">
        <v>1</v>
      </c>
      <c r="P134" s="2"/>
      <c r="Q134" s="2"/>
      <c r="R134" s="11"/>
      <c r="S134" s="11"/>
      <c r="T134" s="35"/>
    </row>
    <row r="135" spans="1:20" x14ac:dyDescent="0.25">
      <c r="A135" s="34"/>
      <c r="B135" s="11"/>
      <c r="C135" s="2"/>
      <c r="D135" s="11"/>
      <c r="E135" s="11"/>
      <c r="F135" s="2" t="s">
        <v>24</v>
      </c>
      <c r="G135" s="11" t="s">
        <v>2606</v>
      </c>
      <c r="H135" s="67">
        <v>1</v>
      </c>
      <c r="I135" s="2">
        <v>0</v>
      </c>
      <c r="J135" s="2">
        <v>0</v>
      </c>
      <c r="K135" s="2">
        <v>0</v>
      </c>
      <c r="L135" s="2">
        <v>0</v>
      </c>
      <c r="M135" s="2">
        <v>0</v>
      </c>
      <c r="N135" s="2">
        <v>0</v>
      </c>
      <c r="O135" s="67">
        <v>1</v>
      </c>
      <c r="P135" s="2"/>
      <c r="Q135" s="2"/>
      <c r="R135" s="11"/>
      <c r="S135" s="11"/>
      <c r="T135" s="35"/>
    </row>
    <row r="136" spans="1:20" x14ac:dyDescent="0.25">
      <c r="A136" s="34"/>
      <c r="B136" s="11"/>
      <c r="C136" s="2"/>
      <c r="D136" s="11"/>
      <c r="E136" s="11"/>
      <c r="F136" s="2" t="s">
        <v>25</v>
      </c>
      <c r="G136" s="11" t="s">
        <v>2607</v>
      </c>
      <c r="H136" s="67">
        <v>1</v>
      </c>
      <c r="I136" s="2">
        <v>0</v>
      </c>
      <c r="J136" s="2">
        <v>0</v>
      </c>
      <c r="K136" s="2">
        <v>0</v>
      </c>
      <c r="L136" s="2">
        <v>0</v>
      </c>
      <c r="M136" s="2">
        <v>0</v>
      </c>
      <c r="N136" s="2">
        <v>0</v>
      </c>
      <c r="O136" s="67">
        <v>1</v>
      </c>
      <c r="P136" s="2"/>
      <c r="Q136" s="2"/>
      <c r="R136" s="11"/>
      <c r="S136" s="11"/>
      <c r="T136" s="35"/>
    </row>
    <row r="137" spans="1:20" x14ac:dyDescent="0.25">
      <c r="A137" s="34"/>
      <c r="B137" s="11"/>
      <c r="C137" s="2"/>
      <c r="D137" s="11"/>
      <c r="E137" s="11"/>
      <c r="F137" s="2" t="s">
        <v>26</v>
      </c>
      <c r="G137" s="11" t="s">
        <v>2608</v>
      </c>
      <c r="H137" s="67">
        <v>1</v>
      </c>
      <c r="I137" s="2">
        <v>0</v>
      </c>
      <c r="J137" s="2">
        <v>0</v>
      </c>
      <c r="K137" s="2">
        <v>0</v>
      </c>
      <c r="L137" s="2">
        <v>0</v>
      </c>
      <c r="M137" s="2">
        <v>0</v>
      </c>
      <c r="N137" s="2">
        <v>0</v>
      </c>
      <c r="O137" s="67">
        <v>1</v>
      </c>
      <c r="P137" s="2"/>
      <c r="Q137" s="2"/>
      <c r="R137" s="11"/>
      <c r="S137" s="11"/>
      <c r="T137" s="35"/>
    </row>
    <row r="138" spans="1:20" x14ac:dyDescent="0.25">
      <c r="A138" s="34"/>
      <c r="B138" s="11"/>
      <c r="C138" s="2"/>
      <c r="D138" s="11"/>
      <c r="E138" s="11"/>
      <c r="F138" s="2"/>
      <c r="G138" s="11"/>
      <c r="H138" s="2"/>
      <c r="I138" s="2"/>
      <c r="J138" s="2"/>
      <c r="K138" s="2"/>
      <c r="L138" s="2"/>
      <c r="M138" s="2"/>
      <c r="N138" s="2"/>
      <c r="O138" s="2"/>
      <c r="P138" s="2"/>
      <c r="Q138" s="2"/>
      <c r="R138" s="11"/>
      <c r="S138" s="11"/>
      <c r="T138" s="35"/>
    </row>
    <row r="139" spans="1:20" x14ac:dyDescent="0.25">
      <c r="A139" s="83"/>
      <c r="B139" s="62"/>
      <c r="C139" s="61"/>
      <c r="D139" s="62"/>
      <c r="E139" s="62"/>
      <c r="F139" s="61"/>
      <c r="G139" s="62"/>
      <c r="H139" s="61">
        <f>SUM(H112:H137)</f>
        <v>26</v>
      </c>
      <c r="I139" s="61">
        <f t="shared" ref="I139:O139" si="4">SUM(I112:I137)</f>
        <v>0</v>
      </c>
      <c r="J139" s="61">
        <f t="shared" si="4"/>
        <v>0</v>
      </c>
      <c r="K139" s="61">
        <f t="shared" si="4"/>
        <v>0</v>
      </c>
      <c r="L139" s="61">
        <f t="shared" si="4"/>
        <v>0</v>
      </c>
      <c r="M139" s="61">
        <f t="shared" si="4"/>
        <v>0</v>
      </c>
      <c r="N139" s="61">
        <f t="shared" si="4"/>
        <v>0</v>
      </c>
      <c r="O139" s="61">
        <f t="shared" si="4"/>
        <v>26</v>
      </c>
      <c r="P139" s="61"/>
      <c r="Q139" s="61"/>
      <c r="R139" s="62"/>
      <c r="S139" s="62"/>
      <c r="T139" s="84"/>
    </row>
    <row r="140" spans="1:20" x14ac:dyDescent="0.25">
      <c r="A140" s="85"/>
      <c r="B140" s="75"/>
      <c r="C140" s="76"/>
      <c r="D140" s="75"/>
      <c r="E140" s="75"/>
      <c r="F140" s="76"/>
      <c r="G140" s="75"/>
      <c r="H140" s="76"/>
      <c r="I140" s="76"/>
      <c r="J140" s="76"/>
      <c r="K140" s="76"/>
      <c r="L140" s="76"/>
      <c r="M140" s="76"/>
      <c r="N140" s="76"/>
      <c r="O140" s="76"/>
      <c r="P140" s="76"/>
      <c r="Q140" s="76"/>
      <c r="R140" s="75"/>
      <c r="S140" s="75"/>
      <c r="T140" s="86"/>
    </row>
    <row r="141" spans="1:20" x14ac:dyDescent="0.25">
      <c r="A141" s="34"/>
      <c r="B141" s="11"/>
      <c r="C141" s="2"/>
      <c r="D141" s="11"/>
      <c r="E141" s="11"/>
      <c r="F141" s="11"/>
      <c r="G141" s="11"/>
      <c r="H141" s="2"/>
      <c r="I141" s="2"/>
      <c r="J141" s="2"/>
      <c r="K141" s="2"/>
      <c r="L141" s="2"/>
      <c r="M141" s="2"/>
      <c r="N141" s="2"/>
      <c r="O141" s="2"/>
      <c r="P141" s="2"/>
      <c r="Q141" s="2"/>
      <c r="R141" s="11"/>
      <c r="S141" s="11"/>
      <c r="T141" s="35"/>
    </row>
    <row r="142" spans="1:20" x14ac:dyDescent="0.25">
      <c r="A142" s="34"/>
      <c r="B142" s="11"/>
      <c r="C142" s="2" t="s">
        <v>6</v>
      </c>
      <c r="D142" s="11" t="s">
        <v>2483</v>
      </c>
      <c r="E142" s="11" t="s">
        <v>39</v>
      </c>
      <c r="F142" s="2" t="s">
        <v>0</v>
      </c>
      <c r="G142" s="11" t="s">
        <v>2609</v>
      </c>
      <c r="H142" s="67">
        <v>1</v>
      </c>
      <c r="I142" s="67">
        <v>0</v>
      </c>
      <c r="J142" s="67">
        <v>0</v>
      </c>
      <c r="K142" s="67">
        <v>0</v>
      </c>
      <c r="L142" s="67">
        <v>0</v>
      </c>
      <c r="M142" s="67">
        <v>1</v>
      </c>
      <c r="N142" s="67">
        <v>1</v>
      </c>
      <c r="O142" s="67">
        <v>1</v>
      </c>
      <c r="P142" s="67"/>
      <c r="Q142" s="67"/>
      <c r="R142" s="299" t="s">
        <v>7333</v>
      </c>
      <c r="S142" s="299" t="s">
        <v>7329</v>
      </c>
      <c r="T142" s="35"/>
    </row>
    <row r="143" spans="1:20" x14ac:dyDescent="0.25">
      <c r="A143" s="34"/>
      <c r="B143" s="11"/>
      <c r="C143" s="2"/>
      <c r="D143" s="11"/>
      <c r="E143" s="11"/>
      <c r="F143" s="2" t="s">
        <v>2</v>
      </c>
      <c r="G143" s="11" t="s">
        <v>2610</v>
      </c>
      <c r="H143" s="67">
        <v>1</v>
      </c>
      <c r="I143" s="67">
        <v>0</v>
      </c>
      <c r="J143" s="67">
        <v>0</v>
      </c>
      <c r="K143" s="67">
        <v>0</v>
      </c>
      <c r="L143" s="67">
        <v>0</v>
      </c>
      <c r="M143" s="67">
        <v>1</v>
      </c>
      <c r="N143" s="67">
        <v>1</v>
      </c>
      <c r="O143" s="67">
        <v>1</v>
      </c>
      <c r="P143" s="67"/>
      <c r="Q143" s="67"/>
      <c r="R143" s="299"/>
      <c r="S143" s="299"/>
      <c r="T143" s="35"/>
    </row>
    <row r="144" spans="1:20" x14ac:dyDescent="0.25">
      <c r="A144" s="34"/>
      <c r="B144" s="11"/>
      <c r="C144" s="2"/>
      <c r="D144" s="11"/>
      <c r="E144" s="11"/>
      <c r="F144" s="2" t="s">
        <v>3</v>
      </c>
      <c r="G144" s="11" t="s">
        <v>1239</v>
      </c>
      <c r="H144" s="67">
        <v>1</v>
      </c>
      <c r="I144" s="67">
        <v>0</v>
      </c>
      <c r="J144" s="67">
        <v>0</v>
      </c>
      <c r="K144" s="67">
        <v>0</v>
      </c>
      <c r="L144" s="67">
        <v>0</v>
      </c>
      <c r="M144" s="67">
        <v>1</v>
      </c>
      <c r="N144" s="67">
        <v>1</v>
      </c>
      <c r="O144" s="67">
        <v>1</v>
      </c>
      <c r="P144" s="67"/>
      <c r="Q144" s="67"/>
      <c r="R144" s="299"/>
      <c r="S144" s="299"/>
      <c r="T144" s="35"/>
    </row>
    <row r="145" spans="1:20" x14ac:dyDescent="0.25">
      <c r="A145" s="34"/>
      <c r="B145" s="11"/>
      <c r="C145" s="2"/>
      <c r="D145" s="11"/>
      <c r="E145" s="11"/>
      <c r="F145" s="2" t="s">
        <v>4</v>
      </c>
      <c r="G145" s="11" t="s">
        <v>2611</v>
      </c>
      <c r="H145" s="67">
        <v>1</v>
      </c>
      <c r="I145" s="67">
        <v>0</v>
      </c>
      <c r="J145" s="67">
        <v>0</v>
      </c>
      <c r="K145" s="67">
        <v>0</v>
      </c>
      <c r="L145" s="67">
        <v>0</v>
      </c>
      <c r="M145" s="67">
        <v>1</v>
      </c>
      <c r="N145" s="67">
        <v>1</v>
      </c>
      <c r="O145" s="67">
        <v>1</v>
      </c>
      <c r="P145" s="67"/>
      <c r="Q145" s="67"/>
      <c r="R145" s="11"/>
      <c r="S145" s="299" t="s">
        <v>7330</v>
      </c>
      <c r="T145" s="35"/>
    </row>
    <row r="146" spans="1:20" x14ac:dyDescent="0.25">
      <c r="A146" s="34"/>
      <c r="B146" s="11"/>
      <c r="C146" s="2"/>
      <c r="D146" s="11"/>
      <c r="E146" s="11"/>
      <c r="F146" s="2" t="s">
        <v>5</v>
      </c>
      <c r="G146" s="11" t="s">
        <v>2612</v>
      </c>
      <c r="H146" s="67">
        <v>1</v>
      </c>
      <c r="I146" s="67">
        <v>0</v>
      </c>
      <c r="J146" s="67">
        <v>0</v>
      </c>
      <c r="K146" s="67">
        <v>0</v>
      </c>
      <c r="L146" s="67">
        <v>0</v>
      </c>
      <c r="M146" s="67">
        <v>1</v>
      </c>
      <c r="N146" s="67">
        <v>1</v>
      </c>
      <c r="O146" s="67">
        <v>1</v>
      </c>
      <c r="P146" s="67"/>
      <c r="Q146" s="67"/>
      <c r="R146" s="11"/>
      <c r="S146" s="299"/>
      <c r="T146" s="35"/>
    </row>
    <row r="147" spans="1:20" x14ac:dyDescent="0.25">
      <c r="A147" s="34"/>
      <c r="B147" s="11"/>
      <c r="C147" s="2"/>
      <c r="D147" s="11"/>
      <c r="E147" s="11"/>
      <c r="F147" s="2" t="s">
        <v>6</v>
      </c>
      <c r="G147" s="11" t="s">
        <v>2483</v>
      </c>
      <c r="H147" s="67">
        <v>1</v>
      </c>
      <c r="I147" s="67">
        <v>0</v>
      </c>
      <c r="J147" s="67">
        <v>0</v>
      </c>
      <c r="K147" s="67">
        <v>0</v>
      </c>
      <c r="L147" s="67">
        <v>0</v>
      </c>
      <c r="M147" s="67">
        <v>1</v>
      </c>
      <c r="N147" s="67">
        <v>1</v>
      </c>
      <c r="O147" s="67">
        <v>1</v>
      </c>
      <c r="P147" s="67"/>
      <c r="Q147" s="67"/>
      <c r="R147" s="11"/>
      <c r="S147" s="299"/>
      <c r="T147" s="35"/>
    </row>
    <row r="148" spans="1:20" x14ac:dyDescent="0.25">
      <c r="A148" s="34"/>
      <c r="B148" s="11"/>
      <c r="C148" s="2"/>
      <c r="D148" s="11"/>
      <c r="E148" s="11"/>
      <c r="F148" s="2" t="s">
        <v>7</v>
      </c>
      <c r="G148" s="11" t="s">
        <v>2613</v>
      </c>
      <c r="H148" s="67">
        <v>1</v>
      </c>
      <c r="I148" s="67">
        <v>0</v>
      </c>
      <c r="J148" s="67">
        <v>0</v>
      </c>
      <c r="K148" s="67">
        <v>0</v>
      </c>
      <c r="L148" s="67">
        <v>0</v>
      </c>
      <c r="M148" s="67">
        <v>1</v>
      </c>
      <c r="N148" s="67">
        <v>1</v>
      </c>
      <c r="O148" s="67">
        <v>1</v>
      </c>
      <c r="P148" s="67"/>
      <c r="Q148" s="67"/>
      <c r="R148" s="11"/>
      <c r="S148" s="299" t="s">
        <v>7331</v>
      </c>
      <c r="T148" s="35"/>
    </row>
    <row r="149" spans="1:20" x14ac:dyDescent="0.25">
      <c r="A149" s="34"/>
      <c r="B149" s="11"/>
      <c r="C149" s="2"/>
      <c r="D149" s="11"/>
      <c r="E149" s="11"/>
      <c r="F149" s="2" t="s">
        <v>8</v>
      </c>
      <c r="G149" s="11" t="s">
        <v>2614</v>
      </c>
      <c r="H149" s="67">
        <v>1</v>
      </c>
      <c r="I149" s="67">
        <v>0</v>
      </c>
      <c r="J149" s="67">
        <v>0</v>
      </c>
      <c r="K149" s="67">
        <v>0</v>
      </c>
      <c r="L149" s="67">
        <v>0</v>
      </c>
      <c r="M149" s="67">
        <v>1</v>
      </c>
      <c r="N149" s="67">
        <v>1</v>
      </c>
      <c r="O149" s="67">
        <v>1</v>
      </c>
      <c r="P149" s="67"/>
      <c r="Q149" s="67"/>
      <c r="R149" s="11"/>
      <c r="S149" s="299"/>
      <c r="T149" s="35"/>
    </row>
    <row r="150" spans="1:20" x14ac:dyDescent="0.25">
      <c r="A150" s="34"/>
      <c r="B150" s="11"/>
      <c r="C150" s="2"/>
      <c r="D150" s="11"/>
      <c r="E150" s="11"/>
      <c r="F150" s="2" t="s">
        <v>9</v>
      </c>
      <c r="G150" s="11" t="s">
        <v>2615</v>
      </c>
      <c r="H150" s="67">
        <v>1</v>
      </c>
      <c r="I150" s="67">
        <v>0</v>
      </c>
      <c r="J150" s="67">
        <v>0</v>
      </c>
      <c r="K150" s="67">
        <v>0</v>
      </c>
      <c r="L150" s="67">
        <v>0</v>
      </c>
      <c r="M150" s="67">
        <v>1</v>
      </c>
      <c r="N150" s="67">
        <v>1</v>
      </c>
      <c r="O150" s="67">
        <v>1</v>
      </c>
      <c r="P150" s="67"/>
      <c r="Q150" s="67"/>
      <c r="R150" s="11"/>
      <c r="S150" s="299"/>
      <c r="T150" s="35"/>
    </row>
    <row r="151" spans="1:20" x14ac:dyDescent="0.25">
      <c r="A151" s="34"/>
      <c r="B151" s="11"/>
      <c r="C151" s="2"/>
      <c r="D151" s="11"/>
      <c r="E151" s="11"/>
      <c r="F151" s="2" t="s">
        <v>10</v>
      </c>
      <c r="G151" s="11" t="s">
        <v>2616</v>
      </c>
      <c r="H151" s="67">
        <v>1</v>
      </c>
      <c r="I151" s="67">
        <v>0</v>
      </c>
      <c r="J151" s="67">
        <v>0</v>
      </c>
      <c r="K151" s="67">
        <v>0</v>
      </c>
      <c r="L151" s="67">
        <v>0</v>
      </c>
      <c r="M151" s="67">
        <v>1</v>
      </c>
      <c r="N151" s="67">
        <v>1</v>
      </c>
      <c r="O151" s="67">
        <v>1</v>
      </c>
      <c r="P151" s="67"/>
      <c r="Q151" s="67"/>
      <c r="R151" s="11"/>
      <c r="S151" s="299" t="s">
        <v>7332</v>
      </c>
      <c r="T151" s="35"/>
    </row>
    <row r="152" spans="1:20" x14ac:dyDescent="0.25">
      <c r="A152" s="34"/>
      <c r="B152" s="11"/>
      <c r="C152" s="2"/>
      <c r="D152" s="11"/>
      <c r="E152" s="11"/>
      <c r="F152" s="2" t="s">
        <v>11</v>
      </c>
      <c r="G152" s="11" t="s">
        <v>2617</v>
      </c>
      <c r="H152" s="67">
        <v>1</v>
      </c>
      <c r="I152" s="67">
        <v>0</v>
      </c>
      <c r="J152" s="67">
        <v>0</v>
      </c>
      <c r="K152" s="67">
        <v>0</v>
      </c>
      <c r="L152" s="67">
        <v>0</v>
      </c>
      <c r="M152" s="67">
        <v>1</v>
      </c>
      <c r="N152" s="67">
        <v>1</v>
      </c>
      <c r="O152" s="67">
        <v>1</v>
      </c>
      <c r="P152" s="67"/>
      <c r="Q152" s="67"/>
      <c r="R152" s="11"/>
      <c r="S152" s="299"/>
      <c r="T152" s="35"/>
    </row>
    <row r="153" spans="1:20" x14ac:dyDescent="0.25">
      <c r="A153" s="34"/>
      <c r="B153" s="11"/>
      <c r="C153" s="2"/>
      <c r="D153" s="11"/>
      <c r="E153" s="11"/>
      <c r="F153" s="2" t="s">
        <v>12</v>
      </c>
      <c r="G153" s="11" t="s">
        <v>2618</v>
      </c>
      <c r="H153" s="67">
        <v>1</v>
      </c>
      <c r="I153" s="67">
        <v>0</v>
      </c>
      <c r="J153" s="67">
        <v>0</v>
      </c>
      <c r="K153" s="67">
        <v>0</v>
      </c>
      <c r="L153" s="67">
        <v>0</v>
      </c>
      <c r="M153" s="67">
        <v>1</v>
      </c>
      <c r="N153" s="67">
        <v>1</v>
      </c>
      <c r="O153" s="67">
        <v>1</v>
      </c>
      <c r="P153" s="67"/>
      <c r="Q153" s="67"/>
      <c r="R153" s="11"/>
      <c r="S153" s="299"/>
      <c r="T153" s="35"/>
    </row>
    <row r="154" spans="1:20" x14ac:dyDescent="0.25">
      <c r="A154" s="34"/>
      <c r="B154" s="11"/>
      <c r="C154" s="2"/>
      <c r="D154" s="11"/>
      <c r="E154" s="11"/>
      <c r="F154" s="2" t="s">
        <v>13</v>
      </c>
      <c r="G154" s="11" t="s">
        <v>2619</v>
      </c>
      <c r="H154" s="67">
        <v>1</v>
      </c>
      <c r="I154" s="67">
        <v>0</v>
      </c>
      <c r="J154" s="67">
        <v>0</v>
      </c>
      <c r="K154" s="67">
        <v>0</v>
      </c>
      <c r="L154" s="67">
        <v>0</v>
      </c>
      <c r="M154" s="67">
        <v>1</v>
      </c>
      <c r="N154" s="67">
        <v>1</v>
      </c>
      <c r="O154" s="67">
        <v>1</v>
      </c>
      <c r="P154" s="67"/>
      <c r="Q154" s="67"/>
      <c r="R154" s="11"/>
      <c r="S154" s="11"/>
      <c r="T154" s="35"/>
    </row>
    <row r="155" spans="1:20" x14ac:dyDescent="0.25">
      <c r="A155" s="34"/>
      <c r="B155" s="11"/>
      <c r="C155" s="2"/>
      <c r="D155" s="11"/>
      <c r="E155" s="11"/>
      <c r="F155" s="2" t="s">
        <v>14</v>
      </c>
      <c r="G155" s="11" t="s">
        <v>281</v>
      </c>
      <c r="H155" s="67">
        <v>1</v>
      </c>
      <c r="I155" s="67">
        <v>0</v>
      </c>
      <c r="J155" s="67">
        <v>0</v>
      </c>
      <c r="K155" s="67">
        <v>0</v>
      </c>
      <c r="L155" s="67">
        <v>0</v>
      </c>
      <c r="M155" s="67">
        <v>1</v>
      </c>
      <c r="N155" s="67">
        <v>1</v>
      </c>
      <c r="O155" s="67">
        <v>1</v>
      </c>
      <c r="P155" s="67"/>
      <c r="Q155" s="67"/>
      <c r="R155" s="11"/>
      <c r="S155" s="11"/>
      <c r="T155" s="35"/>
    </row>
    <row r="156" spans="1:20" x14ac:dyDescent="0.25">
      <c r="A156" s="34"/>
      <c r="B156" s="11"/>
      <c r="C156" s="2"/>
      <c r="D156" s="11"/>
      <c r="E156" s="11"/>
      <c r="F156" s="2" t="s">
        <v>15</v>
      </c>
      <c r="G156" s="11" t="s">
        <v>2620</v>
      </c>
      <c r="H156" s="67">
        <v>1</v>
      </c>
      <c r="I156" s="67">
        <v>0</v>
      </c>
      <c r="J156" s="67">
        <v>0</v>
      </c>
      <c r="K156" s="67">
        <v>0</v>
      </c>
      <c r="L156" s="67">
        <v>0</v>
      </c>
      <c r="M156" s="67">
        <v>1</v>
      </c>
      <c r="N156" s="67">
        <v>1</v>
      </c>
      <c r="O156" s="67">
        <v>1</v>
      </c>
      <c r="P156" s="67"/>
      <c r="Q156" s="67"/>
      <c r="R156" s="11"/>
      <c r="S156" s="11"/>
      <c r="T156" s="35"/>
    </row>
    <row r="157" spans="1:20" x14ac:dyDescent="0.25">
      <c r="A157" s="34"/>
      <c r="B157" s="11"/>
      <c r="C157" s="2"/>
      <c r="D157" s="11"/>
      <c r="E157" s="11"/>
      <c r="F157" s="2" t="s">
        <v>16</v>
      </c>
      <c r="G157" s="11" t="s">
        <v>2621</v>
      </c>
      <c r="H157" s="67">
        <v>1</v>
      </c>
      <c r="I157" s="67">
        <v>0</v>
      </c>
      <c r="J157" s="67">
        <v>0</v>
      </c>
      <c r="K157" s="67">
        <v>0</v>
      </c>
      <c r="L157" s="67">
        <v>0</v>
      </c>
      <c r="M157" s="67">
        <v>1</v>
      </c>
      <c r="N157" s="67">
        <v>1</v>
      </c>
      <c r="O157" s="67">
        <v>1</v>
      </c>
      <c r="P157" s="67"/>
      <c r="Q157" s="67"/>
      <c r="R157" s="11"/>
      <c r="S157" s="11"/>
      <c r="T157" s="35"/>
    </row>
    <row r="158" spans="1:20" x14ac:dyDescent="0.25">
      <c r="A158" s="34"/>
      <c r="B158" s="11"/>
      <c r="C158" s="2"/>
      <c r="D158" s="11"/>
      <c r="E158" s="11"/>
      <c r="F158" s="2"/>
      <c r="G158" s="11"/>
      <c r="H158" s="67"/>
      <c r="I158" s="67"/>
      <c r="J158" s="67"/>
      <c r="K158" s="67"/>
      <c r="L158" s="67"/>
      <c r="M158" s="67"/>
      <c r="N158" s="67"/>
      <c r="O158" s="67"/>
      <c r="P158" s="67"/>
      <c r="Q158" s="67"/>
      <c r="R158" s="11"/>
      <c r="S158" s="11"/>
      <c r="T158" s="35"/>
    </row>
    <row r="159" spans="1:20" x14ac:dyDescent="0.25">
      <c r="A159" s="83"/>
      <c r="B159" s="62"/>
      <c r="C159" s="61"/>
      <c r="D159" s="62"/>
      <c r="E159" s="62"/>
      <c r="F159" s="61"/>
      <c r="G159" s="62"/>
      <c r="H159" s="72">
        <f>SUM(H142:H157)</f>
        <v>16</v>
      </c>
      <c r="I159" s="72">
        <f t="shared" ref="I159:O159" si="5">SUM(I142:I157)</f>
        <v>0</v>
      </c>
      <c r="J159" s="72">
        <f t="shared" si="5"/>
        <v>0</v>
      </c>
      <c r="K159" s="72">
        <f t="shared" si="5"/>
        <v>0</v>
      </c>
      <c r="L159" s="72">
        <f t="shared" si="5"/>
        <v>0</v>
      </c>
      <c r="M159" s="72">
        <f t="shared" si="5"/>
        <v>16</v>
      </c>
      <c r="N159" s="72">
        <f t="shared" si="5"/>
        <v>16</v>
      </c>
      <c r="O159" s="72">
        <f t="shared" si="5"/>
        <v>16</v>
      </c>
      <c r="P159" s="72"/>
      <c r="Q159" s="72"/>
      <c r="R159" s="62"/>
      <c r="S159" s="62"/>
      <c r="T159" s="84"/>
    </row>
    <row r="160" spans="1:20" x14ac:dyDescent="0.25">
      <c r="A160" s="85"/>
      <c r="B160" s="75"/>
      <c r="C160" s="76"/>
      <c r="D160" s="75"/>
      <c r="E160" s="75"/>
      <c r="F160" s="76"/>
      <c r="G160" s="75"/>
      <c r="H160" s="76"/>
      <c r="I160" s="76"/>
      <c r="J160" s="76"/>
      <c r="K160" s="76"/>
      <c r="L160" s="76"/>
      <c r="M160" s="76"/>
      <c r="N160" s="76"/>
      <c r="O160" s="76"/>
      <c r="P160" s="76"/>
      <c r="Q160" s="76"/>
      <c r="R160" s="75"/>
      <c r="S160" s="75"/>
      <c r="T160" s="86"/>
    </row>
    <row r="161" spans="1:20" x14ac:dyDescent="0.25">
      <c r="A161" s="34"/>
      <c r="B161" s="11"/>
      <c r="C161" s="2"/>
      <c r="D161" s="11"/>
      <c r="E161" s="11"/>
      <c r="F161" s="11"/>
      <c r="G161" s="11"/>
      <c r="H161" s="2"/>
      <c r="I161" s="2"/>
      <c r="J161" s="2"/>
      <c r="K161" s="2"/>
      <c r="L161" s="2"/>
      <c r="M161" s="2"/>
      <c r="N161" s="2"/>
      <c r="O161" s="2"/>
      <c r="P161" s="2"/>
      <c r="Q161" s="2"/>
      <c r="R161" s="11"/>
      <c r="S161" s="11"/>
      <c r="T161" s="35"/>
    </row>
    <row r="162" spans="1:20" x14ac:dyDescent="0.25">
      <c r="A162" s="34"/>
      <c r="B162" s="11"/>
      <c r="C162" s="2" t="s">
        <v>7</v>
      </c>
      <c r="D162" s="11" t="s">
        <v>1615</v>
      </c>
      <c r="E162" s="11" t="s">
        <v>39</v>
      </c>
      <c r="F162" s="2" t="s">
        <v>0</v>
      </c>
      <c r="G162" s="11" t="s">
        <v>2622</v>
      </c>
      <c r="H162" s="2">
        <v>1</v>
      </c>
      <c r="I162" s="2">
        <v>0</v>
      </c>
      <c r="J162" s="2">
        <v>0</v>
      </c>
      <c r="K162" s="2">
        <v>0</v>
      </c>
      <c r="L162" s="2">
        <v>0</v>
      </c>
      <c r="M162" s="2">
        <v>0</v>
      </c>
      <c r="N162" s="2">
        <v>0</v>
      </c>
      <c r="O162" s="2">
        <v>1</v>
      </c>
      <c r="P162" s="2"/>
      <c r="Q162" s="2"/>
      <c r="R162" s="11"/>
      <c r="S162" s="11"/>
      <c r="T162" s="35"/>
    </row>
    <row r="163" spans="1:20" x14ac:dyDescent="0.25">
      <c r="A163" s="34"/>
      <c r="B163" s="11"/>
      <c r="C163" s="2"/>
      <c r="D163" s="11"/>
      <c r="E163" s="11"/>
      <c r="F163" s="2" t="s">
        <v>2</v>
      </c>
      <c r="G163" s="11" t="s">
        <v>2623</v>
      </c>
      <c r="H163" s="2">
        <v>1</v>
      </c>
      <c r="I163" s="2">
        <v>0</v>
      </c>
      <c r="J163" s="2">
        <v>0</v>
      </c>
      <c r="K163" s="2">
        <v>0</v>
      </c>
      <c r="L163" s="2">
        <v>0</v>
      </c>
      <c r="M163" s="2">
        <v>0</v>
      </c>
      <c r="N163" s="2">
        <v>0</v>
      </c>
      <c r="O163" s="2">
        <v>1</v>
      </c>
      <c r="P163" s="2"/>
      <c r="Q163" s="2"/>
      <c r="R163" s="11"/>
      <c r="S163" s="11"/>
      <c r="T163" s="35"/>
    </row>
    <row r="164" spans="1:20" x14ac:dyDescent="0.25">
      <c r="A164" s="34"/>
      <c r="B164" s="11"/>
      <c r="C164" s="2"/>
      <c r="D164" s="11"/>
      <c r="E164" s="11"/>
      <c r="F164" s="2" t="s">
        <v>3</v>
      </c>
      <c r="G164" s="11" t="s">
        <v>2624</v>
      </c>
      <c r="H164" s="2">
        <v>1</v>
      </c>
      <c r="I164" s="2">
        <v>0</v>
      </c>
      <c r="J164" s="2">
        <v>0</v>
      </c>
      <c r="K164" s="2">
        <v>0</v>
      </c>
      <c r="L164" s="2">
        <v>0</v>
      </c>
      <c r="M164" s="2">
        <v>0</v>
      </c>
      <c r="N164" s="2">
        <v>0</v>
      </c>
      <c r="O164" s="2">
        <v>1</v>
      </c>
      <c r="P164" s="2"/>
      <c r="Q164" s="2"/>
      <c r="R164" s="11"/>
      <c r="S164" s="11"/>
      <c r="T164" s="35"/>
    </row>
    <row r="165" spans="1:20" x14ac:dyDescent="0.25">
      <c r="A165" s="34"/>
      <c r="B165" s="11"/>
      <c r="C165" s="2"/>
      <c r="D165" s="11"/>
      <c r="E165" s="11"/>
      <c r="F165" s="2" t="s">
        <v>4</v>
      </c>
      <c r="G165" s="11" t="s">
        <v>2625</v>
      </c>
      <c r="H165" s="2">
        <v>1</v>
      </c>
      <c r="I165" s="2">
        <v>0</v>
      </c>
      <c r="J165" s="2">
        <v>0</v>
      </c>
      <c r="K165" s="2">
        <v>0</v>
      </c>
      <c r="L165" s="2">
        <v>0</v>
      </c>
      <c r="M165" s="2">
        <v>0</v>
      </c>
      <c r="N165" s="2">
        <v>0</v>
      </c>
      <c r="O165" s="2">
        <v>1</v>
      </c>
      <c r="P165" s="2"/>
      <c r="Q165" s="2"/>
      <c r="R165" s="11"/>
      <c r="S165" s="11"/>
      <c r="T165" s="35"/>
    </row>
    <row r="166" spans="1:20" x14ac:dyDescent="0.25">
      <c r="A166" s="34"/>
      <c r="B166" s="11"/>
      <c r="C166" s="2"/>
      <c r="D166" s="11"/>
      <c r="E166" s="11"/>
      <c r="F166" s="2" t="s">
        <v>5</v>
      </c>
      <c r="G166" s="11" t="s">
        <v>2626</v>
      </c>
      <c r="H166" s="2">
        <v>1</v>
      </c>
      <c r="I166" s="2">
        <v>0</v>
      </c>
      <c r="J166" s="2">
        <v>0</v>
      </c>
      <c r="K166" s="2">
        <v>0</v>
      </c>
      <c r="L166" s="2">
        <v>0</v>
      </c>
      <c r="M166" s="2">
        <v>0</v>
      </c>
      <c r="N166" s="2">
        <v>0</v>
      </c>
      <c r="O166" s="2">
        <v>1</v>
      </c>
      <c r="P166" s="2"/>
      <c r="Q166" s="2"/>
      <c r="R166" s="11"/>
      <c r="S166" s="11"/>
      <c r="T166" s="35"/>
    </row>
    <row r="167" spans="1:20" x14ac:dyDescent="0.25">
      <c r="A167" s="34"/>
      <c r="B167" s="11"/>
      <c r="C167" s="2"/>
      <c r="D167" s="11"/>
      <c r="E167" s="11"/>
      <c r="F167" s="2" t="s">
        <v>6</v>
      </c>
      <c r="G167" s="11" t="s">
        <v>2627</v>
      </c>
      <c r="H167" s="2">
        <v>1</v>
      </c>
      <c r="I167" s="2">
        <v>0</v>
      </c>
      <c r="J167" s="2">
        <v>0</v>
      </c>
      <c r="K167" s="2">
        <v>0</v>
      </c>
      <c r="L167" s="2">
        <v>0</v>
      </c>
      <c r="M167" s="2">
        <v>0</v>
      </c>
      <c r="N167" s="2">
        <v>0</v>
      </c>
      <c r="O167" s="2">
        <v>1</v>
      </c>
      <c r="P167" s="2"/>
      <c r="Q167" s="2"/>
      <c r="R167" s="11"/>
      <c r="S167" s="11"/>
      <c r="T167" s="35"/>
    </row>
    <row r="168" spans="1:20" x14ac:dyDescent="0.25">
      <c r="A168" s="34"/>
      <c r="B168" s="11"/>
      <c r="C168" s="2"/>
      <c r="D168" s="11"/>
      <c r="E168" s="11"/>
      <c r="F168" s="2" t="s">
        <v>7</v>
      </c>
      <c r="G168" s="11" t="s">
        <v>2628</v>
      </c>
      <c r="H168" s="2">
        <v>1</v>
      </c>
      <c r="I168" s="2">
        <v>0</v>
      </c>
      <c r="J168" s="2">
        <v>0</v>
      </c>
      <c r="K168" s="2">
        <v>0</v>
      </c>
      <c r="L168" s="2">
        <v>0</v>
      </c>
      <c r="M168" s="2">
        <v>0</v>
      </c>
      <c r="N168" s="2">
        <v>0</v>
      </c>
      <c r="O168" s="2">
        <v>1</v>
      </c>
      <c r="P168" s="2"/>
      <c r="Q168" s="2"/>
      <c r="R168" s="11"/>
      <c r="S168" s="11"/>
      <c r="T168" s="35"/>
    </row>
    <row r="169" spans="1:20" x14ac:dyDescent="0.25">
      <c r="A169" s="34"/>
      <c r="B169" s="11"/>
      <c r="C169" s="2"/>
      <c r="D169" s="11"/>
      <c r="E169" s="11"/>
      <c r="F169" s="2" t="s">
        <v>8</v>
      </c>
      <c r="G169" s="11" t="s">
        <v>2629</v>
      </c>
      <c r="H169" s="2">
        <v>1</v>
      </c>
      <c r="I169" s="2">
        <v>0</v>
      </c>
      <c r="J169" s="2">
        <v>0</v>
      </c>
      <c r="K169" s="2">
        <v>0</v>
      </c>
      <c r="L169" s="2">
        <v>0</v>
      </c>
      <c r="M169" s="2">
        <v>0</v>
      </c>
      <c r="N169" s="2">
        <v>0</v>
      </c>
      <c r="O169" s="2">
        <v>1</v>
      </c>
      <c r="P169" s="2"/>
      <c r="Q169" s="2"/>
      <c r="R169" s="11"/>
      <c r="S169" s="11"/>
      <c r="T169" s="35"/>
    </row>
    <row r="170" spans="1:20" x14ac:dyDescent="0.25">
      <c r="A170" s="34"/>
      <c r="B170" s="11"/>
      <c r="C170" s="2"/>
      <c r="D170" s="11"/>
      <c r="E170" s="11"/>
      <c r="F170" s="2" t="s">
        <v>9</v>
      </c>
      <c r="G170" s="11" t="s">
        <v>1615</v>
      </c>
      <c r="H170" s="2">
        <v>1</v>
      </c>
      <c r="I170" s="2">
        <v>0</v>
      </c>
      <c r="J170" s="2">
        <v>0</v>
      </c>
      <c r="K170" s="2">
        <v>0</v>
      </c>
      <c r="L170" s="2">
        <v>0</v>
      </c>
      <c r="M170" s="2">
        <v>0</v>
      </c>
      <c r="N170" s="2">
        <v>0</v>
      </c>
      <c r="O170" s="2">
        <v>1</v>
      </c>
      <c r="P170" s="2"/>
      <c r="Q170" s="2"/>
      <c r="R170" s="11"/>
      <c r="S170" s="11"/>
      <c r="T170" s="35"/>
    </row>
    <row r="171" spans="1:20" x14ac:dyDescent="0.25">
      <c r="A171" s="34"/>
      <c r="B171" s="11"/>
      <c r="C171" s="2"/>
      <c r="D171" s="11"/>
      <c r="E171" s="11"/>
      <c r="F171" s="2" t="s">
        <v>10</v>
      </c>
      <c r="G171" s="11" t="s">
        <v>2630</v>
      </c>
      <c r="H171" s="2">
        <v>1</v>
      </c>
      <c r="I171" s="2">
        <v>0</v>
      </c>
      <c r="J171" s="2">
        <v>0</v>
      </c>
      <c r="K171" s="2">
        <v>0</v>
      </c>
      <c r="L171" s="2">
        <v>0</v>
      </c>
      <c r="M171" s="2">
        <v>0</v>
      </c>
      <c r="N171" s="2">
        <v>0</v>
      </c>
      <c r="O171" s="2">
        <v>1</v>
      </c>
      <c r="P171" s="2"/>
      <c r="Q171" s="2"/>
      <c r="R171" s="11"/>
      <c r="S171" s="11"/>
      <c r="T171" s="35"/>
    </row>
    <row r="172" spans="1:20" x14ac:dyDescent="0.25">
      <c r="A172" s="34"/>
      <c r="B172" s="11"/>
      <c r="C172" s="2"/>
      <c r="D172" s="11"/>
      <c r="E172" s="11"/>
      <c r="F172" s="2" t="s">
        <v>11</v>
      </c>
      <c r="G172" s="11" t="s">
        <v>2631</v>
      </c>
      <c r="H172" s="2">
        <v>1</v>
      </c>
      <c r="I172" s="2">
        <v>0</v>
      </c>
      <c r="J172" s="2">
        <v>0</v>
      </c>
      <c r="K172" s="2">
        <v>0</v>
      </c>
      <c r="L172" s="2">
        <v>0</v>
      </c>
      <c r="M172" s="2">
        <v>0</v>
      </c>
      <c r="N172" s="2">
        <v>0</v>
      </c>
      <c r="O172" s="2">
        <v>1</v>
      </c>
      <c r="P172" s="2"/>
      <c r="Q172" s="2"/>
      <c r="R172" s="11"/>
      <c r="S172" s="11"/>
      <c r="T172" s="35"/>
    </row>
    <row r="173" spans="1:20" x14ac:dyDescent="0.25">
      <c r="A173" s="34"/>
      <c r="B173" s="11"/>
      <c r="C173" s="2"/>
      <c r="D173" s="11"/>
      <c r="E173" s="11"/>
      <c r="F173" s="2" t="s">
        <v>12</v>
      </c>
      <c r="G173" s="11" t="s">
        <v>2632</v>
      </c>
      <c r="H173" s="2">
        <v>1</v>
      </c>
      <c r="I173" s="2">
        <v>0</v>
      </c>
      <c r="J173" s="2">
        <v>0</v>
      </c>
      <c r="K173" s="2">
        <v>0</v>
      </c>
      <c r="L173" s="2">
        <v>0</v>
      </c>
      <c r="M173" s="2">
        <v>0</v>
      </c>
      <c r="N173" s="2">
        <v>0</v>
      </c>
      <c r="O173" s="2">
        <v>1</v>
      </c>
      <c r="P173" s="2"/>
      <c r="Q173" s="2"/>
      <c r="R173" s="11"/>
      <c r="S173" s="11"/>
      <c r="T173" s="35"/>
    </row>
    <row r="174" spans="1:20" x14ac:dyDescent="0.25">
      <c r="A174" s="34"/>
      <c r="B174" s="11"/>
      <c r="C174" s="2"/>
      <c r="D174" s="11"/>
      <c r="E174" s="11"/>
      <c r="F174" s="2" t="s">
        <v>13</v>
      </c>
      <c r="G174" s="11" t="s">
        <v>2633</v>
      </c>
      <c r="H174" s="2">
        <v>1</v>
      </c>
      <c r="I174" s="2">
        <v>0</v>
      </c>
      <c r="J174" s="2">
        <v>0</v>
      </c>
      <c r="K174" s="2">
        <v>0</v>
      </c>
      <c r="L174" s="2">
        <v>0</v>
      </c>
      <c r="M174" s="2">
        <v>0</v>
      </c>
      <c r="N174" s="2">
        <v>0</v>
      </c>
      <c r="O174" s="2">
        <v>1</v>
      </c>
      <c r="P174" s="2"/>
      <c r="Q174" s="2"/>
      <c r="R174" s="11"/>
      <c r="S174" s="11"/>
      <c r="T174" s="35"/>
    </row>
    <row r="175" spans="1:20" x14ac:dyDescent="0.25">
      <c r="A175" s="34"/>
      <c r="B175" s="11"/>
      <c r="C175" s="2"/>
      <c r="D175" s="11"/>
      <c r="E175" s="11"/>
      <c r="F175" s="2" t="s">
        <v>14</v>
      </c>
      <c r="G175" s="11" t="s">
        <v>1684</v>
      </c>
      <c r="H175" s="2">
        <v>1</v>
      </c>
      <c r="I175" s="2">
        <v>0</v>
      </c>
      <c r="J175" s="2">
        <v>0</v>
      </c>
      <c r="K175" s="2">
        <v>0</v>
      </c>
      <c r="L175" s="2">
        <v>0</v>
      </c>
      <c r="M175" s="2">
        <v>0</v>
      </c>
      <c r="N175" s="2">
        <v>0</v>
      </c>
      <c r="O175" s="2">
        <v>1</v>
      </c>
      <c r="P175" s="2"/>
      <c r="Q175" s="2"/>
      <c r="R175" s="11"/>
      <c r="S175" s="11"/>
      <c r="T175" s="35"/>
    </row>
    <row r="176" spans="1:20" x14ac:dyDescent="0.25">
      <c r="A176" s="34"/>
      <c r="B176" s="11"/>
      <c r="C176" s="2"/>
      <c r="D176" s="11"/>
      <c r="E176" s="11"/>
      <c r="F176" s="2" t="s">
        <v>15</v>
      </c>
      <c r="G176" s="11" t="s">
        <v>2634</v>
      </c>
      <c r="H176" s="2">
        <v>1</v>
      </c>
      <c r="I176" s="2">
        <v>0</v>
      </c>
      <c r="J176" s="2">
        <v>0</v>
      </c>
      <c r="K176" s="2">
        <v>0</v>
      </c>
      <c r="L176" s="2">
        <v>0</v>
      </c>
      <c r="M176" s="2">
        <v>0</v>
      </c>
      <c r="N176" s="2">
        <v>0</v>
      </c>
      <c r="O176" s="2">
        <v>1</v>
      </c>
      <c r="P176" s="2"/>
      <c r="Q176" s="2"/>
      <c r="R176" s="11"/>
      <c r="S176" s="11"/>
      <c r="T176" s="35"/>
    </row>
    <row r="177" spans="1:20" x14ac:dyDescent="0.25">
      <c r="A177" s="34"/>
      <c r="B177" s="11"/>
      <c r="C177" s="2"/>
      <c r="D177" s="11"/>
      <c r="E177" s="11"/>
      <c r="F177" s="2"/>
      <c r="G177" s="11"/>
      <c r="H177" s="2"/>
      <c r="I177" s="2"/>
      <c r="J177" s="2"/>
      <c r="K177" s="2"/>
      <c r="L177" s="2"/>
      <c r="M177" s="2"/>
      <c r="N177" s="2"/>
      <c r="O177" s="2"/>
      <c r="P177" s="2"/>
      <c r="Q177" s="2"/>
      <c r="R177" s="11"/>
      <c r="S177" s="11"/>
      <c r="T177" s="35"/>
    </row>
    <row r="178" spans="1:20" x14ac:dyDescent="0.25">
      <c r="A178" s="83"/>
      <c r="B178" s="62"/>
      <c r="C178" s="61"/>
      <c r="D178" s="62"/>
      <c r="E178" s="62"/>
      <c r="F178" s="61"/>
      <c r="G178" s="62"/>
      <c r="H178" s="61">
        <f>SUM(H162:H176)</f>
        <v>15</v>
      </c>
      <c r="I178" s="61">
        <f t="shared" ref="I178:O178" si="6">SUM(I162:I176)</f>
        <v>0</v>
      </c>
      <c r="J178" s="61">
        <f t="shared" si="6"/>
        <v>0</v>
      </c>
      <c r="K178" s="61">
        <f t="shared" si="6"/>
        <v>0</v>
      </c>
      <c r="L178" s="61">
        <f t="shared" si="6"/>
        <v>0</v>
      </c>
      <c r="M178" s="61">
        <f t="shared" si="6"/>
        <v>0</v>
      </c>
      <c r="N178" s="61">
        <f t="shared" si="6"/>
        <v>0</v>
      </c>
      <c r="O178" s="61">
        <f t="shared" si="6"/>
        <v>15</v>
      </c>
      <c r="P178" s="61"/>
      <c r="Q178" s="61"/>
      <c r="R178" s="62"/>
      <c r="S178" s="62"/>
      <c r="T178" s="84"/>
    </row>
    <row r="179" spans="1:20" x14ac:dyDescent="0.25">
      <c r="A179" s="85"/>
      <c r="B179" s="75"/>
      <c r="C179" s="76"/>
      <c r="D179" s="75"/>
      <c r="E179" s="75"/>
      <c r="F179" s="76"/>
      <c r="G179" s="75"/>
      <c r="H179" s="76"/>
      <c r="I179" s="76"/>
      <c r="J179" s="76"/>
      <c r="K179" s="76"/>
      <c r="L179" s="76"/>
      <c r="M179" s="76"/>
      <c r="N179" s="76"/>
      <c r="O179" s="76"/>
      <c r="P179" s="76"/>
      <c r="Q179" s="76"/>
      <c r="R179" s="75"/>
      <c r="S179" s="75"/>
      <c r="T179" s="86"/>
    </row>
    <row r="180" spans="1:20" x14ac:dyDescent="0.25">
      <c r="A180" s="34"/>
      <c r="B180" s="11"/>
      <c r="C180" s="2"/>
      <c r="D180" s="11"/>
      <c r="E180" s="11"/>
      <c r="F180" s="2"/>
      <c r="G180" s="11"/>
      <c r="H180" s="2"/>
      <c r="I180" s="2"/>
      <c r="J180" s="2"/>
      <c r="K180" s="2"/>
      <c r="L180" s="2"/>
      <c r="M180" s="2"/>
      <c r="N180" s="2"/>
      <c r="O180" s="2"/>
      <c r="P180" s="2"/>
      <c r="Q180" s="2"/>
      <c r="R180" s="11"/>
      <c r="S180" s="11"/>
      <c r="T180" s="35"/>
    </row>
    <row r="181" spans="1:20" x14ac:dyDescent="0.25">
      <c r="A181" s="34"/>
      <c r="B181" s="11"/>
      <c r="C181" s="2" t="s">
        <v>8</v>
      </c>
      <c r="D181" s="11" t="s">
        <v>2484</v>
      </c>
      <c r="E181" s="11" t="s">
        <v>39</v>
      </c>
      <c r="F181" s="2" t="s">
        <v>0</v>
      </c>
      <c r="G181" s="11" t="s">
        <v>2635</v>
      </c>
      <c r="H181" s="2">
        <v>1</v>
      </c>
      <c r="I181" s="2">
        <v>0</v>
      </c>
      <c r="J181" s="2">
        <v>0</v>
      </c>
      <c r="K181" s="2">
        <v>0</v>
      </c>
      <c r="L181" s="2">
        <v>0</v>
      </c>
      <c r="M181" s="2">
        <v>0</v>
      </c>
      <c r="N181" s="2">
        <v>0</v>
      </c>
      <c r="O181" s="2">
        <v>1</v>
      </c>
      <c r="P181" s="2"/>
      <c r="Q181" s="2"/>
      <c r="R181" s="11"/>
      <c r="S181" s="11" t="s">
        <v>8836</v>
      </c>
      <c r="T181" s="35"/>
    </row>
    <row r="182" spans="1:20" x14ac:dyDescent="0.25">
      <c r="A182" s="34"/>
      <c r="B182" s="11"/>
      <c r="C182" s="2"/>
      <c r="D182" s="11"/>
      <c r="E182" s="11"/>
      <c r="F182" s="2" t="s">
        <v>2</v>
      </c>
      <c r="G182" s="11" t="s">
        <v>2636</v>
      </c>
      <c r="H182" s="2">
        <v>1</v>
      </c>
      <c r="I182" s="2">
        <v>0</v>
      </c>
      <c r="J182" s="2">
        <v>0</v>
      </c>
      <c r="K182" s="2">
        <v>0</v>
      </c>
      <c r="L182" s="2">
        <v>0</v>
      </c>
      <c r="M182" s="2">
        <v>0</v>
      </c>
      <c r="N182" s="2">
        <v>0</v>
      </c>
      <c r="O182" s="2">
        <v>1</v>
      </c>
      <c r="P182" s="2"/>
      <c r="Q182" s="2"/>
      <c r="R182" s="11"/>
      <c r="S182" s="11"/>
      <c r="T182" s="35"/>
    </row>
    <row r="183" spans="1:20" x14ac:dyDescent="0.25">
      <c r="A183" s="34"/>
      <c r="B183" s="11"/>
      <c r="C183" s="2"/>
      <c r="D183" s="11"/>
      <c r="E183" s="11"/>
      <c r="F183" s="2" t="s">
        <v>3</v>
      </c>
      <c r="G183" s="11" t="s">
        <v>2660</v>
      </c>
      <c r="H183" s="2">
        <v>1</v>
      </c>
      <c r="I183" s="2">
        <v>0</v>
      </c>
      <c r="J183" s="2">
        <v>0</v>
      </c>
      <c r="K183" s="2">
        <v>0</v>
      </c>
      <c r="L183" s="2">
        <v>0</v>
      </c>
      <c r="M183" s="2">
        <v>0</v>
      </c>
      <c r="N183" s="2">
        <v>0</v>
      </c>
      <c r="O183" s="2">
        <v>1</v>
      </c>
      <c r="P183" s="2"/>
      <c r="Q183" s="2"/>
      <c r="R183" s="11"/>
      <c r="S183" s="11"/>
      <c r="T183" s="35"/>
    </row>
    <row r="184" spans="1:20" x14ac:dyDescent="0.25">
      <c r="A184" s="34"/>
      <c r="B184" s="11"/>
      <c r="C184" s="2"/>
      <c r="D184" s="11"/>
      <c r="E184" s="11"/>
      <c r="F184" s="2" t="s">
        <v>4</v>
      </c>
      <c r="G184" s="11" t="s">
        <v>2661</v>
      </c>
      <c r="H184" s="2">
        <v>1</v>
      </c>
      <c r="I184" s="2">
        <v>0</v>
      </c>
      <c r="J184" s="2">
        <v>0</v>
      </c>
      <c r="K184" s="2">
        <v>0</v>
      </c>
      <c r="L184" s="2">
        <v>0</v>
      </c>
      <c r="M184" s="2">
        <v>0</v>
      </c>
      <c r="N184" s="2">
        <v>0</v>
      </c>
      <c r="O184" s="2">
        <v>1</v>
      </c>
      <c r="P184" s="2"/>
      <c r="Q184" s="2"/>
      <c r="R184" s="11"/>
      <c r="S184" s="11"/>
      <c r="T184" s="35"/>
    </row>
    <row r="185" spans="1:20" x14ac:dyDescent="0.25">
      <c r="A185" s="34"/>
      <c r="B185" s="11"/>
      <c r="C185" s="2"/>
      <c r="D185" s="11"/>
      <c r="E185" s="11"/>
      <c r="F185" s="2" t="s">
        <v>5</v>
      </c>
      <c r="G185" s="11" t="s">
        <v>2662</v>
      </c>
      <c r="H185" s="2">
        <v>1</v>
      </c>
      <c r="I185" s="2">
        <v>0</v>
      </c>
      <c r="J185" s="2">
        <v>0</v>
      </c>
      <c r="K185" s="2">
        <v>0</v>
      </c>
      <c r="L185" s="2">
        <v>0</v>
      </c>
      <c r="M185" s="2">
        <v>0</v>
      </c>
      <c r="N185" s="2">
        <v>0</v>
      </c>
      <c r="O185" s="2">
        <v>1</v>
      </c>
      <c r="P185" s="2"/>
      <c r="Q185" s="2"/>
      <c r="R185" s="11"/>
      <c r="S185" s="11"/>
      <c r="T185" s="35"/>
    </row>
    <row r="186" spans="1:20" x14ac:dyDescent="0.25">
      <c r="A186" s="34"/>
      <c r="B186" s="11"/>
      <c r="C186" s="2"/>
      <c r="D186" s="11"/>
      <c r="E186" s="11"/>
      <c r="F186" s="2" t="s">
        <v>6</v>
      </c>
      <c r="G186" s="11" t="s">
        <v>2663</v>
      </c>
      <c r="H186" s="2">
        <v>1</v>
      </c>
      <c r="I186" s="2">
        <v>0</v>
      </c>
      <c r="J186" s="2">
        <v>0</v>
      </c>
      <c r="K186" s="2">
        <v>0</v>
      </c>
      <c r="L186" s="2">
        <v>0</v>
      </c>
      <c r="M186" s="2">
        <v>0</v>
      </c>
      <c r="N186" s="2">
        <v>0</v>
      </c>
      <c r="O186" s="2">
        <v>1</v>
      </c>
      <c r="P186" s="2"/>
      <c r="Q186" s="2"/>
      <c r="R186" s="11"/>
      <c r="S186" s="11"/>
      <c r="T186" s="35"/>
    </row>
    <row r="187" spans="1:20" x14ac:dyDescent="0.25">
      <c r="A187" s="34"/>
      <c r="B187" s="11"/>
      <c r="C187" s="2"/>
      <c r="D187" s="11"/>
      <c r="E187" s="11"/>
      <c r="F187" s="2" t="s">
        <v>7</v>
      </c>
      <c r="G187" s="11" t="s">
        <v>2457</v>
      </c>
      <c r="H187" s="2">
        <v>1</v>
      </c>
      <c r="I187" s="2">
        <v>0</v>
      </c>
      <c r="J187" s="2">
        <v>0</v>
      </c>
      <c r="K187" s="2">
        <v>0</v>
      </c>
      <c r="L187" s="2">
        <v>0</v>
      </c>
      <c r="M187" s="2">
        <v>0</v>
      </c>
      <c r="N187" s="2">
        <v>0</v>
      </c>
      <c r="O187" s="2">
        <v>1</v>
      </c>
      <c r="P187" s="2"/>
      <c r="Q187" s="2"/>
      <c r="R187" s="11"/>
      <c r="S187" s="11"/>
      <c r="T187" s="35"/>
    </row>
    <row r="188" spans="1:20" x14ac:dyDescent="0.25">
      <c r="A188" s="34"/>
      <c r="B188" s="11"/>
      <c r="C188" s="2"/>
      <c r="D188" s="11"/>
      <c r="E188" s="11"/>
      <c r="F188" s="2" t="s">
        <v>8</v>
      </c>
      <c r="G188" s="11" t="s">
        <v>2664</v>
      </c>
      <c r="H188" s="2">
        <v>1</v>
      </c>
      <c r="I188" s="2">
        <v>0</v>
      </c>
      <c r="J188" s="2">
        <v>0</v>
      </c>
      <c r="K188" s="2">
        <v>0</v>
      </c>
      <c r="L188" s="2">
        <v>0</v>
      </c>
      <c r="M188" s="2">
        <v>0</v>
      </c>
      <c r="N188" s="2">
        <v>0</v>
      </c>
      <c r="O188" s="2">
        <v>1</v>
      </c>
      <c r="P188" s="2"/>
      <c r="Q188" s="2"/>
      <c r="R188" s="11"/>
      <c r="S188" s="11"/>
      <c r="T188" s="35"/>
    </row>
    <row r="189" spans="1:20" x14ac:dyDescent="0.25">
      <c r="A189" s="34"/>
      <c r="B189" s="11"/>
      <c r="C189" s="2"/>
      <c r="D189" s="11"/>
      <c r="E189" s="11"/>
      <c r="F189" s="2" t="s">
        <v>9</v>
      </c>
      <c r="G189" s="11" t="s">
        <v>2665</v>
      </c>
      <c r="H189" s="2">
        <v>1</v>
      </c>
      <c r="I189" s="2">
        <v>0</v>
      </c>
      <c r="J189" s="2">
        <v>0</v>
      </c>
      <c r="K189" s="2">
        <v>0</v>
      </c>
      <c r="L189" s="2">
        <v>0</v>
      </c>
      <c r="M189" s="2">
        <v>0</v>
      </c>
      <c r="N189" s="2">
        <v>0</v>
      </c>
      <c r="O189" s="2">
        <v>1</v>
      </c>
      <c r="P189" s="2"/>
      <c r="Q189" s="2"/>
      <c r="R189" s="11"/>
      <c r="S189" s="11"/>
      <c r="T189" s="35"/>
    </row>
    <row r="190" spans="1:20" x14ac:dyDescent="0.25">
      <c r="A190" s="34"/>
      <c r="B190" s="11"/>
      <c r="C190" s="2"/>
      <c r="D190" s="11"/>
      <c r="E190" s="11"/>
      <c r="F190" s="2" t="s">
        <v>10</v>
      </c>
      <c r="G190" s="11" t="s">
        <v>2666</v>
      </c>
      <c r="H190" s="2">
        <v>1</v>
      </c>
      <c r="I190" s="2">
        <v>0</v>
      </c>
      <c r="J190" s="2">
        <v>0</v>
      </c>
      <c r="K190" s="2">
        <v>0</v>
      </c>
      <c r="L190" s="2">
        <v>0</v>
      </c>
      <c r="M190" s="2">
        <v>0</v>
      </c>
      <c r="N190" s="2">
        <v>0</v>
      </c>
      <c r="O190" s="2">
        <v>1</v>
      </c>
      <c r="P190" s="2"/>
      <c r="Q190" s="2"/>
      <c r="R190" s="11"/>
      <c r="S190" s="11"/>
      <c r="T190" s="35"/>
    </row>
    <row r="191" spans="1:20" x14ac:dyDescent="0.25">
      <c r="A191" s="34"/>
      <c r="B191" s="11"/>
      <c r="C191" s="2"/>
      <c r="D191" s="11"/>
      <c r="E191" s="11"/>
      <c r="F191" s="2" t="s">
        <v>11</v>
      </c>
      <c r="G191" s="11" t="s">
        <v>2358</v>
      </c>
      <c r="H191" s="2">
        <v>1</v>
      </c>
      <c r="I191" s="2">
        <v>0</v>
      </c>
      <c r="J191" s="2">
        <v>0</v>
      </c>
      <c r="K191" s="2">
        <v>0</v>
      </c>
      <c r="L191" s="2">
        <v>0</v>
      </c>
      <c r="M191" s="2">
        <v>0</v>
      </c>
      <c r="N191" s="2">
        <v>0</v>
      </c>
      <c r="O191" s="2">
        <v>1</v>
      </c>
      <c r="P191" s="2"/>
      <c r="Q191" s="2"/>
      <c r="R191" s="11"/>
      <c r="S191" s="11"/>
      <c r="T191" s="35"/>
    </row>
    <row r="192" spans="1:20" x14ac:dyDescent="0.25">
      <c r="A192" s="34"/>
      <c r="B192" s="11"/>
      <c r="C192" s="2"/>
      <c r="D192" s="11"/>
      <c r="E192" s="11"/>
      <c r="F192" s="2" t="s">
        <v>12</v>
      </c>
      <c r="G192" s="11" t="s">
        <v>2667</v>
      </c>
      <c r="H192" s="2">
        <v>1</v>
      </c>
      <c r="I192" s="2">
        <v>0</v>
      </c>
      <c r="J192" s="2">
        <v>0</v>
      </c>
      <c r="K192" s="2">
        <v>0</v>
      </c>
      <c r="L192" s="2">
        <v>0</v>
      </c>
      <c r="M192" s="2">
        <v>0</v>
      </c>
      <c r="N192" s="2">
        <v>0</v>
      </c>
      <c r="O192" s="2">
        <v>1</v>
      </c>
      <c r="P192" s="2"/>
      <c r="Q192" s="2"/>
      <c r="R192" s="11"/>
      <c r="S192" s="11"/>
      <c r="T192" s="35"/>
    </row>
    <row r="193" spans="1:20" x14ac:dyDescent="0.25">
      <c r="A193" s="34"/>
      <c r="B193" s="11"/>
      <c r="C193" s="2"/>
      <c r="D193" s="11"/>
      <c r="E193" s="11"/>
      <c r="F193" s="2" t="s">
        <v>13</v>
      </c>
      <c r="G193" s="11" t="s">
        <v>2668</v>
      </c>
      <c r="H193" s="2">
        <v>1</v>
      </c>
      <c r="I193" s="2">
        <v>0</v>
      </c>
      <c r="J193" s="2">
        <v>0</v>
      </c>
      <c r="K193" s="2">
        <v>0</v>
      </c>
      <c r="L193" s="2">
        <v>0</v>
      </c>
      <c r="M193" s="2">
        <v>0</v>
      </c>
      <c r="N193" s="2">
        <v>0</v>
      </c>
      <c r="O193" s="2">
        <v>1</v>
      </c>
      <c r="P193" s="2"/>
      <c r="Q193" s="2"/>
      <c r="R193" s="11"/>
      <c r="S193" s="11"/>
      <c r="T193" s="35"/>
    </row>
    <row r="194" spans="1:20" x14ac:dyDescent="0.25">
      <c r="A194" s="34"/>
      <c r="B194" s="11"/>
      <c r="C194" s="2"/>
      <c r="D194" s="11"/>
      <c r="E194" s="11"/>
      <c r="F194" s="2" t="s">
        <v>14</v>
      </c>
      <c r="G194" s="11" t="s">
        <v>2669</v>
      </c>
      <c r="H194" s="2">
        <v>1</v>
      </c>
      <c r="I194" s="2">
        <v>0</v>
      </c>
      <c r="J194" s="2">
        <v>0</v>
      </c>
      <c r="K194" s="2">
        <v>0</v>
      </c>
      <c r="L194" s="2">
        <v>0</v>
      </c>
      <c r="M194" s="2">
        <v>0</v>
      </c>
      <c r="N194" s="2">
        <v>0</v>
      </c>
      <c r="O194" s="2">
        <v>1</v>
      </c>
      <c r="P194" s="2"/>
      <c r="Q194" s="2"/>
      <c r="R194" s="11"/>
      <c r="S194" s="11"/>
      <c r="T194" s="35"/>
    </row>
    <row r="195" spans="1:20" x14ac:dyDescent="0.25">
      <c r="A195" s="34"/>
      <c r="B195" s="11"/>
      <c r="C195" s="2"/>
      <c r="D195" s="11"/>
      <c r="E195" s="11"/>
      <c r="F195" s="2" t="s">
        <v>15</v>
      </c>
      <c r="G195" s="11" t="s">
        <v>2670</v>
      </c>
      <c r="H195" s="2">
        <v>1</v>
      </c>
      <c r="I195" s="2">
        <v>0</v>
      </c>
      <c r="J195" s="2">
        <v>0</v>
      </c>
      <c r="K195" s="2">
        <v>0</v>
      </c>
      <c r="L195" s="2">
        <v>0</v>
      </c>
      <c r="M195" s="2">
        <v>0</v>
      </c>
      <c r="N195" s="2">
        <v>0</v>
      </c>
      <c r="O195" s="2">
        <v>1</v>
      </c>
      <c r="P195" s="2"/>
      <c r="Q195" s="2"/>
      <c r="R195" s="11"/>
      <c r="S195" s="11"/>
      <c r="T195" s="35"/>
    </row>
    <row r="196" spans="1:20" x14ac:dyDescent="0.25">
      <c r="A196" s="34"/>
      <c r="B196" s="11"/>
      <c r="C196" s="2"/>
      <c r="D196" s="11"/>
      <c r="E196" s="11"/>
      <c r="F196" s="2" t="s">
        <v>16</v>
      </c>
      <c r="G196" s="11" t="s">
        <v>2671</v>
      </c>
      <c r="H196" s="2">
        <v>1</v>
      </c>
      <c r="I196" s="2">
        <v>0</v>
      </c>
      <c r="J196" s="2">
        <v>0</v>
      </c>
      <c r="K196" s="2">
        <v>0</v>
      </c>
      <c r="L196" s="2">
        <v>0</v>
      </c>
      <c r="M196" s="2">
        <v>0</v>
      </c>
      <c r="N196" s="2">
        <v>0</v>
      </c>
      <c r="O196" s="2">
        <v>1</v>
      </c>
      <c r="P196" s="2"/>
      <c r="Q196" s="2"/>
      <c r="R196" s="11"/>
      <c r="S196" s="11"/>
      <c r="T196" s="35"/>
    </row>
    <row r="197" spans="1:20" x14ac:dyDescent="0.25">
      <c r="A197" s="34"/>
      <c r="B197" s="11"/>
      <c r="C197" s="2"/>
      <c r="D197" s="11"/>
      <c r="E197" s="11"/>
      <c r="F197" s="2" t="s">
        <v>17</v>
      </c>
      <c r="G197" s="11" t="s">
        <v>2672</v>
      </c>
      <c r="H197" s="2">
        <v>1</v>
      </c>
      <c r="I197" s="2">
        <v>0</v>
      </c>
      <c r="J197" s="2">
        <v>0</v>
      </c>
      <c r="K197" s="2">
        <v>0</v>
      </c>
      <c r="L197" s="2">
        <v>0</v>
      </c>
      <c r="M197" s="2">
        <v>0</v>
      </c>
      <c r="N197" s="2">
        <v>0</v>
      </c>
      <c r="O197" s="2">
        <v>1</v>
      </c>
      <c r="P197" s="2"/>
      <c r="Q197" s="2"/>
      <c r="R197" s="11"/>
      <c r="S197" s="11"/>
      <c r="T197" s="35"/>
    </row>
    <row r="198" spans="1:20" x14ac:dyDescent="0.25">
      <c r="A198" s="34"/>
      <c r="B198" s="11"/>
      <c r="C198" s="2"/>
      <c r="D198" s="11"/>
      <c r="E198" s="11"/>
      <c r="F198" s="2" t="s">
        <v>18</v>
      </c>
      <c r="G198" s="11" t="s">
        <v>2609</v>
      </c>
      <c r="H198" s="2">
        <v>1</v>
      </c>
      <c r="I198" s="2">
        <v>0</v>
      </c>
      <c r="J198" s="2">
        <v>0</v>
      </c>
      <c r="K198" s="2">
        <v>0</v>
      </c>
      <c r="L198" s="2">
        <v>0</v>
      </c>
      <c r="M198" s="2">
        <v>0</v>
      </c>
      <c r="N198" s="2">
        <v>0</v>
      </c>
      <c r="O198" s="2">
        <v>1</v>
      </c>
      <c r="P198" s="2"/>
      <c r="Q198" s="2"/>
      <c r="R198" s="11"/>
      <c r="S198" s="11"/>
      <c r="T198" s="35"/>
    </row>
    <row r="199" spans="1:20" x14ac:dyDescent="0.25">
      <c r="A199" s="34"/>
      <c r="B199" s="11"/>
      <c r="C199" s="2"/>
      <c r="D199" s="11"/>
      <c r="E199" s="11"/>
      <c r="F199" s="2" t="s">
        <v>19</v>
      </c>
      <c r="G199" s="11" t="s">
        <v>2673</v>
      </c>
      <c r="H199" s="2">
        <v>1</v>
      </c>
      <c r="I199" s="2">
        <v>0</v>
      </c>
      <c r="J199" s="2">
        <v>0</v>
      </c>
      <c r="K199" s="2">
        <v>0</v>
      </c>
      <c r="L199" s="2">
        <v>0</v>
      </c>
      <c r="M199" s="2">
        <v>0</v>
      </c>
      <c r="N199" s="2">
        <v>0</v>
      </c>
      <c r="O199" s="2">
        <v>1</v>
      </c>
      <c r="P199" s="2"/>
      <c r="Q199" s="2"/>
      <c r="R199" s="11"/>
      <c r="S199" s="11"/>
      <c r="T199" s="35"/>
    </row>
    <row r="200" spans="1:20" x14ac:dyDescent="0.25">
      <c r="A200" s="34"/>
      <c r="B200" s="11"/>
      <c r="C200" s="2"/>
      <c r="D200" s="11"/>
      <c r="E200" s="11"/>
      <c r="F200" s="2" t="s">
        <v>20</v>
      </c>
      <c r="G200" s="11" t="s">
        <v>2674</v>
      </c>
      <c r="H200" s="2">
        <v>1</v>
      </c>
      <c r="I200" s="2">
        <v>0</v>
      </c>
      <c r="J200" s="2">
        <v>0</v>
      </c>
      <c r="K200" s="2">
        <v>0</v>
      </c>
      <c r="L200" s="2">
        <v>0</v>
      </c>
      <c r="M200" s="2">
        <v>0</v>
      </c>
      <c r="N200" s="2">
        <v>0</v>
      </c>
      <c r="O200" s="2">
        <v>1</v>
      </c>
      <c r="P200" s="2"/>
      <c r="Q200" s="2"/>
      <c r="R200" s="11"/>
      <c r="S200" s="11"/>
      <c r="T200" s="35"/>
    </row>
    <row r="201" spans="1:20" x14ac:dyDescent="0.25">
      <c r="A201" s="34"/>
      <c r="B201" s="11"/>
      <c r="C201" s="2"/>
      <c r="D201" s="11"/>
      <c r="E201" s="11"/>
      <c r="F201" s="2" t="s">
        <v>21</v>
      </c>
      <c r="G201" s="11" t="s">
        <v>2675</v>
      </c>
      <c r="H201" s="2">
        <v>1</v>
      </c>
      <c r="I201" s="2">
        <v>0</v>
      </c>
      <c r="J201" s="2">
        <v>0</v>
      </c>
      <c r="K201" s="2">
        <v>0</v>
      </c>
      <c r="L201" s="2">
        <v>0</v>
      </c>
      <c r="M201" s="2">
        <v>0</v>
      </c>
      <c r="N201" s="2">
        <v>0</v>
      </c>
      <c r="O201" s="2">
        <v>1</v>
      </c>
      <c r="P201" s="2"/>
      <c r="Q201" s="2"/>
      <c r="R201" s="11"/>
      <c r="S201" s="11"/>
      <c r="T201" s="35"/>
    </row>
    <row r="202" spans="1:20" x14ac:dyDescent="0.25">
      <c r="A202" s="34"/>
      <c r="B202" s="11"/>
      <c r="C202" s="2"/>
      <c r="D202" s="11"/>
      <c r="E202" s="11"/>
      <c r="F202" s="2"/>
      <c r="G202" s="11"/>
      <c r="H202" s="2"/>
      <c r="I202" s="2"/>
      <c r="J202" s="2"/>
      <c r="K202" s="2"/>
      <c r="L202" s="2"/>
      <c r="M202" s="2"/>
      <c r="N202" s="2"/>
      <c r="O202" s="2"/>
      <c r="P202" s="2"/>
      <c r="Q202" s="2"/>
      <c r="R202" s="11"/>
      <c r="S202" s="11"/>
      <c r="T202" s="35"/>
    </row>
    <row r="203" spans="1:20" x14ac:dyDescent="0.25">
      <c r="A203" s="83"/>
      <c r="B203" s="62"/>
      <c r="C203" s="61"/>
      <c r="D203" s="62"/>
      <c r="E203" s="62"/>
      <c r="F203" s="61"/>
      <c r="G203" s="62"/>
      <c r="H203" s="61">
        <f>SUM(H181:H201)</f>
        <v>21</v>
      </c>
      <c r="I203" s="61">
        <f t="shared" ref="I203:O203" si="7">SUM(I181:I201)</f>
        <v>0</v>
      </c>
      <c r="J203" s="61">
        <f t="shared" si="7"/>
        <v>0</v>
      </c>
      <c r="K203" s="61">
        <f t="shared" si="7"/>
        <v>0</v>
      </c>
      <c r="L203" s="61">
        <f t="shared" si="7"/>
        <v>0</v>
      </c>
      <c r="M203" s="61">
        <f t="shared" si="7"/>
        <v>0</v>
      </c>
      <c r="N203" s="61">
        <f t="shared" si="7"/>
        <v>0</v>
      </c>
      <c r="O203" s="61">
        <f t="shared" si="7"/>
        <v>21</v>
      </c>
      <c r="P203" s="61"/>
      <c r="Q203" s="61"/>
      <c r="R203" s="62"/>
      <c r="S203" s="62"/>
      <c r="T203" s="84"/>
    </row>
    <row r="204" spans="1:20" x14ac:dyDescent="0.25">
      <c r="A204" s="85"/>
      <c r="B204" s="75"/>
      <c r="C204" s="76"/>
      <c r="D204" s="75"/>
      <c r="E204" s="75"/>
      <c r="F204" s="76"/>
      <c r="G204" s="75"/>
      <c r="H204" s="76"/>
      <c r="I204" s="76"/>
      <c r="J204" s="76"/>
      <c r="K204" s="76"/>
      <c r="L204" s="76"/>
      <c r="M204" s="76"/>
      <c r="N204" s="76"/>
      <c r="O204" s="76"/>
      <c r="P204" s="76"/>
      <c r="Q204" s="76"/>
      <c r="R204" s="75"/>
      <c r="S204" s="75"/>
      <c r="T204" s="86"/>
    </row>
    <row r="205" spans="1:20" x14ac:dyDescent="0.25">
      <c r="A205" s="34"/>
      <c r="B205" s="11"/>
      <c r="C205" s="2"/>
      <c r="D205" s="11"/>
      <c r="E205" s="11"/>
      <c r="F205" s="11"/>
      <c r="G205" s="11"/>
      <c r="H205" s="2"/>
      <c r="I205" s="2"/>
      <c r="J205" s="2"/>
      <c r="K205" s="2"/>
      <c r="L205" s="2"/>
      <c r="M205" s="2"/>
      <c r="N205" s="2"/>
      <c r="O205" s="2"/>
      <c r="P205" s="2"/>
      <c r="Q205" s="2"/>
      <c r="R205" s="11"/>
      <c r="S205" s="11"/>
      <c r="T205" s="35"/>
    </row>
    <row r="206" spans="1:20" x14ac:dyDescent="0.25">
      <c r="A206" s="34"/>
      <c r="B206" s="11"/>
      <c r="C206" s="2" t="s">
        <v>9</v>
      </c>
      <c r="D206" s="11" t="s">
        <v>2485</v>
      </c>
      <c r="E206" s="11" t="s">
        <v>39</v>
      </c>
      <c r="F206" s="2" t="s">
        <v>0</v>
      </c>
      <c r="G206" s="11" t="s">
        <v>2676</v>
      </c>
      <c r="H206" s="2">
        <v>1</v>
      </c>
      <c r="I206" s="2">
        <v>0</v>
      </c>
      <c r="J206" s="2">
        <v>0</v>
      </c>
      <c r="K206" s="2">
        <v>0</v>
      </c>
      <c r="L206" s="2">
        <v>0</v>
      </c>
      <c r="M206" s="2">
        <v>0</v>
      </c>
      <c r="N206" s="2">
        <v>0</v>
      </c>
      <c r="O206" s="2"/>
      <c r="P206" s="2">
        <v>1</v>
      </c>
      <c r="Q206" s="2"/>
      <c r="R206" s="11"/>
      <c r="S206" s="11" t="s">
        <v>8839</v>
      </c>
      <c r="T206" s="35"/>
    </row>
    <row r="207" spans="1:20" x14ac:dyDescent="0.25">
      <c r="A207" s="34"/>
      <c r="B207" s="11"/>
      <c r="C207" s="2"/>
      <c r="D207" s="11"/>
      <c r="E207" s="11"/>
      <c r="F207" s="2" t="s">
        <v>2</v>
      </c>
      <c r="G207" s="11" t="s">
        <v>2677</v>
      </c>
      <c r="H207" s="2">
        <v>1</v>
      </c>
      <c r="I207" s="2">
        <v>0</v>
      </c>
      <c r="J207" s="2">
        <v>0</v>
      </c>
      <c r="K207" s="2">
        <v>0</v>
      </c>
      <c r="L207" s="2">
        <v>0</v>
      </c>
      <c r="M207" s="2">
        <v>0</v>
      </c>
      <c r="N207" s="2">
        <v>0</v>
      </c>
      <c r="O207" s="2">
        <v>1</v>
      </c>
      <c r="P207" s="2"/>
      <c r="Q207" s="2"/>
      <c r="R207" s="11"/>
      <c r="S207" s="11"/>
      <c r="T207" s="35"/>
    </row>
    <row r="208" spans="1:20" x14ac:dyDescent="0.25">
      <c r="A208" s="34"/>
      <c r="B208" s="11"/>
      <c r="C208" s="2"/>
      <c r="D208" s="11"/>
      <c r="E208" s="11"/>
      <c r="F208" s="2" t="s">
        <v>3</v>
      </c>
      <c r="G208" s="11" t="s">
        <v>2678</v>
      </c>
      <c r="H208" s="2">
        <v>1</v>
      </c>
      <c r="I208" s="2">
        <v>0</v>
      </c>
      <c r="J208" s="2">
        <v>0</v>
      </c>
      <c r="K208" s="2">
        <v>0</v>
      </c>
      <c r="L208" s="2">
        <v>0</v>
      </c>
      <c r="M208" s="2">
        <v>0</v>
      </c>
      <c r="N208" s="2">
        <v>0</v>
      </c>
      <c r="O208" s="2"/>
      <c r="P208" s="2">
        <v>1</v>
      </c>
      <c r="Q208" s="2"/>
      <c r="R208" s="11"/>
      <c r="S208" s="11"/>
      <c r="T208" s="35"/>
    </row>
    <row r="209" spans="1:20" x14ac:dyDescent="0.25">
      <c r="A209" s="34"/>
      <c r="B209" s="11"/>
      <c r="C209" s="2"/>
      <c r="D209" s="11"/>
      <c r="E209" s="11"/>
      <c r="F209" s="2" t="s">
        <v>4</v>
      </c>
      <c r="G209" s="11" t="s">
        <v>2679</v>
      </c>
      <c r="H209" s="2">
        <v>1</v>
      </c>
      <c r="I209" s="2">
        <v>0</v>
      </c>
      <c r="J209" s="2">
        <v>0</v>
      </c>
      <c r="K209" s="2">
        <v>0</v>
      </c>
      <c r="L209" s="2">
        <v>0</v>
      </c>
      <c r="M209" s="2">
        <v>0</v>
      </c>
      <c r="N209" s="2">
        <v>0</v>
      </c>
      <c r="O209" s="2"/>
      <c r="P209" s="2">
        <v>1</v>
      </c>
      <c r="Q209" s="2"/>
      <c r="R209" s="11"/>
      <c r="S209" s="11"/>
      <c r="T209" s="35"/>
    </row>
    <row r="210" spans="1:20" x14ac:dyDescent="0.25">
      <c r="A210" s="34"/>
      <c r="B210" s="11"/>
      <c r="C210" s="2"/>
      <c r="D210" s="11"/>
      <c r="E210" s="11"/>
      <c r="F210" s="2" t="s">
        <v>5</v>
      </c>
      <c r="G210" s="11" t="s">
        <v>2485</v>
      </c>
      <c r="H210" s="2">
        <v>1</v>
      </c>
      <c r="I210" s="2">
        <v>0</v>
      </c>
      <c r="J210" s="2">
        <v>0</v>
      </c>
      <c r="K210" s="2">
        <v>0</v>
      </c>
      <c r="L210" s="2">
        <v>0</v>
      </c>
      <c r="M210" s="2">
        <v>0</v>
      </c>
      <c r="N210" s="2">
        <v>0</v>
      </c>
      <c r="O210" s="2"/>
      <c r="P210" s="2">
        <v>1</v>
      </c>
      <c r="Q210" s="2"/>
      <c r="R210" s="11"/>
      <c r="S210" s="11"/>
      <c r="T210" s="35"/>
    </row>
    <row r="211" spans="1:20" x14ac:dyDescent="0.25">
      <c r="A211" s="34"/>
      <c r="B211" s="11"/>
      <c r="C211" s="2"/>
      <c r="D211" s="11"/>
      <c r="E211" s="11"/>
      <c r="F211" s="2" t="s">
        <v>6</v>
      </c>
      <c r="G211" s="11" t="s">
        <v>2680</v>
      </c>
      <c r="H211" s="2">
        <v>1</v>
      </c>
      <c r="I211" s="2">
        <v>0</v>
      </c>
      <c r="J211" s="2">
        <v>0</v>
      </c>
      <c r="K211" s="2">
        <v>0</v>
      </c>
      <c r="L211" s="2">
        <v>0</v>
      </c>
      <c r="M211" s="2">
        <v>0</v>
      </c>
      <c r="N211" s="2">
        <v>0</v>
      </c>
      <c r="O211" s="2"/>
      <c r="P211" s="2">
        <v>1</v>
      </c>
      <c r="Q211" s="2"/>
      <c r="R211" s="11"/>
      <c r="S211" s="11"/>
      <c r="T211" s="35"/>
    </row>
    <row r="212" spans="1:20" x14ac:dyDescent="0.25">
      <c r="A212" s="34"/>
      <c r="B212" s="11"/>
      <c r="C212" s="2"/>
      <c r="D212" s="11"/>
      <c r="E212" s="11"/>
      <c r="F212" s="2" t="s">
        <v>7</v>
      </c>
      <c r="G212" s="11" t="s">
        <v>2681</v>
      </c>
      <c r="H212" s="2">
        <v>1</v>
      </c>
      <c r="I212" s="2">
        <v>0</v>
      </c>
      <c r="J212" s="2">
        <v>0</v>
      </c>
      <c r="K212" s="2">
        <v>0</v>
      </c>
      <c r="L212" s="2">
        <v>0</v>
      </c>
      <c r="M212" s="2">
        <v>0</v>
      </c>
      <c r="N212" s="2">
        <v>0</v>
      </c>
      <c r="O212" s="2"/>
      <c r="P212" s="2">
        <v>1</v>
      </c>
      <c r="Q212" s="2"/>
      <c r="R212" s="11"/>
      <c r="S212" s="11"/>
      <c r="T212" s="35"/>
    </row>
    <row r="213" spans="1:20" x14ac:dyDescent="0.25">
      <c r="A213" s="34"/>
      <c r="B213" s="11"/>
      <c r="C213" s="2"/>
      <c r="D213" s="11"/>
      <c r="E213" s="11"/>
      <c r="F213" s="2" t="s">
        <v>8</v>
      </c>
      <c r="G213" s="11" t="s">
        <v>2682</v>
      </c>
      <c r="H213" s="2">
        <v>1</v>
      </c>
      <c r="I213" s="2">
        <v>0</v>
      </c>
      <c r="J213" s="2">
        <v>0</v>
      </c>
      <c r="K213" s="2">
        <v>0</v>
      </c>
      <c r="L213" s="2">
        <v>0</v>
      </c>
      <c r="M213" s="2">
        <v>0</v>
      </c>
      <c r="N213" s="2">
        <v>0</v>
      </c>
      <c r="O213" s="2"/>
      <c r="P213" s="2">
        <v>1</v>
      </c>
      <c r="Q213" s="2"/>
      <c r="R213" s="11"/>
      <c r="S213" s="11"/>
      <c r="T213" s="35"/>
    </row>
    <row r="214" spans="1:20" x14ac:dyDescent="0.25">
      <c r="A214" s="34"/>
      <c r="B214" s="11"/>
      <c r="C214" s="2"/>
      <c r="D214" s="11"/>
      <c r="E214" s="11"/>
      <c r="F214" s="2" t="s">
        <v>9</v>
      </c>
      <c r="G214" s="11" t="s">
        <v>2683</v>
      </c>
      <c r="H214" s="2">
        <v>1</v>
      </c>
      <c r="I214" s="2">
        <v>0</v>
      </c>
      <c r="J214" s="2">
        <v>0</v>
      </c>
      <c r="K214" s="2">
        <v>0</v>
      </c>
      <c r="L214" s="2">
        <v>0</v>
      </c>
      <c r="M214" s="2">
        <v>0</v>
      </c>
      <c r="N214" s="2">
        <v>0</v>
      </c>
      <c r="O214" s="2"/>
      <c r="P214" s="2">
        <v>1</v>
      </c>
      <c r="Q214" s="2"/>
      <c r="R214" s="11"/>
      <c r="S214" s="11"/>
      <c r="T214" s="35"/>
    </row>
    <row r="215" spans="1:20" x14ac:dyDescent="0.25">
      <c r="A215" s="34"/>
      <c r="B215" s="11"/>
      <c r="C215" s="2"/>
      <c r="D215" s="11"/>
      <c r="E215" s="11"/>
      <c r="F215" s="2" t="s">
        <v>10</v>
      </c>
      <c r="G215" s="11" t="s">
        <v>2684</v>
      </c>
      <c r="H215" s="2">
        <v>1</v>
      </c>
      <c r="I215" s="2">
        <v>0</v>
      </c>
      <c r="J215" s="2">
        <v>0</v>
      </c>
      <c r="K215" s="2">
        <v>0</v>
      </c>
      <c r="L215" s="2">
        <v>0</v>
      </c>
      <c r="M215" s="2">
        <v>0</v>
      </c>
      <c r="N215" s="2">
        <v>0</v>
      </c>
      <c r="O215" s="2"/>
      <c r="P215" s="2">
        <v>1</v>
      </c>
      <c r="Q215" s="2"/>
      <c r="R215" s="11"/>
      <c r="S215" s="11"/>
      <c r="T215" s="35"/>
    </row>
    <row r="216" spans="1:20" x14ac:dyDescent="0.25">
      <c r="A216" s="34"/>
      <c r="B216" s="11"/>
      <c r="C216" s="2"/>
      <c r="D216" s="11"/>
      <c r="E216" s="11"/>
      <c r="F216" s="2" t="s">
        <v>11</v>
      </c>
      <c r="G216" s="11" t="s">
        <v>2685</v>
      </c>
      <c r="H216" s="2">
        <v>1</v>
      </c>
      <c r="I216" s="2">
        <v>0</v>
      </c>
      <c r="J216" s="2">
        <v>0</v>
      </c>
      <c r="K216" s="2">
        <v>0</v>
      </c>
      <c r="L216" s="2">
        <v>0</v>
      </c>
      <c r="M216" s="2">
        <v>0</v>
      </c>
      <c r="N216" s="2">
        <v>0</v>
      </c>
      <c r="O216" s="2"/>
      <c r="P216" s="2">
        <v>1</v>
      </c>
      <c r="Q216" s="2"/>
      <c r="R216" s="11"/>
      <c r="S216" s="11"/>
      <c r="T216" s="35"/>
    </row>
    <row r="217" spans="1:20" x14ac:dyDescent="0.25">
      <c r="A217" s="34"/>
      <c r="B217" s="11"/>
      <c r="C217" s="2"/>
      <c r="D217" s="11"/>
      <c r="E217" s="11"/>
      <c r="F217" s="2" t="s">
        <v>12</v>
      </c>
      <c r="G217" s="11" t="s">
        <v>2686</v>
      </c>
      <c r="H217" s="2">
        <v>1</v>
      </c>
      <c r="I217" s="2">
        <v>0</v>
      </c>
      <c r="J217" s="2">
        <v>0</v>
      </c>
      <c r="K217" s="2">
        <v>0</v>
      </c>
      <c r="L217" s="2">
        <v>0</v>
      </c>
      <c r="M217" s="2">
        <v>0</v>
      </c>
      <c r="N217" s="2">
        <v>0</v>
      </c>
      <c r="O217" s="2">
        <v>1</v>
      </c>
      <c r="P217" s="2"/>
      <c r="Q217" s="2"/>
      <c r="R217" s="11"/>
      <c r="S217" s="11"/>
      <c r="T217" s="35"/>
    </row>
    <row r="218" spans="1:20" x14ac:dyDescent="0.25">
      <c r="A218" s="34"/>
      <c r="B218" s="11"/>
      <c r="C218" s="2"/>
      <c r="D218" s="11"/>
      <c r="E218" s="11"/>
      <c r="F218" s="2" t="s">
        <v>13</v>
      </c>
      <c r="G218" s="11" t="s">
        <v>2687</v>
      </c>
      <c r="H218" s="2">
        <v>1</v>
      </c>
      <c r="I218" s="2">
        <v>0</v>
      </c>
      <c r="J218" s="2">
        <v>0</v>
      </c>
      <c r="K218" s="2">
        <v>0</v>
      </c>
      <c r="L218" s="2">
        <v>0</v>
      </c>
      <c r="M218" s="2">
        <v>0</v>
      </c>
      <c r="N218" s="2">
        <v>0</v>
      </c>
      <c r="O218" s="2"/>
      <c r="P218" s="2">
        <v>1</v>
      </c>
      <c r="Q218" s="2"/>
      <c r="R218" s="11"/>
      <c r="S218" s="11"/>
      <c r="T218" s="35"/>
    </row>
    <row r="219" spans="1:20" x14ac:dyDescent="0.25">
      <c r="A219" s="34"/>
      <c r="B219" s="11"/>
      <c r="C219" s="2"/>
      <c r="D219" s="11"/>
      <c r="E219" s="11"/>
      <c r="F219" s="2" t="s">
        <v>14</v>
      </c>
      <c r="G219" s="11" t="s">
        <v>2688</v>
      </c>
      <c r="H219" s="2">
        <v>1</v>
      </c>
      <c r="I219" s="2">
        <v>0</v>
      </c>
      <c r="J219" s="2">
        <v>0</v>
      </c>
      <c r="K219" s="2">
        <v>0</v>
      </c>
      <c r="L219" s="2">
        <v>0</v>
      </c>
      <c r="M219" s="2">
        <v>0</v>
      </c>
      <c r="N219" s="2">
        <v>0</v>
      </c>
      <c r="O219" s="2">
        <v>1</v>
      </c>
      <c r="P219" s="2"/>
      <c r="Q219" s="2"/>
      <c r="R219" s="11"/>
      <c r="S219" s="11"/>
      <c r="T219" s="35"/>
    </row>
    <row r="220" spans="1:20" x14ac:dyDescent="0.25">
      <c r="A220" s="34"/>
      <c r="B220" s="11"/>
      <c r="C220" s="2"/>
      <c r="D220" s="11"/>
      <c r="E220" s="11"/>
      <c r="F220" s="2" t="s">
        <v>15</v>
      </c>
      <c r="G220" s="11" t="s">
        <v>2689</v>
      </c>
      <c r="H220" s="2">
        <v>1</v>
      </c>
      <c r="I220" s="2">
        <v>0</v>
      </c>
      <c r="J220" s="2">
        <v>0</v>
      </c>
      <c r="K220" s="2">
        <v>0</v>
      </c>
      <c r="L220" s="2">
        <v>0</v>
      </c>
      <c r="M220" s="2">
        <v>0</v>
      </c>
      <c r="N220" s="2">
        <v>0</v>
      </c>
      <c r="O220" s="2"/>
      <c r="P220" s="2">
        <v>1</v>
      </c>
      <c r="Q220" s="2"/>
      <c r="R220" s="11"/>
      <c r="S220" s="11"/>
      <c r="T220" s="35"/>
    </row>
    <row r="221" spans="1:20" x14ac:dyDescent="0.25">
      <c r="A221" s="34"/>
      <c r="B221" s="11"/>
      <c r="C221" s="2"/>
      <c r="D221" s="11"/>
      <c r="E221" s="11"/>
      <c r="F221" s="2" t="s">
        <v>16</v>
      </c>
      <c r="G221" s="11" t="s">
        <v>2690</v>
      </c>
      <c r="H221" s="2">
        <v>1</v>
      </c>
      <c r="I221" s="2">
        <v>0</v>
      </c>
      <c r="J221" s="2">
        <v>0</v>
      </c>
      <c r="K221" s="2">
        <v>0</v>
      </c>
      <c r="L221" s="2">
        <v>0</v>
      </c>
      <c r="M221" s="2">
        <v>0</v>
      </c>
      <c r="N221" s="2">
        <v>0</v>
      </c>
      <c r="O221" s="2"/>
      <c r="P221" s="2">
        <v>1</v>
      </c>
      <c r="Q221" s="2"/>
      <c r="R221" s="11"/>
      <c r="S221" s="11"/>
      <c r="T221" s="35"/>
    </row>
    <row r="222" spans="1:20" x14ac:dyDescent="0.25">
      <c r="A222" s="34"/>
      <c r="B222" s="11"/>
      <c r="C222" s="2"/>
      <c r="D222" s="11"/>
      <c r="E222" s="11"/>
      <c r="F222" s="2" t="s">
        <v>17</v>
      </c>
      <c r="G222" s="11" t="s">
        <v>2691</v>
      </c>
      <c r="H222" s="2">
        <v>1</v>
      </c>
      <c r="I222" s="2">
        <v>0</v>
      </c>
      <c r="J222" s="2">
        <v>0</v>
      </c>
      <c r="K222" s="2">
        <v>0</v>
      </c>
      <c r="L222" s="2">
        <v>0</v>
      </c>
      <c r="M222" s="2">
        <v>0</v>
      </c>
      <c r="N222" s="2">
        <v>0</v>
      </c>
      <c r="O222" s="2"/>
      <c r="P222" s="2">
        <v>1</v>
      </c>
      <c r="Q222" s="2"/>
      <c r="R222" s="11"/>
      <c r="S222" s="11"/>
      <c r="T222" s="35"/>
    </row>
    <row r="223" spans="1:20" x14ac:dyDescent="0.25">
      <c r="A223" s="34"/>
      <c r="B223" s="11"/>
      <c r="C223" s="2"/>
      <c r="D223" s="11"/>
      <c r="E223" s="11"/>
      <c r="F223" s="2" t="s">
        <v>18</v>
      </c>
      <c r="G223" s="11" t="s">
        <v>2692</v>
      </c>
      <c r="H223" s="2">
        <v>1</v>
      </c>
      <c r="I223" s="2">
        <v>0</v>
      </c>
      <c r="J223" s="2">
        <v>0</v>
      </c>
      <c r="K223" s="2">
        <v>0</v>
      </c>
      <c r="L223" s="2">
        <v>0</v>
      </c>
      <c r="M223" s="2">
        <v>0</v>
      </c>
      <c r="N223" s="2">
        <v>0</v>
      </c>
      <c r="O223" s="2"/>
      <c r="P223" s="2">
        <v>1</v>
      </c>
      <c r="Q223" s="2"/>
      <c r="R223" s="11"/>
      <c r="S223" s="11"/>
      <c r="T223" s="35"/>
    </row>
    <row r="224" spans="1:20" x14ac:dyDescent="0.25">
      <c r="A224" s="34"/>
      <c r="B224" s="11"/>
      <c r="C224" s="2"/>
      <c r="D224" s="11"/>
      <c r="E224" s="11"/>
      <c r="F224" s="2" t="s">
        <v>19</v>
      </c>
      <c r="G224" s="11" t="s">
        <v>2693</v>
      </c>
      <c r="H224" s="2">
        <v>1</v>
      </c>
      <c r="I224" s="2">
        <v>0</v>
      </c>
      <c r="J224" s="2">
        <v>0</v>
      </c>
      <c r="K224" s="2">
        <v>0</v>
      </c>
      <c r="L224" s="2">
        <v>0</v>
      </c>
      <c r="M224" s="2">
        <v>0</v>
      </c>
      <c r="N224" s="2">
        <v>0</v>
      </c>
      <c r="O224" s="2"/>
      <c r="P224" s="2">
        <v>1</v>
      </c>
      <c r="Q224" s="2"/>
      <c r="R224" s="11"/>
      <c r="S224" s="11"/>
      <c r="T224" s="35"/>
    </row>
    <row r="225" spans="1:20" x14ac:dyDescent="0.25">
      <c r="A225" s="34"/>
      <c r="B225" s="11"/>
      <c r="C225" s="2"/>
      <c r="D225" s="11"/>
      <c r="E225" s="11"/>
      <c r="F225" s="2"/>
      <c r="G225" s="11"/>
      <c r="H225" s="2"/>
      <c r="I225" s="2"/>
      <c r="J225" s="2"/>
      <c r="K225" s="2"/>
      <c r="L225" s="2"/>
      <c r="M225" s="2"/>
      <c r="N225" s="2"/>
      <c r="O225" s="2"/>
      <c r="P225" s="2"/>
      <c r="Q225" s="2"/>
      <c r="R225" s="11"/>
      <c r="S225" s="11"/>
      <c r="T225" s="35"/>
    </row>
    <row r="226" spans="1:20" x14ac:dyDescent="0.25">
      <c r="A226" s="83"/>
      <c r="B226" s="62"/>
      <c r="C226" s="61"/>
      <c r="D226" s="62"/>
      <c r="E226" s="62"/>
      <c r="F226" s="61"/>
      <c r="G226" s="62"/>
      <c r="H226" s="61">
        <f>SUM(H206:H224)</f>
        <v>19</v>
      </c>
      <c r="I226" s="61">
        <f t="shared" ref="I226:P226" si="8">SUM(I206:I224)</f>
        <v>0</v>
      </c>
      <c r="J226" s="61">
        <f t="shared" si="8"/>
        <v>0</v>
      </c>
      <c r="K226" s="61">
        <f t="shared" si="8"/>
        <v>0</v>
      </c>
      <c r="L226" s="61">
        <f t="shared" si="8"/>
        <v>0</v>
      </c>
      <c r="M226" s="61">
        <f t="shared" si="8"/>
        <v>0</v>
      </c>
      <c r="N226" s="61">
        <f t="shared" si="8"/>
        <v>0</v>
      </c>
      <c r="O226" s="61">
        <f t="shared" si="8"/>
        <v>3</v>
      </c>
      <c r="P226" s="61">
        <f t="shared" si="8"/>
        <v>16</v>
      </c>
      <c r="Q226" s="61"/>
      <c r="R226" s="62"/>
      <c r="S226" s="62"/>
      <c r="T226" s="84"/>
    </row>
    <row r="227" spans="1:20" x14ac:dyDescent="0.25">
      <c r="A227" s="85"/>
      <c r="B227" s="75"/>
      <c r="C227" s="76"/>
      <c r="D227" s="75"/>
      <c r="E227" s="75"/>
      <c r="F227" s="76"/>
      <c r="G227" s="75"/>
      <c r="H227" s="76"/>
      <c r="I227" s="76"/>
      <c r="J227" s="76"/>
      <c r="K227" s="76"/>
      <c r="L227" s="76"/>
      <c r="M227" s="76"/>
      <c r="N227" s="76"/>
      <c r="O227" s="76"/>
      <c r="P227" s="76"/>
      <c r="Q227" s="76"/>
      <c r="R227" s="75"/>
      <c r="S227" s="75"/>
      <c r="T227" s="86"/>
    </row>
    <row r="228" spans="1:20" x14ac:dyDescent="0.25">
      <c r="A228" s="34"/>
      <c r="B228" s="11"/>
      <c r="C228" s="2"/>
      <c r="D228" s="11"/>
      <c r="E228" s="11"/>
      <c r="F228" s="11"/>
      <c r="G228" s="11"/>
      <c r="H228" s="2"/>
      <c r="I228" s="2"/>
      <c r="J228" s="2"/>
      <c r="K228" s="2"/>
      <c r="L228" s="2"/>
      <c r="M228" s="2"/>
      <c r="N228" s="2"/>
      <c r="O228" s="2"/>
      <c r="P228" s="2"/>
      <c r="Q228" s="2"/>
      <c r="R228" s="11"/>
      <c r="S228" s="11"/>
      <c r="T228" s="35"/>
    </row>
    <row r="229" spans="1:20" ht="15" customHeight="1" x14ac:dyDescent="0.25">
      <c r="A229" s="34"/>
      <c r="B229" s="11"/>
      <c r="C229" s="2" t="s">
        <v>10</v>
      </c>
      <c r="D229" s="11" t="s">
        <v>2486</v>
      </c>
      <c r="E229" s="11" t="s">
        <v>39</v>
      </c>
      <c r="F229" s="2" t="s">
        <v>0</v>
      </c>
      <c r="G229" s="11" t="s">
        <v>2694</v>
      </c>
      <c r="H229" s="67">
        <v>1</v>
      </c>
      <c r="I229" s="67">
        <v>0</v>
      </c>
      <c r="J229" s="67">
        <v>0</v>
      </c>
      <c r="K229" s="67">
        <v>0</v>
      </c>
      <c r="L229" s="67">
        <v>0</v>
      </c>
      <c r="M229" s="67">
        <v>0</v>
      </c>
      <c r="N229" s="67">
        <v>0</v>
      </c>
      <c r="O229" s="67">
        <v>1</v>
      </c>
      <c r="P229" s="67"/>
      <c r="Q229" s="67"/>
      <c r="R229" s="299" t="s">
        <v>7806</v>
      </c>
      <c r="S229" s="299" t="s">
        <v>7803</v>
      </c>
      <c r="T229" s="35"/>
    </row>
    <row r="230" spans="1:20" x14ac:dyDescent="0.25">
      <c r="A230" s="34"/>
      <c r="B230" s="11"/>
      <c r="C230" s="2"/>
      <c r="D230" s="11"/>
      <c r="E230" s="11"/>
      <c r="F230" s="2" t="s">
        <v>2</v>
      </c>
      <c r="G230" s="11" t="s">
        <v>2695</v>
      </c>
      <c r="H230" s="67">
        <v>1</v>
      </c>
      <c r="I230" s="67">
        <v>0</v>
      </c>
      <c r="J230" s="67">
        <v>0</v>
      </c>
      <c r="K230" s="67">
        <v>0</v>
      </c>
      <c r="L230" s="67">
        <v>0</v>
      </c>
      <c r="M230" s="67">
        <v>0</v>
      </c>
      <c r="N230" s="67">
        <v>0</v>
      </c>
      <c r="O230" s="67">
        <v>1</v>
      </c>
      <c r="P230" s="67"/>
      <c r="Q230" s="67"/>
      <c r="R230" s="299"/>
      <c r="S230" s="299"/>
      <c r="T230" s="35"/>
    </row>
    <row r="231" spans="1:20" x14ac:dyDescent="0.25">
      <c r="A231" s="34"/>
      <c r="B231" s="11"/>
      <c r="C231" s="2"/>
      <c r="D231" s="11"/>
      <c r="E231" s="11"/>
      <c r="F231" s="2" t="s">
        <v>3</v>
      </c>
      <c r="G231" s="11" t="s">
        <v>2696</v>
      </c>
      <c r="H231" s="67">
        <v>1</v>
      </c>
      <c r="I231" s="67">
        <v>0</v>
      </c>
      <c r="J231" s="67">
        <v>0</v>
      </c>
      <c r="K231" s="67">
        <v>0</v>
      </c>
      <c r="L231" s="67">
        <v>0</v>
      </c>
      <c r="M231" s="67">
        <v>0</v>
      </c>
      <c r="N231" s="67">
        <v>0</v>
      </c>
      <c r="O231" s="67">
        <v>1</v>
      </c>
      <c r="P231" s="67"/>
      <c r="Q231" s="67"/>
      <c r="R231" s="299"/>
      <c r="S231" s="299"/>
      <c r="T231" s="35"/>
    </row>
    <row r="232" spans="1:20" x14ac:dyDescent="0.25">
      <c r="A232" s="34"/>
      <c r="B232" s="11"/>
      <c r="C232" s="2"/>
      <c r="D232" s="11"/>
      <c r="E232" s="11"/>
      <c r="F232" s="2" t="s">
        <v>4</v>
      </c>
      <c r="G232" s="11" t="s">
        <v>2697</v>
      </c>
      <c r="H232" s="67">
        <v>1</v>
      </c>
      <c r="I232" s="67">
        <v>0</v>
      </c>
      <c r="J232" s="67">
        <v>0</v>
      </c>
      <c r="K232" s="67">
        <v>0</v>
      </c>
      <c r="L232" s="67">
        <v>0</v>
      </c>
      <c r="M232" s="67">
        <v>0</v>
      </c>
      <c r="N232" s="67">
        <v>0</v>
      </c>
      <c r="O232" s="67">
        <v>1</v>
      </c>
      <c r="P232" s="67"/>
      <c r="Q232" s="67"/>
      <c r="R232" s="299"/>
      <c r="S232" s="299" t="s">
        <v>7804</v>
      </c>
      <c r="T232" s="35"/>
    </row>
    <row r="233" spans="1:20" ht="15" customHeight="1" x14ac:dyDescent="0.25">
      <c r="A233" s="34"/>
      <c r="B233" s="11"/>
      <c r="C233" s="2"/>
      <c r="D233" s="11"/>
      <c r="E233" s="11"/>
      <c r="F233" s="2" t="s">
        <v>5</v>
      </c>
      <c r="G233" s="11" t="s">
        <v>2698</v>
      </c>
      <c r="H233" s="67">
        <v>1</v>
      </c>
      <c r="I233" s="67">
        <v>0</v>
      </c>
      <c r="J233" s="67">
        <v>0</v>
      </c>
      <c r="K233" s="67">
        <v>0</v>
      </c>
      <c r="L233" s="67">
        <v>0</v>
      </c>
      <c r="M233" s="67">
        <v>0</v>
      </c>
      <c r="N233" s="67">
        <v>0</v>
      </c>
      <c r="O233" s="67">
        <v>1</v>
      </c>
      <c r="P233" s="67"/>
      <c r="Q233" s="67"/>
      <c r="R233" s="299" t="s">
        <v>7807</v>
      </c>
      <c r="S233" s="299"/>
      <c r="T233" s="35"/>
    </row>
    <row r="234" spans="1:20" x14ac:dyDescent="0.25">
      <c r="A234" s="34"/>
      <c r="B234" s="11"/>
      <c r="C234" s="2"/>
      <c r="D234" s="11"/>
      <c r="E234" s="11"/>
      <c r="F234" s="2" t="s">
        <v>6</v>
      </c>
      <c r="G234" s="11" t="s">
        <v>2699</v>
      </c>
      <c r="H234" s="67">
        <v>1</v>
      </c>
      <c r="I234" s="67">
        <v>0</v>
      </c>
      <c r="J234" s="67">
        <v>0</v>
      </c>
      <c r="K234" s="67">
        <v>0</v>
      </c>
      <c r="L234" s="67">
        <v>0</v>
      </c>
      <c r="M234" s="67">
        <v>0</v>
      </c>
      <c r="N234" s="67">
        <v>0</v>
      </c>
      <c r="O234" s="67">
        <v>1</v>
      </c>
      <c r="P234" s="67"/>
      <c r="Q234" s="67"/>
      <c r="R234" s="299"/>
      <c r="S234" s="299"/>
      <c r="T234" s="35"/>
    </row>
    <row r="235" spans="1:20" x14ac:dyDescent="0.25">
      <c r="A235" s="34"/>
      <c r="B235" s="11"/>
      <c r="C235" s="2"/>
      <c r="D235" s="11"/>
      <c r="E235" s="11"/>
      <c r="F235" s="2" t="s">
        <v>7</v>
      </c>
      <c r="G235" s="11" t="s">
        <v>2700</v>
      </c>
      <c r="H235" s="67">
        <v>1</v>
      </c>
      <c r="I235" s="67">
        <v>0</v>
      </c>
      <c r="J235" s="67">
        <v>0</v>
      </c>
      <c r="K235" s="67">
        <v>0</v>
      </c>
      <c r="L235" s="67">
        <v>0</v>
      </c>
      <c r="M235" s="67">
        <v>0</v>
      </c>
      <c r="N235" s="67">
        <v>0</v>
      </c>
      <c r="O235" s="67">
        <v>1</v>
      </c>
      <c r="P235" s="67"/>
      <c r="Q235" s="67"/>
      <c r="R235" s="299"/>
      <c r="S235" s="299" t="s">
        <v>7805</v>
      </c>
      <c r="T235" s="35"/>
    </row>
    <row r="236" spans="1:20" x14ac:dyDescent="0.25">
      <c r="A236" s="34"/>
      <c r="B236" s="11"/>
      <c r="C236" s="2"/>
      <c r="D236" s="11"/>
      <c r="E236" s="11"/>
      <c r="F236" s="2" t="s">
        <v>8</v>
      </c>
      <c r="G236" s="11" t="s">
        <v>2701</v>
      </c>
      <c r="H236" s="67">
        <v>1</v>
      </c>
      <c r="I236" s="67">
        <v>0</v>
      </c>
      <c r="J236" s="67">
        <v>0</v>
      </c>
      <c r="K236" s="67">
        <v>0</v>
      </c>
      <c r="L236" s="67">
        <v>0</v>
      </c>
      <c r="M236" s="67">
        <v>0</v>
      </c>
      <c r="N236" s="67">
        <v>0</v>
      </c>
      <c r="O236" s="67">
        <v>1</v>
      </c>
      <c r="P236" s="67"/>
      <c r="Q236" s="67"/>
      <c r="R236" s="299" t="s">
        <v>7808</v>
      </c>
      <c r="S236" s="299"/>
      <c r="T236" s="35"/>
    </row>
    <row r="237" spans="1:20" x14ac:dyDescent="0.25">
      <c r="A237" s="34"/>
      <c r="B237" s="11"/>
      <c r="C237" s="2"/>
      <c r="D237" s="11"/>
      <c r="E237" s="11"/>
      <c r="F237" s="2" t="s">
        <v>9</v>
      </c>
      <c r="G237" s="11" t="s">
        <v>2702</v>
      </c>
      <c r="H237" s="67">
        <v>1</v>
      </c>
      <c r="I237" s="67">
        <v>0</v>
      </c>
      <c r="J237" s="67">
        <v>0</v>
      </c>
      <c r="K237" s="67">
        <v>0</v>
      </c>
      <c r="L237" s="67">
        <v>0</v>
      </c>
      <c r="M237" s="67">
        <v>0</v>
      </c>
      <c r="N237" s="67">
        <v>0</v>
      </c>
      <c r="O237" s="67">
        <v>1</v>
      </c>
      <c r="P237" s="67"/>
      <c r="Q237" s="67"/>
      <c r="R237" s="299"/>
      <c r="S237" s="299"/>
      <c r="T237" s="35"/>
    </row>
    <row r="238" spans="1:20" ht="15" customHeight="1" x14ac:dyDescent="0.25">
      <c r="A238" s="34"/>
      <c r="B238" s="11"/>
      <c r="C238" s="2"/>
      <c r="D238" s="11"/>
      <c r="E238" s="11"/>
      <c r="F238" s="2" t="s">
        <v>10</v>
      </c>
      <c r="G238" s="11" t="s">
        <v>2703</v>
      </c>
      <c r="H238" s="67">
        <v>1</v>
      </c>
      <c r="I238" s="67">
        <v>0</v>
      </c>
      <c r="J238" s="67">
        <v>0</v>
      </c>
      <c r="K238" s="67">
        <v>0</v>
      </c>
      <c r="L238" s="67">
        <v>0</v>
      </c>
      <c r="M238" s="67">
        <v>0</v>
      </c>
      <c r="N238" s="67">
        <v>0</v>
      </c>
      <c r="O238" s="67">
        <v>1</v>
      </c>
      <c r="P238" s="67"/>
      <c r="Q238" s="67"/>
      <c r="R238" s="299" t="s">
        <v>7809</v>
      </c>
      <c r="S238" s="11"/>
      <c r="T238" s="35"/>
    </row>
    <row r="239" spans="1:20" x14ac:dyDescent="0.25">
      <c r="A239" s="34"/>
      <c r="B239" s="11"/>
      <c r="C239" s="2"/>
      <c r="D239" s="11"/>
      <c r="E239" s="11"/>
      <c r="F239" s="2" t="s">
        <v>11</v>
      </c>
      <c r="G239" s="11" t="s">
        <v>2704</v>
      </c>
      <c r="H239" s="67">
        <v>1</v>
      </c>
      <c r="I239" s="67">
        <v>0</v>
      </c>
      <c r="J239" s="67">
        <v>0</v>
      </c>
      <c r="K239" s="67">
        <v>0</v>
      </c>
      <c r="L239" s="67">
        <v>0</v>
      </c>
      <c r="M239" s="67">
        <v>0</v>
      </c>
      <c r="N239" s="67">
        <v>0</v>
      </c>
      <c r="O239" s="67">
        <v>1</v>
      </c>
      <c r="P239" s="67"/>
      <c r="Q239" s="67"/>
      <c r="R239" s="299"/>
      <c r="S239" s="11"/>
      <c r="T239" s="35"/>
    </row>
    <row r="240" spans="1:20" x14ac:dyDescent="0.25">
      <c r="A240" s="34"/>
      <c r="B240" s="11"/>
      <c r="C240" s="2"/>
      <c r="D240" s="11"/>
      <c r="E240" s="11"/>
      <c r="F240" s="2" t="s">
        <v>12</v>
      </c>
      <c r="G240" s="11" t="s">
        <v>2705</v>
      </c>
      <c r="H240" s="67">
        <v>1</v>
      </c>
      <c r="I240" s="67">
        <v>0</v>
      </c>
      <c r="J240" s="67">
        <v>0</v>
      </c>
      <c r="K240" s="67">
        <v>0</v>
      </c>
      <c r="L240" s="67">
        <v>0</v>
      </c>
      <c r="M240" s="67">
        <v>0</v>
      </c>
      <c r="N240" s="67">
        <v>0</v>
      </c>
      <c r="O240" s="67">
        <v>1</v>
      </c>
      <c r="P240" s="67"/>
      <c r="Q240" s="67"/>
      <c r="R240" s="299"/>
      <c r="S240" s="11"/>
      <c r="T240" s="35"/>
    </row>
    <row r="241" spans="1:20" x14ac:dyDescent="0.25">
      <c r="A241" s="34"/>
      <c r="B241" s="11"/>
      <c r="C241" s="2"/>
      <c r="D241" s="11"/>
      <c r="E241" s="11"/>
      <c r="F241" s="2" t="s">
        <v>13</v>
      </c>
      <c r="G241" s="11" t="s">
        <v>2706</v>
      </c>
      <c r="H241" s="67">
        <v>1</v>
      </c>
      <c r="I241" s="67">
        <v>0</v>
      </c>
      <c r="J241" s="67">
        <v>0</v>
      </c>
      <c r="K241" s="67">
        <v>0</v>
      </c>
      <c r="L241" s="67">
        <v>0</v>
      </c>
      <c r="M241" s="67">
        <v>0</v>
      </c>
      <c r="N241" s="67">
        <v>0</v>
      </c>
      <c r="O241" s="67">
        <v>1</v>
      </c>
      <c r="P241" s="67"/>
      <c r="Q241" s="67"/>
      <c r="R241" s="299" t="s">
        <v>7810</v>
      </c>
      <c r="S241" s="11"/>
      <c r="T241" s="35"/>
    </row>
    <row r="242" spans="1:20" x14ac:dyDescent="0.25">
      <c r="A242" s="34"/>
      <c r="B242" s="11"/>
      <c r="C242" s="2"/>
      <c r="D242" s="11"/>
      <c r="E242" s="11"/>
      <c r="F242" s="2" t="s">
        <v>14</v>
      </c>
      <c r="G242" s="11" t="s">
        <v>2707</v>
      </c>
      <c r="H242" s="67">
        <v>1</v>
      </c>
      <c r="I242" s="67">
        <v>0</v>
      </c>
      <c r="J242" s="67">
        <v>0</v>
      </c>
      <c r="K242" s="67">
        <v>0</v>
      </c>
      <c r="L242" s="67">
        <v>0</v>
      </c>
      <c r="M242" s="67">
        <v>0</v>
      </c>
      <c r="N242" s="67">
        <v>0</v>
      </c>
      <c r="O242" s="67">
        <v>1</v>
      </c>
      <c r="P242" s="67"/>
      <c r="Q242" s="67"/>
      <c r="R242" s="299"/>
      <c r="S242" s="11"/>
      <c r="T242" s="35"/>
    </row>
    <row r="243" spans="1:20" x14ac:dyDescent="0.25">
      <c r="A243" s="34"/>
      <c r="B243" s="11"/>
      <c r="C243" s="2"/>
      <c r="D243" s="11"/>
      <c r="E243" s="11"/>
      <c r="F243" s="2" t="s">
        <v>15</v>
      </c>
      <c r="G243" s="11" t="s">
        <v>2708</v>
      </c>
      <c r="H243" s="67">
        <v>1</v>
      </c>
      <c r="I243" s="67">
        <v>0</v>
      </c>
      <c r="J243" s="67">
        <v>0</v>
      </c>
      <c r="K243" s="67">
        <v>0</v>
      </c>
      <c r="L243" s="67">
        <v>0</v>
      </c>
      <c r="M243" s="67">
        <v>0</v>
      </c>
      <c r="N243" s="67">
        <v>0</v>
      </c>
      <c r="O243" s="67">
        <v>1</v>
      </c>
      <c r="P243" s="67"/>
      <c r="Q243" s="67"/>
      <c r="R243" s="299" t="s">
        <v>7811</v>
      </c>
      <c r="S243" s="11"/>
      <c r="T243" s="35"/>
    </row>
    <row r="244" spans="1:20" x14ac:dyDescent="0.25">
      <c r="A244" s="34"/>
      <c r="B244" s="11"/>
      <c r="C244" s="2"/>
      <c r="D244" s="11"/>
      <c r="E244" s="11"/>
      <c r="F244" s="2" t="s">
        <v>16</v>
      </c>
      <c r="G244" s="11" t="s">
        <v>2709</v>
      </c>
      <c r="H244" s="67">
        <v>1</v>
      </c>
      <c r="I244" s="67">
        <v>0</v>
      </c>
      <c r="J244" s="67">
        <v>0</v>
      </c>
      <c r="K244" s="67">
        <v>0</v>
      </c>
      <c r="L244" s="67">
        <v>0</v>
      </c>
      <c r="M244" s="67">
        <v>0</v>
      </c>
      <c r="N244" s="67">
        <v>0</v>
      </c>
      <c r="O244" s="67">
        <v>1</v>
      </c>
      <c r="P244" s="67"/>
      <c r="Q244" s="67"/>
      <c r="R244" s="299"/>
      <c r="S244" s="11"/>
      <c r="T244" s="35"/>
    </row>
    <row r="245" spans="1:20" x14ac:dyDescent="0.25">
      <c r="A245" s="34"/>
      <c r="B245" s="11"/>
      <c r="C245" s="2"/>
      <c r="D245" s="11"/>
      <c r="E245" s="11"/>
      <c r="F245" s="2" t="s">
        <v>17</v>
      </c>
      <c r="G245" s="11" t="s">
        <v>2710</v>
      </c>
      <c r="H245" s="67">
        <v>1</v>
      </c>
      <c r="I245" s="67">
        <v>0</v>
      </c>
      <c r="J245" s="67">
        <v>0</v>
      </c>
      <c r="K245" s="67">
        <v>0</v>
      </c>
      <c r="L245" s="67">
        <v>0</v>
      </c>
      <c r="M245" s="67">
        <v>0</v>
      </c>
      <c r="N245" s="67">
        <v>0</v>
      </c>
      <c r="O245" s="67">
        <v>1</v>
      </c>
      <c r="P245" s="67"/>
      <c r="Q245" s="67"/>
      <c r="R245" s="11"/>
      <c r="S245" s="11"/>
      <c r="T245" s="35"/>
    </row>
    <row r="246" spans="1:20" x14ac:dyDescent="0.25">
      <c r="A246" s="34"/>
      <c r="B246" s="11"/>
      <c r="C246" s="2"/>
      <c r="D246" s="11"/>
      <c r="E246" s="11"/>
      <c r="F246" s="2" t="s">
        <v>18</v>
      </c>
      <c r="G246" s="11" t="s">
        <v>2711</v>
      </c>
      <c r="H246" s="67">
        <v>1</v>
      </c>
      <c r="I246" s="67">
        <v>0</v>
      </c>
      <c r="J246" s="67">
        <v>0</v>
      </c>
      <c r="K246" s="67">
        <v>0</v>
      </c>
      <c r="L246" s="67">
        <v>0</v>
      </c>
      <c r="M246" s="67">
        <v>0</v>
      </c>
      <c r="N246" s="67">
        <v>0</v>
      </c>
      <c r="O246" s="67">
        <v>1</v>
      </c>
      <c r="P246" s="67"/>
      <c r="Q246" s="67"/>
      <c r="R246" s="11"/>
      <c r="S246" s="11"/>
      <c r="T246" s="35"/>
    </row>
    <row r="247" spans="1:20" x14ac:dyDescent="0.25">
      <c r="A247" s="34"/>
      <c r="B247" s="11"/>
      <c r="C247" s="2"/>
      <c r="D247" s="11"/>
      <c r="E247" s="11"/>
      <c r="F247" s="2" t="s">
        <v>19</v>
      </c>
      <c r="G247" s="11" t="s">
        <v>2712</v>
      </c>
      <c r="H247" s="67">
        <v>1</v>
      </c>
      <c r="I247" s="67">
        <v>0</v>
      </c>
      <c r="J247" s="67">
        <v>0</v>
      </c>
      <c r="K247" s="67">
        <v>0</v>
      </c>
      <c r="L247" s="67">
        <v>0</v>
      </c>
      <c r="M247" s="67">
        <v>0</v>
      </c>
      <c r="N247" s="67">
        <v>0</v>
      </c>
      <c r="O247" s="67">
        <v>1</v>
      </c>
      <c r="P247" s="67"/>
      <c r="Q247" s="67"/>
      <c r="R247" s="11"/>
      <c r="S247" s="11"/>
      <c r="T247" s="35"/>
    </row>
    <row r="248" spans="1:20" x14ac:dyDescent="0.25">
      <c r="A248" s="34"/>
      <c r="B248" s="11"/>
      <c r="C248" s="2"/>
      <c r="D248" s="11"/>
      <c r="E248" s="11"/>
      <c r="F248" s="2" t="s">
        <v>20</v>
      </c>
      <c r="G248" s="11" t="s">
        <v>2713</v>
      </c>
      <c r="H248" s="67">
        <v>1</v>
      </c>
      <c r="I248" s="67">
        <v>0</v>
      </c>
      <c r="J248" s="67">
        <v>0</v>
      </c>
      <c r="K248" s="67">
        <v>0</v>
      </c>
      <c r="L248" s="67">
        <v>0</v>
      </c>
      <c r="M248" s="67">
        <v>0</v>
      </c>
      <c r="N248" s="67">
        <v>0</v>
      </c>
      <c r="O248" s="67">
        <v>1</v>
      </c>
      <c r="P248" s="67"/>
      <c r="Q248" s="67"/>
      <c r="R248" s="11"/>
      <c r="S248" s="11"/>
      <c r="T248" s="35"/>
    </row>
    <row r="249" spans="1:20" x14ac:dyDescent="0.25">
      <c r="A249" s="34"/>
      <c r="B249" s="11"/>
      <c r="C249" s="2"/>
      <c r="D249" s="11"/>
      <c r="E249" s="11"/>
      <c r="F249" s="2" t="s">
        <v>21</v>
      </c>
      <c r="G249" s="11" t="s">
        <v>2714</v>
      </c>
      <c r="H249" s="67">
        <v>1</v>
      </c>
      <c r="I249" s="67">
        <v>0</v>
      </c>
      <c r="J249" s="67">
        <v>0</v>
      </c>
      <c r="K249" s="67">
        <v>0</v>
      </c>
      <c r="L249" s="67">
        <v>0</v>
      </c>
      <c r="M249" s="67">
        <v>0</v>
      </c>
      <c r="N249" s="67">
        <v>0</v>
      </c>
      <c r="O249" s="67">
        <v>1</v>
      </c>
      <c r="P249" s="67"/>
      <c r="Q249" s="67"/>
      <c r="R249" s="11"/>
      <c r="S249" s="11"/>
      <c r="T249" s="35"/>
    </row>
    <row r="250" spans="1:20" x14ac:dyDescent="0.25">
      <c r="A250" s="34"/>
      <c r="B250" s="11"/>
      <c r="C250" s="2"/>
      <c r="D250" s="11"/>
      <c r="E250" s="11"/>
      <c r="F250" s="2" t="s">
        <v>22</v>
      </c>
      <c r="G250" s="11" t="s">
        <v>2715</v>
      </c>
      <c r="H250" s="67">
        <v>1</v>
      </c>
      <c r="I250" s="67">
        <v>0</v>
      </c>
      <c r="J250" s="67">
        <v>0</v>
      </c>
      <c r="K250" s="67">
        <v>0</v>
      </c>
      <c r="L250" s="67">
        <v>0</v>
      </c>
      <c r="M250" s="67">
        <v>0</v>
      </c>
      <c r="N250" s="67">
        <v>0</v>
      </c>
      <c r="O250" s="67">
        <v>1</v>
      </c>
      <c r="P250" s="67"/>
      <c r="Q250" s="67"/>
      <c r="R250" s="11"/>
      <c r="S250" s="11"/>
      <c r="T250" s="35"/>
    </row>
    <row r="251" spans="1:20" x14ac:dyDescent="0.25">
      <c r="A251" s="34"/>
      <c r="B251" s="11"/>
      <c r="C251" s="2"/>
      <c r="D251" s="11"/>
      <c r="E251" s="11"/>
      <c r="F251" s="2" t="s">
        <v>23</v>
      </c>
      <c r="G251" s="11" t="s">
        <v>2716</v>
      </c>
      <c r="H251" s="67">
        <v>1</v>
      </c>
      <c r="I251" s="67">
        <v>0</v>
      </c>
      <c r="J251" s="67">
        <v>0</v>
      </c>
      <c r="K251" s="67">
        <v>0</v>
      </c>
      <c r="L251" s="67">
        <v>0</v>
      </c>
      <c r="M251" s="67">
        <v>0</v>
      </c>
      <c r="N251" s="67">
        <v>0</v>
      </c>
      <c r="O251" s="67">
        <v>1</v>
      </c>
      <c r="P251" s="67"/>
      <c r="Q251" s="67"/>
      <c r="R251" s="11"/>
      <c r="S251" s="11"/>
      <c r="T251" s="35"/>
    </row>
    <row r="252" spans="1:20" x14ac:dyDescent="0.25">
      <c r="A252" s="34"/>
      <c r="B252" s="11"/>
      <c r="C252" s="2"/>
      <c r="D252" s="11"/>
      <c r="E252" s="11"/>
      <c r="F252" s="2" t="s">
        <v>24</v>
      </c>
      <c r="G252" s="11" t="s">
        <v>2717</v>
      </c>
      <c r="H252" s="67">
        <v>1</v>
      </c>
      <c r="I252" s="67">
        <v>0</v>
      </c>
      <c r="J252" s="67">
        <v>0</v>
      </c>
      <c r="K252" s="67">
        <v>0</v>
      </c>
      <c r="L252" s="67">
        <v>0</v>
      </c>
      <c r="M252" s="67">
        <v>0</v>
      </c>
      <c r="N252" s="67">
        <v>0</v>
      </c>
      <c r="O252" s="67">
        <v>1</v>
      </c>
      <c r="P252" s="67"/>
      <c r="Q252" s="67"/>
      <c r="R252" s="11"/>
      <c r="S252" s="11"/>
      <c r="T252" s="35"/>
    </row>
    <row r="253" spans="1:20" x14ac:dyDescent="0.25">
      <c r="A253" s="34"/>
      <c r="B253" s="11"/>
      <c r="C253" s="2"/>
      <c r="D253" s="11"/>
      <c r="E253" s="11"/>
      <c r="F253" s="2" t="s">
        <v>25</v>
      </c>
      <c r="G253" s="11" t="s">
        <v>2718</v>
      </c>
      <c r="H253" s="67">
        <v>1</v>
      </c>
      <c r="I253" s="67">
        <v>0</v>
      </c>
      <c r="J253" s="67">
        <v>0</v>
      </c>
      <c r="K253" s="67">
        <v>0</v>
      </c>
      <c r="L253" s="67">
        <v>0</v>
      </c>
      <c r="M253" s="67">
        <v>0</v>
      </c>
      <c r="N253" s="67">
        <v>0</v>
      </c>
      <c r="O253" s="67">
        <v>1</v>
      </c>
      <c r="P253" s="67"/>
      <c r="Q253" s="67"/>
      <c r="R253" s="11"/>
      <c r="S253" s="11"/>
      <c r="T253" s="35"/>
    </row>
    <row r="254" spans="1:20" x14ac:dyDescent="0.25">
      <c r="A254" s="34"/>
      <c r="B254" s="11"/>
      <c r="C254" s="2"/>
      <c r="D254" s="11"/>
      <c r="E254" s="11"/>
      <c r="F254" s="2" t="s">
        <v>26</v>
      </c>
      <c r="G254" s="11" t="s">
        <v>2719</v>
      </c>
      <c r="H254" s="67">
        <v>1</v>
      </c>
      <c r="I254" s="67">
        <v>0</v>
      </c>
      <c r="J254" s="67">
        <v>0</v>
      </c>
      <c r="K254" s="67">
        <v>0</v>
      </c>
      <c r="L254" s="67">
        <v>0</v>
      </c>
      <c r="M254" s="67">
        <v>0</v>
      </c>
      <c r="N254" s="67">
        <v>0</v>
      </c>
      <c r="O254" s="67">
        <v>1</v>
      </c>
      <c r="P254" s="67"/>
      <c r="Q254" s="67"/>
      <c r="R254" s="11"/>
      <c r="S254" s="11"/>
      <c r="T254" s="35"/>
    </row>
    <row r="255" spans="1:20" x14ac:dyDescent="0.25">
      <c r="A255" s="34"/>
      <c r="B255" s="11"/>
      <c r="C255" s="2"/>
      <c r="D255" s="11"/>
      <c r="E255" s="11"/>
      <c r="F255" s="2"/>
      <c r="G255" s="11"/>
      <c r="H255" s="67"/>
      <c r="I255" s="67"/>
      <c r="J255" s="67"/>
      <c r="K255" s="67"/>
      <c r="L255" s="67"/>
      <c r="M255" s="67"/>
      <c r="N255" s="67"/>
      <c r="O255" s="67"/>
      <c r="P255" s="67"/>
      <c r="Q255" s="67"/>
      <c r="R255" s="11"/>
      <c r="S255" s="11"/>
      <c r="T255" s="35"/>
    </row>
    <row r="256" spans="1:20" x14ac:dyDescent="0.25">
      <c r="A256" s="83"/>
      <c r="B256" s="62"/>
      <c r="C256" s="61"/>
      <c r="D256" s="62"/>
      <c r="E256" s="62"/>
      <c r="F256" s="61"/>
      <c r="G256" s="62"/>
      <c r="H256" s="72">
        <f>SUM(H229:H254)</f>
        <v>26</v>
      </c>
      <c r="I256" s="72">
        <f t="shared" ref="I256:O256" si="9">SUM(I229:I254)</f>
        <v>0</v>
      </c>
      <c r="J256" s="72">
        <f t="shared" si="9"/>
        <v>0</v>
      </c>
      <c r="K256" s="72">
        <f t="shared" si="9"/>
        <v>0</v>
      </c>
      <c r="L256" s="72">
        <f t="shared" si="9"/>
        <v>0</v>
      </c>
      <c r="M256" s="72">
        <f t="shared" si="9"/>
        <v>0</v>
      </c>
      <c r="N256" s="72">
        <f t="shared" si="9"/>
        <v>0</v>
      </c>
      <c r="O256" s="72">
        <f t="shared" si="9"/>
        <v>26</v>
      </c>
      <c r="P256" s="72"/>
      <c r="Q256" s="72"/>
      <c r="R256" s="62"/>
      <c r="S256" s="62"/>
      <c r="T256" s="84"/>
    </row>
    <row r="257" spans="1:20" x14ac:dyDescent="0.25">
      <c r="A257" s="85"/>
      <c r="B257" s="75"/>
      <c r="C257" s="76"/>
      <c r="D257" s="75"/>
      <c r="E257" s="75"/>
      <c r="F257" s="76"/>
      <c r="G257" s="75"/>
      <c r="H257" s="76"/>
      <c r="I257" s="76"/>
      <c r="J257" s="76"/>
      <c r="K257" s="76"/>
      <c r="L257" s="76"/>
      <c r="M257" s="76"/>
      <c r="N257" s="76"/>
      <c r="O257" s="76"/>
      <c r="P257" s="76"/>
      <c r="Q257" s="76"/>
      <c r="R257" s="75"/>
      <c r="S257" s="75"/>
      <c r="T257" s="86"/>
    </row>
    <row r="258" spans="1:20" x14ac:dyDescent="0.25">
      <c r="A258" s="34"/>
      <c r="B258" s="11"/>
      <c r="C258" s="2"/>
      <c r="D258" s="11"/>
      <c r="E258" s="11"/>
      <c r="F258" s="11"/>
      <c r="G258" s="11"/>
      <c r="H258" s="2"/>
      <c r="I258" s="2"/>
      <c r="J258" s="2"/>
      <c r="K258" s="2"/>
      <c r="L258" s="2"/>
      <c r="M258" s="2"/>
      <c r="N258" s="2"/>
      <c r="O258" s="2"/>
      <c r="P258" s="2"/>
      <c r="Q258" s="2"/>
      <c r="R258" s="11"/>
      <c r="S258" s="11"/>
      <c r="T258" s="35"/>
    </row>
    <row r="259" spans="1:20" x14ac:dyDescent="0.25">
      <c r="A259" s="34"/>
      <c r="B259" s="11"/>
      <c r="C259" s="2" t="s">
        <v>11</v>
      </c>
      <c r="D259" s="11" t="s">
        <v>1684</v>
      </c>
      <c r="E259" s="11" t="s">
        <v>39</v>
      </c>
      <c r="F259" s="2" t="s">
        <v>0</v>
      </c>
      <c r="G259" s="11" t="s">
        <v>2210</v>
      </c>
      <c r="H259" s="2">
        <v>1</v>
      </c>
      <c r="I259" s="2">
        <v>0</v>
      </c>
      <c r="J259" s="2">
        <v>0</v>
      </c>
      <c r="K259" s="2">
        <v>0</v>
      </c>
      <c r="L259" s="2">
        <v>0</v>
      </c>
      <c r="M259" s="2">
        <v>0</v>
      </c>
      <c r="N259" s="2">
        <v>0</v>
      </c>
      <c r="O259" s="2"/>
      <c r="P259" s="2">
        <v>1</v>
      </c>
      <c r="Q259" s="2"/>
      <c r="R259" s="11"/>
      <c r="S259" s="11"/>
      <c r="T259" s="35"/>
    </row>
    <row r="260" spans="1:20" x14ac:dyDescent="0.25">
      <c r="A260" s="34"/>
      <c r="B260" s="11"/>
      <c r="C260" s="2"/>
      <c r="D260" s="11"/>
      <c r="E260" s="11"/>
      <c r="F260" s="2" t="s">
        <v>2</v>
      </c>
      <c r="G260" s="11" t="s">
        <v>2720</v>
      </c>
      <c r="H260" s="2">
        <v>1</v>
      </c>
      <c r="I260" s="2">
        <v>0</v>
      </c>
      <c r="J260" s="2">
        <v>0</v>
      </c>
      <c r="K260" s="2">
        <v>0</v>
      </c>
      <c r="L260" s="2">
        <v>0</v>
      </c>
      <c r="M260" s="2">
        <v>0</v>
      </c>
      <c r="N260" s="2">
        <v>0</v>
      </c>
      <c r="O260" s="2"/>
      <c r="P260" s="2">
        <v>1</v>
      </c>
      <c r="Q260" s="2"/>
      <c r="R260" s="11"/>
      <c r="S260" s="11"/>
      <c r="T260" s="35"/>
    </row>
    <row r="261" spans="1:20" x14ac:dyDescent="0.25">
      <c r="A261" s="34"/>
      <c r="B261" s="11"/>
      <c r="C261" s="2"/>
      <c r="D261" s="11"/>
      <c r="E261" s="11"/>
      <c r="F261" s="2" t="s">
        <v>3</v>
      </c>
      <c r="G261" s="11" t="s">
        <v>2721</v>
      </c>
      <c r="H261" s="2">
        <v>1</v>
      </c>
      <c r="I261" s="2">
        <v>0</v>
      </c>
      <c r="J261" s="2">
        <v>0</v>
      </c>
      <c r="K261" s="2">
        <v>0</v>
      </c>
      <c r="L261" s="2">
        <v>0</v>
      </c>
      <c r="M261" s="2">
        <v>0</v>
      </c>
      <c r="N261" s="2">
        <v>0</v>
      </c>
      <c r="O261" s="2"/>
      <c r="P261" s="2">
        <v>1</v>
      </c>
      <c r="Q261" s="2"/>
      <c r="R261" s="11"/>
      <c r="S261" s="11"/>
      <c r="T261" s="35"/>
    </row>
    <row r="262" spans="1:20" x14ac:dyDescent="0.25">
      <c r="A262" s="34"/>
      <c r="B262" s="11"/>
      <c r="C262" s="2"/>
      <c r="D262" s="11"/>
      <c r="E262" s="11"/>
      <c r="F262" s="2" t="s">
        <v>4</v>
      </c>
      <c r="G262" s="11" t="s">
        <v>1684</v>
      </c>
      <c r="H262" s="2">
        <v>1</v>
      </c>
      <c r="I262" s="2">
        <v>0</v>
      </c>
      <c r="J262" s="2">
        <v>0</v>
      </c>
      <c r="K262" s="2">
        <v>0</v>
      </c>
      <c r="L262" s="2">
        <v>0</v>
      </c>
      <c r="M262" s="2">
        <v>0</v>
      </c>
      <c r="N262" s="2">
        <v>0</v>
      </c>
      <c r="O262" s="2"/>
      <c r="P262" s="2">
        <v>1</v>
      </c>
      <c r="Q262" s="2"/>
      <c r="R262" s="11"/>
      <c r="S262" s="11"/>
      <c r="T262" s="35"/>
    </row>
    <row r="263" spans="1:20" x14ac:dyDescent="0.25">
      <c r="A263" s="34"/>
      <c r="B263" s="11"/>
      <c r="C263" s="2"/>
      <c r="D263" s="11"/>
      <c r="E263" s="11"/>
      <c r="F263" s="2" t="s">
        <v>5</v>
      </c>
      <c r="G263" s="11" t="s">
        <v>2722</v>
      </c>
      <c r="H263" s="2">
        <v>1</v>
      </c>
      <c r="I263" s="2">
        <v>0</v>
      </c>
      <c r="J263" s="2">
        <v>0</v>
      </c>
      <c r="K263" s="2">
        <v>0</v>
      </c>
      <c r="L263" s="2">
        <v>0</v>
      </c>
      <c r="M263" s="2">
        <v>0</v>
      </c>
      <c r="N263" s="2">
        <v>0</v>
      </c>
      <c r="O263" s="2"/>
      <c r="P263" s="2">
        <v>1</v>
      </c>
      <c r="Q263" s="2"/>
      <c r="R263" s="11"/>
      <c r="S263" s="11"/>
      <c r="T263" s="35"/>
    </row>
    <row r="264" spans="1:20" x14ac:dyDescent="0.25">
      <c r="A264" s="34"/>
      <c r="B264" s="11"/>
      <c r="C264" s="2"/>
      <c r="D264" s="11"/>
      <c r="E264" s="11"/>
      <c r="F264" s="2" t="s">
        <v>6</v>
      </c>
      <c r="G264" s="11" t="s">
        <v>2723</v>
      </c>
      <c r="H264" s="2">
        <v>1</v>
      </c>
      <c r="I264" s="2">
        <v>0</v>
      </c>
      <c r="J264" s="2">
        <v>0</v>
      </c>
      <c r="K264" s="2">
        <v>0</v>
      </c>
      <c r="L264" s="2">
        <v>0</v>
      </c>
      <c r="M264" s="2">
        <v>0</v>
      </c>
      <c r="N264" s="2">
        <v>0</v>
      </c>
      <c r="O264" s="2"/>
      <c r="P264" s="2">
        <v>1</v>
      </c>
      <c r="Q264" s="2"/>
      <c r="R264" s="11"/>
      <c r="S264" s="11"/>
      <c r="T264" s="35"/>
    </row>
    <row r="265" spans="1:20" x14ac:dyDescent="0.25">
      <c r="A265" s="34"/>
      <c r="B265" s="11"/>
      <c r="C265" s="2"/>
      <c r="D265" s="11"/>
      <c r="E265" s="11"/>
      <c r="F265" s="2" t="s">
        <v>7</v>
      </c>
      <c r="G265" s="11" t="s">
        <v>2724</v>
      </c>
      <c r="H265" s="2">
        <v>1</v>
      </c>
      <c r="I265" s="2">
        <v>0</v>
      </c>
      <c r="J265" s="2">
        <v>0</v>
      </c>
      <c r="K265" s="2">
        <v>0</v>
      </c>
      <c r="L265" s="2">
        <v>0</v>
      </c>
      <c r="M265" s="2">
        <v>0</v>
      </c>
      <c r="N265" s="2">
        <v>0</v>
      </c>
      <c r="O265" s="2"/>
      <c r="P265" s="2">
        <v>1</v>
      </c>
      <c r="Q265" s="2"/>
      <c r="R265" s="11"/>
      <c r="S265" s="11"/>
      <c r="T265" s="35"/>
    </row>
    <row r="266" spans="1:20" x14ac:dyDescent="0.25">
      <c r="A266" s="34"/>
      <c r="B266" s="11"/>
      <c r="C266" s="2"/>
      <c r="D266" s="11"/>
      <c r="E266" s="11"/>
      <c r="F266" s="2" t="s">
        <v>8</v>
      </c>
      <c r="G266" s="11" t="s">
        <v>2725</v>
      </c>
      <c r="H266" s="2">
        <v>1</v>
      </c>
      <c r="I266" s="2">
        <v>0</v>
      </c>
      <c r="J266" s="2">
        <v>0</v>
      </c>
      <c r="K266" s="2">
        <v>0</v>
      </c>
      <c r="L266" s="2">
        <v>0</v>
      </c>
      <c r="M266" s="2">
        <v>0</v>
      </c>
      <c r="N266" s="2">
        <v>0</v>
      </c>
      <c r="O266" s="2"/>
      <c r="P266" s="2">
        <v>1</v>
      </c>
      <c r="Q266" s="2"/>
      <c r="R266" s="11"/>
      <c r="S266" s="11"/>
      <c r="T266" s="35"/>
    </row>
    <row r="267" spans="1:20" x14ac:dyDescent="0.25">
      <c r="A267" s="34"/>
      <c r="B267" s="11"/>
      <c r="C267" s="2"/>
      <c r="D267" s="11"/>
      <c r="E267" s="11"/>
      <c r="F267" s="2" t="s">
        <v>9</v>
      </c>
      <c r="G267" s="11" t="s">
        <v>2726</v>
      </c>
      <c r="H267" s="2">
        <v>1</v>
      </c>
      <c r="I267" s="2">
        <v>0</v>
      </c>
      <c r="J267" s="2">
        <v>0</v>
      </c>
      <c r="K267" s="2">
        <v>0</v>
      </c>
      <c r="L267" s="2">
        <v>0</v>
      </c>
      <c r="M267" s="2">
        <v>0</v>
      </c>
      <c r="N267" s="2">
        <v>0</v>
      </c>
      <c r="O267" s="2"/>
      <c r="P267" s="2">
        <v>1</v>
      </c>
      <c r="Q267" s="2"/>
      <c r="R267" s="11"/>
      <c r="S267" s="11"/>
      <c r="T267" s="35"/>
    </row>
    <row r="268" spans="1:20" x14ac:dyDescent="0.25">
      <c r="A268" s="34"/>
      <c r="B268" s="11"/>
      <c r="C268" s="2"/>
      <c r="D268" s="11"/>
      <c r="E268" s="11"/>
      <c r="F268" s="2" t="s">
        <v>10</v>
      </c>
      <c r="G268" s="11" t="s">
        <v>2727</v>
      </c>
      <c r="H268" s="2">
        <v>1</v>
      </c>
      <c r="I268" s="2">
        <v>0</v>
      </c>
      <c r="J268" s="2">
        <v>0</v>
      </c>
      <c r="K268" s="2">
        <v>0</v>
      </c>
      <c r="L268" s="2">
        <v>0</v>
      </c>
      <c r="M268" s="2">
        <v>0</v>
      </c>
      <c r="N268" s="2">
        <v>0</v>
      </c>
      <c r="O268" s="2"/>
      <c r="P268" s="2">
        <v>1</v>
      </c>
      <c r="Q268" s="2"/>
      <c r="R268" s="11"/>
      <c r="S268" s="11"/>
      <c r="T268" s="35"/>
    </row>
    <row r="269" spans="1:20" x14ac:dyDescent="0.25">
      <c r="A269" s="34"/>
      <c r="B269" s="11"/>
      <c r="C269" s="2"/>
      <c r="D269" s="11"/>
      <c r="E269" s="11"/>
      <c r="F269" s="2" t="s">
        <v>11</v>
      </c>
      <c r="G269" s="11" t="s">
        <v>2728</v>
      </c>
      <c r="H269" s="2">
        <v>1</v>
      </c>
      <c r="I269" s="2">
        <v>0</v>
      </c>
      <c r="J269" s="2">
        <v>0</v>
      </c>
      <c r="K269" s="2">
        <v>0</v>
      </c>
      <c r="L269" s="2">
        <v>0</v>
      </c>
      <c r="M269" s="2">
        <v>0</v>
      </c>
      <c r="N269" s="2">
        <v>0</v>
      </c>
      <c r="O269" s="2"/>
      <c r="P269" s="2">
        <v>1</v>
      </c>
      <c r="Q269" s="2"/>
      <c r="R269" s="11"/>
      <c r="S269" s="11"/>
      <c r="T269" s="35"/>
    </row>
    <row r="270" spans="1:20" x14ac:dyDescent="0.25">
      <c r="A270" s="34"/>
      <c r="B270" s="11"/>
      <c r="C270" s="2"/>
      <c r="D270" s="11"/>
      <c r="E270" s="11"/>
      <c r="F270" s="2" t="s">
        <v>12</v>
      </c>
      <c r="G270" s="11" t="s">
        <v>2729</v>
      </c>
      <c r="H270" s="2">
        <v>1</v>
      </c>
      <c r="I270" s="2">
        <v>0</v>
      </c>
      <c r="J270" s="2">
        <v>0</v>
      </c>
      <c r="K270" s="2">
        <v>0</v>
      </c>
      <c r="L270" s="2">
        <v>0</v>
      </c>
      <c r="M270" s="2">
        <v>0</v>
      </c>
      <c r="N270" s="2">
        <v>0</v>
      </c>
      <c r="O270" s="2"/>
      <c r="P270" s="2">
        <v>1</v>
      </c>
      <c r="Q270" s="2"/>
      <c r="R270" s="11"/>
      <c r="S270" s="11"/>
      <c r="T270" s="35"/>
    </row>
    <row r="271" spans="1:20" x14ac:dyDescent="0.25">
      <c r="A271" s="34"/>
      <c r="B271" s="11"/>
      <c r="C271" s="2"/>
      <c r="D271" s="11"/>
      <c r="E271" s="11"/>
      <c r="F271" s="2"/>
      <c r="G271" s="11"/>
      <c r="H271" s="2"/>
      <c r="I271" s="2"/>
      <c r="J271" s="2"/>
      <c r="K271" s="2"/>
      <c r="L271" s="2"/>
      <c r="M271" s="2"/>
      <c r="N271" s="2"/>
      <c r="O271" s="2"/>
      <c r="P271" s="2"/>
      <c r="Q271" s="2"/>
      <c r="R271" s="11"/>
      <c r="S271" s="11"/>
      <c r="T271" s="35"/>
    </row>
    <row r="272" spans="1:20" x14ac:dyDescent="0.25">
      <c r="A272" s="83"/>
      <c r="B272" s="62"/>
      <c r="C272" s="61"/>
      <c r="D272" s="62"/>
      <c r="E272" s="62"/>
      <c r="F272" s="61"/>
      <c r="G272" s="62"/>
      <c r="H272" s="61">
        <f>SUM(H259:H270)</f>
        <v>12</v>
      </c>
      <c r="I272" s="61">
        <f t="shared" ref="I272:P272" si="10">SUM(I259:I270)</f>
        <v>0</v>
      </c>
      <c r="J272" s="61">
        <f t="shared" si="10"/>
        <v>0</v>
      </c>
      <c r="K272" s="61">
        <f t="shared" si="10"/>
        <v>0</v>
      </c>
      <c r="L272" s="61">
        <f t="shared" si="10"/>
        <v>0</v>
      </c>
      <c r="M272" s="61">
        <f t="shared" si="10"/>
        <v>0</v>
      </c>
      <c r="N272" s="61">
        <f t="shared" si="10"/>
        <v>0</v>
      </c>
      <c r="O272" s="61">
        <f t="shared" si="10"/>
        <v>0</v>
      </c>
      <c r="P272" s="61">
        <f t="shared" si="10"/>
        <v>12</v>
      </c>
      <c r="Q272" s="61"/>
      <c r="R272" s="62"/>
      <c r="S272" s="62"/>
      <c r="T272" s="84"/>
    </row>
    <row r="273" spans="1:20" x14ac:dyDescent="0.25">
      <c r="A273" s="85"/>
      <c r="B273" s="75"/>
      <c r="C273" s="76"/>
      <c r="D273" s="75"/>
      <c r="E273" s="75"/>
      <c r="F273" s="76"/>
      <c r="G273" s="75"/>
      <c r="H273" s="76"/>
      <c r="I273" s="76"/>
      <c r="J273" s="76"/>
      <c r="K273" s="76"/>
      <c r="L273" s="76"/>
      <c r="M273" s="76"/>
      <c r="N273" s="76"/>
      <c r="O273" s="76"/>
      <c r="P273" s="76"/>
      <c r="Q273" s="76"/>
      <c r="R273" s="75"/>
      <c r="S273" s="75"/>
      <c r="T273" s="86"/>
    </row>
    <row r="274" spans="1:20" x14ac:dyDescent="0.25">
      <c r="A274" s="34"/>
      <c r="B274" s="11"/>
      <c r="C274" s="2"/>
      <c r="D274" s="11"/>
      <c r="E274" s="11"/>
      <c r="F274" s="11"/>
      <c r="G274" s="11"/>
      <c r="H274" s="67"/>
      <c r="I274" s="67"/>
      <c r="J274" s="67"/>
      <c r="K274" s="67"/>
      <c r="L274" s="67"/>
      <c r="M274" s="67"/>
      <c r="N274" s="67"/>
      <c r="O274" s="67"/>
      <c r="P274" s="67"/>
      <c r="Q274" s="67"/>
      <c r="R274" s="11"/>
      <c r="S274" s="11"/>
      <c r="T274" s="35"/>
    </row>
    <row r="275" spans="1:20" ht="15" customHeight="1" x14ac:dyDescent="0.25">
      <c r="A275" s="34"/>
      <c r="B275" s="11"/>
      <c r="C275" s="2" t="s">
        <v>12</v>
      </c>
      <c r="D275" s="11" t="s">
        <v>2487</v>
      </c>
      <c r="E275" s="11" t="s">
        <v>39</v>
      </c>
      <c r="F275" s="2" t="s">
        <v>0</v>
      </c>
      <c r="G275" s="11" t="s">
        <v>2730</v>
      </c>
      <c r="H275" s="67">
        <v>1</v>
      </c>
      <c r="I275" s="67">
        <v>0</v>
      </c>
      <c r="J275" s="67">
        <v>0</v>
      </c>
      <c r="K275" s="67">
        <v>0</v>
      </c>
      <c r="L275" s="67">
        <v>0</v>
      </c>
      <c r="M275" s="67">
        <v>1</v>
      </c>
      <c r="N275" s="67">
        <v>0</v>
      </c>
      <c r="O275" s="67">
        <v>0</v>
      </c>
      <c r="P275" s="67"/>
      <c r="Q275" s="67"/>
      <c r="R275" s="299" t="s">
        <v>7338</v>
      </c>
      <c r="S275" s="299" t="s">
        <v>7334</v>
      </c>
      <c r="T275" s="35"/>
    </row>
    <row r="276" spans="1:20" x14ac:dyDescent="0.25">
      <c r="A276" s="34"/>
      <c r="B276" s="11"/>
      <c r="C276" s="2"/>
      <c r="D276" s="11"/>
      <c r="E276" s="11"/>
      <c r="F276" s="2" t="s">
        <v>2</v>
      </c>
      <c r="G276" s="11" t="s">
        <v>2731</v>
      </c>
      <c r="H276" s="67">
        <v>1</v>
      </c>
      <c r="I276" s="67">
        <v>0</v>
      </c>
      <c r="J276" s="67">
        <v>0</v>
      </c>
      <c r="K276" s="67">
        <v>0</v>
      </c>
      <c r="L276" s="67">
        <v>0</v>
      </c>
      <c r="M276" s="67">
        <v>1</v>
      </c>
      <c r="N276" s="67">
        <v>0</v>
      </c>
      <c r="O276" s="67">
        <v>0</v>
      </c>
      <c r="P276" s="67"/>
      <c r="Q276" s="67"/>
      <c r="R276" s="299"/>
      <c r="S276" s="299"/>
      <c r="T276" s="35"/>
    </row>
    <row r="277" spans="1:20" x14ac:dyDescent="0.25">
      <c r="A277" s="34"/>
      <c r="B277" s="11"/>
      <c r="C277" s="2"/>
      <c r="D277" s="11"/>
      <c r="E277" s="11"/>
      <c r="F277" s="2" t="s">
        <v>3</v>
      </c>
      <c r="G277" s="11" t="s">
        <v>2732</v>
      </c>
      <c r="H277" s="67">
        <v>1</v>
      </c>
      <c r="I277" s="67">
        <v>0</v>
      </c>
      <c r="J277" s="67">
        <v>0</v>
      </c>
      <c r="K277" s="67">
        <v>0</v>
      </c>
      <c r="L277" s="67">
        <v>0</v>
      </c>
      <c r="M277" s="67">
        <v>1</v>
      </c>
      <c r="N277" s="67">
        <v>0</v>
      </c>
      <c r="O277" s="67">
        <v>0</v>
      </c>
      <c r="P277" s="67"/>
      <c r="Q277" s="67"/>
      <c r="R277" s="299"/>
      <c r="S277" s="299"/>
      <c r="T277" s="35"/>
    </row>
    <row r="278" spans="1:20" ht="15" customHeight="1" x14ac:dyDescent="0.25">
      <c r="A278" s="34"/>
      <c r="B278" s="11"/>
      <c r="C278" s="2"/>
      <c r="D278" s="11"/>
      <c r="E278" s="11"/>
      <c r="F278" s="2" t="s">
        <v>4</v>
      </c>
      <c r="G278" s="11" t="s">
        <v>2733</v>
      </c>
      <c r="H278" s="67">
        <v>1</v>
      </c>
      <c r="I278" s="67">
        <v>0</v>
      </c>
      <c r="J278" s="67">
        <v>0</v>
      </c>
      <c r="K278" s="67">
        <v>0</v>
      </c>
      <c r="L278" s="67">
        <v>0</v>
      </c>
      <c r="M278" s="67">
        <v>1</v>
      </c>
      <c r="N278" s="67">
        <v>0</v>
      </c>
      <c r="O278" s="67">
        <v>0</v>
      </c>
      <c r="P278" s="67"/>
      <c r="Q278" s="67"/>
      <c r="R278" s="299"/>
      <c r="S278" s="299" t="s">
        <v>7335</v>
      </c>
      <c r="T278" s="35"/>
    </row>
    <row r="279" spans="1:20" ht="15" customHeight="1" x14ac:dyDescent="0.25">
      <c r="A279" s="34"/>
      <c r="B279" s="11"/>
      <c r="C279" s="2"/>
      <c r="D279" s="11"/>
      <c r="E279" s="11"/>
      <c r="F279" s="2" t="s">
        <v>5</v>
      </c>
      <c r="G279" s="11" t="s">
        <v>2734</v>
      </c>
      <c r="H279" s="67">
        <v>1</v>
      </c>
      <c r="I279" s="67">
        <v>0</v>
      </c>
      <c r="J279" s="67">
        <v>0</v>
      </c>
      <c r="K279" s="67">
        <v>0</v>
      </c>
      <c r="L279" s="67">
        <v>0</v>
      </c>
      <c r="M279" s="67">
        <v>1</v>
      </c>
      <c r="N279" s="67">
        <v>0</v>
      </c>
      <c r="O279" s="67">
        <v>0</v>
      </c>
      <c r="P279" s="67"/>
      <c r="Q279" s="67"/>
      <c r="R279" s="299" t="s">
        <v>7339</v>
      </c>
      <c r="S279" s="299"/>
      <c r="T279" s="35"/>
    </row>
    <row r="280" spans="1:20" x14ac:dyDescent="0.25">
      <c r="A280" s="34"/>
      <c r="B280" s="11"/>
      <c r="C280" s="2"/>
      <c r="D280" s="11"/>
      <c r="E280" s="11"/>
      <c r="F280" s="2" t="s">
        <v>6</v>
      </c>
      <c r="G280" s="11" t="s">
        <v>2735</v>
      </c>
      <c r="H280" s="67">
        <v>1</v>
      </c>
      <c r="I280" s="67">
        <v>0</v>
      </c>
      <c r="J280" s="67">
        <v>0</v>
      </c>
      <c r="K280" s="67">
        <v>0</v>
      </c>
      <c r="L280" s="67">
        <v>0</v>
      </c>
      <c r="M280" s="67">
        <v>1</v>
      </c>
      <c r="N280" s="67">
        <v>0</v>
      </c>
      <c r="O280" s="67">
        <v>0</v>
      </c>
      <c r="P280" s="67"/>
      <c r="Q280" s="67"/>
      <c r="R280" s="299"/>
      <c r="S280" s="299"/>
      <c r="T280" s="35"/>
    </row>
    <row r="281" spans="1:20" x14ac:dyDescent="0.25">
      <c r="A281" s="34"/>
      <c r="B281" s="11"/>
      <c r="C281" s="2"/>
      <c r="D281" s="11"/>
      <c r="E281" s="11"/>
      <c r="F281" s="2" t="s">
        <v>7</v>
      </c>
      <c r="G281" s="11" t="s">
        <v>2736</v>
      </c>
      <c r="H281" s="67">
        <v>1</v>
      </c>
      <c r="I281" s="67">
        <v>0</v>
      </c>
      <c r="J281" s="67">
        <v>0</v>
      </c>
      <c r="K281" s="67">
        <v>0</v>
      </c>
      <c r="L281" s="67">
        <v>0</v>
      </c>
      <c r="M281" s="67">
        <v>1</v>
      </c>
      <c r="N281" s="67">
        <v>0</v>
      </c>
      <c r="O281" s="67">
        <v>0</v>
      </c>
      <c r="P281" s="67"/>
      <c r="Q281" s="67"/>
      <c r="R281" s="299"/>
      <c r="S281" s="299" t="s">
        <v>7336</v>
      </c>
      <c r="T281" s="35"/>
    </row>
    <row r="282" spans="1:20" x14ac:dyDescent="0.25">
      <c r="A282" s="34"/>
      <c r="B282" s="11"/>
      <c r="C282" s="2"/>
      <c r="D282" s="11"/>
      <c r="E282" s="11"/>
      <c r="F282" s="2" t="s">
        <v>8</v>
      </c>
      <c r="G282" s="11" t="s">
        <v>2737</v>
      </c>
      <c r="H282" s="67">
        <v>1</v>
      </c>
      <c r="I282" s="67">
        <v>0</v>
      </c>
      <c r="J282" s="67">
        <v>0</v>
      </c>
      <c r="K282" s="67">
        <v>0</v>
      </c>
      <c r="L282" s="67">
        <v>0</v>
      </c>
      <c r="M282" s="67">
        <v>1</v>
      </c>
      <c r="N282" s="67">
        <v>0</v>
      </c>
      <c r="O282" s="67">
        <v>0</v>
      </c>
      <c r="P282" s="67"/>
      <c r="Q282" s="67"/>
      <c r="R282" s="299" t="s">
        <v>7340</v>
      </c>
      <c r="S282" s="299"/>
      <c r="T282" s="35"/>
    </row>
    <row r="283" spans="1:20" ht="15" customHeight="1" x14ac:dyDescent="0.25">
      <c r="A283" s="34"/>
      <c r="B283" s="11"/>
      <c r="C283" s="2"/>
      <c r="D283" s="11"/>
      <c r="E283" s="11"/>
      <c r="F283" s="2" t="s">
        <v>9</v>
      </c>
      <c r="G283" s="11" t="s">
        <v>2738</v>
      </c>
      <c r="H283" s="67">
        <v>1</v>
      </c>
      <c r="I283" s="67">
        <v>0</v>
      </c>
      <c r="J283" s="67">
        <v>0</v>
      </c>
      <c r="K283" s="67">
        <v>0</v>
      </c>
      <c r="L283" s="67">
        <v>0</v>
      </c>
      <c r="M283" s="67">
        <v>1</v>
      </c>
      <c r="N283" s="67">
        <v>0</v>
      </c>
      <c r="O283" s="67">
        <v>0</v>
      </c>
      <c r="P283" s="67"/>
      <c r="Q283" s="67"/>
      <c r="R283" s="299"/>
      <c r="S283" s="299" t="s">
        <v>7337</v>
      </c>
      <c r="T283" s="35"/>
    </row>
    <row r="284" spans="1:20" x14ac:dyDescent="0.25">
      <c r="A284" s="34"/>
      <c r="B284" s="11"/>
      <c r="C284" s="2"/>
      <c r="D284" s="11"/>
      <c r="E284" s="11"/>
      <c r="F284" s="2" t="s">
        <v>10</v>
      </c>
      <c r="G284" s="11" t="s">
        <v>2739</v>
      </c>
      <c r="H284" s="67">
        <v>1</v>
      </c>
      <c r="I284" s="67">
        <v>0</v>
      </c>
      <c r="J284" s="67">
        <v>0</v>
      </c>
      <c r="K284" s="67">
        <v>0</v>
      </c>
      <c r="L284" s="67">
        <v>0</v>
      </c>
      <c r="M284" s="67">
        <v>1</v>
      </c>
      <c r="N284" s="67">
        <v>0</v>
      </c>
      <c r="O284" s="67">
        <v>0</v>
      </c>
      <c r="P284" s="67"/>
      <c r="Q284" s="67"/>
      <c r="R284" s="299"/>
      <c r="S284" s="299"/>
      <c r="T284" s="35"/>
    </row>
    <row r="285" spans="1:20" x14ac:dyDescent="0.25">
      <c r="A285" s="34"/>
      <c r="B285" s="11"/>
      <c r="C285" s="2"/>
      <c r="D285" s="11"/>
      <c r="E285" s="11"/>
      <c r="F285" s="2" t="s">
        <v>11</v>
      </c>
      <c r="G285" s="11" t="s">
        <v>2740</v>
      </c>
      <c r="H285" s="67">
        <v>1</v>
      </c>
      <c r="I285" s="67">
        <v>0</v>
      </c>
      <c r="J285" s="67">
        <v>0</v>
      </c>
      <c r="K285" s="67">
        <v>0</v>
      </c>
      <c r="L285" s="67">
        <v>0</v>
      </c>
      <c r="M285" s="67">
        <v>1</v>
      </c>
      <c r="N285" s="67">
        <v>0</v>
      </c>
      <c r="O285" s="67">
        <v>0</v>
      </c>
      <c r="P285" s="67"/>
      <c r="Q285" s="67"/>
      <c r="R285" s="299"/>
      <c r="S285" s="299"/>
      <c r="T285" s="35"/>
    </row>
    <row r="286" spans="1:20" x14ac:dyDescent="0.25">
      <c r="A286" s="34"/>
      <c r="B286" s="11"/>
      <c r="C286" s="2"/>
      <c r="D286" s="11"/>
      <c r="E286" s="11"/>
      <c r="F286" s="2" t="s">
        <v>12</v>
      </c>
      <c r="G286" s="11" t="s">
        <v>2487</v>
      </c>
      <c r="H286" s="67">
        <v>1</v>
      </c>
      <c r="I286" s="67">
        <v>0</v>
      </c>
      <c r="J286" s="67">
        <v>0</v>
      </c>
      <c r="K286" s="67">
        <v>0</v>
      </c>
      <c r="L286" s="67">
        <v>0</v>
      </c>
      <c r="M286" s="67">
        <v>1</v>
      </c>
      <c r="N286" s="67">
        <v>0</v>
      </c>
      <c r="O286" s="67">
        <v>0</v>
      </c>
      <c r="P286" s="67"/>
      <c r="Q286" s="67"/>
      <c r="R286" s="299" t="s">
        <v>7341</v>
      </c>
      <c r="S286" s="11"/>
      <c r="T286" s="35"/>
    </row>
    <row r="287" spans="1:20" x14ac:dyDescent="0.25">
      <c r="A287" s="34"/>
      <c r="B287" s="11"/>
      <c r="C287" s="2"/>
      <c r="D287" s="11"/>
      <c r="E287" s="11"/>
      <c r="F287" s="2" t="s">
        <v>13</v>
      </c>
      <c r="G287" s="11" t="s">
        <v>2741</v>
      </c>
      <c r="H287" s="67">
        <v>1</v>
      </c>
      <c r="I287" s="67">
        <v>0</v>
      </c>
      <c r="J287" s="67">
        <v>0</v>
      </c>
      <c r="K287" s="67">
        <v>0</v>
      </c>
      <c r="L287" s="67">
        <v>0</v>
      </c>
      <c r="M287" s="67">
        <v>1</v>
      </c>
      <c r="N287" s="67">
        <v>0</v>
      </c>
      <c r="O287" s="67">
        <v>0</v>
      </c>
      <c r="P287" s="67"/>
      <c r="Q287" s="67"/>
      <c r="R287" s="299"/>
      <c r="S287" s="11"/>
      <c r="T287" s="35"/>
    </row>
    <row r="288" spans="1:20" x14ac:dyDescent="0.25">
      <c r="A288" s="34"/>
      <c r="B288" s="11"/>
      <c r="C288" s="2"/>
      <c r="D288" s="11"/>
      <c r="E288" s="11"/>
      <c r="F288" s="2" t="s">
        <v>14</v>
      </c>
      <c r="G288" s="11" t="s">
        <v>2658</v>
      </c>
      <c r="H288" s="67">
        <v>1</v>
      </c>
      <c r="I288" s="67">
        <v>0</v>
      </c>
      <c r="J288" s="67">
        <v>0</v>
      </c>
      <c r="K288" s="67">
        <v>0</v>
      </c>
      <c r="L288" s="67">
        <v>0</v>
      </c>
      <c r="M288" s="67">
        <v>1</v>
      </c>
      <c r="N288" s="67">
        <v>0</v>
      </c>
      <c r="O288" s="67">
        <v>0</v>
      </c>
      <c r="P288" s="67"/>
      <c r="Q288" s="67"/>
      <c r="R288" s="299"/>
      <c r="S288" s="11"/>
      <c r="T288" s="35"/>
    </row>
    <row r="289" spans="1:20" x14ac:dyDescent="0.25">
      <c r="A289" s="34"/>
      <c r="B289" s="11"/>
      <c r="C289" s="2"/>
      <c r="D289" s="11"/>
      <c r="E289" s="11"/>
      <c r="F289" s="2" t="s">
        <v>15</v>
      </c>
      <c r="G289" s="11" t="s">
        <v>2742</v>
      </c>
      <c r="H289" s="67">
        <v>1</v>
      </c>
      <c r="I289" s="67">
        <v>0</v>
      </c>
      <c r="J289" s="67">
        <v>0</v>
      </c>
      <c r="K289" s="67">
        <v>0</v>
      </c>
      <c r="L289" s="67">
        <v>0</v>
      </c>
      <c r="M289" s="67">
        <v>1</v>
      </c>
      <c r="N289" s="67">
        <v>0</v>
      </c>
      <c r="O289" s="67">
        <v>0</v>
      </c>
      <c r="P289" s="67"/>
      <c r="Q289" s="67"/>
      <c r="R289" s="299"/>
      <c r="S289" s="11"/>
      <c r="T289" s="35"/>
    </row>
    <row r="290" spans="1:20" ht="15" customHeight="1" x14ac:dyDescent="0.25">
      <c r="A290" s="34"/>
      <c r="B290" s="11"/>
      <c r="C290" s="2"/>
      <c r="D290" s="11"/>
      <c r="E290" s="11"/>
      <c r="F290" s="2" t="s">
        <v>16</v>
      </c>
      <c r="G290" s="11" t="s">
        <v>2743</v>
      </c>
      <c r="H290" s="67">
        <v>1</v>
      </c>
      <c r="I290" s="67">
        <v>0</v>
      </c>
      <c r="J290" s="67">
        <v>0</v>
      </c>
      <c r="K290" s="67">
        <v>0</v>
      </c>
      <c r="L290" s="67">
        <v>0</v>
      </c>
      <c r="M290" s="67">
        <v>1</v>
      </c>
      <c r="N290" s="67">
        <v>0</v>
      </c>
      <c r="O290" s="67">
        <v>0</v>
      </c>
      <c r="P290" s="67"/>
      <c r="Q290" s="67"/>
      <c r="R290" s="299" t="s">
        <v>7343</v>
      </c>
      <c r="S290" s="11"/>
      <c r="T290" s="35"/>
    </row>
    <row r="291" spans="1:20" x14ac:dyDescent="0.25">
      <c r="A291" s="34"/>
      <c r="B291" s="11"/>
      <c r="C291" s="2"/>
      <c r="D291" s="11"/>
      <c r="E291" s="11"/>
      <c r="F291" s="2" t="s">
        <v>17</v>
      </c>
      <c r="G291" s="11" t="s">
        <v>2744</v>
      </c>
      <c r="H291" s="67">
        <v>1</v>
      </c>
      <c r="I291" s="67">
        <v>0</v>
      </c>
      <c r="J291" s="67">
        <v>0</v>
      </c>
      <c r="K291" s="67">
        <v>0</v>
      </c>
      <c r="L291" s="67">
        <v>0</v>
      </c>
      <c r="M291" s="67">
        <v>1</v>
      </c>
      <c r="N291" s="67">
        <v>0</v>
      </c>
      <c r="O291" s="67">
        <v>0</v>
      </c>
      <c r="P291" s="67"/>
      <c r="Q291" s="67"/>
      <c r="R291" s="299"/>
      <c r="S291" s="11"/>
      <c r="T291" s="35"/>
    </row>
    <row r="292" spans="1:20" x14ac:dyDescent="0.25">
      <c r="A292" s="34"/>
      <c r="B292" s="11"/>
      <c r="C292" s="2"/>
      <c r="D292" s="11"/>
      <c r="E292" s="11"/>
      <c r="F292" s="2" t="s">
        <v>18</v>
      </c>
      <c r="G292" s="11" t="s">
        <v>2745</v>
      </c>
      <c r="H292" s="67">
        <v>1</v>
      </c>
      <c r="I292" s="67">
        <v>0</v>
      </c>
      <c r="J292" s="67">
        <v>0</v>
      </c>
      <c r="K292" s="67">
        <v>0</v>
      </c>
      <c r="L292" s="67">
        <v>0</v>
      </c>
      <c r="M292" s="67">
        <v>1</v>
      </c>
      <c r="N292" s="67">
        <v>0</v>
      </c>
      <c r="O292" s="67">
        <v>0</v>
      </c>
      <c r="P292" s="67"/>
      <c r="Q292" s="67"/>
      <c r="R292" s="299"/>
      <c r="S292" s="11"/>
      <c r="T292" s="35"/>
    </row>
    <row r="293" spans="1:20" ht="15" customHeight="1" x14ac:dyDescent="0.25">
      <c r="A293" s="34"/>
      <c r="B293" s="11"/>
      <c r="C293" s="2"/>
      <c r="D293" s="11"/>
      <c r="E293" s="11"/>
      <c r="F293" s="2" t="s">
        <v>19</v>
      </c>
      <c r="G293" s="11" t="s">
        <v>2746</v>
      </c>
      <c r="H293" s="67">
        <v>1</v>
      </c>
      <c r="I293" s="67">
        <v>0</v>
      </c>
      <c r="J293" s="67">
        <v>0</v>
      </c>
      <c r="K293" s="67">
        <v>0</v>
      </c>
      <c r="L293" s="67">
        <v>0</v>
      </c>
      <c r="M293" s="67">
        <v>1</v>
      </c>
      <c r="N293" s="67">
        <v>0</v>
      </c>
      <c r="O293" s="67">
        <v>0</v>
      </c>
      <c r="P293" s="67"/>
      <c r="Q293" s="67"/>
      <c r="R293" s="299"/>
      <c r="S293" s="11"/>
      <c r="T293" s="35"/>
    </row>
    <row r="294" spans="1:20" x14ac:dyDescent="0.25">
      <c r="A294" s="34"/>
      <c r="B294" s="11"/>
      <c r="C294" s="2"/>
      <c r="D294" s="11"/>
      <c r="E294" s="11"/>
      <c r="F294" s="2" t="s">
        <v>20</v>
      </c>
      <c r="G294" s="11" t="s">
        <v>2747</v>
      </c>
      <c r="H294" s="67">
        <v>1</v>
      </c>
      <c r="I294" s="67">
        <v>0</v>
      </c>
      <c r="J294" s="67">
        <v>0</v>
      </c>
      <c r="K294" s="67">
        <v>0</v>
      </c>
      <c r="L294" s="67">
        <v>0</v>
      </c>
      <c r="M294" s="67">
        <v>1</v>
      </c>
      <c r="N294" s="67">
        <v>0</v>
      </c>
      <c r="O294" s="67">
        <v>0</v>
      </c>
      <c r="P294" s="67"/>
      <c r="Q294" s="67"/>
      <c r="R294" s="299" t="s">
        <v>7342</v>
      </c>
      <c r="S294" s="11"/>
      <c r="T294" s="35"/>
    </row>
    <row r="295" spans="1:20" x14ac:dyDescent="0.25">
      <c r="A295" s="34"/>
      <c r="B295" s="11"/>
      <c r="C295" s="2"/>
      <c r="D295" s="11"/>
      <c r="E295" s="11"/>
      <c r="F295" s="2" t="s">
        <v>21</v>
      </c>
      <c r="G295" s="11" t="s">
        <v>2748</v>
      </c>
      <c r="H295" s="67">
        <v>1</v>
      </c>
      <c r="I295" s="67">
        <v>0</v>
      </c>
      <c r="J295" s="67">
        <v>0</v>
      </c>
      <c r="K295" s="67">
        <v>0</v>
      </c>
      <c r="L295" s="67">
        <v>0</v>
      </c>
      <c r="M295" s="67">
        <v>1</v>
      </c>
      <c r="N295" s="67">
        <v>0</v>
      </c>
      <c r="O295" s="67">
        <v>0</v>
      </c>
      <c r="P295" s="67"/>
      <c r="Q295" s="67"/>
      <c r="R295" s="299"/>
      <c r="S295" s="11"/>
      <c r="T295" s="35"/>
    </row>
    <row r="296" spans="1:20" ht="15" customHeight="1" x14ac:dyDescent="0.25">
      <c r="A296" s="34"/>
      <c r="B296" s="11"/>
      <c r="C296" s="2"/>
      <c r="D296" s="11"/>
      <c r="E296" s="11"/>
      <c r="F296" s="2" t="s">
        <v>22</v>
      </c>
      <c r="G296" s="11" t="s">
        <v>2749</v>
      </c>
      <c r="H296" s="67">
        <v>1</v>
      </c>
      <c r="I296" s="67">
        <v>0</v>
      </c>
      <c r="J296" s="67">
        <v>0</v>
      </c>
      <c r="K296" s="67">
        <v>0</v>
      </c>
      <c r="L296" s="67">
        <v>0</v>
      </c>
      <c r="M296" s="67">
        <v>1</v>
      </c>
      <c r="N296" s="67">
        <v>0</v>
      </c>
      <c r="O296" s="67">
        <v>0</v>
      </c>
      <c r="P296" s="67"/>
      <c r="Q296" s="67"/>
      <c r="R296" s="299" t="s">
        <v>7344</v>
      </c>
      <c r="S296" s="11"/>
      <c r="T296" s="35"/>
    </row>
    <row r="297" spans="1:20" x14ac:dyDescent="0.25">
      <c r="A297" s="34"/>
      <c r="B297" s="11"/>
      <c r="C297" s="2"/>
      <c r="D297" s="11"/>
      <c r="E297" s="11"/>
      <c r="F297" s="2" t="s">
        <v>23</v>
      </c>
      <c r="G297" s="11" t="s">
        <v>2013</v>
      </c>
      <c r="H297" s="67">
        <v>1</v>
      </c>
      <c r="I297" s="67">
        <v>0</v>
      </c>
      <c r="J297" s="67">
        <v>0</v>
      </c>
      <c r="K297" s="67">
        <v>0</v>
      </c>
      <c r="L297" s="67">
        <v>0</v>
      </c>
      <c r="M297" s="67">
        <v>1</v>
      </c>
      <c r="N297" s="67">
        <v>0</v>
      </c>
      <c r="O297" s="67">
        <v>0</v>
      </c>
      <c r="P297" s="67"/>
      <c r="Q297" s="67"/>
      <c r="R297" s="299"/>
      <c r="S297" s="11"/>
      <c r="T297" s="35"/>
    </row>
    <row r="298" spans="1:20" x14ac:dyDescent="0.25">
      <c r="A298" s="34"/>
      <c r="B298" s="11"/>
      <c r="C298" s="2"/>
      <c r="D298" s="11"/>
      <c r="E298" s="11"/>
      <c r="F298" s="2" t="s">
        <v>24</v>
      </c>
      <c r="G298" s="11" t="s">
        <v>2750</v>
      </c>
      <c r="H298" s="67">
        <v>1</v>
      </c>
      <c r="I298" s="67">
        <v>0</v>
      </c>
      <c r="J298" s="67">
        <v>0</v>
      </c>
      <c r="K298" s="67">
        <v>0</v>
      </c>
      <c r="L298" s="67">
        <v>0</v>
      </c>
      <c r="M298" s="67">
        <v>1</v>
      </c>
      <c r="N298" s="67">
        <v>0</v>
      </c>
      <c r="O298" s="67">
        <v>0</v>
      </c>
      <c r="P298" s="67"/>
      <c r="Q298" s="67"/>
      <c r="R298" s="299"/>
      <c r="S298" s="11"/>
      <c r="T298" s="35"/>
    </row>
    <row r="299" spans="1:20" x14ac:dyDescent="0.25">
      <c r="A299" s="34"/>
      <c r="B299" s="11"/>
      <c r="C299" s="2"/>
      <c r="D299" s="11"/>
      <c r="E299" s="11"/>
      <c r="F299" s="2" t="s">
        <v>25</v>
      </c>
      <c r="G299" s="11" t="s">
        <v>2751</v>
      </c>
      <c r="H299" s="67">
        <v>1</v>
      </c>
      <c r="I299" s="67">
        <v>0</v>
      </c>
      <c r="J299" s="67">
        <v>0</v>
      </c>
      <c r="K299" s="67">
        <v>0</v>
      </c>
      <c r="L299" s="67">
        <v>0</v>
      </c>
      <c r="M299" s="67">
        <v>1</v>
      </c>
      <c r="N299" s="67">
        <v>0</v>
      </c>
      <c r="O299" s="67">
        <v>0</v>
      </c>
      <c r="P299" s="67"/>
      <c r="Q299" s="67"/>
      <c r="R299" s="299" t="s">
        <v>7345</v>
      </c>
      <c r="S299" s="11"/>
      <c r="T299" s="35"/>
    </row>
    <row r="300" spans="1:20" x14ac:dyDescent="0.25">
      <c r="A300" s="34"/>
      <c r="B300" s="11"/>
      <c r="C300" s="2"/>
      <c r="D300" s="11"/>
      <c r="E300" s="11"/>
      <c r="F300" s="2"/>
      <c r="G300" s="11"/>
      <c r="H300" s="67"/>
      <c r="I300" s="67"/>
      <c r="J300" s="67"/>
      <c r="K300" s="67"/>
      <c r="L300" s="67"/>
      <c r="M300" s="67"/>
      <c r="N300" s="67"/>
      <c r="O300" s="67"/>
      <c r="P300" s="67"/>
      <c r="Q300" s="67"/>
      <c r="R300" s="299"/>
      <c r="S300" s="11"/>
      <c r="T300" s="35"/>
    </row>
    <row r="301" spans="1:20" x14ac:dyDescent="0.25">
      <c r="A301" s="83"/>
      <c r="B301" s="62"/>
      <c r="C301" s="61"/>
      <c r="D301" s="62"/>
      <c r="E301" s="62"/>
      <c r="F301" s="61"/>
      <c r="G301" s="62"/>
      <c r="H301" s="72">
        <f>SUM(H275:H299)</f>
        <v>25</v>
      </c>
      <c r="I301" s="72">
        <f t="shared" ref="I301:O301" si="11">SUM(I275:I299)</f>
        <v>0</v>
      </c>
      <c r="J301" s="72">
        <f t="shared" si="11"/>
        <v>0</v>
      </c>
      <c r="K301" s="72">
        <f t="shared" si="11"/>
        <v>0</v>
      </c>
      <c r="L301" s="72">
        <f t="shared" si="11"/>
        <v>0</v>
      </c>
      <c r="M301" s="72">
        <f t="shared" si="11"/>
        <v>25</v>
      </c>
      <c r="N301" s="72">
        <f t="shared" si="11"/>
        <v>0</v>
      </c>
      <c r="O301" s="72">
        <f t="shared" si="11"/>
        <v>0</v>
      </c>
      <c r="P301" s="130"/>
      <c r="Q301" s="130"/>
      <c r="R301" s="302"/>
      <c r="S301" s="62"/>
      <c r="T301" s="84"/>
    </row>
    <row r="302" spans="1:20" ht="15" customHeight="1" x14ac:dyDescent="0.25">
      <c r="A302" s="92"/>
      <c r="B302" s="79"/>
      <c r="C302" s="80"/>
      <c r="D302" s="79"/>
      <c r="E302" s="79"/>
      <c r="F302" s="80"/>
      <c r="G302" s="79"/>
      <c r="H302" s="93"/>
      <c r="I302" s="93"/>
      <c r="J302" s="93"/>
      <c r="K302" s="93"/>
      <c r="L302" s="93"/>
      <c r="M302" s="93"/>
      <c r="N302" s="93"/>
      <c r="O302" s="93"/>
      <c r="P302" s="93"/>
      <c r="Q302" s="93"/>
      <c r="R302" s="307" t="s">
        <v>7346</v>
      </c>
      <c r="S302" s="79"/>
      <c r="T302" s="94"/>
    </row>
    <row r="303" spans="1:20" x14ac:dyDescent="0.25">
      <c r="A303" s="34"/>
      <c r="B303" s="11"/>
      <c r="C303" s="2"/>
      <c r="D303" s="11"/>
      <c r="E303" s="11"/>
      <c r="F303" s="2"/>
      <c r="G303" s="11"/>
      <c r="H303" s="67"/>
      <c r="I303" s="67"/>
      <c r="J303" s="67"/>
      <c r="K303" s="67"/>
      <c r="L303" s="67"/>
      <c r="M303" s="67"/>
      <c r="N303" s="67"/>
      <c r="O303" s="67"/>
      <c r="P303" s="67"/>
      <c r="Q303" s="67"/>
      <c r="R303" s="299"/>
      <c r="S303" s="11"/>
      <c r="T303" s="35"/>
    </row>
    <row r="304" spans="1:20" x14ac:dyDescent="0.25">
      <c r="A304" s="34"/>
      <c r="B304" s="11"/>
      <c r="C304" s="2"/>
      <c r="D304" s="11"/>
      <c r="E304" s="11"/>
      <c r="F304" s="2"/>
      <c r="G304" s="11"/>
      <c r="H304" s="67"/>
      <c r="I304" s="67"/>
      <c r="J304" s="67"/>
      <c r="K304" s="67"/>
      <c r="L304" s="67"/>
      <c r="M304" s="67"/>
      <c r="N304" s="67"/>
      <c r="O304" s="67"/>
      <c r="P304" s="67"/>
      <c r="Q304" s="67"/>
      <c r="R304" s="299"/>
      <c r="S304" s="11"/>
      <c r="T304" s="35"/>
    </row>
    <row r="305" spans="1:20" x14ac:dyDescent="0.25">
      <c r="A305" s="95"/>
      <c r="B305" s="17"/>
      <c r="C305" s="5"/>
      <c r="D305" s="17"/>
      <c r="E305" s="17"/>
      <c r="F305" s="5"/>
      <c r="G305" s="17"/>
      <c r="H305" s="103"/>
      <c r="I305" s="103"/>
      <c r="J305" s="103"/>
      <c r="K305" s="103"/>
      <c r="L305" s="103"/>
      <c r="M305" s="103"/>
      <c r="N305" s="103"/>
      <c r="O305" s="103"/>
      <c r="P305" s="103"/>
      <c r="Q305" s="103"/>
      <c r="R305" s="17"/>
      <c r="S305" s="17"/>
      <c r="T305" s="96"/>
    </row>
    <row r="306" spans="1:20" x14ac:dyDescent="0.25">
      <c r="A306" s="34"/>
      <c r="B306" s="11"/>
      <c r="C306" s="2"/>
      <c r="D306" s="11"/>
      <c r="E306" s="11"/>
      <c r="F306" s="11"/>
      <c r="G306" s="11"/>
      <c r="H306" s="2"/>
      <c r="I306" s="2"/>
      <c r="J306" s="2"/>
      <c r="K306" s="2"/>
      <c r="L306" s="2"/>
      <c r="M306" s="2"/>
      <c r="N306" s="2"/>
      <c r="O306" s="2"/>
      <c r="P306" s="2"/>
      <c r="Q306" s="2"/>
      <c r="R306" s="11"/>
      <c r="S306" s="11"/>
      <c r="T306" s="35"/>
    </row>
    <row r="307" spans="1:20" x14ac:dyDescent="0.25">
      <c r="A307" s="34"/>
      <c r="B307" s="11"/>
      <c r="C307" s="2" t="s">
        <v>13</v>
      </c>
      <c r="D307" s="11" t="s">
        <v>2488</v>
      </c>
      <c r="E307" s="11" t="s">
        <v>39</v>
      </c>
      <c r="F307" s="2" t="s">
        <v>0</v>
      </c>
      <c r="G307" s="11" t="s">
        <v>2752</v>
      </c>
      <c r="H307" s="2">
        <v>1</v>
      </c>
      <c r="I307" s="2">
        <v>0</v>
      </c>
      <c r="J307" s="2">
        <v>0</v>
      </c>
      <c r="K307" s="2">
        <v>0</v>
      </c>
      <c r="L307" s="2">
        <v>0</v>
      </c>
      <c r="M307" s="2">
        <v>0</v>
      </c>
      <c r="N307" s="2">
        <v>0</v>
      </c>
      <c r="O307" s="2">
        <v>1</v>
      </c>
      <c r="P307" s="2"/>
      <c r="Q307" s="2"/>
      <c r="R307" s="11"/>
      <c r="S307" s="11"/>
      <c r="T307" s="35"/>
    </row>
    <row r="308" spans="1:20" x14ac:dyDescent="0.25">
      <c r="A308" s="34"/>
      <c r="B308" s="11"/>
      <c r="C308" s="2"/>
      <c r="D308" s="11"/>
      <c r="E308" s="11"/>
      <c r="F308" s="2" t="s">
        <v>2</v>
      </c>
      <c r="G308" s="11" t="s">
        <v>2753</v>
      </c>
      <c r="H308" s="2">
        <v>1</v>
      </c>
      <c r="I308" s="2">
        <v>0</v>
      </c>
      <c r="J308" s="2">
        <v>0</v>
      </c>
      <c r="K308" s="2">
        <v>0</v>
      </c>
      <c r="L308" s="2">
        <v>0</v>
      </c>
      <c r="M308" s="2">
        <v>0</v>
      </c>
      <c r="N308" s="2">
        <v>0</v>
      </c>
      <c r="O308" s="2">
        <v>1</v>
      </c>
      <c r="P308" s="2"/>
      <c r="Q308" s="2"/>
      <c r="R308" s="11"/>
      <c r="S308" s="11"/>
      <c r="T308" s="35"/>
    </row>
    <row r="309" spans="1:20" x14ac:dyDescent="0.25">
      <c r="A309" s="34"/>
      <c r="B309" s="11"/>
      <c r="C309" s="2"/>
      <c r="D309" s="11"/>
      <c r="E309" s="11"/>
      <c r="F309" s="2" t="s">
        <v>3</v>
      </c>
      <c r="G309" s="11" t="s">
        <v>2754</v>
      </c>
      <c r="H309" s="2">
        <v>1</v>
      </c>
      <c r="I309" s="2">
        <v>0</v>
      </c>
      <c r="J309" s="2">
        <v>0</v>
      </c>
      <c r="K309" s="2">
        <v>0</v>
      </c>
      <c r="L309" s="2">
        <v>0</v>
      </c>
      <c r="M309" s="2">
        <v>0</v>
      </c>
      <c r="N309" s="2">
        <v>0</v>
      </c>
      <c r="O309" s="2">
        <v>1</v>
      </c>
      <c r="P309" s="2"/>
      <c r="Q309" s="2"/>
      <c r="R309" s="11"/>
      <c r="S309" s="11"/>
      <c r="T309" s="35"/>
    </row>
    <row r="310" spans="1:20" x14ac:dyDescent="0.25">
      <c r="A310" s="34"/>
      <c r="B310" s="11"/>
      <c r="C310" s="2"/>
      <c r="D310" s="11"/>
      <c r="E310" s="11"/>
      <c r="F310" s="2" t="s">
        <v>4</v>
      </c>
      <c r="G310" s="11" t="s">
        <v>2755</v>
      </c>
      <c r="H310" s="2">
        <v>1</v>
      </c>
      <c r="I310" s="2">
        <v>0</v>
      </c>
      <c r="J310" s="2">
        <v>0</v>
      </c>
      <c r="K310" s="2">
        <v>0</v>
      </c>
      <c r="L310" s="2">
        <v>0</v>
      </c>
      <c r="M310" s="2">
        <v>0</v>
      </c>
      <c r="N310" s="2">
        <v>0</v>
      </c>
      <c r="O310" s="2">
        <v>1</v>
      </c>
      <c r="P310" s="2"/>
      <c r="Q310" s="2"/>
      <c r="R310" s="11"/>
      <c r="S310" s="11"/>
      <c r="T310" s="35"/>
    </row>
    <row r="311" spans="1:20" x14ac:dyDescent="0.25">
      <c r="A311" s="34"/>
      <c r="B311" s="11"/>
      <c r="C311" s="2"/>
      <c r="D311" s="11"/>
      <c r="E311" s="11"/>
      <c r="F311" s="2" t="s">
        <v>5</v>
      </c>
      <c r="G311" s="11" t="s">
        <v>2756</v>
      </c>
      <c r="H311" s="2">
        <v>1</v>
      </c>
      <c r="I311" s="2">
        <v>0</v>
      </c>
      <c r="J311" s="2">
        <v>0</v>
      </c>
      <c r="K311" s="2">
        <v>0</v>
      </c>
      <c r="L311" s="2">
        <v>0</v>
      </c>
      <c r="M311" s="2">
        <v>0</v>
      </c>
      <c r="N311" s="2">
        <v>0</v>
      </c>
      <c r="O311" s="2">
        <v>1</v>
      </c>
      <c r="P311" s="2"/>
      <c r="Q311" s="2"/>
      <c r="R311" s="11"/>
      <c r="S311" s="11"/>
      <c r="T311" s="35"/>
    </row>
    <row r="312" spans="1:20" x14ac:dyDescent="0.25">
      <c r="A312" s="34"/>
      <c r="B312" s="11"/>
      <c r="C312" s="2"/>
      <c r="D312" s="11"/>
      <c r="E312" s="11"/>
      <c r="F312" s="2" t="s">
        <v>6</v>
      </c>
      <c r="G312" s="11" t="s">
        <v>2757</v>
      </c>
      <c r="H312" s="2">
        <v>1</v>
      </c>
      <c r="I312" s="2">
        <v>0</v>
      </c>
      <c r="J312" s="2">
        <v>0</v>
      </c>
      <c r="K312" s="2">
        <v>0</v>
      </c>
      <c r="L312" s="2">
        <v>0</v>
      </c>
      <c r="M312" s="2">
        <v>0</v>
      </c>
      <c r="N312" s="2">
        <v>0</v>
      </c>
      <c r="O312" s="2">
        <v>1</v>
      </c>
      <c r="P312" s="2"/>
      <c r="Q312" s="2"/>
      <c r="R312" s="11"/>
      <c r="S312" s="11"/>
      <c r="T312" s="35"/>
    </row>
    <row r="313" spans="1:20" x14ac:dyDescent="0.25">
      <c r="A313" s="34"/>
      <c r="B313" s="11"/>
      <c r="C313" s="2"/>
      <c r="D313" s="11"/>
      <c r="E313" s="11"/>
      <c r="F313" s="2" t="s">
        <v>7</v>
      </c>
      <c r="G313" s="11" t="s">
        <v>2758</v>
      </c>
      <c r="H313" s="2">
        <v>1</v>
      </c>
      <c r="I313" s="2">
        <v>0</v>
      </c>
      <c r="J313" s="2">
        <v>0</v>
      </c>
      <c r="K313" s="2">
        <v>0</v>
      </c>
      <c r="L313" s="2">
        <v>0</v>
      </c>
      <c r="M313" s="2">
        <v>0</v>
      </c>
      <c r="N313" s="2">
        <v>0</v>
      </c>
      <c r="O313" s="2">
        <v>1</v>
      </c>
      <c r="P313" s="2"/>
      <c r="Q313" s="2"/>
      <c r="R313" s="11"/>
      <c r="S313" s="11"/>
      <c r="T313" s="35"/>
    </row>
    <row r="314" spans="1:20" x14ac:dyDescent="0.25">
      <c r="A314" s="34"/>
      <c r="B314" s="11"/>
      <c r="C314" s="2"/>
      <c r="D314" s="11"/>
      <c r="E314" s="11"/>
      <c r="F314" s="2" t="s">
        <v>8</v>
      </c>
      <c r="G314" s="11" t="s">
        <v>2759</v>
      </c>
      <c r="H314" s="2">
        <v>1</v>
      </c>
      <c r="I314" s="2">
        <v>0</v>
      </c>
      <c r="J314" s="2">
        <v>0</v>
      </c>
      <c r="K314" s="2">
        <v>0</v>
      </c>
      <c r="L314" s="2">
        <v>0</v>
      </c>
      <c r="M314" s="2">
        <v>0</v>
      </c>
      <c r="N314" s="2">
        <v>0</v>
      </c>
      <c r="O314" s="2">
        <v>1</v>
      </c>
      <c r="P314" s="2"/>
      <c r="Q314" s="2"/>
      <c r="R314" s="11"/>
      <c r="S314" s="11"/>
      <c r="T314" s="35"/>
    </row>
    <row r="315" spans="1:20" x14ac:dyDescent="0.25">
      <c r="A315" s="34"/>
      <c r="B315" s="11"/>
      <c r="C315" s="2"/>
      <c r="D315" s="11"/>
      <c r="E315" s="11"/>
      <c r="F315" s="2" t="s">
        <v>9</v>
      </c>
      <c r="G315" s="11" t="s">
        <v>2488</v>
      </c>
      <c r="H315" s="2">
        <v>1</v>
      </c>
      <c r="I315" s="2">
        <v>0</v>
      </c>
      <c r="J315" s="2">
        <v>0</v>
      </c>
      <c r="K315" s="2">
        <v>0</v>
      </c>
      <c r="L315" s="2">
        <v>0</v>
      </c>
      <c r="M315" s="2">
        <v>0</v>
      </c>
      <c r="N315" s="2">
        <v>0</v>
      </c>
      <c r="O315" s="2">
        <v>1</v>
      </c>
      <c r="P315" s="2"/>
      <c r="Q315" s="2"/>
      <c r="R315" s="11"/>
      <c r="S315" s="11"/>
      <c r="T315" s="35"/>
    </row>
    <row r="316" spans="1:20" x14ac:dyDescent="0.25">
      <c r="A316" s="34"/>
      <c r="B316" s="11"/>
      <c r="C316" s="2"/>
      <c r="D316" s="11"/>
      <c r="E316" s="11"/>
      <c r="F316" s="2" t="s">
        <v>10</v>
      </c>
      <c r="G316" s="11" t="s">
        <v>2760</v>
      </c>
      <c r="H316" s="2">
        <v>1</v>
      </c>
      <c r="I316" s="2">
        <v>0</v>
      </c>
      <c r="J316" s="2">
        <v>0</v>
      </c>
      <c r="K316" s="2">
        <v>0</v>
      </c>
      <c r="L316" s="2">
        <v>0</v>
      </c>
      <c r="M316" s="2">
        <v>0</v>
      </c>
      <c r="N316" s="2">
        <v>0</v>
      </c>
      <c r="O316" s="2">
        <v>1</v>
      </c>
      <c r="P316" s="2"/>
      <c r="Q316" s="2"/>
      <c r="R316" s="11"/>
      <c r="S316" s="11"/>
      <c r="T316" s="35"/>
    </row>
    <row r="317" spans="1:20" x14ac:dyDescent="0.25">
      <c r="A317" s="34"/>
      <c r="B317" s="11"/>
      <c r="C317" s="2"/>
      <c r="D317" s="11"/>
      <c r="E317" s="11"/>
      <c r="F317" s="2" t="s">
        <v>11</v>
      </c>
      <c r="G317" s="11" t="s">
        <v>2761</v>
      </c>
      <c r="H317" s="2">
        <v>1</v>
      </c>
      <c r="I317" s="2">
        <v>0</v>
      </c>
      <c r="J317" s="2">
        <v>0</v>
      </c>
      <c r="K317" s="2">
        <v>0</v>
      </c>
      <c r="L317" s="2">
        <v>0</v>
      </c>
      <c r="M317" s="2">
        <v>0</v>
      </c>
      <c r="N317" s="2">
        <v>0</v>
      </c>
      <c r="O317" s="2">
        <v>1</v>
      </c>
      <c r="P317" s="2"/>
      <c r="Q317" s="2"/>
      <c r="R317" s="11"/>
      <c r="S317" s="11"/>
      <c r="T317" s="35"/>
    </row>
    <row r="318" spans="1:20" x14ac:dyDescent="0.25">
      <c r="A318" s="34"/>
      <c r="B318" s="11"/>
      <c r="C318" s="2"/>
      <c r="D318" s="11"/>
      <c r="E318" s="11"/>
      <c r="F318" s="2" t="s">
        <v>12</v>
      </c>
      <c r="G318" s="11" t="s">
        <v>2762</v>
      </c>
      <c r="H318" s="2">
        <v>1</v>
      </c>
      <c r="I318" s="2">
        <v>0</v>
      </c>
      <c r="J318" s="2">
        <v>0</v>
      </c>
      <c r="K318" s="2">
        <v>0</v>
      </c>
      <c r="L318" s="2">
        <v>0</v>
      </c>
      <c r="M318" s="2">
        <v>0</v>
      </c>
      <c r="N318" s="2">
        <v>0</v>
      </c>
      <c r="O318" s="2">
        <v>1</v>
      </c>
      <c r="P318" s="2"/>
      <c r="Q318" s="2"/>
      <c r="R318" s="11"/>
      <c r="S318" s="11"/>
      <c r="T318" s="35"/>
    </row>
    <row r="319" spans="1:20" x14ac:dyDescent="0.25">
      <c r="A319" s="34"/>
      <c r="B319" s="11"/>
      <c r="C319" s="2"/>
      <c r="D319" s="11"/>
      <c r="E319" s="11"/>
      <c r="F319" s="2" t="s">
        <v>13</v>
      </c>
      <c r="G319" s="11" t="s">
        <v>2763</v>
      </c>
      <c r="H319" s="2">
        <v>1</v>
      </c>
      <c r="I319" s="2">
        <v>0</v>
      </c>
      <c r="J319" s="2">
        <v>0</v>
      </c>
      <c r="K319" s="2">
        <v>0</v>
      </c>
      <c r="L319" s="2">
        <v>0</v>
      </c>
      <c r="M319" s="2">
        <v>0</v>
      </c>
      <c r="N319" s="2">
        <v>0</v>
      </c>
      <c r="O319" s="2">
        <v>1</v>
      </c>
      <c r="P319" s="2"/>
      <c r="Q319" s="2"/>
      <c r="R319" s="11"/>
      <c r="S319" s="11"/>
      <c r="T319" s="35"/>
    </row>
    <row r="320" spans="1:20" x14ac:dyDescent="0.25">
      <c r="A320" s="34"/>
      <c r="B320" s="11"/>
      <c r="C320" s="2"/>
      <c r="D320" s="11"/>
      <c r="E320" s="11"/>
      <c r="F320" s="2" t="s">
        <v>14</v>
      </c>
      <c r="G320" s="11" t="s">
        <v>2764</v>
      </c>
      <c r="H320" s="2">
        <v>1</v>
      </c>
      <c r="I320" s="2">
        <v>0</v>
      </c>
      <c r="J320" s="2">
        <v>0</v>
      </c>
      <c r="K320" s="2">
        <v>0</v>
      </c>
      <c r="L320" s="2">
        <v>0</v>
      </c>
      <c r="M320" s="2">
        <v>0</v>
      </c>
      <c r="N320" s="2">
        <v>0</v>
      </c>
      <c r="O320" s="2">
        <v>1</v>
      </c>
      <c r="P320" s="2"/>
      <c r="Q320" s="2"/>
      <c r="R320" s="11"/>
      <c r="S320" s="11"/>
      <c r="T320" s="35"/>
    </row>
    <row r="321" spans="1:20" x14ac:dyDescent="0.25">
      <c r="A321" s="34"/>
      <c r="B321" s="11"/>
      <c r="C321" s="2"/>
      <c r="D321" s="11"/>
      <c r="E321" s="11"/>
      <c r="F321" s="2" t="s">
        <v>15</v>
      </c>
      <c r="G321" s="11" t="s">
        <v>2765</v>
      </c>
      <c r="H321" s="2">
        <v>1</v>
      </c>
      <c r="I321" s="2">
        <v>0</v>
      </c>
      <c r="J321" s="2">
        <v>0</v>
      </c>
      <c r="K321" s="2">
        <v>0</v>
      </c>
      <c r="L321" s="2">
        <v>0</v>
      </c>
      <c r="M321" s="2">
        <v>0</v>
      </c>
      <c r="N321" s="2">
        <v>0</v>
      </c>
      <c r="O321" s="2">
        <v>1</v>
      </c>
      <c r="P321" s="2"/>
      <c r="Q321" s="2"/>
      <c r="R321" s="11"/>
      <c r="S321" s="11"/>
      <c r="T321" s="35"/>
    </row>
    <row r="322" spans="1:20" x14ac:dyDescent="0.25">
      <c r="A322" s="34"/>
      <c r="B322" s="11"/>
      <c r="C322" s="2"/>
      <c r="D322" s="11"/>
      <c r="E322" s="11"/>
      <c r="F322" s="2" t="s">
        <v>16</v>
      </c>
      <c r="G322" s="11" t="s">
        <v>2766</v>
      </c>
      <c r="H322" s="2">
        <v>1</v>
      </c>
      <c r="I322" s="2">
        <v>0</v>
      </c>
      <c r="J322" s="2">
        <v>0</v>
      </c>
      <c r="K322" s="2">
        <v>0</v>
      </c>
      <c r="L322" s="2">
        <v>0</v>
      </c>
      <c r="M322" s="2">
        <v>0</v>
      </c>
      <c r="N322" s="2">
        <v>0</v>
      </c>
      <c r="O322" s="2">
        <v>1</v>
      </c>
      <c r="P322" s="2"/>
      <c r="Q322" s="2"/>
      <c r="R322" s="11"/>
      <c r="S322" s="11"/>
      <c r="T322" s="35"/>
    </row>
    <row r="323" spans="1:20" x14ac:dyDescent="0.25">
      <c r="A323" s="34"/>
      <c r="B323" s="11"/>
      <c r="C323" s="2"/>
      <c r="D323" s="11"/>
      <c r="E323" s="11"/>
      <c r="F323" s="2" t="s">
        <v>17</v>
      </c>
      <c r="G323" s="11" t="s">
        <v>2767</v>
      </c>
      <c r="H323" s="2">
        <v>1</v>
      </c>
      <c r="I323" s="2">
        <v>0</v>
      </c>
      <c r="J323" s="2">
        <v>0</v>
      </c>
      <c r="K323" s="2">
        <v>0</v>
      </c>
      <c r="L323" s="2">
        <v>0</v>
      </c>
      <c r="M323" s="2">
        <v>0</v>
      </c>
      <c r="N323" s="2">
        <v>0</v>
      </c>
      <c r="O323" s="2">
        <v>1</v>
      </c>
      <c r="P323" s="2"/>
      <c r="Q323" s="2"/>
      <c r="R323" s="11"/>
      <c r="S323" s="11"/>
      <c r="T323" s="35"/>
    </row>
    <row r="324" spans="1:20" x14ac:dyDescent="0.25">
      <c r="A324" s="34"/>
      <c r="B324" s="11"/>
      <c r="C324" s="2"/>
      <c r="D324" s="11"/>
      <c r="E324" s="11"/>
      <c r="F324" s="2"/>
      <c r="G324" s="11"/>
      <c r="H324" s="2"/>
      <c r="I324" s="2"/>
      <c r="J324" s="2"/>
      <c r="K324" s="2"/>
      <c r="L324" s="2"/>
      <c r="M324" s="2"/>
      <c r="N324" s="2"/>
      <c r="O324" s="2"/>
      <c r="P324" s="2"/>
      <c r="Q324" s="2"/>
      <c r="R324" s="11"/>
      <c r="S324" s="11"/>
      <c r="T324" s="35"/>
    </row>
    <row r="325" spans="1:20" x14ac:dyDescent="0.25">
      <c r="A325" s="83"/>
      <c r="B325" s="62"/>
      <c r="C325" s="61"/>
      <c r="D325" s="62"/>
      <c r="E325" s="62"/>
      <c r="F325" s="61"/>
      <c r="G325" s="62"/>
      <c r="H325" s="61">
        <f>SUM(H307:H323)</f>
        <v>17</v>
      </c>
      <c r="I325" s="61">
        <f t="shared" ref="I325:O325" si="12">SUM(I307:I323)</f>
        <v>0</v>
      </c>
      <c r="J325" s="61">
        <f t="shared" si="12"/>
        <v>0</v>
      </c>
      <c r="K325" s="61">
        <f t="shared" si="12"/>
        <v>0</v>
      </c>
      <c r="L325" s="61">
        <f t="shared" si="12"/>
        <v>0</v>
      </c>
      <c r="M325" s="61">
        <f t="shared" si="12"/>
        <v>0</v>
      </c>
      <c r="N325" s="61">
        <f t="shared" si="12"/>
        <v>0</v>
      </c>
      <c r="O325" s="61">
        <f t="shared" si="12"/>
        <v>17</v>
      </c>
      <c r="P325" s="61"/>
      <c r="Q325" s="61"/>
      <c r="R325" s="62"/>
      <c r="S325" s="62"/>
      <c r="T325" s="84"/>
    </row>
    <row r="326" spans="1:20" x14ac:dyDescent="0.25">
      <c r="A326" s="85"/>
      <c r="B326" s="75"/>
      <c r="C326" s="76"/>
      <c r="D326" s="75"/>
      <c r="E326" s="75"/>
      <c r="F326" s="76"/>
      <c r="G326" s="75"/>
      <c r="H326" s="76"/>
      <c r="I326" s="76"/>
      <c r="J326" s="76"/>
      <c r="K326" s="76"/>
      <c r="L326" s="76"/>
      <c r="M326" s="76"/>
      <c r="N326" s="76"/>
      <c r="O326" s="76"/>
      <c r="P326" s="76"/>
      <c r="Q326" s="76"/>
      <c r="R326" s="75"/>
      <c r="S326" s="75"/>
      <c r="T326" s="86"/>
    </row>
    <row r="327" spans="1:20" x14ac:dyDescent="0.25">
      <c r="A327" s="34"/>
      <c r="B327" s="11"/>
      <c r="C327" s="2"/>
      <c r="D327" s="11"/>
      <c r="E327" s="11"/>
      <c r="F327" s="11"/>
      <c r="G327" s="11"/>
      <c r="H327" s="2"/>
      <c r="I327" s="2"/>
      <c r="J327" s="2"/>
      <c r="K327" s="2"/>
      <c r="L327" s="2"/>
      <c r="M327" s="2"/>
      <c r="N327" s="2"/>
      <c r="O327" s="2"/>
      <c r="P327" s="2"/>
      <c r="Q327" s="2"/>
      <c r="R327" s="11"/>
      <c r="S327" s="11"/>
      <c r="T327" s="35"/>
    </row>
    <row r="328" spans="1:20" ht="15" customHeight="1" x14ac:dyDescent="0.25">
      <c r="A328" s="34"/>
      <c r="B328" s="11"/>
      <c r="C328" s="2" t="s">
        <v>14</v>
      </c>
      <c r="D328" s="11" t="s">
        <v>2489</v>
      </c>
      <c r="E328" s="11" t="s">
        <v>39</v>
      </c>
      <c r="F328" s="2" t="s">
        <v>0</v>
      </c>
      <c r="G328" s="11" t="s">
        <v>2768</v>
      </c>
      <c r="H328" s="67">
        <v>1</v>
      </c>
      <c r="I328" s="67">
        <v>0</v>
      </c>
      <c r="J328" s="67">
        <v>0</v>
      </c>
      <c r="K328" s="67">
        <v>0</v>
      </c>
      <c r="L328" s="67">
        <v>1</v>
      </c>
      <c r="M328" s="67">
        <v>0</v>
      </c>
      <c r="N328" s="67">
        <v>0</v>
      </c>
      <c r="O328" s="67">
        <v>0</v>
      </c>
      <c r="P328" s="67"/>
      <c r="Q328" s="67"/>
      <c r="R328" s="11" t="s">
        <v>7201</v>
      </c>
      <c r="S328" s="299" t="s">
        <v>7347</v>
      </c>
      <c r="T328" s="35"/>
    </row>
    <row r="329" spans="1:20" x14ac:dyDescent="0.25">
      <c r="A329" s="34"/>
      <c r="B329" s="11"/>
      <c r="C329" s="2"/>
      <c r="D329" s="11"/>
      <c r="E329" s="11"/>
      <c r="F329" s="2" t="s">
        <v>2</v>
      </c>
      <c r="G329" s="11" t="s">
        <v>2769</v>
      </c>
      <c r="H329" s="67">
        <v>1</v>
      </c>
      <c r="I329" s="67">
        <v>0</v>
      </c>
      <c r="J329" s="67">
        <v>0</v>
      </c>
      <c r="K329" s="67">
        <v>0</v>
      </c>
      <c r="L329" s="67">
        <v>1</v>
      </c>
      <c r="M329" s="67">
        <v>0</v>
      </c>
      <c r="N329" s="67">
        <v>0</v>
      </c>
      <c r="O329" s="67">
        <v>0</v>
      </c>
      <c r="P329" s="67"/>
      <c r="Q329" s="67"/>
      <c r="R329" s="11" t="s">
        <v>7560</v>
      </c>
      <c r="S329" s="299"/>
      <c r="T329" s="35"/>
    </row>
    <row r="330" spans="1:20" x14ac:dyDescent="0.25">
      <c r="A330" s="34"/>
      <c r="B330" s="11"/>
      <c r="C330" s="2"/>
      <c r="D330" s="11"/>
      <c r="E330" s="11"/>
      <c r="F330" s="2" t="s">
        <v>3</v>
      </c>
      <c r="G330" s="11" t="s">
        <v>2770</v>
      </c>
      <c r="H330" s="67">
        <v>1</v>
      </c>
      <c r="I330" s="67">
        <v>0</v>
      </c>
      <c r="J330" s="67">
        <v>0</v>
      </c>
      <c r="K330" s="67">
        <v>0</v>
      </c>
      <c r="L330" s="67">
        <v>1</v>
      </c>
      <c r="M330" s="67">
        <v>0</v>
      </c>
      <c r="N330" s="67">
        <v>0</v>
      </c>
      <c r="O330" s="67">
        <v>0</v>
      </c>
      <c r="P330" s="67"/>
      <c r="Q330" s="67"/>
      <c r="R330" s="11" t="s">
        <v>7561</v>
      </c>
      <c r="S330" s="299"/>
      <c r="T330" s="35"/>
    </row>
    <row r="331" spans="1:20" ht="15" customHeight="1" x14ac:dyDescent="0.25">
      <c r="A331" s="34"/>
      <c r="B331" s="11"/>
      <c r="C331" s="2"/>
      <c r="D331" s="11"/>
      <c r="E331" s="11"/>
      <c r="F331" s="2" t="s">
        <v>4</v>
      </c>
      <c r="G331" s="11" t="s">
        <v>2211</v>
      </c>
      <c r="H331" s="67">
        <v>1</v>
      </c>
      <c r="I331" s="67">
        <v>0</v>
      </c>
      <c r="J331" s="67">
        <v>0</v>
      </c>
      <c r="K331" s="67">
        <v>0</v>
      </c>
      <c r="L331" s="67">
        <v>1</v>
      </c>
      <c r="M331" s="67">
        <v>0</v>
      </c>
      <c r="N331" s="67">
        <v>0</v>
      </c>
      <c r="O331" s="67">
        <v>0</v>
      </c>
      <c r="P331" s="67"/>
      <c r="Q331" s="67"/>
      <c r="R331" s="299" t="s">
        <v>7562</v>
      </c>
      <c r="S331" s="299" t="s">
        <v>7348</v>
      </c>
      <c r="T331" s="35"/>
    </row>
    <row r="332" spans="1:20" x14ac:dyDescent="0.25">
      <c r="A332" s="34"/>
      <c r="B332" s="11"/>
      <c r="C332" s="2"/>
      <c r="D332" s="11"/>
      <c r="E332" s="11"/>
      <c r="F332" s="2" t="s">
        <v>5</v>
      </c>
      <c r="G332" s="11" t="s">
        <v>2771</v>
      </c>
      <c r="H332" s="67">
        <v>1</v>
      </c>
      <c r="I332" s="67">
        <v>0</v>
      </c>
      <c r="J332" s="67">
        <v>0</v>
      </c>
      <c r="K332" s="67">
        <v>0</v>
      </c>
      <c r="L332" s="67">
        <v>1</v>
      </c>
      <c r="M332" s="67">
        <v>0</v>
      </c>
      <c r="N332" s="67">
        <v>0</v>
      </c>
      <c r="O332" s="67">
        <v>0</v>
      </c>
      <c r="P332" s="67"/>
      <c r="Q332" s="67"/>
      <c r="R332" s="299"/>
      <c r="S332" s="299"/>
      <c r="T332" s="35"/>
    </row>
    <row r="333" spans="1:20" x14ac:dyDescent="0.25">
      <c r="A333" s="34"/>
      <c r="B333" s="11"/>
      <c r="C333" s="2"/>
      <c r="D333" s="11"/>
      <c r="E333" s="11"/>
      <c r="F333" s="2" t="s">
        <v>6</v>
      </c>
      <c r="G333" s="11" t="s">
        <v>2772</v>
      </c>
      <c r="H333" s="67">
        <v>1</v>
      </c>
      <c r="I333" s="67">
        <v>0</v>
      </c>
      <c r="J333" s="67">
        <v>0</v>
      </c>
      <c r="K333" s="67">
        <v>0</v>
      </c>
      <c r="L333" s="67">
        <v>1</v>
      </c>
      <c r="M333" s="67">
        <v>0</v>
      </c>
      <c r="N333" s="67">
        <v>0</v>
      </c>
      <c r="O333" s="67">
        <v>0</v>
      </c>
      <c r="P333" s="67"/>
      <c r="Q333" s="67"/>
      <c r="R333" s="299" t="s">
        <v>7563</v>
      </c>
      <c r="S333" s="299"/>
      <c r="T333" s="35"/>
    </row>
    <row r="334" spans="1:20" ht="15" customHeight="1" x14ac:dyDescent="0.25">
      <c r="A334" s="34"/>
      <c r="B334" s="11"/>
      <c r="C334" s="2"/>
      <c r="D334" s="11"/>
      <c r="E334" s="11"/>
      <c r="F334" s="2" t="s">
        <v>7</v>
      </c>
      <c r="G334" s="11" t="s">
        <v>2773</v>
      </c>
      <c r="H334" s="67">
        <v>1</v>
      </c>
      <c r="I334" s="67">
        <v>0</v>
      </c>
      <c r="J334" s="67">
        <v>0</v>
      </c>
      <c r="K334" s="67">
        <v>0</v>
      </c>
      <c r="L334" s="67">
        <v>1</v>
      </c>
      <c r="M334" s="67">
        <v>0</v>
      </c>
      <c r="N334" s="67">
        <v>0</v>
      </c>
      <c r="O334" s="67">
        <v>0</v>
      </c>
      <c r="P334" s="67"/>
      <c r="Q334" s="67"/>
      <c r="R334" s="299"/>
      <c r="S334" s="299"/>
      <c r="T334" s="35"/>
    </row>
    <row r="335" spans="1:20" x14ac:dyDescent="0.25">
      <c r="A335" s="34"/>
      <c r="B335" s="11"/>
      <c r="C335" s="2"/>
      <c r="D335" s="11"/>
      <c r="E335" s="11"/>
      <c r="F335" s="2" t="s">
        <v>8</v>
      </c>
      <c r="G335" s="11" t="s">
        <v>2774</v>
      </c>
      <c r="H335" s="67">
        <v>1</v>
      </c>
      <c r="I335" s="67">
        <v>0</v>
      </c>
      <c r="J335" s="67">
        <v>0</v>
      </c>
      <c r="K335" s="67">
        <v>0</v>
      </c>
      <c r="L335" s="67">
        <v>1</v>
      </c>
      <c r="M335" s="67">
        <v>0</v>
      </c>
      <c r="N335" s="67">
        <v>0</v>
      </c>
      <c r="O335" s="67">
        <v>0</v>
      </c>
      <c r="P335" s="67"/>
      <c r="Q335" s="67"/>
      <c r="R335" s="11" t="s">
        <v>7564</v>
      </c>
      <c r="S335" s="299"/>
      <c r="T335" s="35"/>
    </row>
    <row r="336" spans="1:20" ht="15.75" customHeight="1" x14ac:dyDescent="0.25">
      <c r="A336" s="34"/>
      <c r="B336" s="11"/>
      <c r="C336" s="2"/>
      <c r="D336" s="11"/>
      <c r="E336" s="11"/>
      <c r="F336" s="2" t="s">
        <v>9</v>
      </c>
      <c r="G336" s="11" t="s">
        <v>2775</v>
      </c>
      <c r="H336" s="67">
        <v>1</v>
      </c>
      <c r="I336" s="67">
        <v>0</v>
      </c>
      <c r="J336" s="67">
        <v>0</v>
      </c>
      <c r="K336" s="67">
        <v>0</v>
      </c>
      <c r="L336" s="67">
        <v>1</v>
      </c>
      <c r="M336" s="67">
        <v>0</v>
      </c>
      <c r="N336" s="67">
        <v>0</v>
      </c>
      <c r="O336" s="67">
        <v>0</v>
      </c>
      <c r="P336" s="67"/>
      <c r="Q336" s="67"/>
      <c r="R336" s="11" t="s">
        <v>7565</v>
      </c>
      <c r="S336" s="279" t="s">
        <v>7349</v>
      </c>
      <c r="T336" s="35"/>
    </row>
    <row r="337" spans="1:20" x14ac:dyDescent="0.25">
      <c r="A337" s="34"/>
      <c r="B337" s="11"/>
      <c r="C337" s="2"/>
      <c r="D337" s="11"/>
      <c r="E337" s="11"/>
      <c r="F337" s="2" t="s">
        <v>10</v>
      </c>
      <c r="G337" s="11" t="s">
        <v>2489</v>
      </c>
      <c r="H337" s="67">
        <v>1</v>
      </c>
      <c r="I337" s="67">
        <v>0</v>
      </c>
      <c r="J337" s="67">
        <v>0</v>
      </c>
      <c r="K337" s="67">
        <v>0</v>
      </c>
      <c r="L337" s="67">
        <v>1</v>
      </c>
      <c r="M337" s="67">
        <v>0</v>
      </c>
      <c r="N337" s="67">
        <v>0</v>
      </c>
      <c r="O337" s="67">
        <v>0</v>
      </c>
      <c r="P337" s="67"/>
      <c r="Q337" s="67"/>
      <c r="R337" s="11"/>
      <c r="S337" s="279"/>
      <c r="T337" s="35"/>
    </row>
    <row r="338" spans="1:20" ht="15" customHeight="1" x14ac:dyDescent="0.25">
      <c r="A338" s="34"/>
      <c r="B338" s="11"/>
      <c r="C338" s="2"/>
      <c r="D338" s="11"/>
      <c r="E338" s="11"/>
      <c r="F338" s="2" t="s">
        <v>11</v>
      </c>
      <c r="G338" s="11" t="s">
        <v>2776</v>
      </c>
      <c r="H338" s="67">
        <v>1</v>
      </c>
      <c r="I338" s="67">
        <v>0</v>
      </c>
      <c r="J338" s="67">
        <v>0</v>
      </c>
      <c r="K338" s="67">
        <v>0</v>
      </c>
      <c r="L338" s="67">
        <v>1</v>
      </c>
      <c r="M338" s="67">
        <v>0</v>
      </c>
      <c r="N338" s="67">
        <v>0</v>
      </c>
      <c r="O338" s="67">
        <v>0</v>
      </c>
      <c r="P338" s="67"/>
      <c r="Q338" s="67"/>
      <c r="R338" s="11"/>
      <c r="S338" s="299" t="s">
        <v>7350</v>
      </c>
      <c r="T338" s="35"/>
    </row>
    <row r="339" spans="1:20" ht="15.75" customHeight="1" x14ac:dyDescent="0.25">
      <c r="A339" s="34"/>
      <c r="B339" s="11"/>
      <c r="C339" s="2"/>
      <c r="D339" s="11"/>
      <c r="E339" s="11"/>
      <c r="F339" s="2" t="s">
        <v>12</v>
      </c>
      <c r="G339" s="11" t="s">
        <v>2777</v>
      </c>
      <c r="H339" s="67">
        <v>1</v>
      </c>
      <c r="I339" s="67">
        <v>0</v>
      </c>
      <c r="J339" s="67">
        <v>0</v>
      </c>
      <c r="K339" s="67">
        <v>0</v>
      </c>
      <c r="L339" s="67">
        <v>1</v>
      </c>
      <c r="M339" s="67">
        <v>0</v>
      </c>
      <c r="N339" s="67">
        <v>0</v>
      </c>
      <c r="O339" s="67">
        <v>0</v>
      </c>
      <c r="P339" s="67"/>
      <c r="Q339" s="67"/>
      <c r="R339" s="11"/>
      <c r="S339" s="299"/>
      <c r="T339" s="35"/>
    </row>
    <row r="340" spans="1:20" x14ac:dyDescent="0.25">
      <c r="A340" s="34"/>
      <c r="B340" s="11"/>
      <c r="C340" s="2"/>
      <c r="D340" s="11"/>
      <c r="E340" s="11"/>
      <c r="F340" s="2" t="s">
        <v>13</v>
      </c>
      <c r="G340" s="11" t="s">
        <v>2778</v>
      </c>
      <c r="H340" s="67">
        <v>1</v>
      </c>
      <c r="I340" s="67">
        <v>0</v>
      </c>
      <c r="J340" s="67">
        <v>0</v>
      </c>
      <c r="K340" s="67">
        <v>0</v>
      </c>
      <c r="L340" s="67">
        <v>1</v>
      </c>
      <c r="M340" s="67">
        <v>0</v>
      </c>
      <c r="N340" s="67">
        <v>0</v>
      </c>
      <c r="O340" s="67">
        <v>0</v>
      </c>
      <c r="P340" s="67"/>
      <c r="Q340" s="67"/>
      <c r="R340" s="11"/>
      <c r="S340" s="299"/>
      <c r="T340" s="35"/>
    </row>
    <row r="341" spans="1:20" x14ac:dyDescent="0.25">
      <c r="A341" s="34"/>
      <c r="B341" s="11"/>
      <c r="C341" s="2"/>
      <c r="D341" s="11"/>
      <c r="E341" s="11"/>
      <c r="F341" s="2" t="s">
        <v>14</v>
      </c>
      <c r="G341" s="11" t="s">
        <v>2779</v>
      </c>
      <c r="H341" s="67">
        <v>1</v>
      </c>
      <c r="I341" s="67">
        <v>0</v>
      </c>
      <c r="J341" s="67">
        <v>0</v>
      </c>
      <c r="K341" s="67">
        <v>0</v>
      </c>
      <c r="L341" s="67">
        <v>1</v>
      </c>
      <c r="M341" s="67">
        <v>0</v>
      </c>
      <c r="N341" s="67">
        <v>0</v>
      </c>
      <c r="O341" s="67">
        <v>0</v>
      </c>
      <c r="P341" s="67"/>
      <c r="Q341" s="67"/>
      <c r="R341" s="11"/>
      <c r="S341" s="299"/>
      <c r="T341" s="35"/>
    </row>
    <row r="342" spans="1:20" x14ac:dyDescent="0.25">
      <c r="A342" s="34"/>
      <c r="B342" s="11"/>
      <c r="C342" s="2"/>
      <c r="D342" s="11"/>
      <c r="E342" s="11"/>
      <c r="F342" s="2" t="s">
        <v>15</v>
      </c>
      <c r="G342" s="11" t="s">
        <v>2780</v>
      </c>
      <c r="H342" s="67">
        <v>1</v>
      </c>
      <c r="I342" s="67">
        <v>0</v>
      </c>
      <c r="J342" s="67">
        <v>0</v>
      </c>
      <c r="K342" s="67">
        <v>0</v>
      </c>
      <c r="L342" s="67">
        <v>1</v>
      </c>
      <c r="M342" s="67">
        <v>0</v>
      </c>
      <c r="N342" s="67">
        <v>0</v>
      </c>
      <c r="O342" s="67">
        <v>0</v>
      </c>
      <c r="P342" s="67"/>
      <c r="Q342" s="67"/>
      <c r="R342" s="11"/>
      <c r="S342" s="11"/>
      <c r="T342" s="35"/>
    </row>
    <row r="343" spans="1:20" x14ac:dyDescent="0.25">
      <c r="A343" s="34"/>
      <c r="B343" s="11"/>
      <c r="C343" s="2"/>
      <c r="D343" s="11"/>
      <c r="E343" s="11"/>
      <c r="F343" s="2" t="s">
        <v>16</v>
      </c>
      <c r="G343" s="11" t="s">
        <v>2781</v>
      </c>
      <c r="H343" s="67">
        <v>1</v>
      </c>
      <c r="I343" s="67">
        <v>0</v>
      </c>
      <c r="J343" s="67">
        <v>0</v>
      </c>
      <c r="K343" s="67">
        <v>0</v>
      </c>
      <c r="L343" s="67">
        <v>1</v>
      </c>
      <c r="M343" s="67">
        <v>0</v>
      </c>
      <c r="N343" s="67">
        <v>0</v>
      </c>
      <c r="O343" s="67">
        <v>0</v>
      </c>
      <c r="P343" s="67"/>
      <c r="Q343" s="67"/>
      <c r="R343" s="11"/>
      <c r="S343" s="11"/>
      <c r="T343" s="35"/>
    </row>
    <row r="344" spans="1:20" x14ac:dyDescent="0.25">
      <c r="A344" s="34"/>
      <c r="B344" s="11"/>
      <c r="C344" s="2"/>
      <c r="D344" s="11"/>
      <c r="E344" s="11"/>
      <c r="F344" s="2" t="s">
        <v>17</v>
      </c>
      <c r="G344" s="11" t="s">
        <v>2782</v>
      </c>
      <c r="H344" s="67">
        <v>1</v>
      </c>
      <c r="I344" s="67">
        <v>0</v>
      </c>
      <c r="J344" s="67">
        <v>0</v>
      </c>
      <c r="K344" s="67">
        <v>0</v>
      </c>
      <c r="L344" s="67">
        <v>1</v>
      </c>
      <c r="M344" s="67">
        <v>0</v>
      </c>
      <c r="N344" s="67">
        <v>0</v>
      </c>
      <c r="O344" s="67">
        <v>0</v>
      </c>
      <c r="P344" s="67"/>
      <c r="Q344" s="67"/>
      <c r="R344" s="11"/>
      <c r="S344" s="11"/>
      <c r="T344" s="35"/>
    </row>
    <row r="345" spans="1:20" x14ac:dyDescent="0.25">
      <c r="A345" s="34"/>
      <c r="B345" s="11"/>
      <c r="C345" s="2"/>
      <c r="D345" s="11"/>
      <c r="E345" s="11"/>
      <c r="F345" s="2" t="s">
        <v>18</v>
      </c>
      <c r="G345" s="11" t="s">
        <v>2783</v>
      </c>
      <c r="H345" s="67">
        <v>1</v>
      </c>
      <c r="I345" s="67">
        <v>0</v>
      </c>
      <c r="J345" s="67">
        <v>0</v>
      </c>
      <c r="K345" s="67">
        <v>0</v>
      </c>
      <c r="L345" s="67">
        <v>1</v>
      </c>
      <c r="M345" s="67">
        <v>0</v>
      </c>
      <c r="N345" s="67">
        <v>0</v>
      </c>
      <c r="O345" s="67">
        <v>0</v>
      </c>
      <c r="P345" s="67"/>
      <c r="Q345" s="67"/>
      <c r="R345" s="11"/>
      <c r="S345" s="11"/>
      <c r="T345" s="35"/>
    </row>
    <row r="346" spans="1:20" x14ac:dyDescent="0.25">
      <c r="A346" s="34"/>
      <c r="B346" s="11"/>
      <c r="C346" s="2"/>
      <c r="D346" s="11"/>
      <c r="E346" s="11"/>
      <c r="F346" s="2" t="s">
        <v>19</v>
      </c>
      <c r="G346" s="11" t="s">
        <v>2784</v>
      </c>
      <c r="H346" s="67">
        <v>1</v>
      </c>
      <c r="I346" s="67">
        <v>0</v>
      </c>
      <c r="J346" s="67">
        <v>0</v>
      </c>
      <c r="K346" s="67">
        <v>0</v>
      </c>
      <c r="L346" s="67">
        <v>1</v>
      </c>
      <c r="M346" s="67">
        <v>0</v>
      </c>
      <c r="N346" s="67">
        <v>0</v>
      </c>
      <c r="O346" s="67">
        <v>0</v>
      </c>
      <c r="P346" s="67"/>
      <c r="Q346" s="67"/>
      <c r="R346" s="11"/>
      <c r="S346" s="11"/>
      <c r="T346" s="35"/>
    </row>
    <row r="347" spans="1:20" x14ac:dyDescent="0.25">
      <c r="A347" s="34"/>
      <c r="B347" s="11"/>
      <c r="C347" s="2"/>
      <c r="D347" s="11"/>
      <c r="E347" s="11"/>
      <c r="F347" s="2" t="s">
        <v>20</v>
      </c>
      <c r="G347" s="11" t="s">
        <v>2785</v>
      </c>
      <c r="H347" s="67">
        <v>1</v>
      </c>
      <c r="I347" s="67">
        <v>0</v>
      </c>
      <c r="J347" s="67">
        <v>0</v>
      </c>
      <c r="K347" s="67">
        <v>0</v>
      </c>
      <c r="L347" s="67">
        <v>1</v>
      </c>
      <c r="M347" s="67">
        <v>0</v>
      </c>
      <c r="N347" s="67">
        <v>0</v>
      </c>
      <c r="O347" s="67">
        <v>0</v>
      </c>
      <c r="P347" s="67"/>
      <c r="Q347" s="67"/>
      <c r="R347" s="11"/>
      <c r="S347" s="11"/>
      <c r="T347" s="35"/>
    </row>
    <row r="348" spans="1:20" x14ac:dyDescent="0.25">
      <c r="A348" s="34"/>
      <c r="B348" s="11"/>
      <c r="C348" s="2"/>
      <c r="D348" s="11"/>
      <c r="E348" s="11"/>
      <c r="F348" s="2"/>
      <c r="G348" s="11"/>
      <c r="H348" s="67"/>
      <c r="I348" s="67"/>
      <c r="J348" s="67"/>
      <c r="K348" s="67"/>
      <c r="L348" s="67"/>
      <c r="M348" s="67"/>
      <c r="N348" s="67"/>
      <c r="O348" s="67"/>
      <c r="P348" s="67"/>
      <c r="Q348" s="67"/>
      <c r="R348" s="11"/>
      <c r="S348" s="11"/>
      <c r="T348" s="35"/>
    </row>
    <row r="349" spans="1:20" x14ac:dyDescent="0.25">
      <c r="A349" s="83"/>
      <c r="B349" s="62"/>
      <c r="C349" s="61"/>
      <c r="D349" s="62"/>
      <c r="E349" s="62"/>
      <c r="F349" s="61"/>
      <c r="G349" s="62"/>
      <c r="H349" s="72">
        <f>SUM(H328:H347)</f>
        <v>20</v>
      </c>
      <c r="I349" s="72">
        <f t="shared" ref="I349:O349" si="13">SUM(I328:I347)</f>
        <v>0</v>
      </c>
      <c r="J349" s="72">
        <f t="shared" si="13"/>
        <v>0</v>
      </c>
      <c r="K349" s="72">
        <f t="shared" si="13"/>
        <v>0</v>
      </c>
      <c r="L349" s="72">
        <f t="shared" si="13"/>
        <v>20</v>
      </c>
      <c r="M349" s="72">
        <f t="shared" si="13"/>
        <v>0</v>
      </c>
      <c r="N349" s="72">
        <f t="shared" si="13"/>
        <v>0</v>
      </c>
      <c r="O349" s="72">
        <f t="shared" si="13"/>
        <v>0</v>
      </c>
      <c r="P349" s="72"/>
      <c r="Q349" s="72"/>
      <c r="R349" s="62"/>
      <c r="S349" s="62"/>
      <c r="T349" s="84"/>
    </row>
    <row r="350" spans="1:20" x14ac:dyDescent="0.25">
      <c r="A350" s="85"/>
      <c r="B350" s="75"/>
      <c r="C350" s="76"/>
      <c r="D350" s="75"/>
      <c r="E350" s="75"/>
      <c r="F350" s="76"/>
      <c r="G350" s="75"/>
      <c r="H350" s="76"/>
      <c r="I350" s="76"/>
      <c r="J350" s="76"/>
      <c r="K350" s="76"/>
      <c r="L350" s="76"/>
      <c r="M350" s="76"/>
      <c r="N350" s="76"/>
      <c r="O350" s="76"/>
      <c r="P350" s="76"/>
      <c r="Q350" s="76"/>
      <c r="R350" s="75"/>
      <c r="S350" s="75"/>
      <c r="T350" s="86"/>
    </row>
    <row r="351" spans="1:20" x14ac:dyDescent="0.25">
      <c r="A351" s="34"/>
      <c r="B351" s="11"/>
      <c r="C351" s="2"/>
      <c r="D351" s="11"/>
      <c r="E351" s="11"/>
      <c r="F351" s="11"/>
      <c r="G351" s="11"/>
      <c r="H351" s="2"/>
      <c r="I351" s="2"/>
      <c r="J351" s="2"/>
      <c r="K351" s="2"/>
      <c r="L351" s="2"/>
      <c r="M351" s="2"/>
      <c r="N351" s="2"/>
      <c r="O351" s="2"/>
      <c r="P351" s="2"/>
      <c r="Q351" s="2"/>
      <c r="R351" s="11"/>
      <c r="S351" s="11"/>
      <c r="T351" s="35"/>
    </row>
    <row r="352" spans="1:20" x14ac:dyDescent="0.25">
      <c r="A352" s="34"/>
      <c r="B352" s="11"/>
      <c r="C352" s="2" t="s">
        <v>15</v>
      </c>
      <c r="D352" s="11" t="s">
        <v>2490</v>
      </c>
      <c r="E352" s="11" t="s">
        <v>39</v>
      </c>
      <c r="F352" s="2" t="s">
        <v>0</v>
      </c>
      <c r="G352" s="11" t="s">
        <v>2786</v>
      </c>
      <c r="H352" s="2">
        <v>1</v>
      </c>
      <c r="I352" s="2">
        <v>0</v>
      </c>
      <c r="J352" s="2">
        <v>0</v>
      </c>
      <c r="K352" s="2">
        <v>0</v>
      </c>
      <c r="L352" s="2">
        <v>0</v>
      </c>
      <c r="M352" s="2">
        <v>0</v>
      </c>
      <c r="N352" s="2">
        <v>0</v>
      </c>
      <c r="O352" s="2"/>
      <c r="P352" s="2">
        <v>1</v>
      </c>
      <c r="Q352" s="2"/>
      <c r="R352" s="11"/>
      <c r="S352" s="11"/>
      <c r="T352" s="35"/>
    </row>
    <row r="353" spans="1:20" x14ac:dyDescent="0.25">
      <c r="A353" s="34"/>
      <c r="B353" s="11"/>
      <c r="C353" s="2"/>
      <c r="D353" s="11"/>
      <c r="E353" s="11"/>
      <c r="F353" s="2" t="s">
        <v>2</v>
      </c>
      <c r="G353" s="11" t="s">
        <v>2787</v>
      </c>
      <c r="H353" s="2">
        <v>1</v>
      </c>
      <c r="I353" s="2">
        <v>0</v>
      </c>
      <c r="J353" s="2">
        <v>0</v>
      </c>
      <c r="K353" s="2">
        <v>0</v>
      </c>
      <c r="L353" s="2">
        <v>0</v>
      </c>
      <c r="M353" s="2">
        <v>0</v>
      </c>
      <c r="N353" s="2">
        <v>0</v>
      </c>
      <c r="O353" s="2"/>
      <c r="P353" s="2">
        <v>1</v>
      </c>
      <c r="Q353" s="2"/>
      <c r="R353" s="11"/>
      <c r="S353" s="11"/>
      <c r="T353" s="35"/>
    </row>
    <row r="354" spans="1:20" x14ac:dyDescent="0.25">
      <c r="A354" s="34"/>
      <c r="B354" s="11"/>
      <c r="C354" s="2"/>
      <c r="D354" s="11"/>
      <c r="E354" s="11"/>
      <c r="F354" s="2" t="s">
        <v>3</v>
      </c>
      <c r="G354" s="11" t="s">
        <v>2788</v>
      </c>
      <c r="H354" s="2">
        <v>1</v>
      </c>
      <c r="I354" s="2">
        <v>0</v>
      </c>
      <c r="J354" s="2">
        <v>0</v>
      </c>
      <c r="K354" s="2">
        <v>0</v>
      </c>
      <c r="L354" s="2">
        <v>0</v>
      </c>
      <c r="M354" s="2">
        <v>0</v>
      </c>
      <c r="N354" s="2">
        <v>0</v>
      </c>
      <c r="O354" s="2"/>
      <c r="P354" s="2">
        <v>1</v>
      </c>
      <c r="Q354" s="2"/>
      <c r="R354" s="11"/>
      <c r="S354" s="11"/>
      <c r="T354" s="35"/>
    </row>
    <row r="355" spans="1:20" x14ac:dyDescent="0.25">
      <c r="A355" s="34"/>
      <c r="B355" s="11"/>
      <c r="C355" s="2"/>
      <c r="D355" s="11"/>
      <c r="E355" s="11"/>
      <c r="F355" s="2" t="s">
        <v>4</v>
      </c>
      <c r="G355" s="11" t="s">
        <v>2789</v>
      </c>
      <c r="H355" s="2">
        <v>1</v>
      </c>
      <c r="I355" s="2">
        <v>0</v>
      </c>
      <c r="J355" s="2">
        <v>0</v>
      </c>
      <c r="K355" s="2">
        <v>0</v>
      </c>
      <c r="L355" s="2">
        <v>0</v>
      </c>
      <c r="M355" s="2">
        <v>0</v>
      </c>
      <c r="N355" s="2">
        <v>0</v>
      </c>
      <c r="O355" s="2"/>
      <c r="P355" s="2">
        <v>1</v>
      </c>
      <c r="Q355" s="2"/>
      <c r="R355" s="11"/>
      <c r="S355" s="11"/>
      <c r="T355" s="35"/>
    </row>
    <row r="356" spans="1:20" x14ac:dyDescent="0.25">
      <c r="A356" s="34"/>
      <c r="B356" s="11"/>
      <c r="C356" s="2"/>
      <c r="D356" s="11"/>
      <c r="E356" s="11"/>
      <c r="F356" s="2" t="s">
        <v>5</v>
      </c>
      <c r="G356" s="11" t="s">
        <v>2790</v>
      </c>
      <c r="H356" s="2">
        <v>1</v>
      </c>
      <c r="I356" s="2">
        <v>0</v>
      </c>
      <c r="J356" s="2">
        <v>0</v>
      </c>
      <c r="K356" s="2">
        <v>0</v>
      </c>
      <c r="L356" s="2">
        <v>0</v>
      </c>
      <c r="M356" s="2">
        <v>0</v>
      </c>
      <c r="N356" s="2">
        <v>0</v>
      </c>
      <c r="O356" s="2"/>
      <c r="P356" s="2">
        <v>1</v>
      </c>
      <c r="Q356" s="2"/>
      <c r="R356" s="11"/>
      <c r="S356" s="11"/>
      <c r="T356" s="35"/>
    </row>
    <row r="357" spans="1:20" x14ac:dyDescent="0.25">
      <c r="A357" s="34"/>
      <c r="B357" s="11"/>
      <c r="C357" s="2"/>
      <c r="D357" s="11"/>
      <c r="E357" s="11"/>
      <c r="F357" s="2" t="s">
        <v>6</v>
      </c>
      <c r="G357" s="11" t="s">
        <v>2791</v>
      </c>
      <c r="H357" s="2">
        <v>1</v>
      </c>
      <c r="I357" s="2">
        <v>0</v>
      </c>
      <c r="J357" s="2">
        <v>0</v>
      </c>
      <c r="K357" s="2">
        <v>0</v>
      </c>
      <c r="L357" s="2">
        <v>0</v>
      </c>
      <c r="M357" s="2">
        <v>0</v>
      </c>
      <c r="N357" s="2">
        <v>0</v>
      </c>
      <c r="O357" s="2"/>
      <c r="P357" s="2">
        <v>1</v>
      </c>
      <c r="Q357" s="2"/>
      <c r="R357" s="11"/>
      <c r="S357" s="11"/>
      <c r="T357" s="35"/>
    </row>
    <row r="358" spans="1:20" x14ac:dyDescent="0.25">
      <c r="A358" s="34"/>
      <c r="B358" s="11"/>
      <c r="C358" s="2"/>
      <c r="D358" s="11"/>
      <c r="E358" s="11"/>
      <c r="F358" s="2" t="s">
        <v>7</v>
      </c>
      <c r="G358" s="11" t="s">
        <v>2792</v>
      </c>
      <c r="H358" s="2">
        <v>1</v>
      </c>
      <c r="I358" s="2">
        <v>0</v>
      </c>
      <c r="J358" s="2">
        <v>0</v>
      </c>
      <c r="K358" s="2">
        <v>0</v>
      </c>
      <c r="L358" s="2">
        <v>0</v>
      </c>
      <c r="M358" s="2">
        <v>0</v>
      </c>
      <c r="N358" s="2">
        <v>0</v>
      </c>
      <c r="O358" s="2"/>
      <c r="P358" s="2">
        <v>1</v>
      </c>
      <c r="Q358" s="2"/>
      <c r="R358" s="11"/>
      <c r="S358" s="11"/>
      <c r="T358" s="35"/>
    </row>
    <row r="359" spans="1:20" x14ac:dyDescent="0.25">
      <c r="A359" s="34"/>
      <c r="B359" s="11"/>
      <c r="C359" s="2"/>
      <c r="D359" s="11"/>
      <c r="E359" s="11"/>
      <c r="F359" s="2" t="s">
        <v>8</v>
      </c>
      <c r="G359" s="11" t="s">
        <v>2793</v>
      </c>
      <c r="H359" s="2">
        <v>1</v>
      </c>
      <c r="I359" s="2">
        <v>0</v>
      </c>
      <c r="J359" s="2">
        <v>0</v>
      </c>
      <c r="K359" s="2">
        <v>0</v>
      </c>
      <c r="L359" s="2">
        <v>0</v>
      </c>
      <c r="M359" s="2">
        <v>0</v>
      </c>
      <c r="N359" s="2">
        <v>0</v>
      </c>
      <c r="O359" s="2"/>
      <c r="P359" s="2">
        <v>1</v>
      </c>
      <c r="Q359" s="2"/>
      <c r="R359" s="11"/>
      <c r="S359" s="11"/>
      <c r="T359" s="35"/>
    </row>
    <row r="360" spans="1:20" x14ac:dyDescent="0.25">
      <c r="A360" s="34"/>
      <c r="B360" s="11"/>
      <c r="C360" s="2"/>
      <c r="D360" s="11"/>
      <c r="E360" s="11"/>
      <c r="F360" s="2" t="s">
        <v>9</v>
      </c>
      <c r="G360" s="11" t="s">
        <v>2794</v>
      </c>
      <c r="H360" s="2">
        <v>1</v>
      </c>
      <c r="I360" s="2">
        <v>0</v>
      </c>
      <c r="J360" s="2">
        <v>0</v>
      </c>
      <c r="K360" s="2">
        <v>0</v>
      </c>
      <c r="L360" s="2">
        <v>0</v>
      </c>
      <c r="M360" s="2">
        <v>0</v>
      </c>
      <c r="N360" s="2">
        <v>0</v>
      </c>
      <c r="O360" s="2"/>
      <c r="P360" s="2">
        <v>1</v>
      </c>
      <c r="Q360" s="2"/>
      <c r="R360" s="11"/>
      <c r="S360" s="11"/>
      <c r="T360" s="35"/>
    </row>
    <row r="361" spans="1:20" x14ac:dyDescent="0.25">
      <c r="A361" s="34"/>
      <c r="B361" s="11"/>
      <c r="C361" s="2"/>
      <c r="D361" s="11"/>
      <c r="E361" s="11"/>
      <c r="F361" s="2" t="s">
        <v>10</v>
      </c>
      <c r="G361" s="11" t="s">
        <v>2795</v>
      </c>
      <c r="H361" s="2">
        <v>1</v>
      </c>
      <c r="I361" s="2">
        <v>0</v>
      </c>
      <c r="J361" s="2">
        <v>0</v>
      </c>
      <c r="K361" s="2">
        <v>0</v>
      </c>
      <c r="L361" s="2">
        <v>0</v>
      </c>
      <c r="M361" s="2">
        <v>0</v>
      </c>
      <c r="N361" s="2">
        <v>0</v>
      </c>
      <c r="O361" s="2"/>
      <c r="P361" s="2">
        <v>1</v>
      </c>
      <c r="Q361" s="2"/>
      <c r="R361" s="11"/>
      <c r="S361" s="11"/>
      <c r="T361" s="35"/>
    </row>
    <row r="362" spans="1:20" x14ac:dyDescent="0.25">
      <c r="A362" s="34"/>
      <c r="B362" s="11"/>
      <c r="C362" s="2"/>
      <c r="D362" s="11"/>
      <c r="E362" s="11"/>
      <c r="F362" s="2" t="s">
        <v>11</v>
      </c>
      <c r="G362" s="11" t="s">
        <v>2796</v>
      </c>
      <c r="H362" s="2">
        <v>1</v>
      </c>
      <c r="I362" s="2">
        <v>0</v>
      </c>
      <c r="J362" s="2">
        <v>0</v>
      </c>
      <c r="K362" s="2">
        <v>0</v>
      </c>
      <c r="L362" s="2">
        <v>0</v>
      </c>
      <c r="M362" s="2">
        <v>0</v>
      </c>
      <c r="N362" s="2">
        <v>0</v>
      </c>
      <c r="O362" s="2"/>
      <c r="P362" s="2">
        <v>1</v>
      </c>
      <c r="Q362" s="2"/>
      <c r="R362" s="11"/>
      <c r="S362" s="11"/>
      <c r="T362" s="35"/>
    </row>
    <row r="363" spans="1:20" x14ac:dyDescent="0.25">
      <c r="A363" s="34"/>
      <c r="B363" s="11"/>
      <c r="C363" s="2"/>
      <c r="D363" s="11"/>
      <c r="E363" s="11"/>
      <c r="F363" s="2" t="s">
        <v>12</v>
      </c>
      <c r="G363" s="11" t="s">
        <v>2490</v>
      </c>
      <c r="H363" s="2">
        <v>1</v>
      </c>
      <c r="I363" s="2">
        <v>0</v>
      </c>
      <c r="J363" s="2">
        <v>0</v>
      </c>
      <c r="K363" s="2">
        <v>0</v>
      </c>
      <c r="L363" s="2">
        <v>0</v>
      </c>
      <c r="M363" s="2">
        <v>0</v>
      </c>
      <c r="N363" s="2">
        <v>0</v>
      </c>
      <c r="O363" s="2"/>
      <c r="P363" s="2">
        <v>1</v>
      </c>
      <c r="Q363" s="2"/>
      <c r="R363" s="11"/>
      <c r="S363" s="11"/>
      <c r="T363" s="35"/>
    </row>
    <row r="364" spans="1:20" x14ac:dyDescent="0.25">
      <c r="A364" s="34"/>
      <c r="B364" s="11"/>
      <c r="C364" s="2"/>
      <c r="D364" s="11"/>
      <c r="E364" s="11"/>
      <c r="F364" s="2" t="s">
        <v>13</v>
      </c>
      <c r="G364" s="11" t="s">
        <v>1239</v>
      </c>
      <c r="H364" s="2">
        <v>1</v>
      </c>
      <c r="I364" s="2">
        <v>0</v>
      </c>
      <c r="J364" s="2">
        <v>0</v>
      </c>
      <c r="K364" s="2">
        <v>0</v>
      </c>
      <c r="L364" s="2">
        <v>0</v>
      </c>
      <c r="M364" s="2">
        <v>0</v>
      </c>
      <c r="N364" s="2">
        <v>0</v>
      </c>
      <c r="O364" s="2"/>
      <c r="P364" s="2">
        <v>1</v>
      </c>
      <c r="Q364" s="2"/>
      <c r="R364" s="11"/>
      <c r="S364" s="11"/>
      <c r="T364" s="35"/>
    </row>
    <row r="365" spans="1:20" x14ac:dyDescent="0.25">
      <c r="A365" s="34"/>
      <c r="B365" s="11"/>
      <c r="C365" s="2"/>
      <c r="D365" s="11"/>
      <c r="E365" s="11"/>
      <c r="F365" s="2" t="s">
        <v>14</v>
      </c>
      <c r="G365" s="11" t="s">
        <v>2798</v>
      </c>
      <c r="H365" s="2">
        <v>1</v>
      </c>
      <c r="I365" s="2">
        <v>0</v>
      </c>
      <c r="J365" s="2">
        <v>0</v>
      </c>
      <c r="K365" s="2">
        <v>0</v>
      </c>
      <c r="L365" s="2">
        <v>0</v>
      </c>
      <c r="M365" s="2">
        <v>0</v>
      </c>
      <c r="N365" s="2">
        <v>0</v>
      </c>
      <c r="O365" s="2"/>
      <c r="P365" s="2">
        <v>1</v>
      </c>
      <c r="Q365" s="2"/>
      <c r="R365" s="11"/>
      <c r="S365" s="11"/>
      <c r="T365" s="35"/>
    </row>
    <row r="366" spans="1:20" x14ac:dyDescent="0.25">
      <c r="A366" s="34"/>
      <c r="B366" s="11"/>
      <c r="C366" s="2"/>
      <c r="D366" s="11"/>
      <c r="E366" s="11"/>
      <c r="F366" s="2" t="s">
        <v>15</v>
      </c>
      <c r="G366" s="11" t="s">
        <v>2797</v>
      </c>
      <c r="H366" s="2">
        <v>1</v>
      </c>
      <c r="I366" s="2">
        <v>0</v>
      </c>
      <c r="J366" s="2">
        <v>0</v>
      </c>
      <c r="K366" s="2">
        <v>0</v>
      </c>
      <c r="L366" s="2">
        <v>0</v>
      </c>
      <c r="M366" s="2">
        <v>0</v>
      </c>
      <c r="N366" s="2">
        <v>0</v>
      </c>
      <c r="O366" s="2"/>
      <c r="P366" s="2">
        <v>1</v>
      </c>
      <c r="Q366" s="2"/>
      <c r="R366" s="11"/>
      <c r="S366" s="11"/>
      <c r="T366" s="35"/>
    </row>
    <row r="367" spans="1:20" x14ac:dyDescent="0.25">
      <c r="A367" s="34"/>
      <c r="B367" s="11"/>
      <c r="C367" s="2"/>
      <c r="D367" s="11"/>
      <c r="E367" s="11"/>
      <c r="F367" s="2" t="s">
        <v>16</v>
      </c>
      <c r="G367" s="11" t="s">
        <v>2799</v>
      </c>
      <c r="H367" s="2">
        <v>1</v>
      </c>
      <c r="I367" s="2">
        <v>0</v>
      </c>
      <c r="J367" s="2">
        <v>0</v>
      </c>
      <c r="K367" s="2">
        <v>0</v>
      </c>
      <c r="L367" s="2">
        <v>0</v>
      </c>
      <c r="M367" s="2">
        <v>0</v>
      </c>
      <c r="N367" s="2">
        <v>0</v>
      </c>
      <c r="O367" s="2"/>
      <c r="P367" s="2">
        <v>1</v>
      </c>
      <c r="Q367" s="2"/>
      <c r="R367" s="11"/>
      <c r="S367" s="11"/>
      <c r="T367" s="35"/>
    </row>
    <row r="368" spans="1:20" x14ac:dyDescent="0.25">
      <c r="A368" s="34"/>
      <c r="B368" s="11"/>
      <c r="C368" s="2"/>
      <c r="D368" s="11"/>
      <c r="E368" s="11"/>
      <c r="F368" s="2" t="s">
        <v>17</v>
      </c>
      <c r="G368" s="11" t="s">
        <v>2800</v>
      </c>
      <c r="H368" s="2">
        <v>1</v>
      </c>
      <c r="I368" s="2">
        <v>0</v>
      </c>
      <c r="J368" s="2">
        <v>0</v>
      </c>
      <c r="K368" s="2">
        <v>0</v>
      </c>
      <c r="L368" s="2">
        <v>0</v>
      </c>
      <c r="M368" s="2">
        <v>0</v>
      </c>
      <c r="N368" s="2">
        <v>0</v>
      </c>
      <c r="O368" s="2"/>
      <c r="P368" s="2">
        <v>1</v>
      </c>
      <c r="Q368" s="2"/>
      <c r="R368" s="11"/>
      <c r="S368" s="11"/>
      <c r="T368" s="35"/>
    </row>
    <row r="369" spans="1:20" x14ac:dyDescent="0.25">
      <c r="A369" s="34"/>
      <c r="B369" s="11"/>
      <c r="C369" s="2"/>
      <c r="D369" s="11"/>
      <c r="E369" s="11"/>
      <c r="F369" s="2" t="s">
        <v>18</v>
      </c>
      <c r="G369" s="11" t="s">
        <v>2801</v>
      </c>
      <c r="H369" s="2">
        <v>1</v>
      </c>
      <c r="I369" s="2">
        <v>0</v>
      </c>
      <c r="J369" s="2">
        <v>0</v>
      </c>
      <c r="K369" s="2">
        <v>0</v>
      </c>
      <c r="L369" s="2">
        <v>0</v>
      </c>
      <c r="M369" s="2">
        <v>0</v>
      </c>
      <c r="N369" s="2">
        <v>0</v>
      </c>
      <c r="O369" s="2"/>
      <c r="P369" s="2">
        <v>1</v>
      </c>
      <c r="Q369" s="2"/>
      <c r="R369" s="11"/>
      <c r="S369" s="11"/>
      <c r="T369" s="35"/>
    </row>
    <row r="370" spans="1:20" x14ac:dyDescent="0.25">
      <c r="A370" s="34"/>
      <c r="B370" s="11"/>
      <c r="C370" s="2"/>
      <c r="D370" s="11"/>
      <c r="E370" s="11"/>
      <c r="F370" s="2" t="s">
        <v>19</v>
      </c>
      <c r="G370" s="11" t="s">
        <v>2802</v>
      </c>
      <c r="H370" s="2">
        <v>1</v>
      </c>
      <c r="I370" s="2">
        <v>0</v>
      </c>
      <c r="J370" s="2">
        <v>0</v>
      </c>
      <c r="K370" s="2">
        <v>0</v>
      </c>
      <c r="L370" s="2">
        <v>0</v>
      </c>
      <c r="M370" s="2">
        <v>0</v>
      </c>
      <c r="N370" s="2">
        <v>0</v>
      </c>
      <c r="O370" s="2"/>
      <c r="P370" s="2">
        <v>1</v>
      </c>
      <c r="Q370" s="2"/>
      <c r="R370" s="11"/>
      <c r="S370" s="11"/>
      <c r="T370" s="35"/>
    </row>
    <row r="371" spans="1:20" x14ac:dyDescent="0.25">
      <c r="A371" s="34"/>
      <c r="B371" s="11"/>
      <c r="C371" s="2"/>
      <c r="D371" s="11"/>
      <c r="E371" s="11"/>
      <c r="F371" s="2"/>
      <c r="G371" s="11"/>
      <c r="H371" s="2"/>
      <c r="I371" s="2"/>
      <c r="J371" s="2"/>
      <c r="K371" s="2"/>
      <c r="L371" s="2"/>
      <c r="M371" s="2"/>
      <c r="N371" s="2"/>
      <c r="O371" s="2"/>
      <c r="P371" s="2"/>
      <c r="Q371" s="2"/>
      <c r="R371" s="11"/>
      <c r="S371" s="11"/>
      <c r="T371" s="35"/>
    </row>
    <row r="372" spans="1:20" x14ac:dyDescent="0.25">
      <c r="A372" s="83"/>
      <c r="B372" s="62"/>
      <c r="C372" s="61"/>
      <c r="D372" s="62"/>
      <c r="E372" s="62"/>
      <c r="F372" s="61"/>
      <c r="G372" s="62"/>
      <c r="H372" s="61">
        <f>SUM(H352:H370)</f>
        <v>19</v>
      </c>
      <c r="I372" s="61">
        <f t="shared" ref="I372:P372" si="14">SUM(I352:I370)</f>
        <v>0</v>
      </c>
      <c r="J372" s="61">
        <f t="shared" si="14"/>
        <v>0</v>
      </c>
      <c r="K372" s="61">
        <f t="shared" si="14"/>
        <v>0</v>
      </c>
      <c r="L372" s="61">
        <f t="shared" si="14"/>
        <v>0</v>
      </c>
      <c r="M372" s="61">
        <f t="shared" si="14"/>
        <v>0</v>
      </c>
      <c r="N372" s="61">
        <f t="shared" si="14"/>
        <v>0</v>
      </c>
      <c r="O372" s="61">
        <f t="shared" si="14"/>
        <v>0</v>
      </c>
      <c r="P372" s="61">
        <f t="shared" si="14"/>
        <v>19</v>
      </c>
      <c r="Q372" s="61"/>
      <c r="R372" s="62"/>
      <c r="S372" s="62"/>
      <c r="T372" s="84"/>
    </row>
    <row r="373" spans="1:20" x14ac:dyDescent="0.25">
      <c r="A373" s="85"/>
      <c r="B373" s="75"/>
      <c r="C373" s="76"/>
      <c r="D373" s="75"/>
      <c r="E373" s="75"/>
      <c r="F373" s="76"/>
      <c r="G373" s="75"/>
      <c r="H373" s="76"/>
      <c r="I373" s="76"/>
      <c r="J373" s="76"/>
      <c r="K373" s="76"/>
      <c r="L373" s="76"/>
      <c r="M373" s="76"/>
      <c r="N373" s="76"/>
      <c r="O373" s="76"/>
      <c r="P373" s="76"/>
      <c r="Q373" s="76"/>
      <c r="R373" s="75"/>
      <c r="S373" s="75"/>
      <c r="T373" s="86"/>
    </row>
    <row r="374" spans="1:20" x14ac:dyDescent="0.25">
      <c r="A374" s="34"/>
      <c r="B374" s="11"/>
      <c r="C374" s="2"/>
      <c r="D374" s="11"/>
      <c r="E374" s="11"/>
      <c r="F374" s="11"/>
      <c r="G374" s="11"/>
      <c r="H374" s="2"/>
      <c r="I374" s="2"/>
      <c r="J374" s="2"/>
      <c r="K374" s="2"/>
      <c r="L374" s="2"/>
      <c r="M374" s="2"/>
      <c r="N374" s="2"/>
      <c r="O374" s="2"/>
      <c r="P374" s="2"/>
      <c r="Q374" s="2"/>
      <c r="R374" s="11"/>
      <c r="S374" s="11"/>
      <c r="T374" s="35"/>
    </row>
    <row r="375" spans="1:20" x14ac:dyDescent="0.25">
      <c r="A375" s="34"/>
      <c r="B375" s="11"/>
      <c r="C375" s="2" t="s">
        <v>16</v>
      </c>
      <c r="D375" s="11" t="s">
        <v>2491</v>
      </c>
      <c r="E375" s="11" t="s">
        <v>39</v>
      </c>
      <c r="F375" s="2" t="s">
        <v>0</v>
      </c>
      <c r="G375" s="11" t="s">
        <v>2803</v>
      </c>
      <c r="H375" s="2">
        <v>1</v>
      </c>
      <c r="I375" s="2">
        <v>0</v>
      </c>
      <c r="J375" s="2">
        <v>0</v>
      </c>
      <c r="K375" s="2">
        <v>0</v>
      </c>
      <c r="L375" s="2">
        <v>0</v>
      </c>
      <c r="M375" s="2">
        <v>0</v>
      </c>
      <c r="N375" s="2">
        <v>0</v>
      </c>
      <c r="O375" s="2"/>
      <c r="P375" s="2">
        <v>1</v>
      </c>
      <c r="Q375" s="2"/>
      <c r="R375" s="11"/>
      <c r="S375" s="11"/>
      <c r="T375" s="35"/>
    </row>
    <row r="376" spans="1:20" x14ac:dyDescent="0.25">
      <c r="A376" s="34"/>
      <c r="B376" s="11"/>
      <c r="C376" s="2"/>
      <c r="D376" s="11"/>
      <c r="E376" s="11"/>
      <c r="F376" s="2" t="s">
        <v>2</v>
      </c>
      <c r="G376" s="11" t="s">
        <v>2804</v>
      </c>
      <c r="H376" s="2">
        <v>1</v>
      </c>
      <c r="I376" s="2">
        <v>0</v>
      </c>
      <c r="J376" s="2">
        <v>0</v>
      </c>
      <c r="K376" s="2">
        <v>0</v>
      </c>
      <c r="L376" s="2">
        <v>0</v>
      </c>
      <c r="M376" s="2">
        <v>0</v>
      </c>
      <c r="N376" s="2">
        <v>0</v>
      </c>
      <c r="O376" s="2"/>
      <c r="P376" s="2">
        <v>1</v>
      </c>
      <c r="Q376" s="2"/>
      <c r="R376" s="11"/>
      <c r="S376" s="11"/>
      <c r="T376" s="35"/>
    </row>
    <row r="377" spans="1:20" x14ac:dyDescent="0.25">
      <c r="A377" s="34"/>
      <c r="B377" s="11"/>
      <c r="C377" s="2"/>
      <c r="D377" s="11"/>
      <c r="E377" s="11"/>
      <c r="F377" s="2" t="s">
        <v>3</v>
      </c>
      <c r="G377" s="11" t="s">
        <v>2805</v>
      </c>
      <c r="H377" s="2">
        <v>1</v>
      </c>
      <c r="I377" s="2">
        <v>0</v>
      </c>
      <c r="J377" s="2">
        <v>0</v>
      </c>
      <c r="K377" s="2">
        <v>0</v>
      </c>
      <c r="L377" s="2">
        <v>0</v>
      </c>
      <c r="M377" s="2">
        <v>0</v>
      </c>
      <c r="N377" s="2">
        <v>0</v>
      </c>
      <c r="O377" s="2"/>
      <c r="P377" s="2">
        <v>1</v>
      </c>
      <c r="Q377" s="2"/>
      <c r="R377" s="11"/>
      <c r="S377" s="11"/>
      <c r="T377" s="35"/>
    </row>
    <row r="378" spans="1:20" x14ac:dyDescent="0.25">
      <c r="A378" s="34"/>
      <c r="B378" s="11"/>
      <c r="C378" s="2"/>
      <c r="D378" s="11"/>
      <c r="E378" s="11"/>
      <c r="F378" s="2" t="s">
        <v>4</v>
      </c>
      <c r="G378" s="11" t="s">
        <v>2806</v>
      </c>
      <c r="H378" s="2">
        <v>1</v>
      </c>
      <c r="I378" s="2">
        <v>0</v>
      </c>
      <c r="J378" s="2">
        <v>0</v>
      </c>
      <c r="K378" s="2">
        <v>0</v>
      </c>
      <c r="L378" s="2">
        <v>0</v>
      </c>
      <c r="M378" s="2">
        <v>0</v>
      </c>
      <c r="N378" s="2">
        <v>0</v>
      </c>
      <c r="O378" s="2"/>
      <c r="P378" s="2">
        <v>1</v>
      </c>
      <c r="Q378" s="2"/>
      <c r="R378" s="11"/>
      <c r="S378" s="11"/>
      <c r="T378" s="35"/>
    </row>
    <row r="379" spans="1:20" x14ac:dyDescent="0.25">
      <c r="A379" s="34"/>
      <c r="B379" s="11"/>
      <c r="C379" s="2"/>
      <c r="D379" s="11"/>
      <c r="E379" s="11"/>
      <c r="F379" s="2" t="s">
        <v>5</v>
      </c>
      <c r="G379" s="11" t="s">
        <v>2807</v>
      </c>
      <c r="H379" s="2">
        <v>1</v>
      </c>
      <c r="I379" s="2">
        <v>0</v>
      </c>
      <c r="J379" s="2">
        <v>0</v>
      </c>
      <c r="K379" s="2">
        <v>0</v>
      </c>
      <c r="L379" s="2">
        <v>0</v>
      </c>
      <c r="M379" s="2">
        <v>0</v>
      </c>
      <c r="N379" s="2">
        <v>0</v>
      </c>
      <c r="O379" s="2"/>
      <c r="P379" s="2">
        <v>1</v>
      </c>
      <c r="Q379" s="2"/>
      <c r="R379" s="11"/>
      <c r="S379" s="11"/>
      <c r="T379" s="35"/>
    </row>
    <row r="380" spans="1:20" x14ac:dyDescent="0.25">
      <c r="A380" s="34"/>
      <c r="B380" s="11"/>
      <c r="C380" s="2"/>
      <c r="D380" s="11"/>
      <c r="E380" s="11"/>
      <c r="F380" s="2" t="s">
        <v>6</v>
      </c>
      <c r="G380" s="11" t="s">
        <v>2808</v>
      </c>
      <c r="H380" s="2">
        <v>1</v>
      </c>
      <c r="I380" s="2">
        <v>0</v>
      </c>
      <c r="J380" s="2">
        <v>0</v>
      </c>
      <c r="K380" s="2">
        <v>0</v>
      </c>
      <c r="L380" s="2">
        <v>0</v>
      </c>
      <c r="M380" s="2">
        <v>0</v>
      </c>
      <c r="N380" s="2">
        <v>0</v>
      </c>
      <c r="O380" s="2"/>
      <c r="P380" s="2">
        <v>1</v>
      </c>
      <c r="Q380" s="2"/>
      <c r="R380" s="11"/>
      <c r="S380" s="11"/>
      <c r="T380" s="35"/>
    </row>
    <row r="381" spans="1:20" x14ac:dyDescent="0.25">
      <c r="A381" s="34"/>
      <c r="B381" s="11"/>
      <c r="C381" s="2"/>
      <c r="D381" s="11"/>
      <c r="E381" s="11"/>
      <c r="F381" s="2" t="s">
        <v>7</v>
      </c>
      <c r="G381" s="11" t="s">
        <v>2809</v>
      </c>
      <c r="H381" s="2">
        <v>1</v>
      </c>
      <c r="I381" s="2">
        <v>0</v>
      </c>
      <c r="J381" s="2">
        <v>0</v>
      </c>
      <c r="K381" s="2">
        <v>0</v>
      </c>
      <c r="L381" s="2">
        <v>0</v>
      </c>
      <c r="M381" s="2">
        <v>0</v>
      </c>
      <c r="N381" s="2">
        <v>0</v>
      </c>
      <c r="O381" s="2"/>
      <c r="P381" s="2">
        <v>1</v>
      </c>
      <c r="Q381" s="2"/>
      <c r="R381" s="11"/>
      <c r="S381" s="11"/>
      <c r="T381" s="35"/>
    </row>
    <row r="382" spans="1:20" x14ac:dyDescent="0.25">
      <c r="A382" s="34"/>
      <c r="B382" s="11"/>
      <c r="C382" s="2"/>
      <c r="D382" s="11"/>
      <c r="E382" s="11"/>
      <c r="F382" s="2" t="s">
        <v>8</v>
      </c>
      <c r="G382" s="11" t="s">
        <v>2810</v>
      </c>
      <c r="H382" s="2">
        <v>1</v>
      </c>
      <c r="I382" s="2">
        <v>0</v>
      </c>
      <c r="J382" s="2">
        <v>0</v>
      </c>
      <c r="K382" s="2">
        <v>0</v>
      </c>
      <c r="L382" s="2">
        <v>0</v>
      </c>
      <c r="M382" s="2">
        <v>0</v>
      </c>
      <c r="N382" s="2">
        <v>0</v>
      </c>
      <c r="O382" s="2"/>
      <c r="P382" s="2">
        <v>1</v>
      </c>
      <c r="Q382" s="2"/>
      <c r="R382" s="11"/>
      <c r="S382" s="11"/>
      <c r="T382" s="35"/>
    </row>
    <row r="383" spans="1:20" x14ac:dyDescent="0.25">
      <c r="A383" s="34"/>
      <c r="B383" s="11"/>
      <c r="C383" s="2"/>
      <c r="D383" s="11"/>
      <c r="E383" s="11"/>
      <c r="F383" s="2" t="s">
        <v>9</v>
      </c>
      <c r="G383" s="11" t="s">
        <v>2491</v>
      </c>
      <c r="H383" s="2">
        <v>1</v>
      </c>
      <c r="I383" s="2">
        <v>0</v>
      </c>
      <c r="J383" s="2">
        <v>0</v>
      </c>
      <c r="K383" s="2">
        <v>0</v>
      </c>
      <c r="L383" s="2">
        <v>0</v>
      </c>
      <c r="M383" s="2">
        <v>0</v>
      </c>
      <c r="N383" s="2">
        <v>0</v>
      </c>
      <c r="O383" s="2"/>
      <c r="P383" s="2">
        <v>1</v>
      </c>
      <c r="Q383" s="2"/>
      <c r="R383" s="11"/>
      <c r="S383" s="11"/>
      <c r="T383" s="35"/>
    </row>
    <row r="384" spans="1:20" x14ac:dyDescent="0.25">
      <c r="A384" s="34"/>
      <c r="B384" s="11"/>
      <c r="C384" s="2"/>
      <c r="D384" s="11"/>
      <c r="E384" s="11"/>
      <c r="F384" s="2" t="s">
        <v>10</v>
      </c>
      <c r="G384" s="11" t="s">
        <v>2811</v>
      </c>
      <c r="H384" s="2">
        <v>1</v>
      </c>
      <c r="I384" s="2">
        <v>0</v>
      </c>
      <c r="J384" s="2">
        <v>0</v>
      </c>
      <c r="K384" s="2">
        <v>0</v>
      </c>
      <c r="L384" s="2">
        <v>0</v>
      </c>
      <c r="M384" s="2">
        <v>0</v>
      </c>
      <c r="N384" s="2">
        <v>0</v>
      </c>
      <c r="O384" s="2"/>
      <c r="P384" s="2">
        <v>1</v>
      </c>
      <c r="Q384" s="2"/>
      <c r="R384" s="11"/>
      <c r="S384" s="11"/>
      <c r="T384" s="35"/>
    </row>
    <row r="385" spans="1:20" x14ac:dyDescent="0.25">
      <c r="A385" s="34"/>
      <c r="B385" s="11"/>
      <c r="C385" s="2"/>
      <c r="D385" s="11"/>
      <c r="E385" s="11"/>
      <c r="F385" s="2" t="s">
        <v>11</v>
      </c>
      <c r="G385" s="11" t="s">
        <v>2812</v>
      </c>
      <c r="H385" s="2">
        <v>1</v>
      </c>
      <c r="I385" s="2">
        <v>0</v>
      </c>
      <c r="J385" s="2">
        <v>0</v>
      </c>
      <c r="K385" s="2">
        <v>0</v>
      </c>
      <c r="L385" s="2">
        <v>0</v>
      </c>
      <c r="M385" s="2">
        <v>0</v>
      </c>
      <c r="N385" s="2">
        <v>0</v>
      </c>
      <c r="O385" s="2"/>
      <c r="P385" s="2">
        <v>1</v>
      </c>
      <c r="Q385" s="2"/>
      <c r="R385" s="11"/>
      <c r="S385" s="11"/>
      <c r="T385" s="35"/>
    </row>
    <row r="386" spans="1:20" x14ac:dyDescent="0.25">
      <c r="A386" s="34"/>
      <c r="B386" s="11"/>
      <c r="C386" s="2"/>
      <c r="D386" s="11"/>
      <c r="E386" s="11"/>
      <c r="F386" s="2" t="s">
        <v>12</v>
      </c>
      <c r="G386" s="11" t="s">
        <v>2715</v>
      </c>
      <c r="H386" s="2">
        <v>1</v>
      </c>
      <c r="I386" s="2">
        <v>0</v>
      </c>
      <c r="J386" s="2">
        <v>0</v>
      </c>
      <c r="K386" s="2">
        <v>0</v>
      </c>
      <c r="L386" s="2">
        <v>0</v>
      </c>
      <c r="M386" s="2">
        <v>0</v>
      </c>
      <c r="N386" s="2">
        <v>0</v>
      </c>
      <c r="O386" s="2"/>
      <c r="P386" s="2">
        <v>1</v>
      </c>
      <c r="Q386" s="2"/>
      <c r="R386" s="11"/>
      <c r="S386" s="11"/>
      <c r="T386" s="35"/>
    </row>
    <row r="387" spans="1:20" x14ac:dyDescent="0.25">
      <c r="A387" s="34"/>
      <c r="B387" s="11"/>
      <c r="C387" s="2"/>
      <c r="D387" s="11"/>
      <c r="E387" s="11"/>
      <c r="F387" s="2" t="s">
        <v>13</v>
      </c>
      <c r="G387" s="11" t="s">
        <v>2813</v>
      </c>
      <c r="H387" s="2">
        <v>1</v>
      </c>
      <c r="I387" s="2">
        <v>0</v>
      </c>
      <c r="J387" s="2">
        <v>0</v>
      </c>
      <c r="K387" s="2">
        <v>0</v>
      </c>
      <c r="L387" s="2">
        <v>0</v>
      </c>
      <c r="M387" s="2">
        <v>0</v>
      </c>
      <c r="N387" s="2">
        <v>0</v>
      </c>
      <c r="O387" s="2"/>
      <c r="P387" s="2">
        <v>1</v>
      </c>
      <c r="Q387" s="2"/>
      <c r="R387" s="11"/>
      <c r="S387" s="11"/>
      <c r="T387" s="35"/>
    </row>
    <row r="388" spans="1:20" x14ac:dyDescent="0.25">
      <c r="A388" s="34"/>
      <c r="B388" s="11"/>
      <c r="C388" s="2"/>
      <c r="D388" s="11"/>
      <c r="E388" s="11"/>
      <c r="F388" s="2" t="s">
        <v>14</v>
      </c>
      <c r="G388" s="11" t="s">
        <v>2814</v>
      </c>
      <c r="H388" s="2">
        <v>1</v>
      </c>
      <c r="I388" s="2">
        <v>0</v>
      </c>
      <c r="J388" s="2">
        <v>0</v>
      </c>
      <c r="K388" s="2">
        <v>0</v>
      </c>
      <c r="L388" s="2">
        <v>0</v>
      </c>
      <c r="M388" s="2">
        <v>0</v>
      </c>
      <c r="N388" s="2">
        <v>0</v>
      </c>
      <c r="O388" s="2"/>
      <c r="P388" s="2">
        <v>1</v>
      </c>
      <c r="Q388" s="2"/>
      <c r="R388" s="11"/>
      <c r="S388" s="11"/>
      <c r="T388" s="35"/>
    </row>
    <row r="389" spans="1:20" x14ac:dyDescent="0.25">
      <c r="A389" s="34"/>
      <c r="B389" s="11"/>
      <c r="C389" s="2"/>
      <c r="D389" s="11"/>
      <c r="E389" s="11"/>
      <c r="F389" s="2" t="s">
        <v>15</v>
      </c>
      <c r="G389" s="11" t="s">
        <v>2815</v>
      </c>
      <c r="H389" s="2">
        <v>1</v>
      </c>
      <c r="I389" s="2">
        <v>0</v>
      </c>
      <c r="J389" s="2">
        <v>0</v>
      </c>
      <c r="K389" s="2">
        <v>0</v>
      </c>
      <c r="L389" s="2">
        <v>0</v>
      </c>
      <c r="M389" s="2">
        <v>0</v>
      </c>
      <c r="N389" s="2">
        <v>0</v>
      </c>
      <c r="O389" s="2"/>
      <c r="P389" s="2">
        <v>1</v>
      </c>
      <c r="Q389" s="2"/>
      <c r="R389" s="11"/>
      <c r="S389" s="11"/>
      <c r="T389" s="35"/>
    </row>
    <row r="390" spans="1:20" x14ac:dyDescent="0.25">
      <c r="A390" s="34"/>
      <c r="B390" s="11"/>
      <c r="C390" s="2"/>
      <c r="D390" s="11"/>
      <c r="E390" s="11"/>
      <c r="F390" s="2" t="s">
        <v>16</v>
      </c>
      <c r="G390" s="11" t="s">
        <v>2816</v>
      </c>
      <c r="H390" s="2">
        <v>1</v>
      </c>
      <c r="I390" s="2">
        <v>0</v>
      </c>
      <c r="J390" s="2">
        <v>0</v>
      </c>
      <c r="K390" s="2">
        <v>0</v>
      </c>
      <c r="L390" s="2">
        <v>0</v>
      </c>
      <c r="M390" s="2">
        <v>0</v>
      </c>
      <c r="N390" s="2">
        <v>0</v>
      </c>
      <c r="O390" s="2"/>
      <c r="P390" s="2">
        <v>1</v>
      </c>
      <c r="Q390" s="2"/>
      <c r="R390" s="11"/>
      <c r="S390" s="11"/>
      <c r="T390" s="35"/>
    </row>
    <row r="391" spans="1:20" x14ac:dyDescent="0.25">
      <c r="A391" s="34"/>
      <c r="B391" s="11"/>
      <c r="C391" s="2"/>
      <c r="D391" s="11"/>
      <c r="E391" s="11"/>
      <c r="F391" s="2"/>
      <c r="G391" s="11"/>
      <c r="H391" s="2"/>
      <c r="I391" s="2"/>
      <c r="J391" s="2"/>
      <c r="K391" s="2"/>
      <c r="L391" s="2"/>
      <c r="M391" s="2"/>
      <c r="N391" s="2"/>
      <c r="O391" s="2"/>
      <c r="P391" s="2"/>
      <c r="Q391" s="2"/>
      <c r="R391" s="11"/>
      <c r="S391" s="11"/>
      <c r="T391" s="35"/>
    </row>
    <row r="392" spans="1:20" x14ac:dyDescent="0.25">
      <c r="A392" s="83"/>
      <c r="B392" s="62"/>
      <c r="C392" s="61"/>
      <c r="D392" s="62"/>
      <c r="E392" s="62"/>
      <c r="F392" s="61"/>
      <c r="G392" s="62"/>
      <c r="H392" s="61">
        <f>SUM(H375:H390)</f>
        <v>16</v>
      </c>
      <c r="I392" s="61">
        <f t="shared" ref="I392:P392" si="15">SUM(I375:I390)</f>
        <v>0</v>
      </c>
      <c r="J392" s="61">
        <f t="shared" si="15"/>
        <v>0</v>
      </c>
      <c r="K392" s="61">
        <f t="shared" si="15"/>
        <v>0</v>
      </c>
      <c r="L392" s="61">
        <f t="shared" si="15"/>
        <v>0</v>
      </c>
      <c r="M392" s="61">
        <f t="shared" si="15"/>
        <v>0</v>
      </c>
      <c r="N392" s="61">
        <f t="shared" si="15"/>
        <v>0</v>
      </c>
      <c r="O392" s="61">
        <f t="shared" si="15"/>
        <v>0</v>
      </c>
      <c r="P392" s="61">
        <f t="shared" si="15"/>
        <v>16</v>
      </c>
      <c r="Q392" s="61"/>
      <c r="R392" s="62"/>
      <c r="S392" s="62"/>
      <c r="T392" s="84"/>
    </row>
    <row r="393" spans="1:20" x14ac:dyDescent="0.25">
      <c r="A393" s="85"/>
      <c r="B393" s="75"/>
      <c r="C393" s="76"/>
      <c r="D393" s="75"/>
      <c r="E393" s="75"/>
      <c r="F393" s="76"/>
      <c r="G393" s="75"/>
      <c r="H393" s="76"/>
      <c r="I393" s="76"/>
      <c r="J393" s="76"/>
      <c r="K393" s="76"/>
      <c r="L393" s="76"/>
      <c r="M393" s="76"/>
      <c r="N393" s="76"/>
      <c r="O393" s="76"/>
      <c r="P393" s="76"/>
      <c r="Q393" s="76"/>
      <c r="R393" s="75"/>
      <c r="S393" s="75"/>
      <c r="T393" s="86"/>
    </row>
    <row r="394" spans="1:20" x14ac:dyDescent="0.25">
      <c r="A394" s="34"/>
      <c r="B394" s="11"/>
      <c r="C394" s="2"/>
      <c r="D394" s="11"/>
      <c r="E394" s="11"/>
      <c r="F394" s="11"/>
      <c r="G394" s="11"/>
      <c r="H394" s="2"/>
      <c r="I394" s="2"/>
      <c r="J394" s="2"/>
      <c r="K394" s="2"/>
      <c r="L394" s="2"/>
      <c r="M394" s="2"/>
      <c r="N394" s="2"/>
      <c r="O394" s="2"/>
      <c r="P394" s="2"/>
      <c r="Q394" s="2"/>
      <c r="R394" s="11"/>
      <c r="S394" s="11"/>
      <c r="T394" s="35"/>
    </row>
    <row r="395" spans="1:20" x14ac:dyDescent="0.25">
      <c r="A395" s="34"/>
      <c r="B395" s="11"/>
      <c r="C395" s="2" t="s">
        <v>17</v>
      </c>
      <c r="D395" s="11" t="s">
        <v>2492</v>
      </c>
      <c r="E395" s="11" t="s">
        <v>39</v>
      </c>
      <c r="F395" s="2" t="s">
        <v>0</v>
      </c>
      <c r="G395" s="11" t="s">
        <v>2206</v>
      </c>
      <c r="H395" s="2">
        <v>1</v>
      </c>
      <c r="I395" s="2">
        <v>0</v>
      </c>
      <c r="J395" s="2">
        <v>0</v>
      </c>
      <c r="K395" s="2">
        <v>0</v>
      </c>
      <c r="L395" s="2">
        <v>0</v>
      </c>
      <c r="M395" s="2">
        <v>0</v>
      </c>
      <c r="N395" s="2">
        <v>0</v>
      </c>
      <c r="O395" s="67">
        <v>1</v>
      </c>
      <c r="P395" s="2"/>
      <c r="Q395" s="2"/>
      <c r="R395" s="11"/>
      <c r="S395" s="11"/>
      <c r="T395" s="35"/>
    </row>
    <row r="396" spans="1:20" x14ac:dyDescent="0.25">
      <c r="A396" s="34"/>
      <c r="B396" s="11"/>
      <c r="C396" s="2"/>
      <c r="D396" s="11"/>
      <c r="E396" s="11"/>
      <c r="F396" s="2" t="s">
        <v>2</v>
      </c>
      <c r="G396" s="11" t="s">
        <v>2720</v>
      </c>
      <c r="H396" s="2">
        <v>1</v>
      </c>
      <c r="I396" s="2">
        <v>0</v>
      </c>
      <c r="J396" s="2">
        <v>0</v>
      </c>
      <c r="K396" s="2">
        <v>0</v>
      </c>
      <c r="L396" s="2">
        <v>0</v>
      </c>
      <c r="M396" s="2">
        <v>0</v>
      </c>
      <c r="N396" s="2">
        <v>0</v>
      </c>
      <c r="O396" s="67">
        <v>1</v>
      </c>
      <c r="P396" s="2"/>
      <c r="Q396" s="2"/>
      <c r="R396" s="11"/>
      <c r="S396" s="11"/>
      <c r="T396" s="35"/>
    </row>
    <row r="397" spans="1:20" x14ac:dyDescent="0.25">
      <c r="A397" s="34"/>
      <c r="B397" s="11"/>
      <c r="C397" s="2"/>
      <c r="D397" s="11"/>
      <c r="E397" s="11"/>
      <c r="F397" s="2" t="s">
        <v>3</v>
      </c>
      <c r="G397" s="11" t="s">
        <v>2817</v>
      </c>
      <c r="H397" s="2">
        <v>1</v>
      </c>
      <c r="I397" s="2">
        <v>0</v>
      </c>
      <c r="J397" s="2">
        <v>0</v>
      </c>
      <c r="K397" s="2">
        <v>0</v>
      </c>
      <c r="L397" s="2">
        <v>0</v>
      </c>
      <c r="M397" s="2">
        <v>0</v>
      </c>
      <c r="N397" s="2">
        <v>0</v>
      </c>
      <c r="O397" s="67">
        <v>1</v>
      </c>
      <c r="P397" s="2"/>
      <c r="Q397" s="2"/>
      <c r="R397" s="11"/>
      <c r="S397" s="11"/>
      <c r="T397" s="35"/>
    </row>
    <row r="398" spans="1:20" x14ac:dyDescent="0.25">
      <c r="A398" s="34"/>
      <c r="B398" s="11"/>
      <c r="C398" s="2"/>
      <c r="D398" s="11"/>
      <c r="E398" s="11"/>
      <c r="F398" s="2" t="s">
        <v>4</v>
      </c>
      <c r="G398" s="11" t="s">
        <v>2818</v>
      </c>
      <c r="H398" s="2">
        <v>1</v>
      </c>
      <c r="I398" s="2">
        <v>0</v>
      </c>
      <c r="J398" s="2">
        <v>0</v>
      </c>
      <c r="K398" s="2">
        <v>0</v>
      </c>
      <c r="L398" s="2">
        <v>0</v>
      </c>
      <c r="M398" s="2">
        <v>0</v>
      </c>
      <c r="N398" s="2">
        <v>0</v>
      </c>
      <c r="O398" s="67">
        <v>1</v>
      </c>
      <c r="P398" s="2"/>
      <c r="Q398" s="2"/>
      <c r="R398" s="11"/>
      <c r="S398" s="11"/>
      <c r="T398" s="35"/>
    </row>
    <row r="399" spans="1:20" x14ac:dyDescent="0.25">
      <c r="A399" s="34"/>
      <c r="B399" s="11"/>
      <c r="C399" s="2"/>
      <c r="D399" s="11"/>
      <c r="E399" s="11"/>
      <c r="F399" s="2" t="s">
        <v>5</v>
      </c>
      <c r="G399" s="11" t="s">
        <v>2819</v>
      </c>
      <c r="H399" s="2">
        <v>1</v>
      </c>
      <c r="I399" s="2">
        <v>0</v>
      </c>
      <c r="J399" s="2">
        <v>0</v>
      </c>
      <c r="K399" s="2">
        <v>0</v>
      </c>
      <c r="L399" s="2">
        <v>0</v>
      </c>
      <c r="M399" s="2">
        <v>0</v>
      </c>
      <c r="N399" s="2">
        <v>0</v>
      </c>
      <c r="O399" s="67">
        <v>1</v>
      </c>
      <c r="P399" s="2"/>
      <c r="Q399" s="2"/>
      <c r="R399" s="11"/>
      <c r="S399" s="11"/>
      <c r="T399" s="35"/>
    </row>
    <row r="400" spans="1:20" x14ac:dyDescent="0.25">
      <c r="A400" s="34"/>
      <c r="B400" s="11"/>
      <c r="C400" s="2"/>
      <c r="D400" s="11"/>
      <c r="E400" s="11"/>
      <c r="F400" s="2" t="s">
        <v>6</v>
      </c>
      <c r="G400" s="11" t="s">
        <v>2820</v>
      </c>
      <c r="H400" s="2">
        <v>1</v>
      </c>
      <c r="I400" s="2">
        <v>0</v>
      </c>
      <c r="J400" s="2">
        <v>0</v>
      </c>
      <c r="K400" s="2">
        <v>0</v>
      </c>
      <c r="L400" s="2">
        <v>0</v>
      </c>
      <c r="M400" s="2">
        <v>0</v>
      </c>
      <c r="N400" s="2">
        <v>0</v>
      </c>
      <c r="O400" s="67">
        <v>1</v>
      </c>
      <c r="P400" s="2"/>
      <c r="Q400" s="2"/>
      <c r="R400" s="11"/>
      <c r="S400" s="11"/>
      <c r="T400" s="35"/>
    </row>
    <row r="401" spans="1:20" x14ac:dyDescent="0.25">
      <c r="A401" s="34"/>
      <c r="B401" s="11"/>
      <c r="C401" s="2"/>
      <c r="D401" s="11"/>
      <c r="E401" s="11"/>
      <c r="F401" s="2" t="s">
        <v>7</v>
      </c>
      <c r="G401" s="11" t="s">
        <v>2821</v>
      </c>
      <c r="H401" s="2">
        <v>1</v>
      </c>
      <c r="I401" s="2">
        <v>0</v>
      </c>
      <c r="J401" s="2">
        <v>0</v>
      </c>
      <c r="K401" s="2">
        <v>0</v>
      </c>
      <c r="L401" s="2">
        <v>0</v>
      </c>
      <c r="M401" s="2">
        <v>0</v>
      </c>
      <c r="N401" s="2">
        <v>0</v>
      </c>
      <c r="O401" s="67">
        <v>1</v>
      </c>
      <c r="P401" s="2"/>
      <c r="Q401" s="2"/>
      <c r="R401" s="11"/>
      <c r="S401" s="11"/>
      <c r="T401" s="35"/>
    </row>
    <row r="402" spans="1:20" x14ac:dyDescent="0.25">
      <c r="A402" s="34"/>
      <c r="B402" s="11"/>
      <c r="C402" s="2"/>
      <c r="D402" s="11"/>
      <c r="E402" s="11"/>
      <c r="F402" s="2" t="s">
        <v>8</v>
      </c>
      <c r="G402" s="11" t="s">
        <v>2822</v>
      </c>
      <c r="H402" s="2">
        <v>1</v>
      </c>
      <c r="I402" s="2">
        <v>0</v>
      </c>
      <c r="J402" s="2">
        <v>0</v>
      </c>
      <c r="K402" s="2">
        <v>0</v>
      </c>
      <c r="L402" s="2">
        <v>0</v>
      </c>
      <c r="M402" s="2">
        <v>0</v>
      </c>
      <c r="N402" s="2">
        <v>0</v>
      </c>
      <c r="O402" s="67">
        <v>1</v>
      </c>
      <c r="P402" s="2"/>
      <c r="Q402" s="2"/>
      <c r="R402" s="11"/>
      <c r="S402" s="11"/>
      <c r="T402" s="35"/>
    </row>
    <row r="403" spans="1:20" x14ac:dyDescent="0.25">
      <c r="A403" s="34"/>
      <c r="B403" s="11"/>
      <c r="C403" s="2"/>
      <c r="D403" s="11"/>
      <c r="E403" s="11"/>
      <c r="F403" s="2" t="s">
        <v>9</v>
      </c>
      <c r="G403" s="11" t="s">
        <v>2823</v>
      </c>
      <c r="H403" s="2">
        <v>1</v>
      </c>
      <c r="I403" s="2">
        <v>0</v>
      </c>
      <c r="J403" s="2">
        <v>0</v>
      </c>
      <c r="K403" s="2">
        <v>0</v>
      </c>
      <c r="L403" s="2">
        <v>0</v>
      </c>
      <c r="M403" s="2">
        <v>0</v>
      </c>
      <c r="N403" s="2">
        <v>0</v>
      </c>
      <c r="O403" s="67">
        <v>1</v>
      </c>
      <c r="P403" s="2"/>
      <c r="Q403" s="2"/>
      <c r="R403" s="11"/>
      <c r="S403" s="11"/>
      <c r="T403" s="35"/>
    </row>
    <row r="404" spans="1:20" x14ac:dyDescent="0.25">
      <c r="A404" s="34"/>
      <c r="B404" s="11"/>
      <c r="C404" s="2"/>
      <c r="D404" s="11"/>
      <c r="E404" s="11"/>
      <c r="F404" s="2" t="s">
        <v>10</v>
      </c>
      <c r="G404" s="11" t="s">
        <v>2492</v>
      </c>
      <c r="H404" s="2">
        <v>1</v>
      </c>
      <c r="I404" s="2">
        <v>0</v>
      </c>
      <c r="J404" s="2">
        <v>0</v>
      </c>
      <c r="K404" s="2">
        <v>0</v>
      </c>
      <c r="L404" s="2">
        <v>0</v>
      </c>
      <c r="M404" s="2">
        <v>0</v>
      </c>
      <c r="N404" s="2">
        <v>0</v>
      </c>
      <c r="O404" s="67">
        <v>1</v>
      </c>
      <c r="P404" s="2"/>
      <c r="Q404" s="2"/>
      <c r="R404" s="11"/>
      <c r="S404" s="11"/>
      <c r="T404" s="35"/>
    </row>
    <row r="405" spans="1:20" x14ac:dyDescent="0.25">
      <c r="A405" s="34"/>
      <c r="B405" s="11"/>
      <c r="C405" s="2"/>
      <c r="D405" s="11"/>
      <c r="E405" s="11"/>
      <c r="F405" s="2" t="s">
        <v>11</v>
      </c>
      <c r="G405" s="11" t="s">
        <v>2824</v>
      </c>
      <c r="H405" s="2">
        <v>1</v>
      </c>
      <c r="I405" s="2">
        <v>0</v>
      </c>
      <c r="J405" s="2">
        <v>0</v>
      </c>
      <c r="K405" s="2">
        <v>0</v>
      </c>
      <c r="L405" s="2">
        <v>0</v>
      </c>
      <c r="M405" s="2">
        <v>0</v>
      </c>
      <c r="N405" s="2">
        <v>0</v>
      </c>
      <c r="O405" s="67">
        <v>1</v>
      </c>
      <c r="P405" s="2"/>
      <c r="Q405" s="2"/>
      <c r="R405" s="11"/>
      <c r="S405" s="11"/>
      <c r="T405" s="35"/>
    </row>
    <row r="406" spans="1:20" x14ac:dyDescent="0.25">
      <c r="A406" s="34"/>
      <c r="B406" s="11"/>
      <c r="C406" s="2"/>
      <c r="D406" s="11"/>
      <c r="E406" s="11"/>
      <c r="F406" s="2" t="s">
        <v>12</v>
      </c>
      <c r="G406" s="11" t="s">
        <v>2825</v>
      </c>
      <c r="H406" s="2">
        <v>1</v>
      </c>
      <c r="I406" s="2">
        <v>0</v>
      </c>
      <c r="J406" s="2">
        <v>0</v>
      </c>
      <c r="K406" s="2">
        <v>0</v>
      </c>
      <c r="L406" s="2">
        <v>0</v>
      </c>
      <c r="M406" s="2">
        <v>0</v>
      </c>
      <c r="N406" s="2">
        <v>0</v>
      </c>
      <c r="O406" s="67">
        <v>1</v>
      </c>
      <c r="P406" s="2"/>
      <c r="Q406" s="2"/>
      <c r="R406" s="11"/>
      <c r="S406" s="11"/>
      <c r="T406" s="35"/>
    </row>
    <row r="407" spans="1:20" x14ac:dyDescent="0.25">
      <c r="A407" s="34"/>
      <c r="B407" s="11"/>
      <c r="C407" s="2"/>
      <c r="D407" s="11"/>
      <c r="E407" s="11"/>
      <c r="F407" s="2" t="s">
        <v>13</v>
      </c>
      <c r="G407" s="11" t="s">
        <v>2826</v>
      </c>
      <c r="H407" s="2">
        <v>1</v>
      </c>
      <c r="I407" s="2">
        <v>0</v>
      </c>
      <c r="J407" s="2">
        <v>0</v>
      </c>
      <c r="K407" s="2">
        <v>0</v>
      </c>
      <c r="L407" s="2">
        <v>0</v>
      </c>
      <c r="M407" s="2">
        <v>0</v>
      </c>
      <c r="N407" s="2">
        <v>0</v>
      </c>
      <c r="O407" s="67">
        <v>1</v>
      </c>
      <c r="P407" s="2"/>
      <c r="Q407" s="2"/>
      <c r="R407" s="11"/>
      <c r="S407" s="11"/>
      <c r="T407" s="35"/>
    </row>
    <row r="408" spans="1:20" x14ac:dyDescent="0.25">
      <c r="A408" s="34"/>
      <c r="B408" s="11"/>
      <c r="C408" s="2"/>
      <c r="D408" s="11"/>
      <c r="E408" s="11"/>
      <c r="F408" s="2" t="s">
        <v>14</v>
      </c>
      <c r="G408" s="11" t="s">
        <v>2827</v>
      </c>
      <c r="H408" s="2">
        <v>1</v>
      </c>
      <c r="I408" s="2">
        <v>0</v>
      </c>
      <c r="J408" s="2">
        <v>0</v>
      </c>
      <c r="K408" s="2">
        <v>0</v>
      </c>
      <c r="L408" s="2">
        <v>0</v>
      </c>
      <c r="M408" s="2">
        <v>0</v>
      </c>
      <c r="N408" s="2">
        <v>0</v>
      </c>
      <c r="O408" s="67">
        <v>1</v>
      </c>
      <c r="P408" s="2"/>
      <c r="Q408" s="2"/>
      <c r="R408" s="11"/>
      <c r="S408" s="11"/>
      <c r="T408" s="35"/>
    </row>
    <row r="409" spans="1:20" x14ac:dyDescent="0.25">
      <c r="A409" s="34"/>
      <c r="B409" s="11"/>
      <c r="C409" s="2"/>
      <c r="D409" s="11"/>
      <c r="E409" s="11"/>
      <c r="F409" s="2"/>
      <c r="G409" s="11"/>
      <c r="H409" s="2"/>
      <c r="I409" s="2"/>
      <c r="J409" s="2"/>
      <c r="K409" s="2"/>
      <c r="L409" s="2"/>
      <c r="M409" s="2"/>
      <c r="N409" s="2"/>
      <c r="O409" s="2"/>
      <c r="P409" s="2"/>
      <c r="Q409" s="2"/>
      <c r="R409" s="11"/>
      <c r="S409" s="11"/>
      <c r="T409" s="35"/>
    </row>
    <row r="410" spans="1:20" x14ac:dyDescent="0.25">
      <c r="A410" s="83"/>
      <c r="B410" s="62"/>
      <c r="C410" s="61"/>
      <c r="D410" s="62"/>
      <c r="E410" s="62"/>
      <c r="F410" s="61"/>
      <c r="G410" s="62"/>
      <c r="H410" s="61">
        <f>SUM(H395:H408)</f>
        <v>14</v>
      </c>
      <c r="I410" s="61">
        <f t="shared" ref="I410:O410" si="16">SUM(I395:I408)</f>
        <v>0</v>
      </c>
      <c r="J410" s="61">
        <f t="shared" si="16"/>
        <v>0</v>
      </c>
      <c r="K410" s="61">
        <f t="shared" si="16"/>
        <v>0</v>
      </c>
      <c r="L410" s="61">
        <f t="shared" si="16"/>
        <v>0</v>
      </c>
      <c r="M410" s="61">
        <f t="shared" si="16"/>
        <v>0</v>
      </c>
      <c r="N410" s="61">
        <f t="shared" si="16"/>
        <v>0</v>
      </c>
      <c r="O410" s="61">
        <f t="shared" si="16"/>
        <v>14</v>
      </c>
      <c r="P410" s="61"/>
      <c r="Q410" s="61"/>
      <c r="R410" s="62"/>
      <c r="S410" s="62"/>
      <c r="T410" s="84"/>
    </row>
    <row r="411" spans="1:20" x14ac:dyDescent="0.25">
      <c r="A411" s="85"/>
      <c r="B411" s="75"/>
      <c r="C411" s="76"/>
      <c r="D411" s="75"/>
      <c r="E411" s="75"/>
      <c r="F411" s="76"/>
      <c r="G411" s="75"/>
      <c r="H411" s="76"/>
      <c r="I411" s="76"/>
      <c r="J411" s="76"/>
      <c r="K411" s="76"/>
      <c r="L411" s="76"/>
      <c r="M411" s="76"/>
      <c r="N411" s="76"/>
      <c r="O411" s="76"/>
      <c r="P411" s="76"/>
      <c r="Q411" s="76"/>
      <c r="R411" s="75"/>
      <c r="S411" s="75"/>
      <c r="T411" s="86"/>
    </row>
    <row r="412" spans="1:20" x14ac:dyDescent="0.25">
      <c r="A412" s="34"/>
      <c r="B412" s="11"/>
      <c r="C412" s="2"/>
      <c r="D412" s="11"/>
      <c r="E412" s="11"/>
      <c r="F412" s="2"/>
      <c r="G412" s="11"/>
      <c r="H412" s="2"/>
      <c r="I412" s="2"/>
      <c r="J412" s="2"/>
      <c r="K412" s="2"/>
      <c r="L412" s="2"/>
      <c r="M412" s="2"/>
      <c r="N412" s="2"/>
      <c r="O412" s="2"/>
      <c r="P412" s="2"/>
      <c r="Q412" s="2"/>
      <c r="R412" s="11"/>
      <c r="S412" s="11"/>
      <c r="T412" s="35"/>
    </row>
    <row r="413" spans="1:20" x14ac:dyDescent="0.25">
      <c r="A413" s="34"/>
      <c r="B413" s="11"/>
      <c r="C413" s="2" t="s">
        <v>18</v>
      </c>
      <c r="D413" s="11" t="s">
        <v>2493</v>
      </c>
      <c r="E413" s="11" t="s">
        <v>39</v>
      </c>
      <c r="F413" s="2" t="s">
        <v>0</v>
      </c>
      <c r="G413" s="11" t="s">
        <v>2828</v>
      </c>
      <c r="H413" s="67">
        <v>1</v>
      </c>
      <c r="I413" s="67">
        <v>0</v>
      </c>
      <c r="J413" s="67">
        <v>0</v>
      </c>
      <c r="K413" s="67">
        <v>0</v>
      </c>
      <c r="L413" s="67">
        <v>0</v>
      </c>
      <c r="M413" s="67">
        <v>0</v>
      </c>
      <c r="N413" s="67">
        <v>0</v>
      </c>
      <c r="O413" s="67">
        <v>1</v>
      </c>
      <c r="P413" s="67"/>
      <c r="Q413" s="67"/>
      <c r="R413" s="299" t="s">
        <v>7572</v>
      </c>
      <c r="S413" s="299" t="s">
        <v>7566</v>
      </c>
      <c r="T413" s="35"/>
    </row>
    <row r="414" spans="1:20" x14ac:dyDescent="0.25">
      <c r="A414" s="34"/>
      <c r="B414" s="11"/>
      <c r="C414" s="2"/>
      <c r="D414" s="11" t="s">
        <v>7910</v>
      </c>
      <c r="E414" s="11"/>
      <c r="F414" s="2" t="s">
        <v>2</v>
      </c>
      <c r="G414" s="11" t="s">
        <v>7570</v>
      </c>
      <c r="H414" s="67">
        <v>1</v>
      </c>
      <c r="I414" s="67">
        <v>0</v>
      </c>
      <c r="J414" s="67">
        <v>0</v>
      </c>
      <c r="K414" s="67">
        <v>0</v>
      </c>
      <c r="L414" s="67">
        <v>0</v>
      </c>
      <c r="M414" s="67">
        <v>1</v>
      </c>
      <c r="N414" s="67">
        <v>0</v>
      </c>
      <c r="O414" s="67"/>
      <c r="P414" s="67"/>
      <c r="Q414" s="67"/>
      <c r="R414" s="299"/>
      <c r="S414" s="299"/>
      <c r="T414" s="35"/>
    </row>
    <row r="415" spans="1:20" x14ac:dyDescent="0.25">
      <c r="A415" s="34"/>
      <c r="B415" s="11"/>
      <c r="C415" s="2"/>
      <c r="D415" s="11"/>
      <c r="E415" s="11"/>
      <c r="F415" s="2" t="s">
        <v>3</v>
      </c>
      <c r="G415" s="11" t="s">
        <v>2829</v>
      </c>
      <c r="H415" s="67">
        <v>1</v>
      </c>
      <c r="I415" s="67">
        <v>0</v>
      </c>
      <c r="J415" s="67">
        <v>0</v>
      </c>
      <c r="K415" s="67">
        <v>0</v>
      </c>
      <c r="L415" s="67">
        <v>0</v>
      </c>
      <c r="M415" s="67">
        <v>0</v>
      </c>
      <c r="N415" s="67">
        <v>0</v>
      </c>
      <c r="O415" s="67">
        <v>1</v>
      </c>
      <c r="P415" s="67"/>
      <c r="Q415" s="67"/>
      <c r="R415" s="299"/>
      <c r="S415" s="299"/>
      <c r="T415" s="35"/>
    </row>
    <row r="416" spans="1:20" ht="15" customHeight="1" x14ac:dyDescent="0.25">
      <c r="A416" s="34"/>
      <c r="B416" s="11"/>
      <c r="C416" s="2"/>
      <c r="D416" s="11"/>
      <c r="E416" s="11"/>
      <c r="F416" s="2" t="s">
        <v>4</v>
      </c>
      <c r="G416" s="11" t="s">
        <v>2830</v>
      </c>
      <c r="H416" s="67">
        <v>1</v>
      </c>
      <c r="I416" s="67">
        <v>0</v>
      </c>
      <c r="J416" s="67">
        <v>0</v>
      </c>
      <c r="K416" s="67">
        <v>0</v>
      </c>
      <c r="L416" s="67">
        <v>0</v>
      </c>
      <c r="M416" s="67">
        <v>0</v>
      </c>
      <c r="N416" s="67">
        <v>0</v>
      </c>
      <c r="O416" s="67">
        <v>1</v>
      </c>
      <c r="P416" s="67"/>
      <c r="Q416" s="67"/>
      <c r="R416" s="299"/>
      <c r="S416" s="299" t="s">
        <v>7569</v>
      </c>
      <c r="T416" s="35"/>
    </row>
    <row r="417" spans="1:20" ht="15" customHeight="1" x14ac:dyDescent="0.25">
      <c r="A417" s="34"/>
      <c r="B417" s="11"/>
      <c r="C417" s="2"/>
      <c r="D417" s="11"/>
      <c r="E417" s="11"/>
      <c r="F417" s="2" t="s">
        <v>5</v>
      </c>
      <c r="G417" s="11" t="s">
        <v>2831</v>
      </c>
      <c r="H417" s="67">
        <v>1</v>
      </c>
      <c r="I417" s="67">
        <v>0</v>
      </c>
      <c r="J417" s="67">
        <v>0</v>
      </c>
      <c r="K417" s="67">
        <v>0</v>
      </c>
      <c r="L417" s="67">
        <v>0</v>
      </c>
      <c r="M417" s="67">
        <v>0</v>
      </c>
      <c r="N417" s="67">
        <v>0</v>
      </c>
      <c r="O417" s="67">
        <v>1</v>
      </c>
      <c r="P417" s="67"/>
      <c r="Q417" s="67"/>
      <c r="R417" s="299" t="s">
        <v>7573</v>
      </c>
      <c r="S417" s="299"/>
      <c r="T417" s="35"/>
    </row>
    <row r="418" spans="1:20" x14ac:dyDescent="0.25">
      <c r="A418" s="34"/>
      <c r="B418" s="11"/>
      <c r="C418" s="2"/>
      <c r="D418" s="11"/>
      <c r="E418" s="11"/>
      <c r="F418" s="2" t="s">
        <v>6</v>
      </c>
      <c r="G418" s="11" t="s">
        <v>2832</v>
      </c>
      <c r="H418" s="67">
        <v>1</v>
      </c>
      <c r="I418" s="67">
        <v>0</v>
      </c>
      <c r="J418" s="67">
        <v>0</v>
      </c>
      <c r="K418" s="67">
        <v>0</v>
      </c>
      <c r="L418" s="67">
        <v>0</v>
      </c>
      <c r="M418" s="67">
        <v>0</v>
      </c>
      <c r="N418" s="67">
        <v>0</v>
      </c>
      <c r="O418" s="67">
        <v>1</v>
      </c>
      <c r="P418" s="67"/>
      <c r="Q418" s="67"/>
      <c r="R418" s="299"/>
      <c r="S418" s="299"/>
      <c r="T418" s="35"/>
    </row>
    <row r="419" spans="1:20" ht="15" customHeight="1" x14ac:dyDescent="0.25">
      <c r="A419" s="34"/>
      <c r="B419" s="11"/>
      <c r="C419" s="2"/>
      <c r="D419" s="11"/>
      <c r="E419" s="11"/>
      <c r="F419" s="2" t="s">
        <v>7</v>
      </c>
      <c r="G419" s="11" t="s">
        <v>2833</v>
      </c>
      <c r="H419" s="67">
        <v>1</v>
      </c>
      <c r="I419" s="67">
        <v>0</v>
      </c>
      <c r="J419" s="67">
        <v>0</v>
      </c>
      <c r="K419" s="67">
        <v>0</v>
      </c>
      <c r="L419" s="67">
        <v>0</v>
      </c>
      <c r="M419" s="67">
        <v>0</v>
      </c>
      <c r="N419" s="67">
        <v>0</v>
      </c>
      <c r="O419" s="67">
        <v>1</v>
      </c>
      <c r="P419" s="67"/>
      <c r="Q419" s="67"/>
      <c r="R419" s="299" t="s">
        <v>7574</v>
      </c>
      <c r="S419" s="299"/>
      <c r="T419" s="35"/>
    </row>
    <row r="420" spans="1:20" x14ac:dyDescent="0.25">
      <c r="A420" s="34"/>
      <c r="B420" s="11"/>
      <c r="C420" s="2"/>
      <c r="D420" s="11"/>
      <c r="E420" s="11"/>
      <c r="F420" s="2" t="s">
        <v>8</v>
      </c>
      <c r="G420" s="11" t="s">
        <v>2834</v>
      </c>
      <c r="H420" s="67">
        <v>1</v>
      </c>
      <c r="I420" s="67">
        <v>0</v>
      </c>
      <c r="J420" s="67">
        <v>0</v>
      </c>
      <c r="K420" s="67">
        <v>0</v>
      </c>
      <c r="L420" s="67">
        <v>0</v>
      </c>
      <c r="M420" s="67">
        <v>1</v>
      </c>
      <c r="N420" s="67">
        <v>0</v>
      </c>
      <c r="O420" s="67"/>
      <c r="P420" s="67"/>
      <c r="Q420" s="67"/>
      <c r="R420" s="299"/>
      <c r="S420" s="299"/>
      <c r="T420" s="35"/>
    </row>
    <row r="421" spans="1:20" ht="15" customHeight="1" x14ac:dyDescent="0.25">
      <c r="A421" s="34"/>
      <c r="B421" s="11"/>
      <c r="C421" s="2"/>
      <c r="D421" s="11"/>
      <c r="E421" s="11"/>
      <c r="F421" s="2" t="s">
        <v>9</v>
      </c>
      <c r="G421" s="11" t="s">
        <v>2835</v>
      </c>
      <c r="H421" s="67">
        <v>1</v>
      </c>
      <c r="I421" s="67">
        <v>0</v>
      </c>
      <c r="J421" s="67">
        <v>0</v>
      </c>
      <c r="K421" s="67">
        <v>0</v>
      </c>
      <c r="L421" s="67">
        <v>0</v>
      </c>
      <c r="M421" s="67">
        <v>1</v>
      </c>
      <c r="N421" s="67">
        <v>0</v>
      </c>
      <c r="O421" s="67"/>
      <c r="P421" s="67"/>
      <c r="Q421" s="67"/>
      <c r="R421" s="299" t="s">
        <v>7575</v>
      </c>
      <c r="S421" s="299" t="s">
        <v>7567</v>
      </c>
      <c r="T421" s="35"/>
    </row>
    <row r="422" spans="1:20" x14ac:dyDescent="0.25">
      <c r="A422" s="34"/>
      <c r="B422" s="11"/>
      <c r="C422" s="2"/>
      <c r="D422" s="11"/>
      <c r="E422" s="11"/>
      <c r="F422" s="2" t="s">
        <v>10</v>
      </c>
      <c r="G422" s="11" t="s">
        <v>2493</v>
      </c>
      <c r="H422" s="67">
        <v>1</v>
      </c>
      <c r="I422" s="67">
        <v>0</v>
      </c>
      <c r="J422" s="67">
        <v>0</v>
      </c>
      <c r="K422" s="67">
        <v>0</v>
      </c>
      <c r="L422" s="67">
        <v>0</v>
      </c>
      <c r="M422" s="67">
        <v>0</v>
      </c>
      <c r="N422" s="67">
        <v>0</v>
      </c>
      <c r="O422" s="67">
        <v>1</v>
      </c>
      <c r="P422" s="67"/>
      <c r="Q422" s="67"/>
      <c r="R422" s="299"/>
      <c r="S422" s="299"/>
      <c r="T422" s="35"/>
    </row>
    <row r="423" spans="1:20" ht="15" customHeight="1" x14ac:dyDescent="0.25">
      <c r="A423" s="34"/>
      <c r="B423" s="11"/>
      <c r="C423" s="2"/>
      <c r="D423" s="11"/>
      <c r="E423" s="11"/>
      <c r="F423" s="2" t="s">
        <v>11</v>
      </c>
      <c r="G423" s="11" t="s">
        <v>2793</v>
      </c>
      <c r="H423" s="67">
        <v>1</v>
      </c>
      <c r="I423" s="67">
        <v>0</v>
      </c>
      <c r="J423" s="67">
        <v>0</v>
      </c>
      <c r="K423" s="67">
        <v>0</v>
      </c>
      <c r="L423" s="67">
        <v>0</v>
      </c>
      <c r="M423" s="67">
        <v>0</v>
      </c>
      <c r="N423" s="67">
        <v>0</v>
      </c>
      <c r="O423" s="67">
        <v>1</v>
      </c>
      <c r="P423" s="67"/>
      <c r="Q423" s="67"/>
      <c r="R423" s="299"/>
      <c r="S423" s="299" t="s">
        <v>7568</v>
      </c>
      <c r="T423" s="35"/>
    </row>
    <row r="424" spans="1:20" x14ac:dyDescent="0.25">
      <c r="A424" s="34"/>
      <c r="B424" s="11"/>
      <c r="C424" s="2"/>
      <c r="D424" s="11"/>
      <c r="E424" s="11"/>
      <c r="F424" s="2" t="s">
        <v>12</v>
      </c>
      <c r="G424" s="11" t="s">
        <v>2836</v>
      </c>
      <c r="H424" s="67">
        <v>1</v>
      </c>
      <c r="I424" s="67">
        <v>0</v>
      </c>
      <c r="J424" s="67">
        <v>0</v>
      </c>
      <c r="K424" s="67">
        <v>0</v>
      </c>
      <c r="L424" s="67">
        <v>0</v>
      </c>
      <c r="M424" s="67">
        <v>1</v>
      </c>
      <c r="N424" s="67">
        <v>0</v>
      </c>
      <c r="O424" s="67"/>
      <c r="P424" s="67"/>
      <c r="Q424" s="67"/>
      <c r="R424" s="299" t="s">
        <v>7576</v>
      </c>
      <c r="S424" s="299"/>
      <c r="T424" s="35"/>
    </row>
    <row r="425" spans="1:20" x14ac:dyDescent="0.25">
      <c r="A425" s="34"/>
      <c r="B425" s="11"/>
      <c r="C425" s="2"/>
      <c r="D425" s="11"/>
      <c r="E425" s="11"/>
      <c r="F425" s="2" t="s">
        <v>13</v>
      </c>
      <c r="G425" s="11" t="s">
        <v>2837</v>
      </c>
      <c r="H425" s="67">
        <v>1</v>
      </c>
      <c r="I425" s="67">
        <v>0</v>
      </c>
      <c r="J425" s="67">
        <v>0</v>
      </c>
      <c r="K425" s="67">
        <v>0</v>
      </c>
      <c r="L425" s="67">
        <v>0</v>
      </c>
      <c r="M425" s="67">
        <v>0</v>
      </c>
      <c r="N425" s="67">
        <v>0</v>
      </c>
      <c r="O425" s="67">
        <v>1</v>
      </c>
      <c r="P425" s="67"/>
      <c r="Q425" s="67"/>
      <c r="R425" s="299"/>
      <c r="S425" s="299"/>
      <c r="T425" s="35"/>
    </row>
    <row r="426" spans="1:20" x14ac:dyDescent="0.25">
      <c r="A426" s="34"/>
      <c r="B426" s="11"/>
      <c r="C426" s="2"/>
      <c r="D426" s="11"/>
      <c r="E426" s="11"/>
      <c r="F426" s="2" t="s">
        <v>14</v>
      </c>
      <c r="G426" s="11" t="s">
        <v>2838</v>
      </c>
      <c r="H426" s="67">
        <v>1</v>
      </c>
      <c r="I426" s="67">
        <v>0</v>
      </c>
      <c r="J426" s="67">
        <v>0</v>
      </c>
      <c r="K426" s="67">
        <v>0</v>
      </c>
      <c r="L426" s="67">
        <v>0</v>
      </c>
      <c r="M426" s="67">
        <v>0</v>
      </c>
      <c r="N426" s="67">
        <v>0</v>
      </c>
      <c r="O426" s="67">
        <v>1</v>
      </c>
      <c r="P426" s="67"/>
      <c r="Q426" s="67"/>
      <c r="R426" s="11" t="s">
        <v>7577</v>
      </c>
      <c r="S426" s="299" t="s">
        <v>7571</v>
      </c>
      <c r="T426" s="35"/>
    </row>
    <row r="427" spans="1:20" x14ac:dyDescent="0.25">
      <c r="A427" s="34"/>
      <c r="B427" s="11"/>
      <c r="C427" s="2"/>
      <c r="D427" s="11"/>
      <c r="E427" s="11"/>
      <c r="F427" s="2" t="s">
        <v>15</v>
      </c>
      <c r="G427" s="11" t="s">
        <v>2839</v>
      </c>
      <c r="H427" s="67">
        <v>1</v>
      </c>
      <c r="I427" s="67">
        <v>0</v>
      </c>
      <c r="J427" s="67">
        <v>0</v>
      </c>
      <c r="K427" s="67">
        <v>0</v>
      </c>
      <c r="L427" s="67">
        <v>0</v>
      </c>
      <c r="M427" s="67">
        <v>0</v>
      </c>
      <c r="N427" s="67">
        <v>0</v>
      </c>
      <c r="O427" s="67">
        <v>1</v>
      </c>
      <c r="P427" s="67"/>
      <c r="Q427" s="67"/>
      <c r="R427" s="11"/>
      <c r="S427" s="299"/>
      <c r="T427" s="35"/>
    </row>
    <row r="428" spans="1:20" x14ac:dyDescent="0.25">
      <c r="A428" s="34"/>
      <c r="B428" s="11"/>
      <c r="C428" s="2"/>
      <c r="D428" s="11"/>
      <c r="E428" s="11"/>
      <c r="F428" s="2" t="s">
        <v>16</v>
      </c>
      <c r="G428" s="11" t="s">
        <v>2840</v>
      </c>
      <c r="H428" s="67">
        <v>1</v>
      </c>
      <c r="I428" s="67">
        <v>0</v>
      </c>
      <c r="J428" s="67">
        <v>0</v>
      </c>
      <c r="K428" s="67">
        <v>0</v>
      </c>
      <c r="L428" s="67">
        <v>0</v>
      </c>
      <c r="M428" s="67">
        <v>0</v>
      </c>
      <c r="N428" s="67">
        <v>0</v>
      </c>
      <c r="O428" s="67">
        <v>1</v>
      </c>
      <c r="P428" s="67"/>
      <c r="Q428" s="67"/>
      <c r="R428" s="11"/>
      <c r="S428" s="299"/>
      <c r="T428" s="35"/>
    </row>
    <row r="429" spans="1:20" x14ac:dyDescent="0.25">
      <c r="A429" s="34"/>
      <c r="B429" s="11"/>
      <c r="C429" s="2"/>
      <c r="D429" s="11"/>
      <c r="E429" s="11"/>
      <c r="F429" s="2" t="s">
        <v>17</v>
      </c>
      <c r="G429" s="11" t="s">
        <v>2841</v>
      </c>
      <c r="H429" s="67">
        <v>1</v>
      </c>
      <c r="I429" s="67">
        <v>0</v>
      </c>
      <c r="J429" s="67">
        <v>0</v>
      </c>
      <c r="K429" s="67">
        <v>0</v>
      </c>
      <c r="L429" s="67">
        <v>0</v>
      </c>
      <c r="M429" s="67">
        <v>0</v>
      </c>
      <c r="N429" s="67">
        <v>0</v>
      </c>
      <c r="O429" s="67">
        <v>1</v>
      </c>
      <c r="P429" s="67"/>
      <c r="Q429" s="67"/>
      <c r="R429" s="11"/>
      <c r="S429" s="11"/>
      <c r="T429" s="35"/>
    </row>
    <row r="430" spans="1:20" x14ac:dyDescent="0.25">
      <c r="A430" s="34"/>
      <c r="B430" s="11"/>
      <c r="C430" s="2"/>
      <c r="D430" s="11"/>
      <c r="E430" s="11"/>
      <c r="F430" s="2" t="s">
        <v>18</v>
      </c>
      <c r="G430" s="11" t="s">
        <v>2842</v>
      </c>
      <c r="H430" s="67">
        <v>1</v>
      </c>
      <c r="I430" s="67">
        <v>0</v>
      </c>
      <c r="J430" s="67">
        <v>0</v>
      </c>
      <c r="K430" s="67">
        <v>0</v>
      </c>
      <c r="L430" s="67">
        <v>0</v>
      </c>
      <c r="M430" s="67">
        <v>0</v>
      </c>
      <c r="N430" s="67">
        <v>0</v>
      </c>
      <c r="O430" s="67">
        <v>1</v>
      </c>
      <c r="P430" s="67"/>
      <c r="Q430" s="67"/>
      <c r="R430" s="11"/>
      <c r="S430" s="11"/>
      <c r="T430" s="35"/>
    </row>
    <row r="431" spans="1:20" x14ac:dyDescent="0.25">
      <c r="A431" s="34"/>
      <c r="B431" s="11"/>
      <c r="C431" s="2"/>
      <c r="D431" s="11"/>
      <c r="E431" s="11"/>
      <c r="F431" s="2" t="s">
        <v>19</v>
      </c>
      <c r="G431" s="11" t="s">
        <v>2843</v>
      </c>
      <c r="H431" s="67">
        <v>1</v>
      </c>
      <c r="I431" s="67">
        <v>0</v>
      </c>
      <c r="J431" s="67">
        <v>0</v>
      </c>
      <c r="K431" s="67">
        <v>0</v>
      </c>
      <c r="L431" s="67">
        <v>0</v>
      </c>
      <c r="M431" s="67">
        <v>1</v>
      </c>
      <c r="N431" s="67">
        <v>0</v>
      </c>
      <c r="O431" s="67"/>
      <c r="P431" s="67"/>
      <c r="Q431" s="67"/>
      <c r="R431" s="11"/>
      <c r="S431" s="11"/>
      <c r="T431" s="35"/>
    </row>
    <row r="432" spans="1:20" x14ac:dyDescent="0.25">
      <c r="A432" s="34"/>
      <c r="B432" s="11"/>
      <c r="C432" s="2"/>
      <c r="D432" s="11"/>
      <c r="E432" s="11"/>
      <c r="F432" s="2" t="s">
        <v>20</v>
      </c>
      <c r="G432" s="11" t="s">
        <v>2844</v>
      </c>
      <c r="H432" s="67">
        <v>1</v>
      </c>
      <c r="I432" s="67">
        <v>0</v>
      </c>
      <c r="J432" s="67">
        <v>0</v>
      </c>
      <c r="K432" s="67">
        <v>0</v>
      </c>
      <c r="L432" s="67">
        <v>0</v>
      </c>
      <c r="M432" s="67">
        <v>0</v>
      </c>
      <c r="N432" s="67">
        <v>0</v>
      </c>
      <c r="O432" s="67">
        <v>1</v>
      </c>
      <c r="P432" s="67"/>
      <c r="Q432" s="67"/>
      <c r="R432" s="11"/>
      <c r="S432" s="11"/>
      <c r="T432" s="35"/>
    </row>
    <row r="433" spans="1:20" x14ac:dyDescent="0.25">
      <c r="A433" s="34"/>
      <c r="B433" s="11"/>
      <c r="C433" s="2"/>
      <c r="D433" s="11"/>
      <c r="E433" s="11"/>
      <c r="F433" s="2" t="s">
        <v>21</v>
      </c>
      <c r="G433" s="11" t="s">
        <v>2845</v>
      </c>
      <c r="H433" s="67">
        <v>1</v>
      </c>
      <c r="I433" s="67">
        <v>0</v>
      </c>
      <c r="J433" s="67">
        <v>0</v>
      </c>
      <c r="K433" s="67">
        <v>0</v>
      </c>
      <c r="L433" s="67">
        <v>0</v>
      </c>
      <c r="M433" s="67">
        <v>0</v>
      </c>
      <c r="N433" s="67">
        <v>0</v>
      </c>
      <c r="O433" s="67">
        <v>1</v>
      </c>
      <c r="P433" s="67"/>
      <c r="Q433" s="67"/>
      <c r="R433" s="11"/>
      <c r="S433" s="11"/>
      <c r="T433" s="35"/>
    </row>
    <row r="434" spans="1:20" x14ac:dyDescent="0.25">
      <c r="A434" s="34"/>
      <c r="B434" s="11"/>
      <c r="C434" s="2"/>
      <c r="D434" s="11"/>
      <c r="E434" s="11"/>
      <c r="F434" s="2"/>
      <c r="G434" s="11"/>
      <c r="H434" s="67"/>
      <c r="I434" s="67"/>
      <c r="J434" s="67"/>
      <c r="K434" s="67"/>
      <c r="L434" s="67"/>
      <c r="M434" s="67"/>
      <c r="N434" s="67"/>
      <c r="O434" s="67"/>
      <c r="P434" s="67"/>
      <c r="Q434" s="67"/>
      <c r="R434" s="11"/>
      <c r="S434" s="11"/>
      <c r="T434" s="35"/>
    </row>
    <row r="435" spans="1:20" x14ac:dyDescent="0.25">
      <c r="A435" s="83"/>
      <c r="B435" s="62"/>
      <c r="C435" s="61"/>
      <c r="D435" s="62"/>
      <c r="E435" s="62"/>
      <c r="F435" s="61"/>
      <c r="G435" s="62"/>
      <c r="H435" s="72">
        <f>SUM(H413:H433)</f>
        <v>21</v>
      </c>
      <c r="I435" s="72">
        <f t="shared" ref="I435:O435" si="17">SUM(I413:I433)</f>
        <v>0</v>
      </c>
      <c r="J435" s="72">
        <f t="shared" si="17"/>
        <v>0</v>
      </c>
      <c r="K435" s="72">
        <f t="shared" si="17"/>
        <v>0</v>
      </c>
      <c r="L435" s="72">
        <f t="shared" si="17"/>
        <v>0</v>
      </c>
      <c r="M435" s="72">
        <f t="shared" si="17"/>
        <v>5</v>
      </c>
      <c r="N435" s="72">
        <f t="shared" si="17"/>
        <v>0</v>
      </c>
      <c r="O435" s="72">
        <f t="shared" si="17"/>
        <v>16</v>
      </c>
      <c r="P435" s="72"/>
      <c r="Q435" s="72"/>
      <c r="R435" s="62"/>
      <c r="S435" s="62"/>
      <c r="T435" s="84"/>
    </row>
    <row r="436" spans="1:20" x14ac:dyDescent="0.25">
      <c r="A436" s="85"/>
      <c r="B436" s="75"/>
      <c r="C436" s="76"/>
      <c r="D436" s="75"/>
      <c r="E436" s="75"/>
      <c r="F436" s="76"/>
      <c r="G436" s="75"/>
      <c r="H436" s="105"/>
      <c r="I436" s="105"/>
      <c r="J436" s="105"/>
      <c r="K436" s="105"/>
      <c r="L436" s="105"/>
      <c r="M436" s="105"/>
      <c r="N436" s="105"/>
      <c r="O436" s="105"/>
      <c r="P436" s="105"/>
      <c r="Q436" s="105"/>
      <c r="R436" s="75"/>
      <c r="S436" s="75"/>
      <c r="T436" s="86"/>
    </row>
    <row r="437" spans="1:20" x14ac:dyDescent="0.25">
      <c r="A437" s="34"/>
      <c r="B437" s="11"/>
      <c r="C437" s="2"/>
      <c r="D437" s="11"/>
      <c r="E437" s="11"/>
      <c r="F437" s="11"/>
      <c r="G437" s="11"/>
      <c r="H437" s="2"/>
      <c r="I437" s="2"/>
      <c r="J437" s="2"/>
      <c r="K437" s="2"/>
      <c r="L437" s="2"/>
      <c r="M437" s="2"/>
      <c r="N437" s="2"/>
      <c r="O437" s="2"/>
      <c r="P437" s="2"/>
      <c r="Q437" s="2"/>
      <c r="R437" s="11"/>
      <c r="S437" s="11"/>
      <c r="T437" s="35"/>
    </row>
    <row r="438" spans="1:20" x14ac:dyDescent="0.25">
      <c r="A438" s="34"/>
      <c r="B438" s="11"/>
      <c r="C438" s="2" t="s">
        <v>19</v>
      </c>
      <c r="D438" s="11" t="s">
        <v>2494</v>
      </c>
      <c r="E438" s="11" t="s">
        <v>39</v>
      </c>
      <c r="F438" s="2" t="s">
        <v>0</v>
      </c>
      <c r="G438" s="11" t="s">
        <v>2846</v>
      </c>
      <c r="H438" s="2">
        <v>1</v>
      </c>
      <c r="I438" s="2">
        <v>0</v>
      </c>
      <c r="J438" s="2">
        <v>0</v>
      </c>
      <c r="K438" s="2">
        <v>0</v>
      </c>
      <c r="L438" s="2">
        <v>0</v>
      </c>
      <c r="M438" s="2">
        <v>0</v>
      </c>
      <c r="N438" s="2">
        <v>0</v>
      </c>
      <c r="O438" s="2">
        <v>1</v>
      </c>
      <c r="P438" s="2"/>
      <c r="Q438" s="2"/>
      <c r="R438" s="11"/>
      <c r="S438" s="11" t="s">
        <v>8837</v>
      </c>
      <c r="T438" s="35"/>
    </row>
    <row r="439" spans="1:20" x14ac:dyDescent="0.25">
      <c r="A439" s="34"/>
      <c r="B439" s="11"/>
      <c r="C439" s="2"/>
      <c r="D439" s="11"/>
      <c r="E439" s="11"/>
      <c r="F439" s="2" t="s">
        <v>2</v>
      </c>
      <c r="G439" s="11" t="s">
        <v>2494</v>
      </c>
      <c r="H439" s="2">
        <v>1</v>
      </c>
      <c r="I439" s="2">
        <v>0</v>
      </c>
      <c r="J439" s="2">
        <v>0</v>
      </c>
      <c r="K439" s="2">
        <v>0</v>
      </c>
      <c r="L439" s="2">
        <v>0</v>
      </c>
      <c r="M439" s="2">
        <v>0</v>
      </c>
      <c r="N439" s="2">
        <v>0</v>
      </c>
      <c r="O439" s="2">
        <v>1</v>
      </c>
      <c r="P439" s="2"/>
      <c r="Q439" s="2"/>
      <c r="R439" s="11"/>
      <c r="S439" s="11" t="s">
        <v>8838</v>
      </c>
      <c r="T439" s="35"/>
    </row>
    <row r="440" spans="1:20" x14ac:dyDescent="0.25">
      <c r="A440" s="34"/>
      <c r="B440" s="11"/>
      <c r="C440" s="2"/>
      <c r="D440" s="11"/>
      <c r="E440" s="11"/>
      <c r="F440" s="2" t="s">
        <v>3</v>
      </c>
      <c r="G440" s="11" t="s">
        <v>2803</v>
      </c>
      <c r="H440" s="2">
        <v>1</v>
      </c>
      <c r="I440" s="2">
        <v>0</v>
      </c>
      <c r="J440" s="2">
        <v>0</v>
      </c>
      <c r="K440" s="2">
        <v>0</v>
      </c>
      <c r="L440" s="2">
        <v>0</v>
      </c>
      <c r="M440" s="2">
        <v>0</v>
      </c>
      <c r="N440" s="2">
        <v>0</v>
      </c>
      <c r="O440" s="2">
        <v>1</v>
      </c>
      <c r="P440" s="2"/>
      <c r="Q440" s="2"/>
      <c r="R440" s="11"/>
      <c r="S440" s="11"/>
      <c r="T440" s="35"/>
    </row>
    <row r="441" spans="1:20" x14ac:dyDescent="0.25">
      <c r="A441" s="34"/>
      <c r="B441" s="11"/>
      <c r="C441" s="2"/>
      <c r="D441" s="11"/>
      <c r="E441" s="11"/>
      <c r="F441" s="2" t="s">
        <v>4</v>
      </c>
      <c r="G441" s="11" t="s">
        <v>2847</v>
      </c>
      <c r="H441" s="2">
        <v>1</v>
      </c>
      <c r="I441" s="2">
        <v>0</v>
      </c>
      <c r="J441" s="2">
        <v>0</v>
      </c>
      <c r="K441" s="2">
        <v>0</v>
      </c>
      <c r="L441" s="2">
        <v>0</v>
      </c>
      <c r="M441" s="2">
        <v>0</v>
      </c>
      <c r="N441" s="2">
        <v>0</v>
      </c>
      <c r="O441" s="2">
        <v>1</v>
      </c>
      <c r="P441" s="2"/>
      <c r="Q441" s="2"/>
      <c r="R441" s="11"/>
      <c r="S441" s="11"/>
      <c r="T441" s="35"/>
    </row>
    <row r="442" spans="1:20" x14ac:dyDescent="0.25">
      <c r="A442" s="34"/>
      <c r="B442" s="11"/>
      <c r="C442" s="2"/>
      <c r="D442" s="11"/>
      <c r="E442" s="11"/>
      <c r="F442" s="2" t="s">
        <v>5</v>
      </c>
      <c r="G442" s="11" t="s">
        <v>2848</v>
      </c>
      <c r="H442" s="2">
        <v>1</v>
      </c>
      <c r="I442" s="2">
        <v>0</v>
      </c>
      <c r="J442" s="2">
        <v>0</v>
      </c>
      <c r="K442" s="2">
        <v>0</v>
      </c>
      <c r="L442" s="2">
        <v>0</v>
      </c>
      <c r="M442" s="2">
        <v>0</v>
      </c>
      <c r="N442" s="2">
        <v>0</v>
      </c>
      <c r="O442" s="2">
        <v>1</v>
      </c>
      <c r="P442" s="2"/>
      <c r="Q442" s="2"/>
      <c r="R442" s="11"/>
      <c r="S442" s="11"/>
      <c r="T442" s="35"/>
    </row>
    <row r="443" spans="1:20" x14ac:dyDescent="0.25">
      <c r="A443" s="34"/>
      <c r="B443" s="11"/>
      <c r="C443" s="2"/>
      <c r="D443" s="11"/>
      <c r="E443" s="11"/>
      <c r="F443" s="2" t="s">
        <v>6</v>
      </c>
      <c r="G443" s="11" t="s">
        <v>2849</v>
      </c>
      <c r="H443" s="2">
        <v>1</v>
      </c>
      <c r="I443" s="2">
        <v>0</v>
      </c>
      <c r="J443" s="2">
        <v>0</v>
      </c>
      <c r="K443" s="2">
        <v>0</v>
      </c>
      <c r="L443" s="2">
        <v>0</v>
      </c>
      <c r="M443" s="2">
        <v>0</v>
      </c>
      <c r="N443" s="2">
        <v>0</v>
      </c>
      <c r="O443" s="2">
        <v>1</v>
      </c>
      <c r="P443" s="2"/>
      <c r="Q443" s="2"/>
      <c r="R443" s="11"/>
      <c r="S443" s="11"/>
      <c r="T443" s="35"/>
    </row>
    <row r="444" spans="1:20" x14ac:dyDescent="0.25">
      <c r="A444" s="34"/>
      <c r="B444" s="11"/>
      <c r="C444" s="2"/>
      <c r="D444" s="11"/>
      <c r="E444" s="11"/>
      <c r="F444" s="2" t="s">
        <v>7</v>
      </c>
      <c r="G444" s="11" t="s">
        <v>2850</v>
      </c>
      <c r="H444" s="2">
        <v>1</v>
      </c>
      <c r="I444" s="2">
        <v>0</v>
      </c>
      <c r="J444" s="2">
        <v>0</v>
      </c>
      <c r="K444" s="2">
        <v>0</v>
      </c>
      <c r="L444" s="2">
        <v>0</v>
      </c>
      <c r="M444" s="2">
        <v>0</v>
      </c>
      <c r="N444" s="2">
        <v>0</v>
      </c>
      <c r="O444" s="2">
        <v>1</v>
      </c>
      <c r="P444" s="2"/>
      <c r="Q444" s="2"/>
      <c r="R444" s="11"/>
      <c r="S444" s="11"/>
      <c r="T444" s="35"/>
    </row>
    <row r="445" spans="1:20" x14ac:dyDescent="0.25">
      <c r="A445" s="34"/>
      <c r="B445" s="11"/>
      <c r="C445" s="2"/>
      <c r="D445" s="11"/>
      <c r="E445" s="11"/>
      <c r="F445" s="2" t="s">
        <v>8</v>
      </c>
      <c r="G445" s="11" t="s">
        <v>2851</v>
      </c>
      <c r="H445" s="2">
        <v>1</v>
      </c>
      <c r="I445" s="2">
        <v>0</v>
      </c>
      <c r="J445" s="2">
        <v>0</v>
      </c>
      <c r="K445" s="2">
        <v>0</v>
      </c>
      <c r="L445" s="2">
        <v>0</v>
      </c>
      <c r="M445" s="2">
        <v>0</v>
      </c>
      <c r="N445" s="2">
        <v>0</v>
      </c>
      <c r="O445" s="2">
        <v>1</v>
      </c>
      <c r="P445" s="2"/>
      <c r="Q445" s="2"/>
      <c r="R445" s="11"/>
      <c r="S445" s="11"/>
      <c r="T445" s="35"/>
    </row>
    <row r="446" spans="1:20" x14ac:dyDescent="0.25">
      <c r="A446" s="34"/>
      <c r="B446" s="11"/>
      <c r="C446" s="2"/>
      <c r="D446" s="11"/>
      <c r="E446" s="11"/>
      <c r="F446" s="2" t="s">
        <v>9</v>
      </c>
      <c r="G446" s="11" t="s">
        <v>2852</v>
      </c>
      <c r="H446" s="2">
        <v>1</v>
      </c>
      <c r="I446" s="2">
        <v>0</v>
      </c>
      <c r="J446" s="2">
        <v>0</v>
      </c>
      <c r="K446" s="2">
        <v>0</v>
      </c>
      <c r="L446" s="2">
        <v>0</v>
      </c>
      <c r="M446" s="2">
        <v>0</v>
      </c>
      <c r="N446" s="2">
        <v>0</v>
      </c>
      <c r="O446" s="2">
        <v>1</v>
      </c>
      <c r="P446" s="2"/>
      <c r="Q446" s="2"/>
      <c r="R446" s="11"/>
      <c r="S446" s="11"/>
      <c r="T446" s="35"/>
    </row>
    <row r="447" spans="1:20" x14ac:dyDescent="0.25">
      <c r="A447" s="34"/>
      <c r="B447" s="11"/>
      <c r="C447" s="2"/>
      <c r="D447" s="11"/>
      <c r="E447" s="11"/>
      <c r="F447" s="2"/>
      <c r="G447" s="11"/>
      <c r="H447" s="2"/>
      <c r="I447" s="2"/>
      <c r="J447" s="2"/>
      <c r="K447" s="2"/>
      <c r="L447" s="2"/>
      <c r="M447" s="2"/>
      <c r="N447" s="2"/>
      <c r="O447" s="2"/>
      <c r="P447" s="2"/>
      <c r="Q447" s="2"/>
      <c r="R447" s="11"/>
      <c r="S447" s="11"/>
      <c r="T447" s="35"/>
    </row>
    <row r="448" spans="1:20" x14ac:dyDescent="0.25">
      <c r="A448" s="83"/>
      <c r="B448" s="62"/>
      <c r="C448" s="61"/>
      <c r="D448" s="62"/>
      <c r="E448" s="62"/>
      <c r="F448" s="61"/>
      <c r="G448" s="62"/>
      <c r="H448" s="61">
        <f>SUM(H438:H446)</f>
        <v>9</v>
      </c>
      <c r="I448" s="61">
        <f t="shared" ref="I448:O448" si="18">SUM(I438:I446)</f>
        <v>0</v>
      </c>
      <c r="J448" s="61">
        <f t="shared" si="18"/>
        <v>0</v>
      </c>
      <c r="K448" s="61">
        <f t="shared" si="18"/>
        <v>0</v>
      </c>
      <c r="L448" s="61">
        <f t="shared" si="18"/>
        <v>0</v>
      </c>
      <c r="M448" s="61">
        <f t="shared" si="18"/>
        <v>0</v>
      </c>
      <c r="N448" s="61">
        <f t="shared" si="18"/>
        <v>0</v>
      </c>
      <c r="O448" s="61">
        <f t="shared" si="18"/>
        <v>9</v>
      </c>
      <c r="P448" s="61"/>
      <c r="Q448" s="61"/>
      <c r="R448" s="62"/>
      <c r="S448" s="62"/>
      <c r="T448" s="84"/>
    </row>
    <row r="449" spans="1:20" x14ac:dyDescent="0.25">
      <c r="A449" s="85"/>
      <c r="B449" s="75"/>
      <c r="C449" s="76"/>
      <c r="D449" s="75"/>
      <c r="E449" s="75"/>
      <c r="F449" s="76"/>
      <c r="G449" s="75"/>
      <c r="H449" s="76"/>
      <c r="I449" s="76"/>
      <c r="J449" s="76"/>
      <c r="K449" s="76"/>
      <c r="L449" s="76"/>
      <c r="M449" s="76"/>
      <c r="N449" s="76"/>
      <c r="O449" s="76"/>
      <c r="P449" s="76"/>
      <c r="Q449" s="76"/>
      <c r="R449" s="75"/>
      <c r="S449" s="75"/>
      <c r="T449" s="86"/>
    </row>
    <row r="450" spans="1:20" x14ac:dyDescent="0.25">
      <c r="A450" s="34"/>
      <c r="B450" s="11"/>
      <c r="C450" s="2"/>
      <c r="D450" s="11"/>
      <c r="E450" s="11"/>
      <c r="F450" s="11"/>
      <c r="G450" s="11"/>
      <c r="H450" s="2"/>
      <c r="I450" s="2"/>
      <c r="J450" s="2"/>
      <c r="K450" s="2"/>
      <c r="L450" s="2"/>
      <c r="M450" s="2"/>
      <c r="N450" s="2"/>
      <c r="O450" s="2"/>
      <c r="P450" s="2"/>
      <c r="Q450" s="2"/>
      <c r="R450" s="11"/>
      <c r="S450" s="11"/>
      <c r="T450" s="35"/>
    </row>
    <row r="451" spans="1:20" ht="15" customHeight="1" x14ac:dyDescent="0.25">
      <c r="A451" s="34"/>
      <c r="B451" s="11"/>
      <c r="C451" s="2" t="s">
        <v>20</v>
      </c>
      <c r="D451" s="11" t="s">
        <v>2495</v>
      </c>
      <c r="E451" s="11" t="s">
        <v>39</v>
      </c>
      <c r="F451" s="2" t="s">
        <v>0</v>
      </c>
      <c r="G451" s="11" t="s">
        <v>2853</v>
      </c>
      <c r="H451" s="67">
        <v>1</v>
      </c>
      <c r="I451" s="67">
        <v>0</v>
      </c>
      <c r="J451" s="67">
        <v>1</v>
      </c>
      <c r="K451" s="67">
        <v>0</v>
      </c>
      <c r="L451" s="67">
        <v>0</v>
      </c>
      <c r="M451" s="67">
        <v>0</v>
      </c>
      <c r="N451" s="67">
        <v>0</v>
      </c>
      <c r="O451" s="67">
        <v>1</v>
      </c>
      <c r="P451" s="67"/>
      <c r="Q451" s="67"/>
      <c r="R451" s="11" t="s">
        <v>7582</v>
      </c>
      <c r="S451" s="299" t="s">
        <v>7578</v>
      </c>
      <c r="T451" s="35"/>
    </row>
    <row r="452" spans="1:20" ht="15" customHeight="1" x14ac:dyDescent="0.25">
      <c r="A452" s="34"/>
      <c r="B452" s="11"/>
      <c r="C452" s="2"/>
      <c r="D452" s="11"/>
      <c r="E452" s="11"/>
      <c r="F452" s="2" t="s">
        <v>2</v>
      </c>
      <c r="G452" s="11" t="s">
        <v>2854</v>
      </c>
      <c r="H452" s="67">
        <v>1</v>
      </c>
      <c r="I452" s="67">
        <v>0</v>
      </c>
      <c r="J452" s="67">
        <v>1</v>
      </c>
      <c r="K452" s="67">
        <v>0</v>
      </c>
      <c r="L452" s="67">
        <v>0</v>
      </c>
      <c r="M452" s="67">
        <v>0</v>
      </c>
      <c r="N452" s="67">
        <v>0</v>
      </c>
      <c r="O452" s="67">
        <v>1</v>
      </c>
      <c r="P452" s="67"/>
      <c r="Q452" s="67"/>
      <c r="R452" s="299" t="s">
        <v>7583</v>
      </c>
      <c r="S452" s="299"/>
      <c r="T452" s="35"/>
    </row>
    <row r="453" spans="1:20" x14ac:dyDescent="0.25">
      <c r="A453" s="34"/>
      <c r="B453" s="11"/>
      <c r="C453" s="2"/>
      <c r="D453" s="11"/>
      <c r="E453" s="11"/>
      <c r="F453" s="2" t="s">
        <v>3</v>
      </c>
      <c r="G453" s="11" t="s">
        <v>2855</v>
      </c>
      <c r="H453" s="67">
        <v>1</v>
      </c>
      <c r="I453" s="67">
        <v>0</v>
      </c>
      <c r="J453" s="67">
        <v>1</v>
      </c>
      <c r="K453" s="67">
        <v>0</v>
      </c>
      <c r="L453" s="67">
        <v>0</v>
      </c>
      <c r="M453" s="67">
        <v>0</v>
      </c>
      <c r="N453" s="67">
        <v>0</v>
      </c>
      <c r="O453" s="67">
        <v>1</v>
      </c>
      <c r="P453" s="67"/>
      <c r="Q453" s="67"/>
      <c r="R453" s="299"/>
      <c r="S453" s="299"/>
      <c r="T453" s="35"/>
    </row>
    <row r="454" spans="1:20" x14ac:dyDescent="0.25">
      <c r="A454" s="34"/>
      <c r="B454" s="11"/>
      <c r="C454" s="2"/>
      <c r="D454" s="11"/>
      <c r="E454" s="11"/>
      <c r="F454" s="2" t="s">
        <v>4</v>
      </c>
      <c r="G454" s="11" t="s">
        <v>2856</v>
      </c>
      <c r="H454" s="67">
        <v>1</v>
      </c>
      <c r="I454" s="67">
        <v>0</v>
      </c>
      <c r="J454" s="67">
        <v>1</v>
      </c>
      <c r="K454" s="67">
        <v>0</v>
      </c>
      <c r="L454" s="67">
        <v>0</v>
      </c>
      <c r="M454" s="67">
        <v>0</v>
      </c>
      <c r="N454" s="67">
        <v>0</v>
      </c>
      <c r="O454" s="67">
        <v>1</v>
      </c>
      <c r="P454" s="67"/>
      <c r="Q454" s="67"/>
      <c r="R454" s="299"/>
      <c r="S454" s="299"/>
      <c r="T454" s="35"/>
    </row>
    <row r="455" spans="1:20" x14ac:dyDescent="0.25">
      <c r="A455" s="34"/>
      <c r="B455" s="11"/>
      <c r="C455" s="2"/>
      <c r="D455" s="11"/>
      <c r="E455" s="11"/>
      <c r="F455" s="2" t="s">
        <v>5</v>
      </c>
      <c r="G455" s="11" t="s">
        <v>2857</v>
      </c>
      <c r="H455" s="67">
        <v>1</v>
      </c>
      <c r="I455" s="67">
        <v>0</v>
      </c>
      <c r="J455" s="67">
        <v>1</v>
      </c>
      <c r="K455" s="67">
        <v>0</v>
      </c>
      <c r="L455" s="67">
        <v>0</v>
      </c>
      <c r="M455" s="67">
        <v>0</v>
      </c>
      <c r="N455" s="67">
        <v>0</v>
      </c>
      <c r="O455" s="67">
        <v>1</v>
      </c>
      <c r="P455" s="67"/>
      <c r="Q455" s="67"/>
      <c r="R455" s="299"/>
      <c r="S455" s="299" t="s">
        <v>7579</v>
      </c>
      <c r="T455" s="35"/>
    </row>
    <row r="456" spans="1:20" x14ac:dyDescent="0.25">
      <c r="A456" s="34"/>
      <c r="B456" s="11"/>
      <c r="C456" s="2"/>
      <c r="D456" s="11"/>
      <c r="E456" s="11"/>
      <c r="F456" s="2" t="s">
        <v>6</v>
      </c>
      <c r="G456" s="11" t="s">
        <v>2495</v>
      </c>
      <c r="H456" s="67">
        <v>1</v>
      </c>
      <c r="I456" s="67">
        <v>0</v>
      </c>
      <c r="J456" s="67">
        <v>1</v>
      </c>
      <c r="K456" s="67">
        <v>0</v>
      </c>
      <c r="L456" s="67">
        <v>0</v>
      </c>
      <c r="M456" s="67">
        <v>0</v>
      </c>
      <c r="N456" s="67">
        <v>0</v>
      </c>
      <c r="O456" s="67">
        <v>1</v>
      </c>
      <c r="P456" s="67"/>
      <c r="Q456" s="67"/>
      <c r="R456" s="299"/>
      <c r="S456" s="299"/>
      <c r="T456" s="35"/>
    </row>
    <row r="457" spans="1:20" x14ac:dyDescent="0.25">
      <c r="A457" s="34"/>
      <c r="B457" s="11"/>
      <c r="C457" s="2"/>
      <c r="D457" s="11"/>
      <c r="E457" s="11"/>
      <c r="F457" s="2" t="s">
        <v>7</v>
      </c>
      <c r="G457" s="11" t="s">
        <v>2858</v>
      </c>
      <c r="H457" s="67">
        <v>1</v>
      </c>
      <c r="I457" s="67">
        <v>0</v>
      </c>
      <c r="J457" s="67">
        <v>1</v>
      </c>
      <c r="K457" s="67">
        <v>0</v>
      </c>
      <c r="L457" s="67">
        <v>0</v>
      </c>
      <c r="M457" s="67">
        <v>0</v>
      </c>
      <c r="N457" s="67">
        <v>0</v>
      </c>
      <c r="O457" s="67">
        <v>1</v>
      </c>
      <c r="P457" s="67"/>
      <c r="Q457" s="67"/>
      <c r="R457" s="299"/>
      <c r="S457" s="299"/>
      <c r="T457" s="35"/>
    </row>
    <row r="458" spans="1:20" x14ac:dyDescent="0.25">
      <c r="A458" s="34"/>
      <c r="B458" s="11"/>
      <c r="C458" s="2"/>
      <c r="D458" s="11"/>
      <c r="E458" s="11"/>
      <c r="F458" s="2" t="s">
        <v>8</v>
      </c>
      <c r="G458" s="11" t="s">
        <v>2859</v>
      </c>
      <c r="H458" s="67">
        <v>1</v>
      </c>
      <c r="I458" s="67">
        <v>0</v>
      </c>
      <c r="J458" s="67">
        <v>1</v>
      </c>
      <c r="K458" s="67">
        <v>0</v>
      </c>
      <c r="L458" s="67">
        <v>0</v>
      </c>
      <c r="M458" s="67">
        <v>0</v>
      </c>
      <c r="N458" s="67">
        <v>0</v>
      </c>
      <c r="O458" s="67">
        <v>1</v>
      </c>
      <c r="P458" s="67"/>
      <c r="Q458" s="67"/>
      <c r="R458" s="299" t="s">
        <v>7584</v>
      </c>
      <c r="S458" s="299" t="s">
        <v>7580</v>
      </c>
      <c r="T458" s="35"/>
    </row>
    <row r="459" spans="1:20" x14ac:dyDescent="0.25">
      <c r="A459" s="34"/>
      <c r="B459" s="11"/>
      <c r="C459" s="2"/>
      <c r="D459" s="11"/>
      <c r="E459" s="11"/>
      <c r="F459" s="2" t="s">
        <v>9</v>
      </c>
      <c r="G459" s="11" t="s">
        <v>2860</v>
      </c>
      <c r="H459" s="67">
        <v>1</v>
      </c>
      <c r="I459" s="67">
        <v>0</v>
      </c>
      <c r="J459" s="67">
        <v>1</v>
      </c>
      <c r="K459" s="67">
        <v>0</v>
      </c>
      <c r="L459" s="67">
        <v>0</v>
      </c>
      <c r="M459" s="67">
        <v>0</v>
      </c>
      <c r="N459" s="67">
        <v>0</v>
      </c>
      <c r="O459" s="67">
        <v>1</v>
      </c>
      <c r="P459" s="67"/>
      <c r="Q459" s="67"/>
      <c r="R459" s="299"/>
      <c r="S459" s="299"/>
      <c r="T459" s="35"/>
    </row>
    <row r="460" spans="1:20" ht="15" customHeight="1" x14ac:dyDescent="0.25">
      <c r="A460" s="34"/>
      <c r="B460" s="11"/>
      <c r="C460" s="2"/>
      <c r="D460" s="11"/>
      <c r="E460" s="11"/>
      <c r="F460" s="2" t="s">
        <v>10</v>
      </c>
      <c r="G460" s="11" t="s">
        <v>2861</v>
      </c>
      <c r="H460" s="67">
        <v>1</v>
      </c>
      <c r="I460" s="67">
        <v>0</v>
      </c>
      <c r="J460" s="67">
        <v>1</v>
      </c>
      <c r="K460" s="67">
        <v>0</v>
      </c>
      <c r="L460" s="67">
        <v>0</v>
      </c>
      <c r="M460" s="67">
        <v>0</v>
      </c>
      <c r="N460" s="67">
        <v>0</v>
      </c>
      <c r="O460" s="67">
        <v>1</v>
      </c>
      <c r="P460" s="67"/>
      <c r="Q460" s="67"/>
      <c r="R460" s="299"/>
      <c r="S460" s="299" t="s">
        <v>7581</v>
      </c>
      <c r="T460" s="35"/>
    </row>
    <row r="461" spans="1:20" x14ac:dyDescent="0.25">
      <c r="A461" s="34"/>
      <c r="B461" s="11"/>
      <c r="C461" s="2"/>
      <c r="D461" s="11"/>
      <c r="E461" s="11"/>
      <c r="F461" s="2" t="s">
        <v>11</v>
      </c>
      <c r="G461" s="11" t="s">
        <v>2862</v>
      </c>
      <c r="H461" s="67">
        <v>1</v>
      </c>
      <c r="I461" s="67">
        <v>0</v>
      </c>
      <c r="J461" s="67">
        <v>1</v>
      </c>
      <c r="K461" s="67">
        <v>0</v>
      </c>
      <c r="L461" s="67">
        <v>0</v>
      </c>
      <c r="M461" s="67">
        <v>0</v>
      </c>
      <c r="N461" s="67">
        <v>0</v>
      </c>
      <c r="O461" s="67">
        <v>1</v>
      </c>
      <c r="P461" s="67"/>
      <c r="Q461" s="67"/>
      <c r="R461" s="299" t="s">
        <v>7585</v>
      </c>
      <c r="S461" s="299"/>
      <c r="T461" s="35"/>
    </row>
    <row r="462" spans="1:20" x14ac:dyDescent="0.25">
      <c r="A462" s="34"/>
      <c r="B462" s="11"/>
      <c r="C462" s="2"/>
      <c r="D462" s="11"/>
      <c r="E462" s="11"/>
      <c r="F462" s="2" t="s">
        <v>12</v>
      </c>
      <c r="G462" s="11" t="s">
        <v>2863</v>
      </c>
      <c r="H462" s="67">
        <v>1</v>
      </c>
      <c r="I462" s="67">
        <v>0</v>
      </c>
      <c r="J462" s="67">
        <v>1</v>
      </c>
      <c r="K462" s="67">
        <v>0</v>
      </c>
      <c r="L462" s="67">
        <v>0</v>
      </c>
      <c r="M462" s="67">
        <v>0</v>
      </c>
      <c r="N462" s="67">
        <v>0</v>
      </c>
      <c r="O462" s="67">
        <v>1</v>
      </c>
      <c r="P462" s="67"/>
      <c r="Q462" s="67"/>
      <c r="R462" s="299"/>
      <c r="S462" s="299"/>
      <c r="T462" s="35"/>
    </row>
    <row r="463" spans="1:20" ht="45" x14ac:dyDescent="0.25">
      <c r="A463" s="34"/>
      <c r="B463" s="11"/>
      <c r="C463" s="2"/>
      <c r="D463" s="11"/>
      <c r="E463" s="11"/>
      <c r="F463" s="2" t="s">
        <v>13</v>
      </c>
      <c r="G463" s="11" t="s">
        <v>2864</v>
      </c>
      <c r="H463" s="67">
        <v>1</v>
      </c>
      <c r="I463" s="67">
        <v>0</v>
      </c>
      <c r="J463" s="67">
        <v>1</v>
      </c>
      <c r="K463" s="67">
        <v>0</v>
      </c>
      <c r="L463" s="67">
        <v>0</v>
      </c>
      <c r="M463" s="67">
        <v>0</v>
      </c>
      <c r="N463" s="67">
        <v>0</v>
      </c>
      <c r="O463" s="67">
        <v>1</v>
      </c>
      <c r="P463" s="67"/>
      <c r="Q463" s="67"/>
      <c r="R463" s="299"/>
      <c r="S463" s="73" t="s">
        <v>8768</v>
      </c>
      <c r="T463" s="35"/>
    </row>
    <row r="464" spans="1:20" x14ac:dyDescent="0.25">
      <c r="A464" s="34"/>
      <c r="B464" s="11"/>
      <c r="C464" s="2"/>
      <c r="D464" s="11"/>
      <c r="E464" s="11"/>
      <c r="F464" s="2" t="s">
        <v>14</v>
      </c>
      <c r="G464" s="11" t="s">
        <v>2865</v>
      </c>
      <c r="H464" s="67">
        <v>1</v>
      </c>
      <c r="I464" s="67">
        <v>0</v>
      </c>
      <c r="J464" s="67">
        <v>1</v>
      </c>
      <c r="K464" s="67">
        <v>0</v>
      </c>
      <c r="L464" s="67">
        <v>0</v>
      </c>
      <c r="M464" s="67">
        <v>0</v>
      </c>
      <c r="N464" s="67">
        <v>0</v>
      </c>
      <c r="O464" s="67">
        <v>1</v>
      </c>
      <c r="P464" s="67"/>
      <c r="Q464" s="67"/>
      <c r="R464" s="11" t="s">
        <v>7586</v>
      </c>
      <c r="S464" s="11"/>
      <c r="T464" s="35"/>
    </row>
    <row r="465" spans="1:20" x14ac:dyDescent="0.25">
      <c r="A465" s="34"/>
      <c r="B465" s="11"/>
      <c r="C465" s="2"/>
      <c r="D465" s="11"/>
      <c r="E465" s="11"/>
      <c r="F465" s="2" t="s">
        <v>15</v>
      </c>
      <c r="G465" s="11" t="s">
        <v>2866</v>
      </c>
      <c r="H465" s="67">
        <v>1</v>
      </c>
      <c r="I465" s="67">
        <v>0</v>
      </c>
      <c r="J465" s="67">
        <v>1</v>
      </c>
      <c r="K465" s="67">
        <v>0</v>
      </c>
      <c r="L465" s="67">
        <v>0</v>
      </c>
      <c r="M465" s="67">
        <v>0</v>
      </c>
      <c r="N465" s="67">
        <v>0</v>
      </c>
      <c r="O465" s="67">
        <v>1</v>
      </c>
      <c r="P465" s="67"/>
      <c r="Q465" s="67"/>
      <c r="R465" s="11" t="s">
        <v>7587</v>
      </c>
      <c r="S465" s="11"/>
      <c r="T465" s="35"/>
    </row>
    <row r="466" spans="1:20" x14ac:dyDescent="0.25">
      <c r="A466" s="34"/>
      <c r="B466" s="11"/>
      <c r="C466" s="2"/>
      <c r="D466" s="11"/>
      <c r="E466" s="11"/>
      <c r="F466" s="2" t="s">
        <v>16</v>
      </c>
      <c r="G466" s="11" t="s">
        <v>2867</v>
      </c>
      <c r="H466" s="67">
        <v>1</v>
      </c>
      <c r="I466" s="67">
        <v>0</v>
      </c>
      <c r="J466" s="67">
        <v>1</v>
      </c>
      <c r="K466" s="67">
        <v>0</v>
      </c>
      <c r="L466" s="67">
        <v>0</v>
      </c>
      <c r="M466" s="67">
        <v>0</v>
      </c>
      <c r="N466" s="67">
        <v>0</v>
      </c>
      <c r="O466" s="67">
        <v>1</v>
      </c>
      <c r="P466" s="67"/>
      <c r="Q466" s="67"/>
      <c r="R466" s="11"/>
      <c r="S466" s="11"/>
      <c r="T466" s="35"/>
    </row>
    <row r="467" spans="1:20" x14ac:dyDescent="0.25">
      <c r="A467" s="34"/>
      <c r="B467" s="11"/>
      <c r="C467" s="2"/>
      <c r="D467" s="11"/>
      <c r="E467" s="11"/>
      <c r="F467" s="2"/>
      <c r="G467" s="11"/>
      <c r="H467" s="67"/>
      <c r="I467" s="67"/>
      <c r="J467" s="67"/>
      <c r="K467" s="67"/>
      <c r="L467" s="67"/>
      <c r="M467" s="67"/>
      <c r="N467" s="67"/>
      <c r="O467" s="67"/>
      <c r="P467" s="67"/>
      <c r="Q467" s="67"/>
      <c r="R467" s="11"/>
      <c r="S467" s="11"/>
      <c r="T467" s="35"/>
    </row>
    <row r="468" spans="1:20" x14ac:dyDescent="0.25">
      <c r="A468" s="83"/>
      <c r="B468" s="62"/>
      <c r="C468" s="61"/>
      <c r="D468" s="62"/>
      <c r="E468" s="62"/>
      <c r="F468" s="61"/>
      <c r="G468" s="62"/>
      <c r="H468" s="72">
        <f>SUM(H451:H466)</f>
        <v>16</v>
      </c>
      <c r="I468" s="72">
        <f t="shared" ref="I468:O468" si="19">SUM(I451:I466)</f>
        <v>0</v>
      </c>
      <c r="J468" s="72">
        <f t="shared" si="19"/>
        <v>16</v>
      </c>
      <c r="K468" s="72">
        <f t="shared" si="19"/>
        <v>0</v>
      </c>
      <c r="L468" s="72">
        <f t="shared" si="19"/>
        <v>0</v>
      </c>
      <c r="M468" s="72">
        <f t="shared" si="19"/>
        <v>0</v>
      </c>
      <c r="N468" s="72">
        <f t="shared" si="19"/>
        <v>0</v>
      </c>
      <c r="O468" s="72">
        <f t="shared" si="19"/>
        <v>16</v>
      </c>
      <c r="P468" s="72"/>
      <c r="Q468" s="72"/>
      <c r="R468" s="62"/>
      <c r="S468" s="62"/>
      <c r="T468" s="84"/>
    </row>
    <row r="469" spans="1:20" x14ac:dyDescent="0.25">
      <c r="A469" s="85"/>
      <c r="B469" s="75"/>
      <c r="C469" s="76"/>
      <c r="D469" s="75"/>
      <c r="E469" s="75"/>
      <c r="F469" s="76"/>
      <c r="G469" s="75"/>
      <c r="H469" s="76"/>
      <c r="I469" s="76"/>
      <c r="J469" s="76"/>
      <c r="K469" s="76"/>
      <c r="L469" s="76"/>
      <c r="M469" s="76"/>
      <c r="N469" s="76"/>
      <c r="O469" s="76"/>
      <c r="P469" s="76"/>
      <c r="Q469" s="76"/>
      <c r="R469" s="75"/>
      <c r="S469" s="75"/>
      <c r="T469" s="86"/>
    </row>
    <row r="470" spans="1:20" x14ac:dyDescent="0.25">
      <c r="A470" s="34"/>
      <c r="B470" s="11"/>
      <c r="C470" s="2"/>
      <c r="D470" s="11"/>
      <c r="E470" s="11"/>
      <c r="F470" s="11"/>
      <c r="G470" s="11"/>
      <c r="H470" s="2"/>
      <c r="I470" s="2"/>
      <c r="J470" s="2"/>
      <c r="K470" s="2"/>
      <c r="L470" s="2"/>
      <c r="M470" s="2"/>
      <c r="N470" s="2"/>
      <c r="O470" s="2"/>
      <c r="P470" s="2"/>
      <c r="Q470" s="2"/>
      <c r="R470" s="11"/>
      <c r="S470" s="11"/>
      <c r="T470" s="35"/>
    </row>
    <row r="471" spans="1:20" x14ac:dyDescent="0.25">
      <c r="A471" s="34"/>
      <c r="B471" s="11"/>
      <c r="C471" s="2" t="s">
        <v>21</v>
      </c>
      <c r="D471" s="11" t="s">
        <v>2496</v>
      </c>
      <c r="E471" s="11" t="s">
        <v>39</v>
      </c>
      <c r="F471" s="2" t="s">
        <v>0</v>
      </c>
      <c r="G471" s="11" t="s">
        <v>2868</v>
      </c>
      <c r="H471" s="67">
        <v>1</v>
      </c>
      <c r="I471" s="67">
        <v>0</v>
      </c>
      <c r="J471" s="67">
        <v>0</v>
      </c>
      <c r="K471" s="67">
        <v>0</v>
      </c>
      <c r="L471" s="67">
        <v>0</v>
      </c>
      <c r="M471" s="67">
        <v>1</v>
      </c>
      <c r="N471" s="67">
        <v>0</v>
      </c>
      <c r="O471" s="67">
        <v>1</v>
      </c>
      <c r="P471" s="67"/>
      <c r="Q471" s="67"/>
      <c r="R471" s="11" t="s">
        <v>7079</v>
      </c>
      <c r="S471" s="299" t="s">
        <v>7588</v>
      </c>
      <c r="T471" s="35"/>
    </row>
    <row r="472" spans="1:20" x14ac:dyDescent="0.25">
      <c r="A472" s="34"/>
      <c r="B472" s="11"/>
      <c r="C472" s="2"/>
      <c r="D472" s="11"/>
      <c r="E472" s="11"/>
      <c r="F472" s="2" t="s">
        <v>2</v>
      </c>
      <c r="G472" s="11" t="s">
        <v>2869</v>
      </c>
      <c r="H472" s="67">
        <v>1</v>
      </c>
      <c r="I472" s="67">
        <v>0</v>
      </c>
      <c r="J472" s="67">
        <v>0</v>
      </c>
      <c r="K472" s="67">
        <v>0</v>
      </c>
      <c r="L472" s="67">
        <v>0</v>
      </c>
      <c r="M472" s="67">
        <v>1</v>
      </c>
      <c r="N472" s="67">
        <v>0</v>
      </c>
      <c r="O472" s="67">
        <v>1</v>
      </c>
      <c r="P472" s="67"/>
      <c r="Q472" s="67"/>
      <c r="R472" s="11"/>
      <c r="S472" s="299"/>
      <c r="T472" s="35"/>
    </row>
    <row r="473" spans="1:20" x14ac:dyDescent="0.25">
      <c r="A473" s="34"/>
      <c r="B473" s="11"/>
      <c r="C473" s="2"/>
      <c r="D473" s="11"/>
      <c r="E473" s="11"/>
      <c r="F473" s="2" t="s">
        <v>3</v>
      </c>
      <c r="G473" s="11" t="s">
        <v>2870</v>
      </c>
      <c r="H473" s="67">
        <v>1</v>
      </c>
      <c r="I473" s="67">
        <v>0</v>
      </c>
      <c r="J473" s="67">
        <v>0</v>
      </c>
      <c r="K473" s="67">
        <v>0</v>
      </c>
      <c r="L473" s="67">
        <v>0</v>
      </c>
      <c r="M473" s="67">
        <v>1</v>
      </c>
      <c r="N473" s="67">
        <v>0</v>
      </c>
      <c r="O473" s="67">
        <v>1</v>
      </c>
      <c r="P473" s="67"/>
      <c r="Q473" s="67"/>
      <c r="R473" s="11"/>
      <c r="S473" s="299" t="s">
        <v>7589</v>
      </c>
      <c r="T473" s="35"/>
    </row>
    <row r="474" spans="1:20" x14ac:dyDescent="0.25">
      <c r="A474" s="34"/>
      <c r="B474" s="11"/>
      <c r="C474" s="2"/>
      <c r="D474" s="11"/>
      <c r="E474" s="11"/>
      <c r="F474" s="2" t="s">
        <v>4</v>
      </c>
      <c r="G474" s="11" t="s">
        <v>2871</v>
      </c>
      <c r="H474" s="67">
        <v>1</v>
      </c>
      <c r="I474" s="67">
        <v>0</v>
      </c>
      <c r="J474" s="67">
        <v>0</v>
      </c>
      <c r="K474" s="67">
        <v>0</v>
      </c>
      <c r="L474" s="67">
        <v>0</v>
      </c>
      <c r="M474" s="67">
        <v>1</v>
      </c>
      <c r="N474" s="67">
        <v>0</v>
      </c>
      <c r="O474" s="67">
        <v>1</v>
      </c>
      <c r="P474" s="67"/>
      <c r="Q474" s="67"/>
      <c r="R474" s="11"/>
      <c r="S474" s="299"/>
      <c r="T474" s="35"/>
    </row>
    <row r="475" spans="1:20" x14ac:dyDescent="0.25">
      <c r="A475" s="34"/>
      <c r="B475" s="11"/>
      <c r="C475" s="2"/>
      <c r="D475" s="11"/>
      <c r="E475" s="11"/>
      <c r="F475" s="2" t="s">
        <v>5</v>
      </c>
      <c r="G475" s="11" t="s">
        <v>2013</v>
      </c>
      <c r="H475" s="67">
        <v>1</v>
      </c>
      <c r="I475" s="67">
        <v>0</v>
      </c>
      <c r="J475" s="67">
        <v>0</v>
      </c>
      <c r="K475" s="67">
        <v>0</v>
      </c>
      <c r="L475" s="67">
        <v>0</v>
      </c>
      <c r="M475" s="67">
        <v>1</v>
      </c>
      <c r="N475" s="67">
        <v>0</v>
      </c>
      <c r="O475" s="67">
        <v>1</v>
      </c>
      <c r="P475" s="67"/>
      <c r="Q475" s="67"/>
      <c r="R475" s="11"/>
      <c r="S475" s="299"/>
      <c r="T475" s="35"/>
    </row>
    <row r="476" spans="1:20" ht="15" customHeight="1" x14ac:dyDescent="0.25">
      <c r="A476" s="34"/>
      <c r="B476" s="11"/>
      <c r="C476" s="2"/>
      <c r="D476" s="11"/>
      <c r="E476" s="11"/>
      <c r="F476" s="2" t="s">
        <v>6</v>
      </c>
      <c r="G476" s="11" t="s">
        <v>2872</v>
      </c>
      <c r="H476" s="67">
        <v>1</v>
      </c>
      <c r="I476" s="67">
        <v>0</v>
      </c>
      <c r="J476" s="67">
        <v>0</v>
      </c>
      <c r="K476" s="67">
        <v>0</v>
      </c>
      <c r="L476" s="67">
        <v>0</v>
      </c>
      <c r="M476" s="67">
        <v>1</v>
      </c>
      <c r="N476" s="67">
        <v>0</v>
      </c>
      <c r="O476" s="67">
        <v>1</v>
      </c>
      <c r="P476" s="67"/>
      <c r="Q476" s="67"/>
      <c r="R476" s="11"/>
      <c r="S476" s="299" t="s">
        <v>7590</v>
      </c>
      <c r="T476" s="35"/>
    </row>
    <row r="477" spans="1:20" x14ac:dyDescent="0.25">
      <c r="A477" s="34"/>
      <c r="B477" s="11"/>
      <c r="C477" s="2"/>
      <c r="D477" s="11"/>
      <c r="E477" s="11"/>
      <c r="F477" s="2" t="s">
        <v>7</v>
      </c>
      <c r="G477" s="11" t="s">
        <v>2873</v>
      </c>
      <c r="H477" s="67">
        <v>1</v>
      </c>
      <c r="I477" s="67">
        <v>0</v>
      </c>
      <c r="J477" s="67">
        <v>0</v>
      </c>
      <c r="K477" s="67">
        <v>0</v>
      </c>
      <c r="L477" s="67">
        <v>0</v>
      </c>
      <c r="M477" s="67">
        <v>1</v>
      </c>
      <c r="N477" s="67">
        <v>0</v>
      </c>
      <c r="O477" s="67">
        <v>1</v>
      </c>
      <c r="P477" s="67"/>
      <c r="Q477" s="67"/>
      <c r="R477" s="11"/>
      <c r="S477" s="299"/>
      <c r="T477" s="35"/>
    </row>
    <row r="478" spans="1:20" x14ac:dyDescent="0.25">
      <c r="A478" s="34"/>
      <c r="B478" s="11"/>
      <c r="C478" s="2"/>
      <c r="D478" s="11"/>
      <c r="E478" s="11"/>
      <c r="F478" s="2" t="s">
        <v>8</v>
      </c>
      <c r="G478" s="11" t="s">
        <v>2874</v>
      </c>
      <c r="H478" s="67">
        <v>1</v>
      </c>
      <c r="I478" s="67">
        <v>0</v>
      </c>
      <c r="J478" s="67">
        <v>0</v>
      </c>
      <c r="K478" s="67">
        <v>0</v>
      </c>
      <c r="L478" s="67">
        <v>0</v>
      </c>
      <c r="M478" s="67">
        <v>1</v>
      </c>
      <c r="N478" s="67">
        <v>0</v>
      </c>
      <c r="O478" s="67">
        <v>1</v>
      </c>
      <c r="P478" s="67"/>
      <c r="Q478" s="67"/>
      <c r="R478" s="11"/>
      <c r="S478" s="299"/>
      <c r="T478" s="35"/>
    </row>
    <row r="479" spans="1:20" x14ac:dyDescent="0.25">
      <c r="A479" s="34"/>
      <c r="B479" s="11"/>
      <c r="C479" s="2"/>
      <c r="D479" s="11"/>
      <c r="E479" s="11"/>
      <c r="F479" s="2" t="s">
        <v>9</v>
      </c>
      <c r="G479" s="11" t="s">
        <v>2488</v>
      </c>
      <c r="H479" s="67">
        <v>1</v>
      </c>
      <c r="I479" s="67">
        <v>0</v>
      </c>
      <c r="J479" s="67">
        <v>0</v>
      </c>
      <c r="K479" s="67">
        <v>0</v>
      </c>
      <c r="L479" s="67">
        <v>0</v>
      </c>
      <c r="M479" s="67">
        <v>1</v>
      </c>
      <c r="N479" s="67">
        <v>0</v>
      </c>
      <c r="O479" s="67">
        <v>1</v>
      </c>
      <c r="P479" s="67"/>
      <c r="Q479" s="67"/>
      <c r="R479" s="11"/>
      <c r="S479" s="299" t="s">
        <v>7591</v>
      </c>
      <c r="T479" s="35"/>
    </row>
    <row r="480" spans="1:20" x14ac:dyDescent="0.25">
      <c r="A480" s="34"/>
      <c r="B480" s="11"/>
      <c r="C480" s="2"/>
      <c r="D480" s="11"/>
      <c r="E480" s="11"/>
      <c r="F480" s="2" t="s">
        <v>10</v>
      </c>
      <c r="G480" s="11" t="s">
        <v>2875</v>
      </c>
      <c r="H480" s="67">
        <v>1</v>
      </c>
      <c r="I480" s="67">
        <v>0</v>
      </c>
      <c r="J480" s="67">
        <v>0</v>
      </c>
      <c r="K480" s="67">
        <v>0</v>
      </c>
      <c r="L480" s="67">
        <v>0</v>
      </c>
      <c r="M480" s="67">
        <v>1</v>
      </c>
      <c r="N480" s="67">
        <v>0</v>
      </c>
      <c r="O480" s="67">
        <v>1</v>
      </c>
      <c r="P480" s="67"/>
      <c r="Q480" s="67"/>
      <c r="R480" s="11"/>
      <c r="S480" s="299"/>
      <c r="T480" s="35"/>
    </row>
    <row r="481" spans="1:20" x14ac:dyDescent="0.25">
      <c r="A481" s="34"/>
      <c r="B481" s="11"/>
      <c r="C481" s="2"/>
      <c r="D481" s="11"/>
      <c r="E481" s="11"/>
      <c r="F481" s="2" t="s">
        <v>11</v>
      </c>
      <c r="G481" s="11" t="s">
        <v>2496</v>
      </c>
      <c r="H481" s="67">
        <v>1</v>
      </c>
      <c r="I481" s="67">
        <v>0</v>
      </c>
      <c r="J481" s="67">
        <v>0</v>
      </c>
      <c r="K481" s="67">
        <v>0</v>
      </c>
      <c r="L481" s="67">
        <v>0</v>
      </c>
      <c r="M481" s="67">
        <v>1</v>
      </c>
      <c r="N481" s="67">
        <v>0</v>
      </c>
      <c r="O481" s="67">
        <v>1</v>
      </c>
      <c r="P481" s="67"/>
      <c r="Q481" s="67"/>
      <c r="R481" s="11"/>
      <c r="S481" s="299"/>
      <c r="T481" s="35"/>
    </row>
    <row r="482" spans="1:20" x14ac:dyDescent="0.25">
      <c r="A482" s="34"/>
      <c r="B482" s="11"/>
      <c r="C482" s="2"/>
      <c r="D482" s="11"/>
      <c r="E482" s="11"/>
      <c r="F482" s="2" t="s">
        <v>12</v>
      </c>
      <c r="G482" s="11" t="s">
        <v>2876</v>
      </c>
      <c r="H482" s="67">
        <v>1</v>
      </c>
      <c r="I482" s="67">
        <v>0</v>
      </c>
      <c r="J482" s="67">
        <v>0</v>
      </c>
      <c r="K482" s="67">
        <v>0</v>
      </c>
      <c r="L482" s="67">
        <v>0</v>
      </c>
      <c r="M482" s="67">
        <v>1</v>
      </c>
      <c r="N482" s="67">
        <v>0</v>
      </c>
      <c r="O482" s="67">
        <v>1</v>
      </c>
      <c r="P482" s="67"/>
      <c r="Q482" s="67"/>
      <c r="R482" s="11"/>
      <c r="S482" s="11"/>
      <c r="T482" s="35"/>
    </row>
    <row r="483" spans="1:20" x14ac:dyDescent="0.25">
      <c r="A483" s="34"/>
      <c r="B483" s="11"/>
      <c r="C483" s="2"/>
      <c r="D483" s="11"/>
      <c r="E483" s="11"/>
      <c r="F483" s="2" t="s">
        <v>13</v>
      </c>
      <c r="G483" s="11" t="s">
        <v>2877</v>
      </c>
      <c r="H483" s="67">
        <v>1</v>
      </c>
      <c r="I483" s="67">
        <v>0</v>
      </c>
      <c r="J483" s="67">
        <v>0</v>
      </c>
      <c r="K483" s="67">
        <v>0</v>
      </c>
      <c r="L483" s="67">
        <v>0</v>
      </c>
      <c r="M483" s="67">
        <v>1</v>
      </c>
      <c r="N483" s="67">
        <v>0</v>
      </c>
      <c r="O483" s="67">
        <v>1</v>
      </c>
      <c r="P483" s="67"/>
      <c r="Q483" s="67"/>
      <c r="R483" s="11"/>
      <c r="S483" s="11"/>
      <c r="T483" s="35"/>
    </row>
    <row r="484" spans="1:20" x14ac:dyDescent="0.25">
      <c r="A484" s="34"/>
      <c r="B484" s="11"/>
      <c r="C484" s="2"/>
      <c r="D484" s="11"/>
      <c r="E484" s="11"/>
      <c r="F484" s="2" t="s">
        <v>14</v>
      </c>
      <c r="G484" s="11" t="s">
        <v>2878</v>
      </c>
      <c r="H484" s="67">
        <v>1</v>
      </c>
      <c r="I484" s="67">
        <v>0</v>
      </c>
      <c r="J484" s="67">
        <v>0</v>
      </c>
      <c r="K484" s="67">
        <v>0</v>
      </c>
      <c r="L484" s="67">
        <v>0</v>
      </c>
      <c r="M484" s="67">
        <v>1</v>
      </c>
      <c r="N484" s="67">
        <v>0</v>
      </c>
      <c r="O484" s="67">
        <v>1</v>
      </c>
      <c r="P484" s="67"/>
      <c r="Q484" s="67"/>
      <c r="R484" s="11"/>
      <c r="S484" s="11"/>
      <c r="T484" s="35"/>
    </row>
    <row r="485" spans="1:20" x14ac:dyDescent="0.25">
      <c r="A485" s="34"/>
      <c r="B485" s="11"/>
      <c r="C485" s="2"/>
      <c r="D485" s="11"/>
      <c r="E485" s="11"/>
      <c r="F485" s="2"/>
      <c r="G485" s="11"/>
      <c r="H485" s="67"/>
      <c r="I485" s="67"/>
      <c r="J485" s="67"/>
      <c r="K485" s="67"/>
      <c r="L485" s="67"/>
      <c r="M485" s="67"/>
      <c r="N485" s="67"/>
      <c r="O485" s="67"/>
      <c r="P485" s="67"/>
      <c r="Q485" s="67"/>
      <c r="R485" s="11"/>
      <c r="S485" s="11"/>
      <c r="T485" s="35"/>
    </row>
    <row r="486" spans="1:20" x14ac:dyDescent="0.25">
      <c r="A486" s="83"/>
      <c r="B486" s="62"/>
      <c r="C486" s="61"/>
      <c r="D486" s="62"/>
      <c r="E486" s="62"/>
      <c r="F486" s="61"/>
      <c r="G486" s="62"/>
      <c r="H486" s="72">
        <f>SUM(H471:H484)</f>
        <v>14</v>
      </c>
      <c r="I486" s="72">
        <f t="shared" ref="I486:O486" si="20">SUM(I471:I484)</f>
        <v>0</v>
      </c>
      <c r="J486" s="72">
        <f t="shared" si="20"/>
        <v>0</v>
      </c>
      <c r="K486" s="72">
        <f t="shared" si="20"/>
        <v>0</v>
      </c>
      <c r="L486" s="72">
        <f t="shared" si="20"/>
        <v>0</v>
      </c>
      <c r="M486" s="72">
        <f t="shared" si="20"/>
        <v>14</v>
      </c>
      <c r="N486" s="72">
        <f t="shared" si="20"/>
        <v>0</v>
      </c>
      <c r="O486" s="72">
        <f t="shared" si="20"/>
        <v>14</v>
      </c>
      <c r="P486" s="72"/>
      <c r="Q486" s="72"/>
      <c r="R486" s="62"/>
      <c r="S486" s="62"/>
      <c r="T486" s="84"/>
    </row>
    <row r="487" spans="1:20" x14ac:dyDescent="0.25">
      <c r="A487" s="85"/>
      <c r="B487" s="75"/>
      <c r="C487" s="76"/>
      <c r="D487" s="75"/>
      <c r="E487" s="75"/>
      <c r="F487" s="76"/>
      <c r="G487" s="75"/>
      <c r="H487" s="76"/>
      <c r="I487" s="76"/>
      <c r="J487" s="76"/>
      <c r="K487" s="76"/>
      <c r="L487" s="76"/>
      <c r="M487" s="76"/>
      <c r="N487" s="76"/>
      <c r="O487" s="76"/>
      <c r="P487" s="76"/>
      <c r="Q487" s="76"/>
      <c r="R487" s="75"/>
      <c r="S487" s="75"/>
      <c r="T487" s="86"/>
    </row>
    <row r="488" spans="1:20" x14ac:dyDescent="0.25">
      <c r="A488" s="34"/>
      <c r="B488" s="11"/>
      <c r="C488" s="2"/>
      <c r="D488" s="11"/>
      <c r="E488" s="11"/>
      <c r="F488" s="11"/>
      <c r="G488" s="11"/>
      <c r="H488" s="2"/>
      <c r="I488" s="2"/>
      <c r="J488" s="2"/>
      <c r="K488" s="2"/>
      <c r="L488" s="2"/>
      <c r="M488" s="2"/>
      <c r="N488" s="2"/>
      <c r="O488" s="2"/>
      <c r="P488" s="2"/>
      <c r="Q488" s="2"/>
      <c r="R488" s="11"/>
      <c r="S488" s="11"/>
      <c r="T488" s="35"/>
    </row>
    <row r="489" spans="1:20" ht="15" customHeight="1" x14ac:dyDescent="0.25">
      <c r="A489" s="34"/>
      <c r="B489" s="11"/>
      <c r="C489" s="2" t="s">
        <v>22</v>
      </c>
      <c r="D489" s="11" t="s">
        <v>2497</v>
      </c>
      <c r="E489" s="11" t="s">
        <v>39</v>
      </c>
      <c r="F489" s="2" t="s">
        <v>0</v>
      </c>
      <c r="G489" s="11" t="s">
        <v>2879</v>
      </c>
      <c r="H489" s="67">
        <v>1</v>
      </c>
      <c r="I489" s="67">
        <v>0</v>
      </c>
      <c r="J489" s="67">
        <v>0</v>
      </c>
      <c r="K489" s="67">
        <v>0</v>
      </c>
      <c r="L489" s="67">
        <v>0</v>
      </c>
      <c r="M489" s="67">
        <v>1</v>
      </c>
      <c r="N489" s="67">
        <v>0</v>
      </c>
      <c r="O489" s="67">
        <v>1</v>
      </c>
      <c r="P489" s="67"/>
      <c r="Q489" s="67"/>
      <c r="R489" s="299" t="s">
        <v>7595</v>
      </c>
      <c r="S489" s="299" t="s">
        <v>7592</v>
      </c>
      <c r="T489" s="35"/>
    </row>
    <row r="490" spans="1:20" x14ac:dyDescent="0.25">
      <c r="A490" s="34"/>
      <c r="B490" s="11"/>
      <c r="C490" s="2"/>
      <c r="D490" s="11"/>
      <c r="E490" s="11"/>
      <c r="F490" s="2" t="s">
        <v>2</v>
      </c>
      <c r="G490" s="11" t="s">
        <v>2880</v>
      </c>
      <c r="H490" s="67">
        <v>1</v>
      </c>
      <c r="I490" s="67">
        <v>0</v>
      </c>
      <c r="J490" s="67">
        <v>0</v>
      </c>
      <c r="K490" s="67">
        <v>0</v>
      </c>
      <c r="L490" s="67">
        <v>0</v>
      </c>
      <c r="M490" s="67">
        <v>1</v>
      </c>
      <c r="N490" s="67">
        <v>0</v>
      </c>
      <c r="O490" s="67">
        <v>1</v>
      </c>
      <c r="P490" s="67"/>
      <c r="Q490" s="67"/>
      <c r="R490" s="299"/>
      <c r="S490" s="299"/>
      <c r="T490" s="35"/>
    </row>
    <row r="491" spans="1:20" x14ac:dyDescent="0.25">
      <c r="A491" s="34"/>
      <c r="B491" s="11"/>
      <c r="C491" s="2"/>
      <c r="D491" s="11"/>
      <c r="E491" s="11"/>
      <c r="F491" s="2" t="s">
        <v>3</v>
      </c>
      <c r="G491" s="11" t="s">
        <v>2881</v>
      </c>
      <c r="H491" s="67">
        <v>1</v>
      </c>
      <c r="I491" s="67">
        <v>0</v>
      </c>
      <c r="J491" s="67">
        <v>0</v>
      </c>
      <c r="K491" s="67">
        <v>0</v>
      </c>
      <c r="L491" s="67">
        <v>0</v>
      </c>
      <c r="M491" s="67">
        <v>1</v>
      </c>
      <c r="N491" s="67">
        <v>0</v>
      </c>
      <c r="O491" s="67">
        <v>1</v>
      </c>
      <c r="P491" s="67"/>
      <c r="Q491" s="67"/>
      <c r="R491" s="11" t="s">
        <v>7596</v>
      </c>
      <c r="S491" s="299"/>
      <c r="T491" s="35"/>
    </row>
    <row r="492" spans="1:20" x14ac:dyDescent="0.25">
      <c r="A492" s="34"/>
      <c r="B492" s="11"/>
      <c r="C492" s="2"/>
      <c r="D492" s="11"/>
      <c r="E492" s="11"/>
      <c r="F492" s="2" t="s">
        <v>4</v>
      </c>
      <c r="G492" s="11" t="s">
        <v>2882</v>
      </c>
      <c r="H492" s="67">
        <v>1</v>
      </c>
      <c r="I492" s="67">
        <v>0</v>
      </c>
      <c r="J492" s="67">
        <v>0</v>
      </c>
      <c r="K492" s="67">
        <v>0</v>
      </c>
      <c r="L492" s="67">
        <v>0</v>
      </c>
      <c r="M492" s="67">
        <v>1</v>
      </c>
      <c r="N492" s="67">
        <v>0</v>
      </c>
      <c r="O492" s="67">
        <v>1</v>
      </c>
      <c r="P492" s="67"/>
      <c r="Q492" s="67"/>
      <c r="R492" s="11"/>
      <c r="S492" s="299"/>
      <c r="T492" s="35"/>
    </row>
    <row r="493" spans="1:20" x14ac:dyDescent="0.25">
      <c r="A493" s="34"/>
      <c r="B493" s="11"/>
      <c r="C493" s="2"/>
      <c r="D493" s="11"/>
      <c r="E493" s="11"/>
      <c r="F493" s="2" t="s">
        <v>5</v>
      </c>
      <c r="G493" s="11" t="s">
        <v>2883</v>
      </c>
      <c r="H493" s="67">
        <v>1</v>
      </c>
      <c r="I493" s="67">
        <v>0</v>
      </c>
      <c r="J493" s="67">
        <v>0</v>
      </c>
      <c r="K493" s="67">
        <v>0</v>
      </c>
      <c r="L493" s="67">
        <v>0</v>
      </c>
      <c r="M493" s="67">
        <v>1</v>
      </c>
      <c r="N493" s="67">
        <v>0</v>
      </c>
      <c r="O493" s="67">
        <v>1</v>
      </c>
      <c r="P493" s="67"/>
      <c r="Q493" s="67"/>
      <c r="R493" s="11"/>
      <c r="S493" s="299" t="s">
        <v>7593</v>
      </c>
      <c r="T493" s="35"/>
    </row>
    <row r="494" spans="1:20" x14ac:dyDescent="0.25">
      <c r="A494" s="34"/>
      <c r="B494" s="11"/>
      <c r="C494" s="2"/>
      <c r="D494" s="11"/>
      <c r="E494" s="11"/>
      <c r="F494" s="2" t="s">
        <v>6</v>
      </c>
      <c r="G494" s="11" t="s">
        <v>2884</v>
      </c>
      <c r="H494" s="67">
        <v>1</v>
      </c>
      <c r="I494" s="67">
        <v>0</v>
      </c>
      <c r="J494" s="67">
        <v>0</v>
      </c>
      <c r="K494" s="67">
        <v>0</v>
      </c>
      <c r="L494" s="67">
        <v>0</v>
      </c>
      <c r="M494" s="67">
        <v>1</v>
      </c>
      <c r="N494" s="67">
        <v>0</v>
      </c>
      <c r="O494" s="67">
        <v>1</v>
      </c>
      <c r="P494" s="67"/>
      <c r="Q494" s="67"/>
      <c r="R494" s="11"/>
      <c r="S494" s="299"/>
      <c r="T494" s="35"/>
    </row>
    <row r="495" spans="1:20" x14ac:dyDescent="0.25">
      <c r="A495" s="34"/>
      <c r="B495" s="11"/>
      <c r="C495" s="2"/>
      <c r="D495" s="11"/>
      <c r="E495" s="11"/>
      <c r="F495" s="2" t="s">
        <v>7</v>
      </c>
      <c r="G495" s="11" t="s">
        <v>2885</v>
      </c>
      <c r="H495" s="67">
        <v>1</v>
      </c>
      <c r="I495" s="67">
        <v>0</v>
      </c>
      <c r="J495" s="67">
        <v>0</v>
      </c>
      <c r="K495" s="67">
        <v>0</v>
      </c>
      <c r="L495" s="67">
        <v>0</v>
      </c>
      <c r="M495" s="67">
        <v>1</v>
      </c>
      <c r="N495" s="67">
        <v>0</v>
      </c>
      <c r="O495" s="67">
        <v>1</v>
      </c>
      <c r="P495" s="67"/>
      <c r="Q495" s="67"/>
      <c r="R495" s="11"/>
      <c r="S495" s="299"/>
      <c r="T495" s="35"/>
    </row>
    <row r="496" spans="1:20" x14ac:dyDescent="0.25">
      <c r="A496" s="34"/>
      <c r="B496" s="11"/>
      <c r="C496" s="2"/>
      <c r="D496" s="11"/>
      <c r="E496" s="11"/>
      <c r="F496" s="2" t="s">
        <v>8</v>
      </c>
      <c r="G496" s="11" t="s">
        <v>2886</v>
      </c>
      <c r="H496" s="67">
        <v>1</v>
      </c>
      <c r="I496" s="67">
        <v>0</v>
      </c>
      <c r="J496" s="67">
        <v>0</v>
      </c>
      <c r="K496" s="67">
        <v>0</v>
      </c>
      <c r="L496" s="67">
        <v>0</v>
      </c>
      <c r="M496" s="67">
        <v>1</v>
      </c>
      <c r="N496" s="67">
        <v>0</v>
      </c>
      <c r="O496" s="67">
        <v>1</v>
      </c>
      <c r="P496" s="67"/>
      <c r="Q496" s="67"/>
      <c r="R496" s="11"/>
      <c r="S496" s="299" t="s">
        <v>7594</v>
      </c>
      <c r="T496" s="35"/>
    </row>
    <row r="497" spans="1:20" x14ac:dyDescent="0.25">
      <c r="A497" s="34"/>
      <c r="B497" s="11"/>
      <c r="C497" s="2"/>
      <c r="D497" s="11"/>
      <c r="E497" s="11"/>
      <c r="F497" s="2" t="s">
        <v>9</v>
      </c>
      <c r="G497" s="11" t="s">
        <v>2887</v>
      </c>
      <c r="H497" s="67">
        <v>1</v>
      </c>
      <c r="I497" s="67">
        <v>0</v>
      </c>
      <c r="J497" s="67">
        <v>0</v>
      </c>
      <c r="K497" s="67">
        <v>0</v>
      </c>
      <c r="L497" s="67">
        <v>0</v>
      </c>
      <c r="M497" s="67">
        <v>1</v>
      </c>
      <c r="N497" s="67">
        <v>0</v>
      </c>
      <c r="O497" s="67">
        <v>1</v>
      </c>
      <c r="P497" s="67"/>
      <c r="Q497" s="67"/>
      <c r="R497" s="11"/>
      <c r="S497" s="299"/>
      <c r="T497" s="35"/>
    </row>
    <row r="498" spans="1:20" x14ac:dyDescent="0.25">
      <c r="A498" s="34"/>
      <c r="B498" s="11"/>
      <c r="C498" s="2"/>
      <c r="D498" s="11"/>
      <c r="E498" s="11"/>
      <c r="F498" s="2" t="s">
        <v>10</v>
      </c>
      <c r="G498" s="11" t="s">
        <v>1679</v>
      </c>
      <c r="H498" s="67">
        <v>1</v>
      </c>
      <c r="I498" s="67">
        <v>0</v>
      </c>
      <c r="J498" s="67">
        <v>0</v>
      </c>
      <c r="K498" s="67">
        <v>0</v>
      </c>
      <c r="L498" s="67">
        <v>0</v>
      </c>
      <c r="M498" s="67">
        <v>1</v>
      </c>
      <c r="N498" s="67">
        <v>0</v>
      </c>
      <c r="O498" s="67">
        <v>1</v>
      </c>
      <c r="P498" s="67"/>
      <c r="Q498" s="67"/>
      <c r="R498" s="11"/>
      <c r="S498" s="299"/>
      <c r="T498" s="35"/>
    </row>
    <row r="499" spans="1:20" x14ac:dyDescent="0.25">
      <c r="A499" s="34"/>
      <c r="B499" s="11"/>
      <c r="C499" s="2"/>
      <c r="D499" s="11"/>
      <c r="E499" s="11"/>
      <c r="F499" s="2" t="s">
        <v>11</v>
      </c>
      <c r="G499" s="11" t="s">
        <v>2888</v>
      </c>
      <c r="H499" s="67">
        <v>1</v>
      </c>
      <c r="I499" s="67">
        <v>0</v>
      </c>
      <c r="J499" s="67">
        <v>0</v>
      </c>
      <c r="K499" s="67">
        <v>0</v>
      </c>
      <c r="L499" s="67">
        <v>0</v>
      </c>
      <c r="M499" s="67">
        <v>1</v>
      </c>
      <c r="N499" s="67">
        <v>0</v>
      </c>
      <c r="O499" s="67">
        <v>1</v>
      </c>
      <c r="P499" s="67"/>
      <c r="Q499" s="67"/>
      <c r="R499" s="11"/>
      <c r="S499" s="11"/>
      <c r="T499" s="35"/>
    </row>
    <row r="500" spans="1:20" x14ac:dyDescent="0.25">
      <c r="A500" s="34"/>
      <c r="B500" s="11"/>
      <c r="C500" s="2"/>
      <c r="D500" s="11"/>
      <c r="E500" s="11"/>
      <c r="F500" s="2" t="s">
        <v>12</v>
      </c>
      <c r="G500" s="11" t="s">
        <v>2889</v>
      </c>
      <c r="H500" s="67">
        <v>1</v>
      </c>
      <c r="I500" s="67">
        <v>0</v>
      </c>
      <c r="J500" s="67">
        <v>0</v>
      </c>
      <c r="K500" s="67">
        <v>0</v>
      </c>
      <c r="L500" s="67">
        <v>0</v>
      </c>
      <c r="M500" s="67">
        <v>1</v>
      </c>
      <c r="N500" s="67">
        <v>0</v>
      </c>
      <c r="O500" s="67">
        <v>1</v>
      </c>
      <c r="P500" s="67"/>
      <c r="Q500" s="67"/>
      <c r="R500" s="11"/>
      <c r="S500" s="11"/>
      <c r="T500" s="35"/>
    </row>
    <row r="501" spans="1:20" x14ac:dyDescent="0.25">
      <c r="A501" s="34"/>
      <c r="B501" s="11"/>
      <c r="C501" s="2"/>
      <c r="D501" s="11"/>
      <c r="E501" s="11"/>
      <c r="F501" s="2" t="s">
        <v>13</v>
      </c>
      <c r="G501" s="11" t="s">
        <v>2890</v>
      </c>
      <c r="H501" s="67">
        <v>1</v>
      </c>
      <c r="I501" s="67">
        <v>0</v>
      </c>
      <c r="J501" s="67">
        <v>0</v>
      </c>
      <c r="K501" s="67">
        <v>0</v>
      </c>
      <c r="L501" s="67">
        <v>0</v>
      </c>
      <c r="M501" s="67">
        <v>1</v>
      </c>
      <c r="N501" s="67">
        <v>0</v>
      </c>
      <c r="O501" s="67">
        <v>1</v>
      </c>
      <c r="P501" s="67"/>
      <c r="Q501" s="67"/>
      <c r="R501" s="11"/>
      <c r="S501" s="11"/>
      <c r="T501" s="35"/>
    </row>
    <row r="502" spans="1:20" x14ac:dyDescent="0.25">
      <c r="A502" s="34"/>
      <c r="B502" s="11"/>
      <c r="C502" s="2"/>
      <c r="D502" s="11"/>
      <c r="E502" s="11"/>
      <c r="F502" s="2" t="s">
        <v>14</v>
      </c>
      <c r="G502" s="11" t="s">
        <v>2891</v>
      </c>
      <c r="H502" s="67">
        <v>1</v>
      </c>
      <c r="I502" s="67">
        <v>0</v>
      </c>
      <c r="J502" s="67">
        <v>0</v>
      </c>
      <c r="K502" s="67">
        <v>0</v>
      </c>
      <c r="L502" s="67">
        <v>0</v>
      </c>
      <c r="M502" s="67">
        <v>1</v>
      </c>
      <c r="N502" s="67">
        <v>0</v>
      </c>
      <c r="O502" s="67">
        <v>1</v>
      </c>
      <c r="P502" s="67"/>
      <c r="Q502" s="67"/>
      <c r="R502" s="11"/>
      <c r="S502" s="11"/>
      <c r="T502" s="35"/>
    </row>
    <row r="503" spans="1:20" x14ac:dyDescent="0.25">
      <c r="A503" s="34"/>
      <c r="B503" s="11"/>
      <c r="C503" s="2"/>
      <c r="D503" s="11"/>
      <c r="E503" s="11"/>
      <c r="F503" s="2" t="s">
        <v>15</v>
      </c>
      <c r="G503" s="11" t="s">
        <v>2892</v>
      </c>
      <c r="H503" s="67">
        <v>1</v>
      </c>
      <c r="I503" s="67">
        <v>0</v>
      </c>
      <c r="J503" s="67">
        <v>0</v>
      </c>
      <c r="K503" s="67">
        <v>0</v>
      </c>
      <c r="L503" s="67">
        <v>0</v>
      </c>
      <c r="M503" s="67">
        <v>1</v>
      </c>
      <c r="N503" s="67">
        <v>0</v>
      </c>
      <c r="O503" s="67">
        <v>1</v>
      </c>
      <c r="P503" s="67"/>
      <c r="Q503" s="67"/>
      <c r="R503" s="11"/>
      <c r="S503" s="11"/>
      <c r="T503" s="35"/>
    </row>
    <row r="504" spans="1:20" x14ac:dyDescent="0.25">
      <c r="A504" s="34"/>
      <c r="B504" s="11"/>
      <c r="C504" s="2"/>
      <c r="D504" s="11"/>
      <c r="E504" s="11"/>
      <c r="F504" s="2" t="s">
        <v>16</v>
      </c>
      <c r="G504" s="11" t="s">
        <v>2846</v>
      </c>
      <c r="H504" s="67">
        <v>1</v>
      </c>
      <c r="I504" s="67">
        <v>0</v>
      </c>
      <c r="J504" s="67">
        <v>0</v>
      </c>
      <c r="K504" s="67">
        <v>0</v>
      </c>
      <c r="L504" s="67">
        <v>0</v>
      </c>
      <c r="M504" s="67">
        <v>1</v>
      </c>
      <c r="N504" s="67">
        <v>0</v>
      </c>
      <c r="O504" s="67">
        <v>1</v>
      </c>
      <c r="P504" s="67"/>
      <c r="Q504" s="67"/>
      <c r="R504" s="11"/>
      <c r="S504" s="11"/>
      <c r="T504" s="35"/>
    </row>
    <row r="505" spans="1:20" x14ac:dyDescent="0.25">
      <c r="A505" s="34"/>
      <c r="B505" s="11"/>
      <c r="C505" s="2"/>
      <c r="D505" s="11"/>
      <c r="E505" s="11"/>
      <c r="F505" s="2" t="s">
        <v>17</v>
      </c>
      <c r="G505" s="11" t="s">
        <v>2893</v>
      </c>
      <c r="H505" s="67">
        <v>1</v>
      </c>
      <c r="I505" s="67">
        <v>0</v>
      </c>
      <c r="J505" s="67">
        <v>0</v>
      </c>
      <c r="K505" s="67">
        <v>0</v>
      </c>
      <c r="L505" s="67">
        <v>0</v>
      </c>
      <c r="M505" s="67">
        <v>1</v>
      </c>
      <c r="N505" s="67">
        <v>0</v>
      </c>
      <c r="O505" s="67">
        <v>1</v>
      </c>
      <c r="P505" s="67"/>
      <c r="Q505" s="67"/>
      <c r="R505" s="11"/>
      <c r="S505" s="11"/>
      <c r="T505" s="35"/>
    </row>
    <row r="506" spans="1:20" x14ac:dyDescent="0.25">
      <c r="A506" s="34"/>
      <c r="B506" s="11"/>
      <c r="C506" s="2"/>
      <c r="D506" s="11"/>
      <c r="E506" s="11"/>
      <c r="F506" s="2" t="s">
        <v>18</v>
      </c>
      <c r="G506" s="11" t="s">
        <v>2894</v>
      </c>
      <c r="H506" s="67">
        <v>1</v>
      </c>
      <c r="I506" s="67">
        <v>0</v>
      </c>
      <c r="J506" s="67">
        <v>0</v>
      </c>
      <c r="K506" s="67">
        <v>0</v>
      </c>
      <c r="L506" s="67">
        <v>0</v>
      </c>
      <c r="M506" s="67">
        <v>1</v>
      </c>
      <c r="N506" s="67">
        <v>0</v>
      </c>
      <c r="O506" s="67">
        <v>1</v>
      </c>
      <c r="P506" s="67"/>
      <c r="Q506" s="67"/>
      <c r="R506" s="11"/>
      <c r="S506" s="11"/>
      <c r="T506" s="35"/>
    </row>
    <row r="507" spans="1:20" x14ac:dyDescent="0.25">
      <c r="A507" s="34"/>
      <c r="B507" s="11"/>
      <c r="C507" s="2"/>
      <c r="D507" s="11"/>
      <c r="E507" s="11"/>
      <c r="F507" s="2" t="s">
        <v>19</v>
      </c>
      <c r="G507" s="11" t="s">
        <v>2895</v>
      </c>
      <c r="H507" s="67">
        <v>1</v>
      </c>
      <c r="I507" s="67">
        <v>0</v>
      </c>
      <c r="J507" s="67">
        <v>0</v>
      </c>
      <c r="K507" s="67">
        <v>0</v>
      </c>
      <c r="L507" s="67">
        <v>0</v>
      </c>
      <c r="M507" s="67">
        <v>1</v>
      </c>
      <c r="N507" s="67">
        <v>0</v>
      </c>
      <c r="O507" s="67">
        <v>1</v>
      </c>
      <c r="P507" s="67"/>
      <c r="Q507" s="67"/>
      <c r="R507" s="11"/>
      <c r="S507" s="11"/>
      <c r="T507" s="35"/>
    </row>
    <row r="508" spans="1:20" x14ac:dyDescent="0.25">
      <c r="A508" s="34"/>
      <c r="B508" s="11"/>
      <c r="C508" s="2"/>
      <c r="D508" s="11"/>
      <c r="E508" s="11"/>
      <c r="F508" s="2"/>
      <c r="G508" s="11"/>
      <c r="H508" s="67"/>
      <c r="I508" s="67"/>
      <c r="J508" s="67"/>
      <c r="K508" s="67"/>
      <c r="L508" s="67"/>
      <c r="M508" s="67"/>
      <c r="N508" s="67"/>
      <c r="O508" s="67"/>
      <c r="P508" s="67"/>
      <c r="Q508" s="67"/>
      <c r="R508" s="11"/>
      <c r="S508" s="11"/>
      <c r="T508" s="35"/>
    </row>
    <row r="509" spans="1:20" x14ac:dyDescent="0.25">
      <c r="A509" s="83"/>
      <c r="B509" s="62"/>
      <c r="C509" s="61"/>
      <c r="D509" s="62"/>
      <c r="E509" s="62"/>
      <c r="F509" s="61"/>
      <c r="G509" s="62"/>
      <c r="H509" s="72">
        <f>SUM(H489:H507)</f>
        <v>19</v>
      </c>
      <c r="I509" s="72">
        <f t="shared" ref="I509:O509" si="21">SUM(I489:I507)</f>
        <v>0</v>
      </c>
      <c r="J509" s="72">
        <f t="shared" si="21"/>
        <v>0</v>
      </c>
      <c r="K509" s="72">
        <f t="shared" si="21"/>
        <v>0</v>
      </c>
      <c r="L509" s="72">
        <f t="shared" si="21"/>
        <v>0</v>
      </c>
      <c r="M509" s="72">
        <f t="shared" si="21"/>
        <v>19</v>
      </c>
      <c r="N509" s="72">
        <f t="shared" si="21"/>
        <v>0</v>
      </c>
      <c r="O509" s="72">
        <f t="shared" si="21"/>
        <v>19</v>
      </c>
      <c r="P509" s="72"/>
      <c r="Q509" s="72"/>
      <c r="R509" s="62"/>
      <c r="S509" s="62"/>
      <c r="T509" s="84"/>
    </row>
    <row r="510" spans="1:20" x14ac:dyDescent="0.25">
      <c r="A510" s="85"/>
      <c r="B510" s="75"/>
      <c r="C510" s="76"/>
      <c r="D510" s="75"/>
      <c r="E510" s="75"/>
      <c r="F510" s="76"/>
      <c r="G510" s="75"/>
      <c r="H510" s="105"/>
      <c r="I510" s="105"/>
      <c r="J510" s="105"/>
      <c r="K510" s="105"/>
      <c r="L510" s="105"/>
      <c r="M510" s="105"/>
      <c r="N510" s="105"/>
      <c r="O510" s="105"/>
      <c r="P510" s="105"/>
      <c r="Q510" s="105"/>
      <c r="R510" s="75"/>
      <c r="S510" s="75"/>
      <c r="T510" s="86"/>
    </row>
    <row r="511" spans="1:20" x14ac:dyDescent="0.25">
      <c r="A511" s="34"/>
      <c r="B511" s="11"/>
      <c r="C511" s="2"/>
      <c r="D511" s="11"/>
      <c r="E511" s="11"/>
      <c r="F511" s="11"/>
      <c r="G511" s="11"/>
      <c r="H511" s="2"/>
      <c r="I511" s="2"/>
      <c r="J511" s="2"/>
      <c r="K511" s="2"/>
      <c r="L511" s="2"/>
      <c r="M511" s="2"/>
      <c r="N511" s="2"/>
      <c r="O511" s="2"/>
      <c r="P511" s="2"/>
      <c r="Q511" s="2"/>
      <c r="R511" s="11"/>
      <c r="S511" s="11"/>
      <c r="T511" s="35"/>
    </row>
    <row r="512" spans="1:20" ht="15" customHeight="1" x14ac:dyDescent="0.25">
      <c r="A512" s="34"/>
      <c r="B512" s="11"/>
      <c r="C512" s="2" t="s">
        <v>23</v>
      </c>
      <c r="D512" s="11" t="s">
        <v>2498</v>
      </c>
      <c r="E512" s="11" t="s">
        <v>39</v>
      </c>
      <c r="F512" s="2" t="s">
        <v>0</v>
      </c>
      <c r="G512" s="11" t="s">
        <v>2720</v>
      </c>
      <c r="H512" s="67">
        <v>1</v>
      </c>
      <c r="I512" s="67">
        <v>0</v>
      </c>
      <c r="J512" s="67">
        <v>0</v>
      </c>
      <c r="K512" s="67">
        <v>0</v>
      </c>
      <c r="L512" s="67">
        <v>1</v>
      </c>
      <c r="M512" s="67">
        <v>0</v>
      </c>
      <c r="N512" s="67">
        <v>0</v>
      </c>
      <c r="O512" s="67">
        <v>0</v>
      </c>
      <c r="P512" s="67"/>
      <c r="Q512" s="67"/>
      <c r="R512" s="299" t="s">
        <v>7601</v>
      </c>
      <c r="S512" s="299" t="s">
        <v>7597</v>
      </c>
      <c r="T512" s="35"/>
    </row>
    <row r="513" spans="1:20" x14ac:dyDescent="0.25">
      <c r="A513" s="34"/>
      <c r="B513" s="11"/>
      <c r="C513" s="2"/>
      <c r="D513" s="11"/>
      <c r="E513" s="11"/>
      <c r="F513" s="2" t="s">
        <v>2</v>
      </c>
      <c r="G513" s="11" t="s">
        <v>2896</v>
      </c>
      <c r="H513" s="67">
        <v>1</v>
      </c>
      <c r="I513" s="67">
        <v>0</v>
      </c>
      <c r="J513" s="67">
        <v>0</v>
      </c>
      <c r="K513" s="67">
        <v>0</v>
      </c>
      <c r="L513" s="67">
        <v>1</v>
      </c>
      <c r="M513" s="67">
        <v>0</v>
      </c>
      <c r="N513" s="67">
        <v>0</v>
      </c>
      <c r="O513" s="67">
        <v>0</v>
      </c>
      <c r="P513" s="67"/>
      <c r="Q513" s="67"/>
      <c r="R513" s="299"/>
      <c r="S513" s="299"/>
      <c r="T513" s="35"/>
    </row>
    <row r="514" spans="1:20" ht="15" customHeight="1" x14ac:dyDescent="0.25">
      <c r="A514" s="34"/>
      <c r="B514" s="11"/>
      <c r="C514" s="2"/>
      <c r="D514" s="11"/>
      <c r="E514" s="11"/>
      <c r="F514" s="2" t="s">
        <v>3</v>
      </c>
      <c r="G514" s="11" t="s">
        <v>2498</v>
      </c>
      <c r="H514" s="67">
        <v>1</v>
      </c>
      <c r="I514" s="67">
        <v>0</v>
      </c>
      <c r="J514" s="67">
        <v>0</v>
      </c>
      <c r="K514" s="67">
        <v>0</v>
      </c>
      <c r="L514" s="67">
        <v>1</v>
      </c>
      <c r="M514" s="67">
        <v>0</v>
      </c>
      <c r="N514" s="67">
        <v>0</v>
      </c>
      <c r="O514" s="67">
        <v>0</v>
      </c>
      <c r="P514" s="67"/>
      <c r="Q514" s="67"/>
      <c r="R514" s="299" t="s">
        <v>7602</v>
      </c>
      <c r="S514" s="299"/>
      <c r="T514" s="35"/>
    </row>
    <row r="515" spans="1:20" x14ac:dyDescent="0.25">
      <c r="A515" s="34"/>
      <c r="B515" s="11"/>
      <c r="C515" s="2"/>
      <c r="D515" s="11"/>
      <c r="E515" s="11"/>
      <c r="F515" s="2" t="s">
        <v>4</v>
      </c>
      <c r="G515" s="11" t="s">
        <v>2897</v>
      </c>
      <c r="H515" s="67">
        <v>1</v>
      </c>
      <c r="I515" s="67">
        <v>0</v>
      </c>
      <c r="J515" s="67">
        <v>0</v>
      </c>
      <c r="K515" s="67">
        <v>0</v>
      </c>
      <c r="L515" s="67">
        <v>1</v>
      </c>
      <c r="M515" s="67">
        <v>0</v>
      </c>
      <c r="N515" s="67">
        <v>0</v>
      </c>
      <c r="O515" s="67">
        <v>0</v>
      </c>
      <c r="P515" s="67"/>
      <c r="Q515" s="67"/>
      <c r="R515" s="299"/>
      <c r="S515" s="299"/>
      <c r="T515" s="35"/>
    </row>
    <row r="516" spans="1:20" ht="15" customHeight="1" x14ac:dyDescent="0.25">
      <c r="A516" s="34"/>
      <c r="B516" s="11"/>
      <c r="C516" s="2"/>
      <c r="D516" s="11"/>
      <c r="E516" s="11"/>
      <c r="F516" s="2" t="s">
        <v>5</v>
      </c>
      <c r="G516" s="11" t="s">
        <v>2898</v>
      </c>
      <c r="H516" s="67">
        <v>1</v>
      </c>
      <c r="I516" s="67">
        <v>0</v>
      </c>
      <c r="J516" s="67">
        <v>0</v>
      </c>
      <c r="K516" s="67">
        <v>0</v>
      </c>
      <c r="L516" s="67">
        <v>1</v>
      </c>
      <c r="M516" s="67">
        <v>0</v>
      </c>
      <c r="N516" s="67">
        <v>0</v>
      </c>
      <c r="O516" s="67">
        <v>0</v>
      </c>
      <c r="P516" s="67"/>
      <c r="Q516" s="67"/>
      <c r="R516" s="299"/>
      <c r="S516" s="299" t="s">
        <v>7598</v>
      </c>
      <c r="T516" s="35"/>
    </row>
    <row r="517" spans="1:20" x14ac:dyDescent="0.25">
      <c r="A517" s="34"/>
      <c r="B517" s="11"/>
      <c r="C517" s="2"/>
      <c r="D517" s="11"/>
      <c r="E517" s="11"/>
      <c r="F517" s="2" t="s">
        <v>6</v>
      </c>
      <c r="G517" s="11" t="s">
        <v>2899</v>
      </c>
      <c r="H517" s="67">
        <v>1</v>
      </c>
      <c r="I517" s="67">
        <v>0</v>
      </c>
      <c r="J517" s="67">
        <v>0</v>
      </c>
      <c r="K517" s="67">
        <v>0</v>
      </c>
      <c r="L517" s="67">
        <v>1</v>
      </c>
      <c r="M517" s="67">
        <v>0</v>
      </c>
      <c r="N517" s="67">
        <v>0</v>
      </c>
      <c r="O517" s="67">
        <v>0</v>
      </c>
      <c r="P517" s="67"/>
      <c r="Q517" s="67"/>
      <c r="R517" s="299"/>
      <c r="S517" s="299"/>
      <c r="T517" s="35"/>
    </row>
    <row r="518" spans="1:20" x14ac:dyDescent="0.25">
      <c r="A518" s="34"/>
      <c r="B518" s="11"/>
      <c r="C518" s="2"/>
      <c r="D518" s="11"/>
      <c r="E518" s="11"/>
      <c r="F518" s="2" t="s">
        <v>7</v>
      </c>
      <c r="G518" s="11" t="s">
        <v>2900</v>
      </c>
      <c r="H518" s="67">
        <v>1</v>
      </c>
      <c r="I518" s="67">
        <v>0</v>
      </c>
      <c r="J518" s="67">
        <v>0</v>
      </c>
      <c r="K518" s="67">
        <v>0</v>
      </c>
      <c r="L518" s="67">
        <v>1</v>
      </c>
      <c r="M518" s="67">
        <v>0</v>
      </c>
      <c r="N518" s="67">
        <v>0</v>
      </c>
      <c r="O518" s="67">
        <v>0</v>
      </c>
      <c r="P518" s="67"/>
      <c r="Q518" s="67"/>
      <c r="R518" s="299"/>
      <c r="S518" s="299"/>
      <c r="T518" s="35"/>
    </row>
    <row r="519" spans="1:20" ht="15" customHeight="1" x14ac:dyDescent="0.25">
      <c r="A519" s="34"/>
      <c r="B519" s="11"/>
      <c r="C519" s="2"/>
      <c r="D519" s="11"/>
      <c r="E519" s="11"/>
      <c r="F519" s="2" t="s">
        <v>8</v>
      </c>
      <c r="G519" s="11" t="s">
        <v>2901</v>
      </c>
      <c r="H519" s="67">
        <v>1</v>
      </c>
      <c r="I519" s="67">
        <v>0</v>
      </c>
      <c r="J519" s="67">
        <v>0</v>
      </c>
      <c r="K519" s="67">
        <v>0</v>
      </c>
      <c r="L519" s="67">
        <v>1</v>
      </c>
      <c r="M519" s="67">
        <v>0</v>
      </c>
      <c r="N519" s="67">
        <v>0</v>
      </c>
      <c r="O519" s="67">
        <v>0</v>
      </c>
      <c r="P519" s="67"/>
      <c r="Q519" s="67"/>
      <c r="R519" s="299"/>
      <c r="S519" s="299" t="s">
        <v>7599</v>
      </c>
      <c r="T519" s="35"/>
    </row>
    <row r="520" spans="1:20" x14ac:dyDescent="0.25">
      <c r="A520" s="34"/>
      <c r="B520" s="11"/>
      <c r="C520" s="2"/>
      <c r="D520" s="11"/>
      <c r="E520" s="11"/>
      <c r="F520" s="2" t="s">
        <v>9</v>
      </c>
      <c r="G520" s="11" t="s">
        <v>2741</v>
      </c>
      <c r="H520" s="67">
        <v>1</v>
      </c>
      <c r="I520" s="67">
        <v>0</v>
      </c>
      <c r="J520" s="67">
        <v>0</v>
      </c>
      <c r="K520" s="67">
        <v>0</v>
      </c>
      <c r="L520" s="67">
        <v>1</v>
      </c>
      <c r="M520" s="67">
        <v>0</v>
      </c>
      <c r="N520" s="67">
        <v>0</v>
      </c>
      <c r="O520" s="67">
        <v>0</v>
      </c>
      <c r="P520" s="67"/>
      <c r="Q520" s="67"/>
      <c r="R520" s="11" t="s">
        <v>7603</v>
      </c>
      <c r="S520" s="299"/>
      <c r="T520" s="35"/>
    </row>
    <row r="521" spans="1:20" ht="15" customHeight="1" x14ac:dyDescent="0.25">
      <c r="A521" s="34"/>
      <c r="B521" s="11"/>
      <c r="C521" s="2"/>
      <c r="D521" s="11"/>
      <c r="E521" s="11"/>
      <c r="F521" s="2" t="s">
        <v>10</v>
      </c>
      <c r="G521" s="11" t="s">
        <v>2902</v>
      </c>
      <c r="H521" s="67">
        <v>1</v>
      </c>
      <c r="I521" s="67">
        <v>0</v>
      </c>
      <c r="J521" s="67">
        <v>0</v>
      </c>
      <c r="K521" s="67">
        <v>0</v>
      </c>
      <c r="L521" s="67">
        <v>1</v>
      </c>
      <c r="M521" s="67">
        <v>0</v>
      </c>
      <c r="N521" s="67">
        <v>0</v>
      </c>
      <c r="O521" s="67">
        <v>0</v>
      </c>
      <c r="P521" s="67"/>
      <c r="Q521" s="67"/>
      <c r="R521" s="11" t="s">
        <v>7604</v>
      </c>
      <c r="S521" s="299" t="s">
        <v>7600</v>
      </c>
      <c r="T521" s="35"/>
    </row>
    <row r="522" spans="1:20" x14ac:dyDescent="0.25">
      <c r="A522" s="34"/>
      <c r="B522" s="11"/>
      <c r="C522" s="2"/>
      <c r="D522" s="11"/>
      <c r="E522" s="11"/>
      <c r="F522" s="2" t="s">
        <v>11</v>
      </c>
      <c r="G522" s="11" t="s">
        <v>2903</v>
      </c>
      <c r="H522" s="67">
        <v>1</v>
      </c>
      <c r="I522" s="67">
        <v>0</v>
      </c>
      <c r="J522" s="67">
        <v>0</v>
      </c>
      <c r="K522" s="67">
        <v>0</v>
      </c>
      <c r="L522" s="67">
        <v>1</v>
      </c>
      <c r="M522" s="67">
        <v>0</v>
      </c>
      <c r="N522" s="67">
        <v>0</v>
      </c>
      <c r="O522" s="67">
        <v>0</v>
      </c>
      <c r="P522" s="67"/>
      <c r="Q522" s="67"/>
      <c r="R522" s="11" t="s">
        <v>7605</v>
      </c>
      <c r="S522" s="299"/>
      <c r="T522" s="35"/>
    </row>
    <row r="523" spans="1:20" x14ac:dyDescent="0.25">
      <c r="A523" s="34"/>
      <c r="B523" s="11"/>
      <c r="C523" s="2"/>
      <c r="D523" s="11"/>
      <c r="E523" s="11"/>
      <c r="F523" s="2" t="s">
        <v>12</v>
      </c>
      <c r="G523" s="11" t="s">
        <v>2904</v>
      </c>
      <c r="H523" s="67">
        <v>1</v>
      </c>
      <c r="I523" s="67">
        <v>0</v>
      </c>
      <c r="J523" s="67">
        <v>0</v>
      </c>
      <c r="K523" s="67">
        <v>0</v>
      </c>
      <c r="L523" s="67">
        <v>1</v>
      </c>
      <c r="M523" s="67">
        <v>0</v>
      </c>
      <c r="N523" s="67">
        <v>0</v>
      </c>
      <c r="O523" s="67">
        <v>0</v>
      </c>
      <c r="P523" s="67"/>
      <c r="Q523" s="67"/>
      <c r="R523" s="11"/>
      <c r="S523" s="299"/>
      <c r="T523" s="35"/>
    </row>
    <row r="524" spans="1:20" ht="30" x14ac:dyDescent="0.25">
      <c r="A524" s="34"/>
      <c r="B524" s="11"/>
      <c r="C524" s="2"/>
      <c r="D524" s="11"/>
      <c r="E524" s="11"/>
      <c r="F524" s="2" t="s">
        <v>13</v>
      </c>
      <c r="G524" s="11" t="s">
        <v>2905</v>
      </c>
      <c r="H524" s="67">
        <v>1</v>
      </c>
      <c r="I524" s="67">
        <v>0</v>
      </c>
      <c r="J524" s="67">
        <v>0</v>
      </c>
      <c r="K524" s="67">
        <v>0</v>
      </c>
      <c r="L524" s="67">
        <v>1</v>
      </c>
      <c r="M524" s="67">
        <v>0</v>
      </c>
      <c r="N524" s="67">
        <v>0</v>
      </c>
      <c r="O524" s="67">
        <v>0</v>
      </c>
      <c r="P524" s="67"/>
      <c r="Q524" s="67"/>
      <c r="R524" s="11"/>
      <c r="S524" s="73" t="s">
        <v>8773</v>
      </c>
      <c r="T524" s="35"/>
    </row>
    <row r="525" spans="1:20" x14ac:dyDescent="0.25">
      <c r="A525" s="34"/>
      <c r="B525" s="11"/>
      <c r="C525" s="2"/>
      <c r="D525" s="11"/>
      <c r="E525" s="11"/>
      <c r="F525" s="2" t="s">
        <v>14</v>
      </c>
      <c r="G525" s="11" t="s">
        <v>2906</v>
      </c>
      <c r="H525" s="67">
        <v>1</v>
      </c>
      <c r="I525" s="67">
        <v>0</v>
      </c>
      <c r="J525" s="67">
        <v>0</v>
      </c>
      <c r="K525" s="67">
        <v>0</v>
      </c>
      <c r="L525" s="67">
        <v>1</v>
      </c>
      <c r="M525" s="67">
        <v>0</v>
      </c>
      <c r="N525" s="67">
        <v>0</v>
      </c>
      <c r="O525" s="67">
        <v>0</v>
      </c>
      <c r="P525" s="67"/>
      <c r="Q525" s="67"/>
      <c r="R525" s="11"/>
      <c r="S525" s="11"/>
      <c r="T525" s="35"/>
    </row>
    <row r="526" spans="1:20" x14ac:dyDescent="0.25">
      <c r="A526" s="34"/>
      <c r="B526" s="11"/>
      <c r="C526" s="2"/>
      <c r="D526" s="11"/>
      <c r="E526" s="11"/>
      <c r="F526" s="2" t="s">
        <v>15</v>
      </c>
      <c r="G526" s="11" t="s">
        <v>2907</v>
      </c>
      <c r="H526" s="67">
        <v>1</v>
      </c>
      <c r="I526" s="67">
        <v>0</v>
      </c>
      <c r="J526" s="67">
        <v>0</v>
      </c>
      <c r="K526" s="67">
        <v>0</v>
      </c>
      <c r="L526" s="67">
        <v>1</v>
      </c>
      <c r="M526" s="67">
        <v>0</v>
      </c>
      <c r="N526" s="67">
        <v>0</v>
      </c>
      <c r="O526" s="67">
        <v>0</v>
      </c>
      <c r="P526" s="67"/>
      <c r="Q526" s="67"/>
      <c r="R526" s="11"/>
      <c r="S526" s="11"/>
      <c r="T526" s="35"/>
    </row>
    <row r="527" spans="1:20" x14ac:dyDescent="0.25">
      <c r="A527" s="34"/>
      <c r="B527" s="11"/>
      <c r="C527" s="2"/>
      <c r="D527" s="11"/>
      <c r="E527" s="11"/>
      <c r="F527" s="2" t="s">
        <v>16</v>
      </c>
      <c r="G527" s="11" t="s">
        <v>2908</v>
      </c>
      <c r="H527" s="67">
        <v>1</v>
      </c>
      <c r="I527" s="67">
        <v>0</v>
      </c>
      <c r="J527" s="67">
        <v>0</v>
      </c>
      <c r="K527" s="67">
        <v>0</v>
      </c>
      <c r="L527" s="67">
        <v>1</v>
      </c>
      <c r="M527" s="67">
        <v>0</v>
      </c>
      <c r="N527" s="67">
        <v>0</v>
      </c>
      <c r="O527" s="67">
        <v>0</v>
      </c>
      <c r="P527" s="67"/>
      <c r="Q527" s="67"/>
      <c r="R527" s="11"/>
      <c r="S527" s="11"/>
      <c r="T527" s="35"/>
    </row>
    <row r="528" spans="1:20" x14ac:dyDescent="0.25">
      <c r="A528" s="34"/>
      <c r="B528" s="11"/>
      <c r="C528" s="2"/>
      <c r="D528" s="11"/>
      <c r="E528" s="11"/>
      <c r="F528" s="2" t="s">
        <v>17</v>
      </c>
      <c r="G528" s="11" t="s">
        <v>2909</v>
      </c>
      <c r="H528" s="67">
        <v>1</v>
      </c>
      <c r="I528" s="67">
        <v>0</v>
      </c>
      <c r="J528" s="67">
        <v>0</v>
      </c>
      <c r="K528" s="67">
        <v>0</v>
      </c>
      <c r="L528" s="67">
        <v>1</v>
      </c>
      <c r="M528" s="67">
        <v>0</v>
      </c>
      <c r="N528" s="67">
        <v>0</v>
      </c>
      <c r="O528" s="67">
        <v>0</v>
      </c>
      <c r="P528" s="67"/>
      <c r="Q528" s="67"/>
      <c r="R528" s="11"/>
      <c r="S528" s="11"/>
      <c r="T528" s="35"/>
    </row>
    <row r="529" spans="1:20" x14ac:dyDescent="0.25">
      <c r="A529" s="34"/>
      <c r="B529" s="11"/>
      <c r="C529" s="2"/>
      <c r="D529" s="11"/>
      <c r="E529" s="11"/>
      <c r="F529" s="2" t="s">
        <v>18</v>
      </c>
      <c r="G529" s="11" t="s">
        <v>2910</v>
      </c>
      <c r="H529" s="67">
        <v>1</v>
      </c>
      <c r="I529" s="67">
        <v>0</v>
      </c>
      <c r="J529" s="67">
        <v>0</v>
      </c>
      <c r="K529" s="67">
        <v>0</v>
      </c>
      <c r="L529" s="67">
        <v>1</v>
      </c>
      <c r="M529" s="67">
        <v>0</v>
      </c>
      <c r="N529" s="67">
        <v>0</v>
      </c>
      <c r="O529" s="67">
        <v>0</v>
      </c>
      <c r="P529" s="67"/>
      <c r="Q529" s="67"/>
      <c r="R529" s="11"/>
      <c r="S529" s="11"/>
      <c r="T529" s="35"/>
    </row>
    <row r="530" spans="1:20" x14ac:dyDescent="0.25">
      <c r="A530" s="34"/>
      <c r="B530" s="11"/>
      <c r="C530" s="2"/>
      <c r="D530" s="11"/>
      <c r="E530" s="11"/>
      <c r="F530" s="2" t="s">
        <v>19</v>
      </c>
      <c r="G530" s="11" t="s">
        <v>2911</v>
      </c>
      <c r="H530" s="67">
        <v>1</v>
      </c>
      <c r="I530" s="67">
        <v>0</v>
      </c>
      <c r="J530" s="67">
        <v>0</v>
      </c>
      <c r="K530" s="67">
        <v>0</v>
      </c>
      <c r="L530" s="67">
        <v>1</v>
      </c>
      <c r="M530" s="67">
        <v>0</v>
      </c>
      <c r="N530" s="67">
        <v>0</v>
      </c>
      <c r="O530" s="67">
        <v>0</v>
      </c>
      <c r="P530" s="67"/>
      <c r="Q530" s="67"/>
      <c r="R530" s="11"/>
      <c r="S530" s="11"/>
      <c r="T530" s="35"/>
    </row>
    <row r="531" spans="1:20" x14ac:dyDescent="0.25">
      <c r="A531" s="34"/>
      <c r="B531" s="11"/>
      <c r="C531" s="2"/>
      <c r="D531" s="11"/>
      <c r="E531" s="11"/>
      <c r="F531" s="2" t="s">
        <v>20</v>
      </c>
      <c r="G531" s="11" t="s">
        <v>2912</v>
      </c>
      <c r="H531" s="67">
        <v>1</v>
      </c>
      <c r="I531" s="67">
        <v>0</v>
      </c>
      <c r="J531" s="67">
        <v>0</v>
      </c>
      <c r="K531" s="67">
        <v>0</v>
      </c>
      <c r="L531" s="67">
        <v>1</v>
      </c>
      <c r="M531" s="67">
        <v>0</v>
      </c>
      <c r="N531" s="67">
        <v>0</v>
      </c>
      <c r="O531" s="67">
        <v>0</v>
      </c>
      <c r="P531" s="67"/>
      <c r="Q531" s="67"/>
      <c r="R531" s="11"/>
      <c r="S531" s="11"/>
      <c r="T531" s="35"/>
    </row>
    <row r="532" spans="1:20" x14ac:dyDescent="0.25">
      <c r="A532" s="34"/>
      <c r="B532" s="11"/>
      <c r="C532" s="2"/>
      <c r="D532" s="11"/>
      <c r="E532" s="11"/>
      <c r="F532" s="2"/>
      <c r="G532" s="11"/>
      <c r="H532" s="2"/>
      <c r="I532" s="2"/>
      <c r="J532" s="2"/>
      <c r="K532" s="2"/>
      <c r="L532" s="2"/>
      <c r="M532" s="2"/>
      <c r="N532" s="2"/>
      <c r="O532" s="2"/>
      <c r="P532" s="2"/>
      <c r="Q532" s="2"/>
      <c r="R532" s="11"/>
      <c r="S532" s="11"/>
      <c r="T532" s="35"/>
    </row>
    <row r="533" spans="1:20" x14ac:dyDescent="0.25">
      <c r="A533" s="83"/>
      <c r="B533" s="62"/>
      <c r="C533" s="61"/>
      <c r="D533" s="62"/>
      <c r="E533" s="62"/>
      <c r="F533" s="61"/>
      <c r="G533" s="62"/>
      <c r="H533" s="72">
        <f>SUM(H512:H531)</f>
        <v>20</v>
      </c>
      <c r="I533" s="72">
        <f t="shared" ref="I533:O533" si="22">SUM(I512:I531)</f>
        <v>0</v>
      </c>
      <c r="J533" s="72">
        <f t="shared" si="22"/>
        <v>0</v>
      </c>
      <c r="K533" s="72">
        <f t="shared" si="22"/>
        <v>0</v>
      </c>
      <c r="L533" s="72">
        <f t="shared" si="22"/>
        <v>20</v>
      </c>
      <c r="M533" s="72">
        <f t="shared" si="22"/>
        <v>0</v>
      </c>
      <c r="N533" s="72">
        <f t="shared" si="22"/>
        <v>0</v>
      </c>
      <c r="O533" s="72">
        <f t="shared" si="22"/>
        <v>0</v>
      </c>
      <c r="P533" s="72"/>
      <c r="Q533" s="72"/>
      <c r="R533" s="62"/>
      <c r="S533" s="62"/>
      <c r="T533" s="84"/>
    </row>
    <row r="534" spans="1:20" x14ac:dyDescent="0.25">
      <c r="A534" s="85"/>
      <c r="B534" s="75"/>
      <c r="C534" s="76"/>
      <c r="D534" s="75"/>
      <c r="E534" s="75"/>
      <c r="F534" s="76"/>
      <c r="G534" s="75"/>
      <c r="H534" s="76"/>
      <c r="I534" s="76"/>
      <c r="J534" s="76"/>
      <c r="K534" s="76"/>
      <c r="L534" s="76"/>
      <c r="M534" s="76"/>
      <c r="N534" s="76"/>
      <c r="O534" s="76"/>
      <c r="P534" s="76"/>
      <c r="Q534" s="76"/>
      <c r="R534" s="75"/>
      <c r="S534" s="75"/>
      <c r="T534" s="86"/>
    </row>
    <row r="535" spans="1:20" x14ac:dyDescent="0.25">
      <c r="A535" s="34"/>
      <c r="B535" s="11"/>
      <c r="C535" s="2"/>
      <c r="D535" s="11"/>
      <c r="E535" s="11"/>
      <c r="F535" s="11"/>
      <c r="G535" s="11"/>
      <c r="H535" s="2"/>
      <c r="I535" s="2"/>
      <c r="J535" s="2"/>
      <c r="K535" s="2"/>
      <c r="L535" s="2"/>
      <c r="M535" s="2"/>
      <c r="N535" s="2"/>
      <c r="O535" s="2"/>
      <c r="P535" s="2"/>
      <c r="Q535" s="2"/>
      <c r="R535" s="11"/>
      <c r="S535" s="11"/>
      <c r="T535" s="35"/>
    </row>
    <row r="536" spans="1:20" ht="15.75" customHeight="1" x14ac:dyDescent="0.25">
      <c r="A536" s="34"/>
      <c r="B536" s="11"/>
      <c r="C536" s="2" t="s">
        <v>24</v>
      </c>
      <c r="D536" s="11" t="s">
        <v>2499</v>
      </c>
      <c r="E536" s="11" t="s">
        <v>39</v>
      </c>
      <c r="F536" s="2" t="s">
        <v>0</v>
      </c>
      <c r="G536" s="11" t="s">
        <v>2913</v>
      </c>
      <c r="H536" s="67">
        <v>1</v>
      </c>
      <c r="I536" s="67">
        <v>0</v>
      </c>
      <c r="J536" s="67">
        <v>0</v>
      </c>
      <c r="K536" s="67">
        <v>0</v>
      </c>
      <c r="L536" s="67">
        <v>0</v>
      </c>
      <c r="M536" s="67">
        <v>0</v>
      </c>
      <c r="N536" s="67">
        <v>1</v>
      </c>
      <c r="O536" s="67">
        <v>0</v>
      </c>
      <c r="P536" s="67"/>
      <c r="Q536" s="67"/>
      <c r="R536" s="299" t="s">
        <v>7610</v>
      </c>
      <c r="S536" s="321" t="s">
        <v>7609</v>
      </c>
      <c r="T536" s="35" t="s">
        <v>7606</v>
      </c>
    </row>
    <row r="537" spans="1:20" ht="15" customHeight="1" x14ac:dyDescent="0.25">
      <c r="A537" s="34"/>
      <c r="B537" s="11"/>
      <c r="C537" s="2"/>
      <c r="D537" s="11"/>
      <c r="E537" s="11"/>
      <c r="F537" s="2" t="s">
        <v>2</v>
      </c>
      <c r="G537" s="11" t="s">
        <v>2914</v>
      </c>
      <c r="H537" s="67">
        <v>1</v>
      </c>
      <c r="I537" s="67">
        <v>0</v>
      </c>
      <c r="J537" s="67">
        <v>0</v>
      </c>
      <c r="K537" s="67">
        <v>0</v>
      </c>
      <c r="L537" s="67">
        <v>0</v>
      </c>
      <c r="M537" s="67">
        <v>0</v>
      </c>
      <c r="N537" s="67">
        <v>1</v>
      </c>
      <c r="O537" s="67">
        <v>0</v>
      </c>
      <c r="P537" s="67"/>
      <c r="Q537" s="67"/>
      <c r="R537" s="299"/>
      <c r="S537" s="321"/>
      <c r="T537" s="35"/>
    </row>
    <row r="538" spans="1:20" ht="15" customHeight="1" x14ac:dyDescent="0.25">
      <c r="A538" s="34"/>
      <c r="B538" s="11"/>
      <c r="C538" s="2"/>
      <c r="D538" s="11"/>
      <c r="E538" s="11"/>
      <c r="F538" s="2" t="s">
        <v>3</v>
      </c>
      <c r="G538" s="11" t="s">
        <v>2915</v>
      </c>
      <c r="H538" s="67">
        <v>1</v>
      </c>
      <c r="I538" s="67">
        <v>0</v>
      </c>
      <c r="J538" s="67">
        <v>0</v>
      </c>
      <c r="K538" s="67">
        <v>0</v>
      </c>
      <c r="L538" s="67">
        <v>0</v>
      </c>
      <c r="M538" s="67">
        <v>0</v>
      </c>
      <c r="N538" s="67">
        <v>1</v>
      </c>
      <c r="O538" s="67">
        <v>0</v>
      </c>
      <c r="P538" s="67"/>
      <c r="Q538" s="67"/>
      <c r="R538" s="11" t="s">
        <v>7611</v>
      </c>
      <c r="S538" s="321"/>
      <c r="T538" s="35"/>
    </row>
    <row r="539" spans="1:20" ht="15" customHeight="1" x14ac:dyDescent="0.25">
      <c r="A539" s="34"/>
      <c r="B539" s="11"/>
      <c r="C539" s="2"/>
      <c r="D539" s="11"/>
      <c r="E539" s="11"/>
      <c r="F539" s="2" t="s">
        <v>4</v>
      </c>
      <c r="G539" s="11" t="s">
        <v>2916</v>
      </c>
      <c r="H539" s="67">
        <v>1</v>
      </c>
      <c r="I539" s="67">
        <v>0</v>
      </c>
      <c r="J539" s="67">
        <v>0</v>
      </c>
      <c r="K539" s="67">
        <v>0</v>
      </c>
      <c r="L539" s="67">
        <v>0</v>
      </c>
      <c r="M539" s="67">
        <v>0</v>
      </c>
      <c r="N539" s="67">
        <v>1</v>
      </c>
      <c r="O539" s="67">
        <v>0</v>
      </c>
      <c r="P539" s="67"/>
      <c r="Q539" s="67"/>
      <c r="R539" s="11" t="s">
        <v>7612</v>
      </c>
      <c r="S539" s="321"/>
      <c r="T539" s="35"/>
    </row>
    <row r="540" spans="1:20" x14ac:dyDescent="0.25">
      <c r="A540" s="34"/>
      <c r="B540" s="11"/>
      <c r="C540" s="2"/>
      <c r="D540" s="11"/>
      <c r="E540" s="11"/>
      <c r="F540" s="2" t="s">
        <v>5</v>
      </c>
      <c r="G540" s="11" t="s">
        <v>2917</v>
      </c>
      <c r="H540" s="67">
        <v>1</v>
      </c>
      <c r="I540" s="67">
        <v>0</v>
      </c>
      <c r="J540" s="67">
        <v>0</v>
      </c>
      <c r="K540" s="67">
        <v>0</v>
      </c>
      <c r="L540" s="67">
        <v>0</v>
      </c>
      <c r="M540" s="67">
        <v>0</v>
      </c>
      <c r="N540" s="67">
        <v>1</v>
      </c>
      <c r="O540" s="67">
        <v>0</v>
      </c>
      <c r="P540" s="67"/>
      <c r="Q540" s="67"/>
      <c r="R540" s="11" t="s">
        <v>7613</v>
      </c>
      <c r="S540" s="321"/>
      <c r="T540" s="35"/>
    </row>
    <row r="541" spans="1:20" ht="15.75" customHeight="1" x14ac:dyDescent="0.25">
      <c r="A541" s="34"/>
      <c r="B541" s="11"/>
      <c r="C541" s="2"/>
      <c r="D541" s="11"/>
      <c r="E541" s="11"/>
      <c r="F541" s="2" t="s">
        <v>6</v>
      </c>
      <c r="G541" s="11" t="s">
        <v>2918</v>
      </c>
      <c r="H541" s="67">
        <v>1</v>
      </c>
      <c r="I541" s="67">
        <v>0</v>
      </c>
      <c r="J541" s="67">
        <v>0</v>
      </c>
      <c r="K541" s="67">
        <v>0</v>
      </c>
      <c r="L541" s="67">
        <v>0</v>
      </c>
      <c r="M541" s="67">
        <v>0</v>
      </c>
      <c r="N541" s="67">
        <v>1</v>
      </c>
      <c r="O541" s="67">
        <v>0</v>
      </c>
      <c r="P541" s="67"/>
      <c r="Q541" s="67"/>
      <c r="R541" s="299" t="s">
        <v>7614</v>
      </c>
      <c r="S541" s="321" t="s">
        <v>7608</v>
      </c>
      <c r="T541" s="35"/>
    </row>
    <row r="542" spans="1:20" ht="15" customHeight="1" x14ac:dyDescent="0.25">
      <c r="A542" s="34"/>
      <c r="B542" s="11"/>
      <c r="C542" s="2"/>
      <c r="D542" s="11"/>
      <c r="E542" s="11"/>
      <c r="F542" s="2" t="s">
        <v>7</v>
      </c>
      <c r="G542" s="11" t="s">
        <v>2919</v>
      </c>
      <c r="H542" s="67">
        <v>1</v>
      </c>
      <c r="I542" s="67">
        <v>0</v>
      </c>
      <c r="J542" s="67">
        <v>0</v>
      </c>
      <c r="K542" s="67">
        <v>0</v>
      </c>
      <c r="L542" s="67">
        <v>0</v>
      </c>
      <c r="M542" s="67">
        <v>0</v>
      </c>
      <c r="N542" s="67">
        <v>1</v>
      </c>
      <c r="O542" s="67">
        <v>0</v>
      </c>
      <c r="P542" s="67"/>
      <c r="Q542" s="67"/>
      <c r="R542" s="299"/>
      <c r="S542" s="321"/>
      <c r="T542" s="35"/>
    </row>
    <row r="543" spans="1:20" ht="15" customHeight="1" x14ac:dyDescent="0.25">
      <c r="A543" s="34"/>
      <c r="B543" s="11"/>
      <c r="C543" s="2"/>
      <c r="D543" s="11"/>
      <c r="E543" s="11"/>
      <c r="F543" s="2" t="s">
        <v>8</v>
      </c>
      <c r="G543" s="11" t="s">
        <v>2846</v>
      </c>
      <c r="H543" s="67">
        <v>1</v>
      </c>
      <c r="I543" s="67">
        <v>0</v>
      </c>
      <c r="J543" s="67">
        <v>0</v>
      </c>
      <c r="K543" s="67">
        <v>0</v>
      </c>
      <c r="L543" s="67">
        <v>0</v>
      </c>
      <c r="M543" s="67">
        <v>0</v>
      </c>
      <c r="N543" s="67">
        <v>1</v>
      </c>
      <c r="O543" s="67">
        <v>0</v>
      </c>
      <c r="P543" s="67"/>
      <c r="Q543" s="67"/>
      <c r="R543" s="299" t="s">
        <v>7615</v>
      </c>
      <c r="S543" s="321" t="s">
        <v>7607</v>
      </c>
      <c r="T543" s="35"/>
    </row>
    <row r="544" spans="1:20" x14ac:dyDescent="0.25">
      <c r="A544" s="34"/>
      <c r="B544" s="11"/>
      <c r="C544" s="2"/>
      <c r="D544" s="11"/>
      <c r="E544" s="11"/>
      <c r="F544" s="2" t="s">
        <v>9</v>
      </c>
      <c r="G544" s="11" t="s">
        <v>2920</v>
      </c>
      <c r="H544" s="67">
        <v>1</v>
      </c>
      <c r="I544" s="67">
        <v>0</v>
      </c>
      <c r="J544" s="67">
        <v>0</v>
      </c>
      <c r="K544" s="67">
        <v>0</v>
      </c>
      <c r="L544" s="67">
        <v>0</v>
      </c>
      <c r="M544" s="67">
        <v>0</v>
      </c>
      <c r="N544" s="67">
        <v>1</v>
      </c>
      <c r="O544" s="67">
        <v>0</v>
      </c>
      <c r="P544" s="67"/>
      <c r="Q544" s="67"/>
      <c r="R544" s="299"/>
      <c r="S544" s="321"/>
      <c r="T544" s="35"/>
    </row>
    <row r="545" spans="1:20" x14ac:dyDescent="0.25">
      <c r="A545" s="34"/>
      <c r="B545" s="11"/>
      <c r="C545" s="2"/>
      <c r="D545" s="11"/>
      <c r="E545" s="11"/>
      <c r="F545" s="2" t="s">
        <v>10</v>
      </c>
      <c r="G545" s="11" t="s">
        <v>2921</v>
      </c>
      <c r="H545" s="67">
        <v>1</v>
      </c>
      <c r="I545" s="67">
        <v>0</v>
      </c>
      <c r="J545" s="67">
        <v>0</v>
      </c>
      <c r="K545" s="67">
        <v>0</v>
      </c>
      <c r="L545" s="67">
        <v>0</v>
      </c>
      <c r="M545" s="67">
        <v>0</v>
      </c>
      <c r="N545" s="67">
        <v>1</v>
      </c>
      <c r="O545" s="67">
        <v>0</v>
      </c>
      <c r="P545" s="67"/>
      <c r="Q545" s="67"/>
      <c r="R545" s="11" t="s">
        <v>7616</v>
      </c>
      <c r="S545" s="321"/>
      <c r="T545" s="35"/>
    </row>
    <row r="546" spans="1:20" x14ac:dyDescent="0.25">
      <c r="A546" s="34"/>
      <c r="B546" s="11"/>
      <c r="C546" s="2"/>
      <c r="D546" s="11"/>
      <c r="E546" s="11"/>
      <c r="F546" s="2" t="s">
        <v>11</v>
      </c>
      <c r="G546" s="11" t="s">
        <v>2922</v>
      </c>
      <c r="H546" s="67">
        <v>1</v>
      </c>
      <c r="I546" s="67">
        <v>0</v>
      </c>
      <c r="J546" s="67">
        <v>0</v>
      </c>
      <c r="K546" s="67">
        <v>0</v>
      </c>
      <c r="L546" s="67">
        <v>0</v>
      </c>
      <c r="M546" s="67">
        <v>0</v>
      </c>
      <c r="N546" s="67">
        <v>1</v>
      </c>
      <c r="O546" s="67">
        <v>0</v>
      </c>
      <c r="P546" s="67"/>
      <c r="Q546" s="67"/>
      <c r="R546" s="11"/>
      <c r="S546" s="11"/>
      <c r="T546" s="35"/>
    </row>
    <row r="547" spans="1:20" x14ac:dyDescent="0.25">
      <c r="A547" s="34"/>
      <c r="B547" s="11"/>
      <c r="C547" s="2"/>
      <c r="D547" s="11"/>
      <c r="E547" s="11"/>
      <c r="F547" s="2" t="s">
        <v>12</v>
      </c>
      <c r="G547" s="11" t="s">
        <v>2923</v>
      </c>
      <c r="H547" s="67">
        <v>1</v>
      </c>
      <c r="I547" s="67">
        <v>0</v>
      </c>
      <c r="J547" s="67">
        <v>0</v>
      </c>
      <c r="K547" s="67">
        <v>0</v>
      </c>
      <c r="L547" s="67">
        <v>0</v>
      </c>
      <c r="M547" s="67">
        <v>0</v>
      </c>
      <c r="N547" s="67">
        <v>1</v>
      </c>
      <c r="O547" s="67">
        <v>0</v>
      </c>
      <c r="P547" s="67"/>
      <c r="Q547" s="67"/>
      <c r="R547" s="11"/>
      <c r="S547" s="11"/>
      <c r="T547" s="35"/>
    </row>
    <row r="548" spans="1:20" x14ac:dyDescent="0.25">
      <c r="A548" s="34"/>
      <c r="B548" s="11"/>
      <c r="C548" s="2"/>
      <c r="D548" s="11"/>
      <c r="E548" s="11"/>
      <c r="F548" s="2" t="s">
        <v>13</v>
      </c>
      <c r="G548" s="11" t="s">
        <v>2924</v>
      </c>
      <c r="H548" s="67">
        <v>1</v>
      </c>
      <c r="I548" s="67">
        <v>0</v>
      </c>
      <c r="J548" s="67">
        <v>0</v>
      </c>
      <c r="K548" s="67">
        <v>0</v>
      </c>
      <c r="L548" s="67">
        <v>0</v>
      </c>
      <c r="M548" s="67">
        <v>0</v>
      </c>
      <c r="N548" s="67">
        <v>1</v>
      </c>
      <c r="O548" s="67">
        <v>0</v>
      </c>
      <c r="P548" s="67"/>
      <c r="Q548" s="67"/>
      <c r="R548" s="11"/>
      <c r="S548" s="11"/>
      <c r="T548" s="35"/>
    </row>
    <row r="549" spans="1:20" x14ac:dyDescent="0.25">
      <c r="A549" s="34"/>
      <c r="B549" s="11"/>
      <c r="C549" s="2"/>
      <c r="D549" s="11"/>
      <c r="E549" s="11"/>
      <c r="F549" s="2" t="s">
        <v>14</v>
      </c>
      <c r="G549" s="11" t="s">
        <v>2925</v>
      </c>
      <c r="H549" s="67">
        <v>1</v>
      </c>
      <c r="I549" s="67">
        <v>0</v>
      </c>
      <c r="J549" s="67">
        <v>0</v>
      </c>
      <c r="K549" s="67">
        <v>0</v>
      </c>
      <c r="L549" s="67">
        <v>0</v>
      </c>
      <c r="M549" s="67">
        <v>0</v>
      </c>
      <c r="N549" s="67">
        <v>1</v>
      </c>
      <c r="O549" s="67">
        <v>0</v>
      </c>
      <c r="P549" s="67"/>
      <c r="Q549" s="67"/>
      <c r="R549" s="11"/>
      <c r="S549" s="11"/>
      <c r="T549" s="35"/>
    </row>
    <row r="550" spans="1:20" x14ac:dyDescent="0.25">
      <c r="A550" s="34"/>
      <c r="B550" s="11"/>
      <c r="C550" s="2"/>
      <c r="D550" s="11"/>
      <c r="E550" s="11"/>
      <c r="F550" s="2" t="s">
        <v>15</v>
      </c>
      <c r="G550" s="11" t="s">
        <v>2499</v>
      </c>
      <c r="H550" s="67">
        <v>1</v>
      </c>
      <c r="I550" s="67">
        <v>0</v>
      </c>
      <c r="J550" s="67">
        <v>0</v>
      </c>
      <c r="K550" s="67">
        <v>0</v>
      </c>
      <c r="L550" s="67">
        <v>0</v>
      </c>
      <c r="M550" s="67">
        <v>0</v>
      </c>
      <c r="N550" s="67">
        <v>1</v>
      </c>
      <c r="O550" s="67">
        <v>0</v>
      </c>
      <c r="P550" s="67"/>
      <c r="Q550" s="67"/>
      <c r="R550" s="11"/>
      <c r="S550" s="11"/>
      <c r="T550" s="35"/>
    </row>
    <row r="551" spans="1:20" x14ac:dyDescent="0.25">
      <c r="A551" s="34"/>
      <c r="B551" s="11"/>
      <c r="C551" s="2"/>
      <c r="D551" s="11"/>
      <c r="E551" s="11"/>
      <c r="F551" s="2" t="s">
        <v>16</v>
      </c>
      <c r="G551" s="11" t="s">
        <v>2926</v>
      </c>
      <c r="H551" s="67">
        <v>1</v>
      </c>
      <c r="I551" s="67">
        <v>0</v>
      </c>
      <c r="J551" s="67">
        <v>0</v>
      </c>
      <c r="K551" s="67">
        <v>0</v>
      </c>
      <c r="L551" s="67">
        <v>0</v>
      </c>
      <c r="M551" s="67">
        <v>0</v>
      </c>
      <c r="N551" s="67">
        <v>1</v>
      </c>
      <c r="O551" s="67">
        <v>0</v>
      </c>
      <c r="P551" s="67"/>
      <c r="Q551" s="67"/>
      <c r="R551" s="11"/>
      <c r="S551" s="11"/>
      <c r="T551" s="35"/>
    </row>
    <row r="552" spans="1:20" x14ac:dyDescent="0.25">
      <c r="A552" s="34"/>
      <c r="B552" s="11"/>
      <c r="C552" s="2"/>
      <c r="D552" s="11"/>
      <c r="E552" s="11"/>
      <c r="F552" s="2" t="s">
        <v>17</v>
      </c>
      <c r="G552" s="11" t="s">
        <v>2927</v>
      </c>
      <c r="H552" s="67">
        <v>1</v>
      </c>
      <c r="I552" s="67">
        <v>0</v>
      </c>
      <c r="J552" s="67">
        <v>0</v>
      </c>
      <c r="K552" s="67">
        <v>0</v>
      </c>
      <c r="L552" s="67">
        <v>0</v>
      </c>
      <c r="M552" s="67">
        <v>0</v>
      </c>
      <c r="N552" s="67">
        <v>1</v>
      </c>
      <c r="O552" s="67">
        <v>0</v>
      </c>
      <c r="P552" s="67"/>
      <c r="Q552" s="67"/>
      <c r="R552" s="11"/>
      <c r="S552" s="11"/>
      <c r="T552" s="35"/>
    </row>
    <row r="553" spans="1:20" x14ac:dyDescent="0.25">
      <c r="A553" s="34"/>
      <c r="B553" s="11"/>
      <c r="C553" s="2"/>
      <c r="D553" s="11"/>
      <c r="E553" s="11"/>
      <c r="F553" s="2" t="s">
        <v>18</v>
      </c>
      <c r="G553" s="11" t="s">
        <v>2928</v>
      </c>
      <c r="H553" s="67">
        <v>1</v>
      </c>
      <c r="I553" s="67">
        <v>0</v>
      </c>
      <c r="J553" s="67">
        <v>0</v>
      </c>
      <c r="K553" s="67">
        <v>0</v>
      </c>
      <c r="L553" s="67">
        <v>0</v>
      </c>
      <c r="M553" s="67">
        <v>0</v>
      </c>
      <c r="N553" s="67">
        <v>1</v>
      </c>
      <c r="O553" s="67">
        <v>0</v>
      </c>
      <c r="P553" s="67"/>
      <c r="Q553" s="67"/>
      <c r="R553" s="11"/>
      <c r="S553" s="11"/>
      <c r="T553" s="35"/>
    </row>
    <row r="554" spans="1:20" x14ac:dyDescent="0.25">
      <c r="A554" s="34"/>
      <c r="B554" s="11"/>
      <c r="C554" s="2"/>
      <c r="D554" s="11"/>
      <c r="E554" s="11"/>
      <c r="F554" s="2" t="s">
        <v>19</v>
      </c>
      <c r="G554" s="11" t="s">
        <v>2929</v>
      </c>
      <c r="H554" s="67">
        <v>1</v>
      </c>
      <c r="I554" s="67">
        <v>0</v>
      </c>
      <c r="J554" s="67">
        <v>0</v>
      </c>
      <c r="K554" s="67">
        <v>0</v>
      </c>
      <c r="L554" s="67">
        <v>0</v>
      </c>
      <c r="M554" s="67">
        <v>0</v>
      </c>
      <c r="N554" s="67">
        <v>1</v>
      </c>
      <c r="O554" s="67">
        <v>0</v>
      </c>
      <c r="P554" s="67"/>
      <c r="Q554" s="67"/>
      <c r="R554" s="11"/>
      <c r="S554" s="11"/>
      <c r="T554" s="35"/>
    </row>
    <row r="555" spans="1:20" x14ac:dyDescent="0.25">
      <c r="A555" s="34"/>
      <c r="B555" s="11"/>
      <c r="C555" s="2"/>
      <c r="D555" s="11"/>
      <c r="E555" s="11"/>
      <c r="F555" s="2" t="s">
        <v>20</v>
      </c>
      <c r="G555" s="11" t="s">
        <v>2930</v>
      </c>
      <c r="H555" s="67">
        <v>1</v>
      </c>
      <c r="I555" s="67">
        <v>0</v>
      </c>
      <c r="J555" s="67">
        <v>0</v>
      </c>
      <c r="K555" s="67">
        <v>0</v>
      </c>
      <c r="L555" s="67">
        <v>0</v>
      </c>
      <c r="M555" s="67">
        <v>0</v>
      </c>
      <c r="N555" s="67">
        <v>1</v>
      </c>
      <c r="O555" s="67">
        <v>0</v>
      </c>
      <c r="P555" s="67"/>
      <c r="Q555" s="67"/>
      <c r="R555" s="11"/>
      <c r="S555" s="11"/>
      <c r="T555" s="35"/>
    </row>
    <row r="556" spans="1:20" x14ac:dyDescent="0.25">
      <c r="A556" s="34"/>
      <c r="B556" s="11"/>
      <c r="C556" s="2"/>
      <c r="D556" s="11"/>
      <c r="E556" s="11"/>
      <c r="F556" s="2"/>
      <c r="G556" s="11"/>
      <c r="H556" s="67"/>
      <c r="I556" s="67"/>
      <c r="J556" s="67"/>
      <c r="K556" s="67"/>
      <c r="L556" s="67"/>
      <c r="M556" s="67"/>
      <c r="N556" s="67"/>
      <c r="O556" s="67"/>
      <c r="P556" s="67"/>
      <c r="Q556" s="67"/>
      <c r="R556" s="11"/>
      <c r="S556" s="11"/>
      <c r="T556" s="35"/>
    </row>
    <row r="557" spans="1:20" x14ac:dyDescent="0.25">
      <c r="A557" s="83"/>
      <c r="B557" s="62"/>
      <c r="C557" s="61"/>
      <c r="D557" s="62"/>
      <c r="E557" s="62"/>
      <c r="F557" s="61"/>
      <c r="G557" s="62"/>
      <c r="H557" s="72">
        <f>SUM(H536:H555)</f>
        <v>20</v>
      </c>
      <c r="I557" s="72">
        <f t="shared" ref="I557:O557" si="23">SUM(I536:I555)</f>
        <v>0</v>
      </c>
      <c r="J557" s="72">
        <f t="shared" si="23"/>
        <v>0</v>
      </c>
      <c r="K557" s="72">
        <f t="shared" si="23"/>
        <v>0</v>
      </c>
      <c r="L557" s="72">
        <f t="shared" si="23"/>
        <v>0</v>
      </c>
      <c r="M557" s="72">
        <f t="shared" si="23"/>
        <v>0</v>
      </c>
      <c r="N557" s="72">
        <f t="shared" si="23"/>
        <v>20</v>
      </c>
      <c r="O557" s="72">
        <f t="shared" si="23"/>
        <v>0</v>
      </c>
      <c r="P557" s="72"/>
      <c r="Q557" s="72"/>
      <c r="R557" s="62"/>
      <c r="S557" s="62"/>
      <c r="T557" s="84"/>
    </row>
    <row r="558" spans="1:20" x14ac:dyDescent="0.25">
      <c r="A558" s="85"/>
      <c r="B558" s="75"/>
      <c r="C558" s="76"/>
      <c r="D558" s="75"/>
      <c r="E558" s="75"/>
      <c r="F558" s="76"/>
      <c r="G558" s="75"/>
      <c r="H558" s="105"/>
      <c r="I558" s="105"/>
      <c r="J558" s="105"/>
      <c r="K558" s="105"/>
      <c r="L558" s="105"/>
      <c r="M558" s="105"/>
      <c r="N558" s="105"/>
      <c r="O558" s="105"/>
      <c r="P558" s="105"/>
      <c r="Q558" s="105"/>
      <c r="R558" s="75"/>
      <c r="S558" s="75"/>
      <c r="T558" s="86"/>
    </row>
    <row r="559" spans="1:20" x14ac:dyDescent="0.25">
      <c r="A559" s="34"/>
      <c r="B559" s="11"/>
      <c r="C559" s="2"/>
      <c r="D559" s="11"/>
      <c r="E559" s="11"/>
      <c r="F559" s="11"/>
      <c r="G559" s="11"/>
      <c r="H559" s="2"/>
      <c r="I559" s="2"/>
      <c r="J559" s="2"/>
      <c r="K559" s="2"/>
      <c r="L559" s="2"/>
      <c r="M559" s="2"/>
      <c r="N559" s="2"/>
      <c r="O559" s="2"/>
      <c r="P559" s="2"/>
      <c r="Q559" s="2"/>
      <c r="R559" s="11"/>
      <c r="S559" s="11"/>
      <c r="T559" s="35"/>
    </row>
    <row r="560" spans="1:20" x14ac:dyDescent="0.25">
      <c r="A560" s="34"/>
      <c r="B560" s="11"/>
      <c r="C560" s="2" t="s">
        <v>25</v>
      </c>
      <c r="D560" s="11" t="s">
        <v>2500</v>
      </c>
      <c r="E560" s="11" t="s">
        <v>39</v>
      </c>
      <c r="F560" s="2" t="s">
        <v>0</v>
      </c>
      <c r="G560" s="11" t="s">
        <v>2931</v>
      </c>
      <c r="H560" s="2">
        <v>1</v>
      </c>
      <c r="I560" s="2">
        <v>0</v>
      </c>
      <c r="J560" s="2">
        <v>0</v>
      </c>
      <c r="K560" s="2">
        <v>0</v>
      </c>
      <c r="L560" s="2">
        <v>0</v>
      </c>
      <c r="M560" s="2">
        <v>0</v>
      </c>
      <c r="N560" s="2">
        <v>0</v>
      </c>
      <c r="O560" s="2">
        <v>1</v>
      </c>
      <c r="P560" s="2"/>
      <c r="Q560" s="2"/>
      <c r="R560" s="11"/>
      <c r="S560" s="299" t="s">
        <v>8800</v>
      </c>
      <c r="T560" s="35"/>
    </row>
    <row r="561" spans="1:20" x14ac:dyDescent="0.25">
      <c r="A561" s="34"/>
      <c r="B561" s="11"/>
      <c r="C561" s="2"/>
      <c r="D561" s="11"/>
      <c r="E561" s="11"/>
      <c r="F561" s="2" t="s">
        <v>2</v>
      </c>
      <c r="G561" s="11" t="s">
        <v>353</v>
      </c>
      <c r="H561" s="2">
        <v>1</v>
      </c>
      <c r="I561" s="2">
        <v>0</v>
      </c>
      <c r="J561" s="2">
        <v>0</v>
      </c>
      <c r="K561" s="2">
        <v>0</v>
      </c>
      <c r="L561" s="2">
        <v>0</v>
      </c>
      <c r="M561" s="2">
        <v>0</v>
      </c>
      <c r="N561" s="2">
        <v>0</v>
      </c>
      <c r="O561" s="2">
        <v>1</v>
      </c>
      <c r="P561" s="2"/>
      <c r="Q561" s="2"/>
      <c r="R561" s="11"/>
      <c r="S561" s="299"/>
      <c r="T561" s="35"/>
    </row>
    <row r="562" spans="1:20" x14ac:dyDescent="0.25">
      <c r="A562" s="34"/>
      <c r="B562" s="11"/>
      <c r="C562" s="2"/>
      <c r="D562" s="11"/>
      <c r="E562" s="11"/>
      <c r="F562" s="2" t="s">
        <v>3</v>
      </c>
      <c r="G562" s="11" t="s">
        <v>2932</v>
      </c>
      <c r="H562" s="2">
        <v>1</v>
      </c>
      <c r="I562" s="2">
        <v>0</v>
      </c>
      <c r="J562" s="2">
        <v>0</v>
      </c>
      <c r="K562" s="2">
        <v>0</v>
      </c>
      <c r="L562" s="2">
        <v>0</v>
      </c>
      <c r="M562" s="2">
        <v>0</v>
      </c>
      <c r="N562" s="2">
        <v>0</v>
      </c>
      <c r="O562" s="2">
        <v>1</v>
      </c>
      <c r="P562" s="2"/>
      <c r="Q562" s="2"/>
      <c r="R562" s="11"/>
      <c r="S562" s="299"/>
      <c r="T562" s="35"/>
    </row>
    <row r="563" spans="1:20" x14ac:dyDescent="0.25">
      <c r="A563" s="34"/>
      <c r="B563" s="11"/>
      <c r="C563" s="2"/>
      <c r="D563" s="11"/>
      <c r="E563" s="11"/>
      <c r="F563" s="2" t="s">
        <v>4</v>
      </c>
      <c r="G563" s="11" t="s">
        <v>2933</v>
      </c>
      <c r="H563" s="2">
        <v>1</v>
      </c>
      <c r="I563" s="2">
        <v>0</v>
      </c>
      <c r="J563" s="2">
        <v>0</v>
      </c>
      <c r="K563" s="2">
        <v>0</v>
      </c>
      <c r="L563" s="2">
        <v>0</v>
      </c>
      <c r="M563" s="2">
        <v>0</v>
      </c>
      <c r="N563" s="2">
        <v>0</v>
      </c>
      <c r="O563" s="2">
        <v>1</v>
      </c>
      <c r="P563" s="2"/>
      <c r="Q563" s="2"/>
      <c r="R563" s="11"/>
      <c r="S563" s="11"/>
      <c r="T563" s="35"/>
    </row>
    <row r="564" spans="1:20" x14ac:dyDescent="0.25">
      <c r="A564" s="34"/>
      <c r="B564" s="11"/>
      <c r="C564" s="2"/>
      <c r="D564" s="11"/>
      <c r="E564" s="11"/>
      <c r="F564" s="2" t="s">
        <v>5</v>
      </c>
      <c r="G564" s="11" t="s">
        <v>2571</v>
      </c>
      <c r="H564" s="2">
        <v>1</v>
      </c>
      <c r="I564" s="2">
        <v>0</v>
      </c>
      <c r="J564" s="2">
        <v>0</v>
      </c>
      <c r="K564" s="2">
        <v>0</v>
      </c>
      <c r="L564" s="2">
        <v>0</v>
      </c>
      <c r="M564" s="2">
        <v>0</v>
      </c>
      <c r="N564" s="2">
        <v>0</v>
      </c>
      <c r="O564" s="2">
        <v>1</v>
      </c>
      <c r="P564" s="2"/>
      <c r="Q564" s="2"/>
      <c r="R564" s="11"/>
      <c r="S564" s="11"/>
      <c r="T564" s="35"/>
    </row>
    <row r="565" spans="1:20" x14ac:dyDescent="0.25">
      <c r="A565" s="34"/>
      <c r="B565" s="11"/>
      <c r="C565" s="2"/>
      <c r="D565" s="11"/>
      <c r="E565" s="11"/>
      <c r="F565" s="2" t="s">
        <v>6</v>
      </c>
      <c r="G565" s="11" t="s">
        <v>2934</v>
      </c>
      <c r="H565" s="2">
        <v>1</v>
      </c>
      <c r="I565" s="2">
        <v>0</v>
      </c>
      <c r="J565" s="2">
        <v>0</v>
      </c>
      <c r="K565" s="2">
        <v>0</v>
      </c>
      <c r="L565" s="2">
        <v>0</v>
      </c>
      <c r="M565" s="2">
        <v>0</v>
      </c>
      <c r="N565" s="2">
        <v>0</v>
      </c>
      <c r="O565" s="2">
        <v>1</v>
      </c>
      <c r="P565" s="2"/>
      <c r="Q565" s="2"/>
      <c r="R565" s="11"/>
      <c r="S565" s="11"/>
      <c r="T565" s="35"/>
    </row>
    <row r="566" spans="1:20" x14ac:dyDescent="0.25">
      <c r="A566" s="34"/>
      <c r="B566" s="11"/>
      <c r="C566" s="2"/>
      <c r="D566" s="11"/>
      <c r="E566" s="11"/>
      <c r="F566" s="2" t="s">
        <v>7</v>
      </c>
      <c r="G566" s="11" t="s">
        <v>2935</v>
      </c>
      <c r="H566" s="2">
        <v>1</v>
      </c>
      <c r="I566" s="2">
        <v>0</v>
      </c>
      <c r="J566" s="2">
        <v>0</v>
      </c>
      <c r="K566" s="2">
        <v>0</v>
      </c>
      <c r="L566" s="2">
        <v>0</v>
      </c>
      <c r="M566" s="2">
        <v>0</v>
      </c>
      <c r="N566" s="2">
        <v>0</v>
      </c>
      <c r="O566" s="2">
        <v>1</v>
      </c>
      <c r="P566" s="2"/>
      <c r="Q566" s="2"/>
      <c r="R566" s="11"/>
      <c r="S566" s="11"/>
      <c r="T566" s="35"/>
    </row>
    <row r="567" spans="1:20" x14ac:dyDescent="0.25">
      <c r="A567" s="34"/>
      <c r="B567" s="11"/>
      <c r="C567" s="2"/>
      <c r="D567" s="11"/>
      <c r="E567" s="11"/>
      <c r="F567" s="2" t="s">
        <v>8</v>
      </c>
      <c r="G567" s="11" t="s">
        <v>2936</v>
      </c>
      <c r="H567" s="2">
        <v>1</v>
      </c>
      <c r="I567" s="2">
        <v>0</v>
      </c>
      <c r="J567" s="2">
        <v>0</v>
      </c>
      <c r="K567" s="2">
        <v>0</v>
      </c>
      <c r="L567" s="2">
        <v>0</v>
      </c>
      <c r="M567" s="2">
        <v>0</v>
      </c>
      <c r="N567" s="2">
        <v>0</v>
      </c>
      <c r="O567" s="2">
        <v>1</v>
      </c>
      <c r="P567" s="2"/>
      <c r="Q567" s="2"/>
      <c r="R567" s="11"/>
      <c r="S567" s="11"/>
      <c r="T567" s="35"/>
    </row>
    <row r="568" spans="1:20" x14ac:dyDescent="0.25">
      <c r="A568" s="34"/>
      <c r="B568" s="11"/>
      <c r="C568" s="2"/>
      <c r="D568" s="11"/>
      <c r="E568" s="11"/>
      <c r="F568" s="2" t="s">
        <v>9</v>
      </c>
      <c r="G568" s="11" t="s">
        <v>2937</v>
      </c>
      <c r="H568" s="2">
        <v>1</v>
      </c>
      <c r="I568" s="2">
        <v>0</v>
      </c>
      <c r="J568" s="2">
        <v>0</v>
      </c>
      <c r="K568" s="2">
        <v>0</v>
      </c>
      <c r="L568" s="2">
        <v>0</v>
      </c>
      <c r="M568" s="2">
        <v>0</v>
      </c>
      <c r="N568" s="2">
        <v>0</v>
      </c>
      <c r="O568" s="2">
        <v>1</v>
      </c>
      <c r="P568" s="2"/>
      <c r="Q568" s="2"/>
      <c r="R568" s="11"/>
      <c r="S568" s="11"/>
      <c r="T568" s="35"/>
    </row>
    <row r="569" spans="1:20" x14ac:dyDescent="0.25">
      <c r="A569" s="34"/>
      <c r="B569" s="11"/>
      <c r="C569" s="2"/>
      <c r="D569" s="11"/>
      <c r="E569" s="11"/>
      <c r="F569" s="2" t="s">
        <v>10</v>
      </c>
      <c r="G569" s="11" t="s">
        <v>2938</v>
      </c>
      <c r="H569" s="2">
        <v>1</v>
      </c>
      <c r="I569" s="2">
        <v>0</v>
      </c>
      <c r="J569" s="2">
        <v>0</v>
      </c>
      <c r="K569" s="2">
        <v>0</v>
      </c>
      <c r="L569" s="2">
        <v>0</v>
      </c>
      <c r="M569" s="2">
        <v>0</v>
      </c>
      <c r="N569" s="2">
        <v>0</v>
      </c>
      <c r="O569" s="2">
        <v>1</v>
      </c>
      <c r="P569" s="2"/>
      <c r="Q569" s="2"/>
      <c r="R569" s="11"/>
      <c r="S569" s="11"/>
      <c r="T569" s="35"/>
    </row>
    <row r="570" spans="1:20" x14ac:dyDescent="0.25">
      <c r="A570" s="34"/>
      <c r="B570" s="11"/>
      <c r="C570" s="2"/>
      <c r="D570" s="11"/>
      <c r="E570" s="11"/>
      <c r="F570" s="2" t="s">
        <v>11</v>
      </c>
      <c r="G570" s="11" t="s">
        <v>2500</v>
      </c>
      <c r="H570" s="2">
        <v>1</v>
      </c>
      <c r="I570" s="2">
        <v>0</v>
      </c>
      <c r="J570" s="2">
        <v>0</v>
      </c>
      <c r="K570" s="2">
        <v>0</v>
      </c>
      <c r="L570" s="2">
        <v>0</v>
      </c>
      <c r="M570" s="2">
        <v>0</v>
      </c>
      <c r="N570" s="2">
        <v>0</v>
      </c>
      <c r="O570" s="2">
        <v>1</v>
      </c>
      <c r="P570" s="2"/>
      <c r="Q570" s="2"/>
      <c r="R570" s="11"/>
      <c r="S570" s="11"/>
      <c r="T570" s="35"/>
    </row>
    <row r="571" spans="1:20" x14ac:dyDescent="0.25">
      <c r="A571" s="34"/>
      <c r="B571" s="11"/>
      <c r="C571" s="2"/>
      <c r="D571" s="11"/>
      <c r="E571" s="11"/>
      <c r="F571" s="2" t="s">
        <v>12</v>
      </c>
      <c r="G571" s="11" t="s">
        <v>2939</v>
      </c>
      <c r="H571" s="2">
        <v>1</v>
      </c>
      <c r="I571" s="2">
        <v>0</v>
      </c>
      <c r="J571" s="2">
        <v>0</v>
      </c>
      <c r="K571" s="2">
        <v>0</v>
      </c>
      <c r="L571" s="2">
        <v>0</v>
      </c>
      <c r="M571" s="2">
        <v>0</v>
      </c>
      <c r="N571" s="2">
        <v>0</v>
      </c>
      <c r="O571" s="2">
        <v>1</v>
      </c>
      <c r="P571" s="2"/>
      <c r="Q571" s="2"/>
      <c r="R571" s="11"/>
      <c r="S571" s="11"/>
      <c r="T571" s="35"/>
    </row>
    <row r="572" spans="1:20" x14ac:dyDescent="0.25">
      <c r="A572" s="34"/>
      <c r="B572" s="11"/>
      <c r="C572" s="2"/>
      <c r="D572" s="11"/>
      <c r="E572" s="11"/>
      <c r="F572" s="2" t="s">
        <v>13</v>
      </c>
      <c r="G572" s="11" t="s">
        <v>2940</v>
      </c>
      <c r="H572" s="2">
        <v>1</v>
      </c>
      <c r="I572" s="2">
        <v>0</v>
      </c>
      <c r="J572" s="2">
        <v>0</v>
      </c>
      <c r="K572" s="2">
        <v>0</v>
      </c>
      <c r="L572" s="2">
        <v>0</v>
      </c>
      <c r="M572" s="2">
        <v>0</v>
      </c>
      <c r="N572" s="2">
        <v>0</v>
      </c>
      <c r="O572" s="2">
        <v>1</v>
      </c>
      <c r="P572" s="2"/>
      <c r="Q572" s="2"/>
      <c r="R572" s="11"/>
      <c r="S572" s="11"/>
      <c r="T572" s="35"/>
    </row>
    <row r="573" spans="1:20" x14ac:dyDescent="0.25">
      <c r="A573" s="34"/>
      <c r="B573" s="11"/>
      <c r="C573" s="2"/>
      <c r="D573" s="11"/>
      <c r="E573" s="11"/>
      <c r="F573" s="2" t="s">
        <v>14</v>
      </c>
      <c r="G573" s="11" t="s">
        <v>2941</v>
      </c>
      <c r="H573" s="2">
        <v>1</v>
      </c>
      <c r="I573" s="2">
        <v>0</v>
      </c>
      <c r="J573" s="2">
        <v>0</v>
      </c>
      <c r="K573" s="2">
        <v>0</v>
      </c>
      <c r="L573" s="2">
        <v>0</v>
      </c>
      <c r="M573" s="2">
        <v>0</v>
      </c>
      <c r="N573" s="2">
        <v>0</v>
      </c>
      <c r="O573" s="2">
        <v>1</v>
      </c>
      <c r="P573" s="2"/>
      <c r="Q573" s="2"/>
      <c r="R573" s="11"/>
      <c r="S573" s="11"/>
      <c r="T573" s="35"/>
    </row>
    <row r="574" spans="1:20" x14ac:dyDescent="0.25">
      <c r="A574" s="34"/>
      <c r="B574" s="11"/>
      <c r="C574" s="2"/>
      <c r="D574" s="11"/>
      <c r="E574" s="11"/>
      <c r="F574" s="2" t="s">
        <v>15</v>
      </c>
      <c r="G574" s="11" t="s">
        <v>2942</v>
      </c>
      <c r="H574" s="2">
        <v>1</v>
      </c>
      <c r="I574" s="2">
        <v>0</v>
      </c>
      <c r="J574" s="2">
        <v>0</v>
      </c>
      <c r="K574" s="2">
        <v>0</v>
      </c>
      <c r="L574" s="2">
        <v>0</v>
      </c>
      <c r="M574" s="2">
        <v>0</v>
      </c>
      <c r="N574" s="2">
        <v>0</v>
      </c>
      <c r="O574" s="2">
        <v>1</v>
      </c>
      <c r="P574" s="2"/>
      <c r="Q574" s="2"/>
      <c r="R574" s="11"/>
      <c r="S574" s="11"/>
      <c r="T574" s="35"/>
    </row>
    <row r="575" spans="1:20" x14ac:dyDescent="0.25">
      <c r="A575" s="34"/>
      <c r="B575" s="11"/>
      <c r="C575" s="2"/>
      <c r="D575" s="11"/>
      <c r="E575" s="11"/>
      <c r="F575" s="2"/>
      <c r="G575" s="11"/>
      <c r="H575" s="2"/>
      <c r="I575" s="2"/>
      <c r="J575" s="2"/>
      <c r="K575" s="2"/>
      <c r="L575" s="2"/>
      <c r="M575" s="2"/>
      <c r="N575" s="2"/>
      <c r="O575" s="2"/>
      <c r="P575" s="2"/>
      <c r="Q575" s="2"/>
      <c r="R575" s="11"/>
      <c r="S575" s="11"/>
      <c r="T575" s="35"/>
    </row>
    <row r="576" spans="1:20" x14ac:dyDescent="0.25">
      <c r="A576" s="83"/>
      <c r="B576" s="62"/>
      <c r="C576" s="61"/>
      <c r="D576" s="62"/>
      <c r="E576" s="62"/>
      <c r="F576" s="61"/>
      <c r="G576" s="62"/>
      <c r="H576" s="61">
        <f>SUM(H560:H574)</f>
        <v>15</v>
      </c>
      <c r="I576" s="61">
        <f t="shared" ref="I576:O576" si="24">SUM(I560:I574)</f>
        <v>0</v>
      </c>
      <c r="J576" s="61">
        <f t="shared" si="24"/>
        <v>0</v>
      </c>
      <c r="K576" s="61">
        <f t="shared" si="24"/>
        <v>0</v>
      </c>
      <c r="L576" s="61">
        <f t="shared" si="24"/>
        <v>0</v>
      </c>
      <c r="M576" s="61">
        <f t="shared" si="24"/>
        <v>0</v>
      </c>
      <c r="N576" s="61">
        <f t="shared" si="24"/>
        <v>0</v>
      </c>
      <c r="O576" s="61">
        <f t="shared" si="24"/>
        <v>15</v>
      </c>
      <c r="P576" s="61"/>
      <c r="Q576" s="61"/>
      <c r="R576" s="62"/>
      <c r="S576" s="62"/>
      <c r="T576" s="84"/>
    </row>
    <row r="577" spans="1:20" x14ac:dyDescent="0.25">
      <c r="A577" s="85"/>
      <c r="B577" s="75"/>
      <c r="C577" s="76"/>
      <c r="D577" s="75"/>
      <c r="E577" s="75"/>
      <c r="F577" s="76"/>
      <c r="G577" s="75"/>
      <c r="H577" s="76"/>
      <c r="I577" s="76"/>
      <c r="J577" s="76"/>
      <c r="K577" s="76"/>
      <c r="L577" s="76"/>
      <c r="M577" s="76"/>
      <c r="N577" s="76"/>
      <c r="O577" s="76"/>
      <c r="P577" s="76"/>
      <c r="Q577" s="76"/>
      <c r="R577" s="75"/>
      <c r="S577" s="75"/>
      <c r="T577" s="86"/>
    </row>
    <row r="578" spans="1:20" x14ac:dyDescent="0.25">
      <c r="A578" s="34"/>
      <c r="B578" s="11"/>
      <c r="C578" s="2"/>
      <c r="D578" s="11"/>
      <c r="E578" s="11"/>
      <c r="F578" s="11"/>
      <c r="G578" s="11"/>
      <c r="H578" s="2"/>
      <c r="I578" s="2"/>
      <c r="J578" s="2"/>
      <c r="K578" s="2"/>
      <c r="L578" s="2"/>
      <c r="M578" s="2"/>
      <c r="N578" s="2"/>
      <c r="O578" s="2"/>
      <c r="P578" s="2"/>
      <c r="Q578" s="2"/>
      <c r="R578" s="11"/>
      <c r="S578" s="11"/>
      <c r="T578" s="35"/>
    </row>
    <row r="579" spans="1:20" x14ac:dyDescent="0.25">
      <c r="A579" s="34"/>
      <c r="B579" s="11"/>
      <c r="C579" s="2" t="s">
        <v>26</v>
      </c>
      <c r="D579" s="11" t="s">
        <v>1636</v>
      </c>
      <c r="E579" s="11" t="s">
        <v>39</v>
      </c>
      <c r="F579" s="2" t="s">
        <v>0</v>
      </c>
      <c r="G579" s="11" t="s">
        <v>2943</v>
      </c>
      <c r="H579" s="2">
        <v>1</v>
      </c>
      <c r="I579" s="2">
        <v>0</v>
      </c>
      <c r="J579" s="2">
        <v>0</v>
      </c>
      <c r="K579" s="2">
        <v>0</v>
      </c>
      <c r="L579" s="2">
        <v>0</v>
      </c>
      <c r="M579" s="2">
        <v>0</v>
      </c>
      <c r="N579" s="2">
        <v>0</v>
      </c>
      <c r="O579" s="2">
        <v>1</v>
      </c>
      <c r="P579" s="2"/>
      <c r="Q579" s="2"/>
      <c r="R579" s="11"/>
      <c r="S579" s="11"/>
      <c r="T579" s="35"/>
    </row>
    <row r="580" spans="1:20" x14ac:dyDescent="0.25">
      <c r="A580" s="34"/>
      <c r="B580" s="11"/>
      <c r="C580" s="2"/>
      <c r="D580" s="11"/>
      <c r="E580" s="11"/>
      <c r="F580" s="2" t="s">
        <v>2</v>
      </c>
      <c r="G580" s="11" t="s">
        <v>2944</v>
      </c>
      <c r="H580" s="2">
        <v>1</v>
      </c>
      <c r="I580" s="2">
        <v>0</v>
      </c>
      <c r="J580" s="2">
        <v>0</v>
      </c>
      <c r="K580" s="2">
        <v>0</v>
      </c>
      <c r="L580" s="2">
        <v>0</v>
      </c>
      <c r="M580" s="2">
        <v>0</v>
      </c>
      <c r="N580" s="2">
        <v>0</v>
      </c>
      <c r="O580" s="2">
        <v>1</v>
      </c>
      <c r="P580" s="2"/>
      <c r="Q580" s="2"/>
      <c r="R580" s="11"/>
      <c r="S580" s="11"/>
      <c r="T580" s="35"/>
    </row>
    <row r="581" spans="1:20" x14ac:dyDescent="0.25">
      <c r="A581" s="34"/>
      <c r="B581" s="11"/>
      <c r="C581" s="2"/>
      <c r="D581" s="11"/>
      <c r="E581" s="11"/>
      <c r="F581" s="2" t="s">
        <v>3</v>
      </c>
      <c r="G581" s="11" t="s">
        <v>2945</v>
      </c>
      <c r="H581" s="2">
        <v>1</v>
      </c>
      <c r="I581" s="2">
        <v>0</v>
      </c>
      <c r="J581" s="2">
        <v>0</v>
      </c>
      <c r="K581" s="2">
        <v>0</v>
      </c>
      <c r="L581" s="2">
        <v>0</v>
      </c>
      <c r="M581" s="2">
        <v>0</v>
      </c>
      <c r="N581" s="2">
        <v>0</v>
      </c>
      <c r="O581" s="2">
        <v>1</v>
      </c>
      <c r="P581" s="2"/>
      <c r="Q581" s="2"/>
      <c r="R581" s="11"/>
      <c r="S581" s="11"/>
      <c r="T581" s="35"/>
    </row>
    <row r="582" spans="1:20" x14ac:dyDescent="0.25">
      <c r="A582" s="34"/>
      <c r="B582" s="11"/>
      <c r="C582" s="2"/>
      <c r="D582" s="11"/>
      <c r="E582" s="11"/>
      <c r="F582" s="2" t="s">
        <v>4</v>
      </c>
      <c r="G582" s="11" t="s">
        <v>2946</v>
      </c>
      <c r="H582" s="2">
        <v>1</v>
      </c>
      <c r="I582" s="2">
        <v>0</v>
      </c>
      <c r="J582" s="2">
        <v>0</v>
      </c>
      <c r="K582" s="2">
        <v>0</v>
      </c>
      <c r="L582" s="2">
        <v>0</v>
      </c>
      <c r="M582" s="2">
        <v>0</v>
      </c>
      <c r="N582" s="2">
        <v>0</v>
      </c>
      <c r="O582" s="2">
        <v>1</v>
      </c>
      <c r="P582" s="2"/>
      <c r="Q582" s="2"/>
      <c r="R582" s="11"/>
      <c r="S582" s="11"/>
      <c r="T582" s="35"/>
    </row>
    <row r="583" spans="1:20" x14ac:dyDescent="0.25">
      <c r="A583" s="34"/>
      <c r="B583" s="11"/>
      <c r="C583" s="2"/>
      <c r="D583" s="11"/>
      <c r="E583" s="11"/>
      <c r="F583" s="2" t="s">
        <v>5</v>
      </c>
      <c r="G583" s="11" t="s">
        <v>2205</v>
      </c>
      <c r="H583" s="2">
        <v>1</v>
      </c>
      <c r="I583" s="2">
        <v>0</v>
      </c>
      <c r="J583" s="2">
        <v>0</v>
      </c>
      <c r="K583" s="2">
        <v>0</v>
      </c>
      <c r="L583" s="2">
        <v>0</v>
      </c>
      <c r="M583" s="2">
        <v>0</v>
      </c>
      <c r="N583" s="2">
        <v>0</v>
      </c>
      <c r="O583" s="2">
        <v>1</v>
      </c>
      <c r="P583" s="2"/>
      <c r="Q583" s="2"/>
      <c r="R583" s="11"/>
      <c r="S583" s="11"/>
      <c r="T583" s="35"/>
    </row>
    <row r="584" spans="1:20" x14ac:dyDescent="0.25">
      <c r="A584" s="34"/>
      <c r="B584" s="11"/>
      <c r="C584" s="2"/>
      <c r="D584" s="11"/>
      <c r="E584" s="11"/>
      <c r="F584" s="2" t="s">
        <v>6</v>
      </c>
      <c r="G584" s="11" t="s">
        <v>2947</v>
      </c>
      <c r="H584" s="2">
        <v>1</v>
      </c>
      <c r="I584" s="2">
        <v>0</v>
      </c>
      <c r="J584" s="2">
        <v>0</v>
      </c>
      <c r="K584" s="2">
        <v>0</v>
      </c>
      <c r="L584" s="2">
        <v>0</v>
      </c>
      <c r="M584" s="2">
        <v>0</v>
      </c>
      <c r="N584" s="2">
        <v>0</v>
      </c>
      <c r="O584" s="2">
        <v>1</v>
      </c>
      <c r="P584" s="2"/>
      <c r="Q584" s="2"/>
      <c r="R584" s="11"/>
      <c r="S584" s="11"/>
      <c r="T584" s="35"/>
    </row>
    <row r="585" spans="1:20" x14ac:dyDescent="0.25">
      <c r="A585" s="34"/>
      <c r="B585" s="11"/>
      <c r="C585" s="2"/>
      <c r="D585" s="11"/>
      <c r="E585" s="11"/>
      <c r="F585" s="2" t="s">
        <v>7</v>
      </c>
      <c r="G585" s="11" t="s">
        <v>2488</v>
      </c>
      <c r="H585" s="2">
        <v>1</v>
      </c>
      <c r="I585" s="2">
        <v>0</v>
      </c>
      <c r="J585" s="2">
        <v>0</v>
      </c>
      <c r="K585" s="2">
        <v>0</v>
      </c>
      <c r="L585" s="2">
        <v>0</v>
      </c>
      <c r="M585" s="2">
        <v>0</v>
      </c>
      <c r="N585" s="2">
        <v>0</v>
      </c>
      <c r="O585" s="2">
        <v>1</v>
      </c>
      <c r="P585" s="2"/>
      <c r="Q585" s="2"/>
      <c r="R585" s="11"/>
      <c r="S585" s="11"/>
      <c r="T585" s="35"/>
    </row>
    <row r="586" spans="1:20" x14ac:dyDescent="0.25">
      <c r="A586" s="34"/>
      <c r="B586" s="11"/>
      <c r="C586" s="2"/>
      <c r="D586" s="11"/>
      <c r="E586" s="11"/>
      <c r="F586" s="2" t="s">
        <v>8</v>
      </c>
      <c r="G586" s="11" t="s">
        <v>2948</v>
      </c>
      <c r="H586" s="2">
        <v>1</v>
      </c>
      <c r="I586" s="2">
        <v>0</v>
      </c>
      <c r="J586" s="2">
        <v>0</v>
      </c>
      <c r="K586" s="2">
        <v>0</v>
      </c>
      <c r="L586" s="2">
        <v>0</v>
      </c>
      <c r="M586" s="2">
        <v>0</v>
      </c>
      <c r="N586" s="2">
        <v>0</v>
      </c>
      <c r="O586" s="2">
        <v>1</v>
      </c>
      <c r="P586" s="2"/>
      <c r="Q586" s="2"/>
      <c r="R586" s="11"/>
      <c r="S586" s="11"/>
      <c r="T586" s="35"/>
    </row>
    <row r="587" spans="1:20" x14ac:dyDescent="0.25">
      <c r="A587" s="34"/>
      <c r="B587" s="11"/>
      <c r="C587" s="2"/>
      <c r="D587" s="11"/>
      <c r="E587" s="11"/>
      <c r="F587" s="2" t="s">
        <v>9</v>
      </c>
      <c r="G587" s="11" t="s">
        <v>2949</v>
      </c>
      <c r="H587" s="2">
        <v>1</v>
      </c>
      <c r="I587" s="2">
        <v>0</v>
      </c>
      <c r="J587" s="2">
        <v>0</v>
      </c>
      <c r="K587" s="2">
        <v>0</v>
      </c>
      <c r="L587" s="2">
        <v>0</v>
      </c>
      <c r="M587" s="2">
        <v>0</v>
      </c>
      <c r="N587" s="2">
        <v>0</v>
      </c>
      <c r="O587" s="2">
        <v>1</v>
      </c>
      <c r="P587" s="2"/>
      <c r="Q587" s="2"/>
      <c r="R587" s="11"/>
      <c r="S587" s="11"/>
      <c r="T587" s="35"/>
    </row>
    <row r="588" spans="1:20" x14ac:dyDescent="0.25">
      <c r="A588" s="34"/>
      <c r="B588" s="11"/>
      <c r="C588" s="2"/>
      <c r="D588" s="11"/>
      <c r="E588" s="11"/>
      <c r="F588" s="2" t="s">
        <v>10</v>
      </c>
      <c r="G588" s="11" t="s">
        <v>1530</v>
      </c>
      <c r="H588" s="2">
        <v>1</v>
      </c>
      <c r="I588" s="2">
        <v>0</v>
      </c>
      <c r="J588" s="2">
        <v>0</v>
      </c>
      <c r="K588" s="2">
        <v>0</v>
      </c>
      <c r="L588" s="2">
        <v>0</v>
      </c>
      <c r="M588" s="2">
        <v>0</v>
      </c>
      <c r="N588" s="2">
        <v>0</v>
      </c>
      <c r="O588" s="2">
        <v>1</v>
      </c>
      <c r="P588" s="2"/>
      <c r="Q588" s="2"/>
      <c r="R588" s="11"/>
      <c r="S588" s="11"/>
      <c r="T588" s="35"/>
    </row>
    <row r="589" spans="1:20" x14ac:dyDescent="0.25">
      <c r="A589" s="34"/>
      <c r="B589" s="11"/>
      <c r="C589" s="2"/>
      <c r="D589" s="11"/>
      <c r="E589" s="11"/>
      <c r="F589" s="2" t="s">
        <v>11</v>
      </c>
      <c r="G589" s="11" t="s">
        <v>2335</v>
      </c>
      <c r="H589" s="2">
        <v>1</v>
      </c>
      <c r="I589" s="2">
        <v>0</v>
      </c>
      <c r="J589" s="2">
        <v>0</v>
      </c>
      <c r="K589" s="2">
        <v>0</v>
      </c>
      <c r="L589" s="2">
        <v>0</v>
      </c>
      <c r="M589" s="2">
        <v>0</v>
      </c>
      <c r="N589" s="2">
        <v>0</v>
      </c>
      <c r="O589" s="2">
        <v>1</v>
      </c>
      <c r="P589" s="2"/>
      <c r="Q589" s="2"/>
      <c r="R589" s="11"/>
      <c r="S589" s="11"/>
      <c r="T589" s="35"/>
    </row>
    <row r="590" spans="1:20" x14ac:dyDescent="0.25">
      <c r="A590" s="34"/>
      <c r="B590" s="11"/>
      <c r="C590" s="2"/>
      <c r="D590" s="11"/>
      <c r="E590" s="11"/>
      <c r="F590" s="2" t="s">
        <v>12</v>
      </c>
      <c r="G590" s="11" t="s">
        <v>2950</v>
      </c>
      <c r="H590" s="2">
        <v>1</v>
      </c>
      <c r="I590" s="2">
        <v>0</v>
      </c>
      <c r="J590" s="2">
        <v>0</v>
      </c>
      <c r="K590" s="2">
        <v>0</v>
      </c>
      <c r="L590" s="2">
        <v>0</v>
      </c>
      <c r="M590" s="2">
        <v>0</v>
      </c>
      <c r="N590" s="2">
        <v>0</v>
      </c>
      <c r="O590" s="2">
        <v>1</v>
      </c>
      <c r="P590" s="2"/>
      <c r="Q590" s="2"/>
      <c r="R590" s="11"/>
      <c r="S590" s="11"/>
      <c r="T590" s="35"/>
    </row>
    <row r="591" spans="1:20" x14ac:dyDescent="0.25">
      <c r="A591" s="34"/>
      <c r="B591" s="11"/>
      <c r="C591" s="2"/>
      <c r="D591" s="11"/>
      <c r="E591" s="11"/>
      <c r="F591" s="2" t="s">
        <v>13</v>
      </c>
      <c r="G591" s="11" t="s">
        <v>2951</v>
      </c>
      <c r="H591" s="2">
        <v>1</v>
      </c>
      <c r="I591" s="2">
        <v>0</v>
      </c>
      <c r="J591" s="2">
        <v>0</v>
      </c>
      <c r="K591" s="2">
        <v>0</v>
      </c>
      <c r="L591" s="2">
        <v>0</v>
      </c>
      <c r="M591" s="2">
        <v>0</v>
      </c>
      <c r="N591" s="2">
        <v>0</v>
      </c>
      <c r="O591" s="2">
        <v>1</v>
      </c>
      <c r="P591" s="2"/>
      <c r="Q591" s="2"/>
      <c r="R591" s="11"/>
      <c r="S591" s="11"/>
      <c r="T591" s="35"/>
    </row>
    <row r="592" spans="1:20" x14ac:dyDescent="0.25">
      <c r="A592" s="34"/>
      <c r="B592" s="11"/>
      <c r="C592" s="2"/>
      <c r="D592" s="11"/>
      <c r="E592" s="11"/>
      <c r="F592" s="2" t="s">
        <v>14</v>
      </c>
      <c r="G592" s="11" t="s">
        <v>2952</v>
      </c>
      <c r="H592" s="2">
        <v>1</v>
      </c>
      <c r="I592" s="2">
        <v>0</v>
      </c>
      <c r="J592" s="2">
        <v>0</v>
      </c>
      <c r="K592" s="2">
        <v>0</v>
      </c>
      <c r="L592" s="2">
        <v>0</v>
      </c>
      <c r="M592" s="2">
        <v>0</v>
      </c>
      <c r="N592" s="2">
        <v>0</v>
      </c>
      <c r="O592" s="2">
        <v>1</v>
      </c>
      <c r="P592" s="2"/>
      <c r="Q592" s="2"/>
      <c r="R592" s="11"/>
      <c r="S592" s="11"/>
      <c r="T592" s="35"/>
    </row>
    <row r="593" spans="1:20" x14ac:dyDescent="0.25">
      <c r="A593" s="34"/>
      <c r="B593" s="11"/>
      <c r="C593" s="2"/>
      <c r="D593" s="11"/>
      <c r="E593" s="11"/>
      <c r="F593" s="2" t="s">
        <v>15</v>
      </c>
      <c r="G593" s="11" t="s">
        <v>2953</v>
      </c>
      <c r="H593" s="2">
        <v>1</v>
      </c>
      <c r="I593" s="2">
        <v>0</v>
      </c>
      <c r="J593" s="2">
        <v>0</v>
      </c>
      <c r="K593" s="2">
        <v>0</v>
      </c>
      <c r="L593" s="2">
        <v>0</v>
      </c>
      <c r="M593" s="2">
        <v>0</v>
      </c>
      <c r="N593" s="2">
        <v>0</v>
      </c>
      <c r="O593" s="2">
        <v>1</v>
      </c>
      <c r="P593" s="2"/>
      <c r="Q593" s="2"/>
      <c r="R593" s="11"/>
      <c r="S593" s="11"/>
      <c r="T593" s="35"/>
    </row>
    <row r="594" spans="1:20" x14ac:dyDescent="0.25">
      <c r="A594" s="34"/>
      <c r="B594" s="11"/>
      <c r="C594" s="2"/>
      <c r="D594" s="11"/>
      <c r="E594" s="11"/>
      <c r="F594" s="2" t="s">
        <v>16</v>
      </c>
      <c r="G594" s="11" t="s">
        <v>2954</v>
      </c>
      <c r="H594" s="2">
        <v>1</v>
      </c>
      <c r="I594" s="2">
        <v>0</v>
      </c>
      <c r="J594" s="2">
        <v>0</v>
      </c>
      <c r="K594" s="2">
        <v>0</v>
      </c>
      <c r="L594" s="2">
        <v>0</v>
      </c>
      <c r="M594" s="2">
        <v>0</v>
      </c>
      <c r="N594" s="2">
        <v>0</v>
      </c>
      <c r="O594" s="2">
        <v>1</v>
      </c>
      <c r="P594" s="2"/>
      <c r="Q594" s="2"/>
      <c r="R594" s="11"/>
      <c r="S594" s="11"/>
      <c r="T594" s="35"/>
    </row>
    <row r="595" spans="1:20" x14ac:dyDescent="0.25">
      <c r="A595" s="34"/>
      <c r="B595" s="11"/>
      <c r="C595" s="2"/>
      <c r="D595" s="11"/>
      <c r="E595" s="11"/>
      <c r="F595" s="2" t="s">
        <v>17</v>
      </c>
      <c r="G595" s="11" t="s">
        <v>2955</v>
      </c>
      <c r="H595" s="2">
        <v>1</v>
      </c>
      <c r="I595" s="2">
        <v>0</v>
      </c>
      <c r="J595" s="2">
        <v>0</v>
      </c>
      <c r="K595" s="2">
        <v>0</v>
      </c>
      <c r="L595" s="2">
        <v>0</v>
      </c>
      <c r="M595" s="2">
        <v>0</v>
      </c>
      <c r="N595" s="2">
        <v>0</v>
      </c>
      <c r="O595" s="2">
        <v>1</v>
      </c>
      <c r="P595" s="2"/>
      <c r="Q595" s="2"/>
      <c r="R595" s="11"/>
      <c r="S595" s="11"/>
      <c r="T595" s="35"/>
    </row>
    <row r="596" spans="1:20" x14ac:dyDescent="0.25">
      <c r="A596" s="34"/>
      <c r="B596" s="11"/>
      <c r="C596" s="2"/>
      <c r="D596" s="11"/>
      <c r="E596" s="11"/>
      <c r="F596" s="2" t="s">
        <v>18</v>
      </c>
      <c r="G596" s="11" t="s">
        <v>2956</v>
      </c>
      <c r="H596" s="2">
        <v>1</v>
      </c>
      <c r="I596" s="2">
        <v>0</v>
      </c>
      <c r="J596" s="2">
        <v>0</v>
      </c>
      <c r="K596" s="2">
        <v>0</v>
      </c>
      <c r="L596" s="2">
        <v>0</v>
      </c>
      <c r="M596" s="2">
        <v>0</v>
      </c>
      <c r="N596" s="2">
        <v>0</v>
      </c>
      <c r="O596" s="2">
        <v>1</v>
      </c>
      <c r="P596" s="2"/>
      <c r="Q596" s="2"/>
      <c r="R596" s="11"/>
      <c r="S596" s="11"/>
      <c r="T596" s="35"/>
    </row>
    <row r="597" spans="1:20" x14ac:dyDescent="0.25">
      <c r="A597" s="34"/>
      <c r="B597" s="11"/>
      <c r="C597" s="2"/>
      <c r="D597" s="11"/>
      <c r="E597" s="11"/>
      <c r="F597" s="2" t="s">
        <v>19</v>
      </c>
      <c r="G597" s="11" t="s">
        <v>2957</v>
      </c>
      <c r="H597" s="2">
        <v>1</v>
      </c>
      <c r="I597" s="2">
        <v>0</v>
      </c>
      <c r="J597" s="2">
        <v>0</v>
      </c>
      <c r="K597" s="2">
        <v>0</v>
      </c>
      <c r="L597" s="2">
        <v>0</v>
      </c>
      <c r="M597" s="2">
        <v>0</v>
      </c>
      <c r="N597" s="2">
        <v>0</v>
      </c>
      <c r="O597" s="2">
        <v>1</v>
      </c>
      <c r="P597" s="2"/>
      <c r="Q597" s="2"/>
      <c r="R597" s="11"/>
      <c r="S597" s="11"/>
      <c r="T597" s="35"/>
    </row>
    <row r="598" spans="1:20" x14ac:dyDescent="0.25">
      <c r="A598" s="34"/>
      <c r="B598" s="11"/>
      <c r="C598" s="2"/>
      <c r="D598" s="11"/>
      <c r="E598" s="11"/>
      <c r="F598" s="2"/>
      <c r="G598" s="11"/>
      <c r="H598" s="2"/>
      <c r="I598" s="2"/>
      <c r="J598" s="2"/>
      <c r="K598" s="2"/>
      <c r="L598" s="2"/>
      <c r="M598" s="2"/>
      <c r="N598" s="2"/>
      <c r="O598" s="2"/>
      <c r="P598" s="2"/>
      <c r="Q598" s="2"/>
      <c r="R598" s="11"/>
      <c r="S598" s="11"/>
      <c r="T598" s="35"/>
    </row>
    <row r="599" spans="1:20" x14ac:dyDescent="0.25">
      <c r="A599" s="83"/>
      <c r="B599" s="62"/>
      <c r="C599" s="61"/>
      <c r="D599" s="62"/>
      <c r="E599" s="62"/>
      <c r="F599" s="61"/>
      <c r="G599" s="62"/>
      <c r="H599" s="61">
        <f>SUM(H579:H597)</f>
        <v>19</v>
      </c>
      <c r="I599" s="61">
        <f t="shared" ref="I599:O599" si="25">SUM(I579:I597)</f>
        <v>0</v>
      </c>
      <c r="J599" s="61">
        <f t="shared" si="25"/>
        <v>0</v>
      </c>
      <c r="K599" s="61">
        <f t="shared" si="25"/>
        <v>0</v>
      </c>
      <c r="L599" s="61">
        <f t="shared" si="25"/>
        <v>0</v>
      </c>
      <c r="M599" s="61">
        <f t="shared" si="25"/>
        <v>0</v>
      </c>
      <c r="N599" s="61">
        <f t="shared" si="25"/>
        <v>0</v>
      </c>
      <c r="O599" s="61">
        <f t="shared" si="25"/>
        <v>19</v>
      </c>
      <c r="P599" s="61"/>
      <c r="Q599" s="61"/>
      <c r="R599" s="62"/>
      <c r="S599" s="62"/>
      <c r="T599" s="84"/>
    </row>
    <row r="600" spans="1:20" x14ac:dyDescent="0.25">
      <c r="A600" s="85"/>
      <c r="B600" s="75"/>
      <c r="C600" s="76"/>
      <c r="D600" s="75"/>
      <c r="E600" s="75"/>
      <c r="F600" s="76"/>
      <c r="G600" s="75"/>
      <c r="H600" s="76"/>
      <c r="I600" s="76"/>
      <c r="J600" s="76"/>
      <c r="K600" s="76"/>
      <c r="L600" s="76"/>
      <c r="M600" s="76"/>
      <c r="N600" s="76"/>
      <c r="O600" s="76"/>
      <c r="P600" s="76"/>
      <c r="Q600" s="76"/>
      <c r="R600" s="75"/>
      <c r="S600" s="75"/>
      <c r="T600" s="86"/>
    </row>
    <row r="601" spans="1:20" x14ac:dyDescent="0.25">
      <c r="A601" s="34"/>
      <c r="B601" s="11"/>
      <c r="C601" s="2"/>
      <c r="D601" s="11"/>
      <c r="E601" s="11"/>
      <c r="F601" s="11"/>
      <c r="G601" s="11"/>
      <c r="H601" s="2"/>
      <c r="I601" s="2"/>
      <c r="J601" s="2"/>
      <c r="K601" s="2"/>
      <c r="L601" s="2"/>
      <c r="M601" s="2"/>
      <c r="N601" s="2"/>
      <c r="O601" s="2"/>
      <c r="P601" s="2"/>
      <c r="Q601" s="2"/>
      <c r="R601" s="11"/>
      <c r="S601" s="11"/>
      <c r="T601" s="35"/>
    </row>
    <row r="602" spans="1:20" ht="15.75" customHeight="1" x14ac:dyDescent="0.25">
      <c r="A602" s="34"/>
      <c r="B602" s="11"/>
      <c r="C602" s="2" t="s">
        <v>27</v>
      </c>
      <c r="D602" s="11" t="s">
        <v>2501</v>
      </c>
      <c r="E602" s="11" t="s">
        <v>39</v>
      </c>
      <c r="F602" s="2" t="s">
        <v>0</v>
      </c>
      <c r="G602" s="11" t="s">
        <v>2958</v>
      </c>
      <c r="H602" s="107">
        <v>1</v>
      </c>
      <c r="I602" s="107">
        <v>0</v>
      </c>
      <c r="J602" s="107">
        <v>0</v>
      </c>
      <c r="K602" s="107">
        <v>0</v>
      </c>
      <c r="L602" s="107">
        <v>0</v>
      </c>
      <c r="M602" s="107">
        <v>1</v>
      </c>
      <c r="N602" s="107">
        <v>0</v>
      </c>
      <c r="O602" s="107">
        <v>1</v>
      </c>
      <c r="P602" s="107"/>
      <c r="Q602" s="107"/>
      <c r="R602" s="11" t="s">
        <v>7079</v>
      </c>
      <c r="S602" s="279" t="s">
        <v>7617</v>
      </c>
      <c r="T602" s="35"/>
    </row>
    <row r="603" spans="1:20" x14ac:dyDescent="0.25">
      <c r="A603" s="34"/>
      <c r="B603" s="11"/>
      <c r="C603" s="2"/>
      <c r="D603" s="11"/>
      <c r="E603" s="11"/>
      <c r="F603" s="2" t="s">
        <v>2</v>
      </c>
      <c r="G603" s="11" t="s">
        <v>2959</v>
      </c>
      <c r="H603" s="107">
        <v>1</v>
      </c>
      <c r="I603" s="107">
        <v>0</v>
      </c>
      <c r="J603" s="107">
        <v>0</v>
      </c>
      <c r="K603" s="107">
        <v>0</v>
      </c>
      <c r="L603" s="107">
        <v>0</v>
      </c>
      <c r="M603" s="107">
        <v>1</v>
      </c>
      <c r="N603" s="107">
        <v>0</v>
      </c>
      <c r="O603" s="107">
        <v>1</v>
      </c>
      <c r="P603" s="107"/>
      <c r="Q603" s="107"/>
      <c r="R603" s="11"/>
      <c r="S603" s="279"/>
      <c r="T603" s="35"/>
    </row>
    <row r="604" spans="1:20" x14ac:dyDescent="0.25">
      <c r="A604" s="34"/>
      <c r="B604" s="11"/>
      <c r="C604" s="2"/>
      <c r="D604" s="11"/>
      <c r="E604" s="11"/>
      <c r="F604" s="2" t="s">
        <v>3</v>
      </c>
      <c r="G604" s="11" t="s">
        <v>2960</v>
      </c>
      <c r="H604" s="107">
        <v>1</v>
      </c>
      <c r="I604" s="107">
        <v>0</v>
      </c>
      <c r="J604" s="107">
        <v>0</v>
      </c>
      <c r="K604" s="107">
        <v>0</v>
      </c>
      <c r="L604" s="107">
        <v>0</v>
      </c>
      <c r="M604" s="107">
        <v>1</v>
      </c>
      <c r="N604" s="107">
        <v>0</v>
      </c>
      <c r="O604" s="107">
        <v>1</v>
      </c>
      <c r="P604" s="107"/>
      <c r="Q604" s="107"/>
      <c r="R604" s="11"/>
      <c r="S604" s="279"/>
      <c r="T604" s="35"/>
    </row>
    <row r="605" spans="1:20" x14ac:dyDescent="0.25">
      <c r="A605" s="34"/>
      <c r="B605" s="11"/>
      <c r="C605" s="2"/>
      <c r="D605" s="11"/>
      <c r="E605" s="11"/>
      <c r="F605" s="2" t="s">
        <v>4</v>
      </c>
      <c r="G605" s="11" t="s">
        <v>2961</v>
      </c>
      <c r="H605" s="107">
        <v>1</v>
      </c>
      <c r="I605" s="107">
        <v>0</v>
      </c>
      <c r="J605" s="107">
        <v>0</v>
      </c>
      <c r="K605" s="107">
        <v>0</v>
      </c>
      <c r="L605" s="107">
        <v>0</v>
      </c>
      <c r="M605" s="107">
        <v>1</v>
      </c>
      <c r="N605" s="107">
        <v>0</v>
      </c>
      <c r="O605" s="107">
        <v>1</v>
      </c>
      <c r="P605" s="107"/>
      <c r="Q605" s="107"/>
      <c r="R605" s="11"/>
      <c r="S605" s="11"/>
      <c r="T605" s="35"/>
    </row>
    <row r="606" spans="1:20" x14ac:dyDescent="0.25">
      <c r="A606" s="34"/>
      <c r="B606" s="11"/>
      <c r="C606" s="2"/>
      <c r="D606" s="11"/>
      <c r="E606" s="11"/>
      <c r="F606" s="2" t="s">
        <v>5</v>
      </c>
      <c r="G606" s="11" t="s">
        <v>2962</v>
      </c>
      <c r="H606" s="107">
        <v>1</v>
      </c>
      <c r="I606" s="107">
        <v>0</v>
      </c>
      <c r="J606" s="107">
        <v>0</v>
      </c>
      <c r="K606" s="107">
        <v>0</v>
      </c>
      <c r="L606" s="107">
        <v>0</v>
      </c>
      <c r="M606" s="107">
        <v>1</v>
      </c>
      <c r="N606" s="107">
        <v>0</v>
      </c>
      <c r="O606" s="107">
        <v>1</v>
      </c>
      <c r="P606" s="107"/>
      <c r="Q606" s="107"/>
      <c r="R606" s="11"/>
      <c r="S606" s="11" t="s">
        <v>8856</v>
      </c>
      <c r="T606" s="35"/>
    </row>
    <row r="607" spans="1:20" x14ac:dyDescent="0.25">
      <c r="A607" s="34"/>
      <c r="B607" s="11"/>
      <c r="C607" s="2"/>
      <c r="D607" s="11"/>
      <c r="E607" s="11"/>
      <c r="F607" s="2" t="s">
        <v>6</v>
      </c>
      <c r="G607" s="11" t="s">
        <v>2963</v>
      </c>
      <c r="H607" s="107">
        <v>1</v>
      </c>
      <c r="I607" s="107">
        <v>0</v>
      </c>
      <c r="J607" s="107">
        <v>0</v>
      </c>
      <c r="K607" s="107">
        <v>0</v>
      </c>
      <c r="L607" s="107">
        <v>0</v>
      </c>
      <c r="M607" s="107">
        <v>1</v>
      </c>
      <c r="N607" s="107">
        <v>0</v>
      </c>
      <c r="O607" s="107">
        <v>1</v>
      </c>
      <c r="P607" s="107"/>
      <c r="Q607" s="107"/>
      <c r="R607" s="11"/>
      <c r="S607" s="11"/>
      <c r="T607" s="35"/>
    </row>
    <row r="608" spans="1:20" x14ac:dyDescent="0.25">
      <c r="A608" s="34"/>
      <c r="B608" s="11"/>
      <c r="C608" s="2"/>
      <c r="D608" s="11"/>
      <c r="E608" s="11"/>
      <c r="F608" s="2" t="s">
        <v>7</v>
      </c>
      <c r="G608" s="11" t="s">
        <v>2964</v>
      </c>
      <c r="H608" s="107">
        <v>1</v>
      </c>
      <c r="I608" s="107">
        <v>0</v>
      </c>
      <c r="J608" s="107">
        <v>0</v>
      </c>
      <c r="K608" s="107">
        <v>0</v>
      </c>
      <c r="L608" s="107">
        <v>0</v>
      </c>
      <c r="M608" s="107">
        <v>1</v>
      </c>
      <c r="N608" s="107">
        <v>0</v>
      </c>
      <c r="O608" s="107">
        <v>1</v>
      </c>
      <c r="P608" s="107"/>
      <c r="Q608" s="107"/>
      <c r="R608" s="11"/>
      <c r="S608" s="11"/>
      <c r="T608" s="35"/>
    </row>
    <row r="609" spans="1:20" x14ac:dyDescent="0.25">
      <c r="A609" s="34"/>
      <c r="B609" s="11"/>
      <c r="C609" s="2"/>
      <c r="D609" s="11"/>
      <c r="E609" s="11"/>
      <c r="F609" s="2" t="s">
        <v>8</v>
      </c>
      <c r="G609" s="11" t="s">
        <v>2501</v>
      </c>
      <c r="H609" s="107">
        <v>1</v>
      </c>
      <c r="I609" s="107">
        <v>0</v>
      </c>
      <c r="J609" s="107">
        <v>0</v>
      </c>
      <c r="K609" s="107">
        <v>0</v>
      </c>
      <c r="L609" s="107">
        <v>0</v>
      </c>
      <c r="M609" s="107">
        <v>1</v>
      </c>
      <c r="N609" s="107">
        <v>0</v>
      </c>
      <c r="O609" s="107">
        <v>1</v>
      </c>
      <c r="P609" s="107"/>
      <c r="Q609" s="107"/>
      <c r="R609" s="11"/>
      <c r="S609" s="11"/>
      <c r="T609" s="35"/>
    </row>
    <row r="610" spans="1:20" x14ac:dyDescent="0.25">
      <c r="A610" s="34"/>
      <c r="B610" s="11"/>
      <c r="C610" s="2"/>
      <c r="D610" s="11"/>
      <c r="E610" s="11"/>
      <c r="F610" s="2" t="s">
        <v>9</v>
      </c>
      <c r="G610" s="11" t="s">
        <v>2965</v>
      </c>
      <c r="H610" s="107">
        <v>1</v>
      </c>
      <c r="I610" s="107">
        <v>0</v>
      </c>
      <c r="J610" s="107">
        <v>0</v>
      </c>
      <c r="K610" s="107">
        <v>0</v>
      </c>
      <c r="L610" s="107">
        <v>0</v>
      </c>
      <c r="M610" s="107">
        <v>1</v>
      </c>
      <c r="N610" s="107">
        <v>0</v>
      </c>
      <c r="O610" s="107">
        <v>1</v>
      </c>
      <c r="P610" s="107"/>
      <c r="Q610" s="107"/>
      <c r="R610" s="11"/>
      <c r="S610" s="11"/>
      <c r="T610" s="35"/>
    </row>
    <row r="611" spans="1:20" x14ac:dyDescent="0.25">
      <c r="A611" s="34"/>
      <c r="B611" s="11"/>
      <c r="C611" s="2"/>
      <c r="D611" s="11"/>
      <c r="E611" s="11"/>
      <c r="F611" s="2" t="s">
        <v>10</v>
      </c>
      <c r="G611" s="11" t="s">
        <v>2966</v>
      </c>
      <c r="H611" s="107">
        <v>1</v>
      </c>
      <c r="I611" s="107">
        <v>0</v>
      </c>
      <c r="J611" s="107">
        <v>0</v>
      </c>
      <c r="K611" s="107">
        <v>0</v>
      </c>
      <c r="L611" s="107">
        <v>0</v>
      </c>
      <c r="M611" s="107">
        <v>1</v>
      </c>
      <c r="N611" s="107">
        <v>0</v>
      </c>
      <c r="O611" s="107">
        <v>1</v>
      </c>
      <c r="P611" s="107"/>
      <c r="Q611" s="107"/>
      <c r="R611" s="11"/>
      <c r="S611" s="11"/>
      <c r="T611" s="35"/>
    </row>
    <row r="612" spans="1:20" x14ac:dyDescent="0.25">
      <c r="A612" s="34"/>
      <c r="B612" s="11"/>
      <c r="C612" s="2"/>
      <c r="D612" s="11"/>
      <c r="E612" s="11"/>
      <c r="F612" s="2" t="s">
        <v>11</v>
      </c>
      <c r="G612" s="11" t="s">
        <v>2967</v>
      </c>
      <c r="H612" s="107">
        <v>1</v>
      </c>
      <c r="I612" s="107">
        <v>0</v>
      </c>
      <c r="J612" s="107">
        <v>0</v>
      </c>
      <c r="K612" s="107">
        <v>0</v>
      </c>
      <c r="L612" s="107">
        <v>0</v>
      </c>
      <c r="M612" s="107">
        <v>1</v>
      </c>
      <c r="N612" s="107">
        <v>0</v>
      </c>
      <c r="O612" s="107">
        <v>1</v>
      </c>
      <c r="P612" s="107"/>
      <c r="Q612" s="107"/>
      <c r="R612" s="11"/>
      <c r="S612" s="11"/>
      <c r="T612" s="35"/>
    </row>
    <row r="613" spans="1:20" x14ac:dyDescent="0.25">
      <c r="A613" s="34"/>
      <c r="B613" s="11"/>
      <c r="C613" s="2"/>
      <c r="D613" s="11"/>
      <c r="E613" s="11"/>
      <c r="F613" s="2" t="s">
        <v>12</v>
      </c>
      <c r="G613" s="11" t="s">
        <v>2968</v>
      </c>
      <c r="H613" s="107">
        <v>1</v>
      </c>
      <c r="I613" s="107">
        <v>0</v>
      </c>
      <c r="J613" s="107">
        <v>0</v>
      </c>
      <c r="K613" s="107">
        <v>0</v>
      </c>
      <c r="L613" s="107">
        <v>0</v>
      </c>
      <c r="M613" s="107">
        <v>1</v>
      </c>
      <c r="N613" s="107">
        <v>0</v>
      </c>
      <c r="O613" s="107">
        <v>1</v>
      </c>
      <c r="P613" s="107"/>
      <c r="Q613" s="107"/>
      <c r="R613" s="11"/>
      <c r="S613" s="11"/>
      <c r="T613" s="35"/>
    </row>
    <row r="614" spans="1:20" x14ac:dyDescent="0.25">
      <c r="A614" s="34"/>
      <c r="B614" s="11"/>
      <c r="C614" s="2"/>
      <c r="D614" s="11"/>
      <c r="E614" s="11"/>
      <c r="F614" s="2" t="s">
        <v>13</v>
      </c>
      <c r="G614" s="11" t="s">
        <v>2969</v>
      </c>
      <c r="H614" s="107">
        <v>1</v>
      </c>
      <c r="I614" s="107">
        <v>0</v>
      </c>
      <c r="J614" s="107">
        <v>0</v>
      </c>
      <c r="K614" s="107">
        <v>0</v>
      </c>
      <c r="L614" s="107">
        <v>0</v>
      </c>
      <c r="M614" s="107">
        <v>1</v>
      </c>
      <c r="N614" s="107">
        <v>0</v>
      </c>
      <c r="O614" s="107">
        <v>1</v>
      </c>
      <c r="P614" s="107"/>
      <c r="Q614" s="107"/>
      <c r="R614" s="11"/>
      <c r="S614" s="11"/>
      <c r="T614" s="35"/>
    </row>
    <row r="615" spans="1:20" x14ac:dyDescent="0.25">
      <c r="A615" s="34"/>
      <c r="B615" s="11"/>
      <c r="C615" s="2"/>
      <c r="D615" s="11"/>
      <c r="E615" s="11"/>
      <c r="F615" s="2" t="s">
        <v>14</v>
      </c>
      <c r="G615" s="11" t="s">
        <v>2970</v>
      </c>
      <c r="H615" s="107">
        <v>1</v>
      </c>
      <c r="I615" s="107">
        <v>0</v>
      </c>
      <c r="J615" s="107">
        <v>0</v>
      </c>
      <c r="K615" s="107">
        <v>0</v>
      </c>
      <c r="L615" s="107">
        <v>0</v>
      </c>
      <c r="M615" s="107">
        <v>1</v>
      </c>
      <c r="N615" s="107">
        <v>0</v>
      </c>
      <c r="O615" s="107">
        <v>1</v>
      </c>
      <c r="P615" s="107"/>
      <c r="Q615" s="107"/>
      <c r="R615" s="11"/>
      <c r="S615" s="11"/>
      <c r="T615" s="35"/>
    </row>
    <row r="616" spans="1:20" x14ac:dyDescent="0.25">
      <c r="A616" s="34"/>
      <c r="B616" s="11"/>
      <c r="C616" s="2"/>
      <c r="D616" s="11"/>
      <c r="E616" s="11"/>
      <c r="F616" s="2"/>
      <c r="G616" s="11"/>
      <c r="H616" s="107"/>
      <c r="I616" s="107"/>
      <c r="J616" s="107"/>
      <c r="K616" s="107"/>
      <c r="L616" s="107"/>
      <c r="M616" s="107"/>
      <c r="N616" s="107"/>
      <c r="O616" s="107"/>
      <c r="P616" s="107"/>
      <c r="Q616" s="107"/>
      <c r="R616" s="11"/>
      <c r="S616" s="11"/>
      <c r="T616" s="35"/>
    </row>
    <row r="617" spans="1:20" x14ac:dyDescent="0.25">
      <c r="A617" s="83"/>
      <c r="B617" s="62"/>
      <c r="C617" s="61"/>
      <c r="D617" s="62"/>
      <c r="E617" s="62"/>
      <c r="F617" s="61"/>
      <c r="G617" s="62"/>
      <c r="H617" s="108">
        <f>SUM(H602:H615)</f>
        <v>14</v>
      </c>
      <c r="I617" s="108">
        <f t="shared" ref="I617:O617" si="26">SUM(I602:I615)</f>
        <v>0</v>
      </c>
      <c r="J617" s="108">
        <f t="shared" si="26"/>
        <v>0</v>
      </c>
      <c r="K617" s="108">
        <f t="shared" si="26"/>
        <v>0</v>
      </c>
      <c r="L617" s="108">
        <f t="shared" si="26"/>
        <v>0</v>
      </c>
      <c r="M617" s="108">
        <f t="shared" si="26"/>
        <v>14</v>
      </c>
      <c r="N617" s="108">
        <f t="shared" si="26"/>
        <v>0</v>
      </c>
      <c r="O617" s="108">
        <f t="shared" si="26"/>
        <v>14</v>
      </c>
      <c r="P617" s="108"/>
      <c r="Q617" s="108"/>
      <c r="R617" s="62"/>
      <c r="S617" s="62"/>
      <c r="T617" s="84"/>
    </row>
    <row r="618" spans="1:20" x14ac:dyDescent="0.25">
      <c r="A618" s="85"/>
      <c r="B618" s="75"/>
      <c r="C618" s="76"/>
      <c r="D618" s="75"/>
      <c r="E618" s="75"/>
      <c r="F618" s="76"/>
      <c r="G618" s="75"/>
      <c r="H618" s="109"/>
      <c r="I618" s="109"/>
      <c r="J618" s="109"/>
      <c r="K618" s="109"/>
      <c r="L618" s="109"/>
      <c r="M618" s="109"/>
      <c r="N618" s="109"/>
      <c r="O618" s="109"/>
      <c r="P618" s="109"/>
      <c r="Q618" s="109"/>
      <c r="R618" s="75"/>
      <c r="S618" s="75"/>
      <c r="T618" s="86"/>
    </row>
    <row r="619" spans="1:20" x14ac:dyDescent="0.25">
      <c r="A619" s="34"/>
      <c r="B619" s="11"/>
      <c r="C619" s="2"/>
      <c r="D619" s="11"/>
      <c r="E619" s="11"/>
      <c r="F619" s="11"/>
      <c r="G619" s="11"/>
      <c r="H619" s="2"/>
      <c r="I619" s="2"/>
      <c r="J619" s="2"/>
      <c r="K619" s="2"/>
      <c r="L619" s="2"/>
      <c r="M619" s="2"/>
      <c r="N619" s="2"/>
      <c r="O619" s="2"/>
      <c r="P619" s="2"/>
      <c r="Q619" s="2"/>
      <c r="R619" s="11"/>
      <c r="S619" s="11"/>
      <c r="T619" s="35"/>
    </row>
    <row r="620" spans="1:20" x14ac:dyDescent="0.25">
      <c r="A620" s="34"/>
      <c r="B620" s="11"/>
      <c r="C620" s="2" t="s">
        <v>28</v>
      </c>
      <c r="D620" s="11" t="s">
        <v>2502</v>
      </c>
      <c r="E620" s="11" t="s">
        <v>39</v>
      </c>
      <c r="F620" s="2" t="s">
        <v>0</v>
      </c>
      <c r="G620" s="11" t="s">
        <v>2971</v>
      </c>
      <c r="H620" s="67">
        <v>1</v>
      </c>
      <c r="I620" s="67">
        <v>0</v>
      </c>
      <c r="J620" s="67">
        <v>0</v>
      </c>
      <c r="K620" s="67">
        <v>0</v>
      </c>
      <c r="L620" s="67">
        <v>0</v>
      </c>
      <c r="M620" s="67">
        <v>1</v>
      </c>
      <c r="N620" s="67">
        <v>0</v>
      </c>
      <c r="O620" s="67">
        <v>1</v>
      </c>
      <c r="P620" s="67"/>
      <c r="Q620" s="67"/>
      <c r="R620" s="299" t="s">
        <v>7621</v>
      </c>
      <c r="S620" s="299" t="s">
        <v>7618</v>
      </c>
      <c r="T620" s="35"/>
    </row>
    <row r="621" spans="1:20" x14ac:dyDescent="0.25">
      <c r="A621" s="34"/>
      <c r="B621" s="11"/>
      <c r="C621" s="2"/>
      <c r="D621" s="11"/>
      <c r="E621" s="11"/>
      <c r="F621" s="2" t="s">
        <v>2</v>
      </c>
      <c r="G621" s="11" t="s">
        <v>2972</v>
      </c>
      <c r="H621" s="67">
        <v>1</v>
      </c>
      <c r="I621" s="67">
        <v>0</v>
      </c>
      <c r="J621" s="67">
        <v>0</v>
      </c>
      <c r="K621" s="67">
        <v>0</v>
      </c>
      <c r="L621" s="67">
        <v>0</v>
      </c>
      <c r="M621" s="67">
        <v>1</v>
      </c>
      <c r="N621" s="67">
        <v>0</v>
      </c>
      <c r="O621" s="67">
        <v>1</v>
      </c>
      <c r="P621" s="67"/>
      <c r="Q621" s="67"/>
      <c r="R621" s="299"/>
      <c r="S621" s="299"/>
      <c r="T621" s="35"/>
    </row>
    <row r="622" spans="1:20" x14ac:dyDescent="0.25">
      <c r="A622" s="34"/>
      <c r="B622" s="11"/>
      <c r="C622" s="2"/>
      <c r="D622" s="11"/>
      <c r="E622" s="11"/>
      <c r="F622" s="2" t="s">
        <v>3</v>
      </c>
      <c r="G622" s="11" t="s">
        <v>2335</v>
      </c>
      <c r="H622" s="67">
        <v>1</v>
      </c>
      <c r="I622" s="67">
        <v>0</v>
      </c>
      <c r="J622" s="67">
        <v>0</v>
      </c>
      <c r="K622" s="67">
        <v>0</v>
      </c>
      <c r="L622" s="67">
        <v>0</v>
      </c>
      <c r="M622" s="67">
        <v>1</v>
      </c>
      <c r="N622" s="67">
        <v>0</v>
      </c>
      <c r="O622" s="67">
        <v>1</v>
      </c>
      <c r="P622" s="67"/>
      <c r="Q622" s="67"/>
      <c r="R622" s="299"/>
      <c r="S622" s="299"/>
      <c r="T622" s="35"/>
    </row>
    <row r="623" spans="1:20" x14ac:dyDescent="0.25">
      <c r="A623" s="34"/>
      <c r="B623" s="11"/>
      <c r="C623" s="2"/>
      <c r="D623" s="11"/>
      <c r="E623" s="11"/>
      <c r="F623" s="2" t="s">
        <v>4</v>
      </c>
      <c r="G623" s="11" t="s">
        <v>2973</v>
      </c>
      <c r="H623" s="67">
        <v>1</v>
      </c>
      <c r="I623" s="67">
        <v>0</v>
      </c>
      <c r="J623" s="67">
        <v>0</v>
      </c>
      <c r="K623" s="67">
        <v>0</v>
      </c>
      <c r="L623" s="67">
        <v>0</v>
      </c>
      <c r="M623" s="67">
        <v>1</v>
      </c>
      <c r="N623" s="67">
        <v>0</v>
      </c>
      <c r="O623" s="67">
        <v>1</v>
      </c>
      <c r="P623" s="67"/>
      <c r="Q623" s="67"/>
      <c r="R623" s="299" t="s">
        <v>7622</v>
      </c>
      <c r="S623" s="299" t="s">
        <v>7619</v>
      </c>
      <c r="T623" s="35"/>
    </row>
    <row r="624" spans="1:20" x14ac:dyDescent="0.25">
      <c r="A624" s="34"/>
      <c r="B624" s="11"/>
      <c r="C624" s="2"/>
      <c r="D624" s="11"/>
      <c r="E624" s="11"/>
      <c r="F624" s="2" t="s">
        <v>5</v>
      </c>
      <c r="G624" s="11" t="s">
        <v>2974</v>
      </c>
      <c r="H624" s="67">
        <v>1</v>
      </c>
      <c r="I624" s="67">
        <v>0</v>
      </c>
      <c r="J624" s="67">
        <v>0</v>
      </c>
      <c r="K624" s="67">
        <v>0</v>
      </c>
      <c r="L624" s="67">
        <v>0</v>
      </c>
      <c r="M624" s="67">
        <v>1</v>
      </c>
      <c r="N624" s="67">
        <v>0</v>
      </c>
      <c r="O624" s="67">
        <v>1</v>
      </c>
      <c r="P624" s="67"/>
      <c r="Q624" s="67"/>
      <c r="R624" s="299"/>
      <c r="S624" s="299"/>
      <c r="T624" s="35"/>
    </row>
    <row r="625" spans="1:20" x14ac:dyDescent="0.25">
      <c r="A625" s="34"/>
      <c r="B625" s="11"/>
      <c r="C625" s="2"/>
      <c r="D625" s="11"/>
      <c r="E625" s="11"/>
      <c r="F625" s="2" t="s">
        <v>6</v>
      </c>
      <c r="G625" s="11" t="s">
        <v>2975</v>
      </c>
      <c r="H625" s="67">
        <v>1</v>
      </c>
      <c r="I625" s="67">
        <v>0</v>
      </c>
      <c r="J625" s="67">
        <v>0</v>
      </c>
      <c r="K625" s="67">
        <v>0</v>
      </c>
      <c r="L625" s="67">
        <v>0</v>
      </c>
      <c r="M625" s="67">
        <v>1</v>
      </c>
      <c r="N625" s="67">
        <v>0</v>
      </c>
      <c r="O625" s="67">
        <v>1</v>
      </c>
      <c r="P625" s="67"/>
      <c r="Q625" s="67"/>
      <c r="R625" s="299" t="s">
        <v>7623</v>
      </c>
      <c r="S625" s="299"/>
      <c r="T625" s="35"/>
    </row>
    <row r="626" spans="1:20" x14ac:dyDescent="0.25">
      <c r="A626" s="34"/>
      <c r="B626" s="11"/>
      <c r="C626" s="2"/>
      <c r="D626" s="11"/>
      <c r="E626" s="11"/>
      <c r="F626" s="2" t="s">
        <v>7</v>
      </c>
      <c r="G626" s="11" t="s">
        <v>1885</v>
      </c>
      <c r="H626" s="67">
        <v>1</v>
      </c>
      <c r="I626" s="67">
        <v>0</v>
      </c>
      <c r="J626" s="67">
        <v>0</v>
      </c>
      <c r="K626" s="67">
        <v>0</v>
      </c>
      <c r="L626" s="67">
        <v>0</v>
      </c>
      <c r="M626" s="67">
        <v>1</v>
      </c>
      <c r="N626" s="67">
        <v>0</v>
      </c>
      <c r="O626" s="67">
        <v>1</v>
      </c>
      <c r="P626" s="67"/>
      <c r="Q626" s="67"/>
      <c r="R626" s="299"/>
      <c r="S626" s="299" t="s">
        <v>7620</v>
      </c>
      <c r="T626" s="35"/>
    </row>
    <row r="627" spans="1:20" x14ac:dyDescent="0.25">
      <c r="A627" s="34"/>
      <c r="B627" s="11"/>
      <c r="C627" s="2"/>
      <c r="D627" s="11"/>
      <c r="E627" s="11"/>
      <c r="F627" s="2" t="s">
        <v>8</v>
      </c>
      <c r="G627" s="11" t="s">
        <v>2976</v>
      </c>
      <c r="H627" s="67">
        <v>1</v>
      </c>
      <c r="I627" s="67">
        <v>0</v>
      </c>
      <c r="J627" s="67">
        <v>0</v>
      </c>
      <c r="K627" s="67">
        <v>0</v>
      </c>
      <c r="L627" s="67">
        <v>0</v>
      </c>
      <c r="M627" s="67">
        <v>1</v>
      </c>
      <c r="N627" s="67">
        <v>0</v>
      </c>
      <c r="O627" s="67">
        <v>1</v>
      </c>
      <c r="P627" s="67"/>
      <c r="Q627" s="67"/>
      <c r="R627" s="11" t="s">
        <v>7624</v>
      </c>
      <c r="S627" s="299"/>
      <c r="T627" s="35"/>
    </row>
    <row r="628" spans="1:20" x14ac:dyDescent="0.25">
      <c r="A628" s="34"/>
      <c r="B628" s="11"/>
      <c r="C628" s="2"/>
      <c r="D628" s="11"/>
      <c r="E628" s="11"/>
      <c r="F628" s="2" t="s">
        <v>9</v>
      </c>
      <c r="G628" s="11" t="s">
        <v>2977</v>
      </c>
      <c r="H628" s="67">
        <v>1</v>
      </c>
      <c r="I628" s="67">
        <v>0</v>
      </c>
      <c r="J628" s="67">
        <v>0</v>
      </c>
      <c r="K628" s="67">
        <v>0</v>
      </c>
      <c r="L628" s="67">
        <v>0</v>
      </c>
      <c r="M628" s="67">
        <v>1</v>
      </c>
      <c r="N628" s="67">
        <v>0</v>
      </c>
      <c r="O628" s="67">
        <v>1</v>
      </c>
      <c r="P628" s="67"/>
      <c r="Q628" s="67"/>
      <c r="R628" s="11"/>
      <c r="S628" s="299"/>
      <c r="T628" s="35"/>
    </row>
    <row r="629" spans="1:20" x14ac:dyDescent="0.25">
      <c r="A629" s="34"/>
      <c r="B629" s="11"/>
      <c r="C629" s="2"/>
      <c r="D629" s="11"/>
      <c r="E629" s="11"/>
      <c r="F629" s="2" t="s">
        <v>10</v>
      </c>
      <c r="G629" s="11" t="s">
        <v>2978</v>
      </c>
      <c r="H629" s="67">
        <v>1</v>
      </c>
      <c r="I629" s="67">
        <v>0</v>
      </c>
      <c r="J629" s="67">
        <v>0</v>
      </c>
      <c r="K629" s="67">
        <v>0</v>
      </c>
      <c r="L629" s="67">
        <v>0</v>
      </c>
      <c r="M629" s="67">
        <v>1</v>
      </c>
      <c r="N629" s="67">
        <v>0</v>
      </c>
      <c r="O629" s="67">
        <v>1</v>
      </c>
      <c r="P629" s="67"/>
      <c r="Q629" s="67"/>
      <c r="R629" s="11"/>
      <c r="S629" s="11"/>
      <c r="T629" s="35"/>
    </row>
    <row r="630" spans="1:20" x14ac:dyDescent="0.25">
      <c r="A630" s="34"/>
      <c r="B630" s="11"/>
      <c r="C630" s="2"/>
      <c r="D630" s="11"/>
      <c r="E630" s="11"/>
      <c r="F630" s="2" t="s">
        <v>11</v>
      </c>
      <c r="G630" s="11" t="s">
        <v>2979</v>
      </c>
      <c r="H630" s="67">
        <v>1</v>
      </c>
      <c r="I630" s="67">
        <v>0</v>
      </c>
      <c r="J630" s="67">
        <v>0</v>
      </c>
      <c r="K630" s="67">
        <v>0</v>
      </c>
      <c r="L630" s="67">
        <v>0</v>
      </c>
      <c r="M630" s="67">
        <v>1</v>
      </c>
      <c r="N630" s="67">
        <v>0</v>
      </c>
      <c r="O630" s="67">
        <v>1</v>
      </c>
      <c r="P630" s="67"/>
      <c r="Q630" s="67"/>
      <c r="R630" s="11"/>
      <c r="S630" s="11"/>
      <c r="T630" s="35"/>
    </row>
    <row r="631" spans="1:20" x14ac:dyDescent="0.25">
      <c r="A631" s="34"/>
      <c r="B631" s="11"/>
      <c r="C631" s="2"/>
      <c r="D631" s="11"/>
      <c r="E631" s="11"/>
      <c r="F631" s="2" t="s">
        <v>12</v>
      </c>
      <c r="G631" s="11" t="s">
        <v>2980</v>
      </c>
      <c r="H631" s="67">
        <v>1</v>
      </c>
      <c r="I631" s="67">
        <v>0</v>
      </c>
      <c r="J631" s="67">
        <v>0</v>
      </c>
      <c r="K631" s="67">
        <v>0</v>
      </c>
      <c r="L631" s="67">
        <v>0</v>
      </c>
      <c r="M631" s="67">
        <v>1</v>
      </c>
      <c r="N631" s="67">
        <v>0</v>
      </c>
      <c r="O631" s="67">
        <v>1</v>
      </c>
      <c r="P631" s="67"/>
      <c r="Q631" s="67"/>
      <c r="R631" s="11"/>
      <c r="S631" s="11"/>
      <c r="T631" s="35"/>
    </row>
    <row r="632" spans="1:20" x14ac:dyDescent="0.25">
      <c r="A632" s="34"/>
      <c r="B632" s="11"/>
      <c r="C632" s="2"/>
      <c r="D632" s="11"/>
      <c r="E632" s="11"/>
      <c r="F632" s="2" t="s">
        <v>13</v>
      </c>
      <c r="G632" s="11" t="s">
        <v>2981</v>
      </c>
      <c r="H632" s="67">
        <v>1</v>
      </c>
      <c r="I632" s="67">
        <v>0</v>
      </c>
      <c r="J632" s="67">
        <v>0</v>
      </c>
      <c r="K632" s="67">
        <v>0</v>
      </c>
      <c r="L632" s="67">
        <v>0</v>
      </c>
      <c r="M632" s="67">
        <v>1</v>
      </c>
      <c r="N632" s="67">
        <v>0</v>
      </c>
      <c r="O632" s="67">
        <v>1</v>
      </c>
      <c r="P632" s="67"/>
      <c r="Q632" s="67"/>
      <c r="R632" s="11"/>
      <c r="S632" s="11"/>
      <c r="T632" s="35"/>
    </row>
    <row r="633" spans="1:20" x14ac:dyDescent="0.25">
      <c r="A633" s="34"/>
      <c r="B633" s="11"/>
      <c r="C633" s="2"/>
      <c r="D633" s="11"/>
      <c r="E633" s="11"/>
      <c r="F633" s="2" t="s">
        <v>14</v>
      </c>
      <c r="G633" s="11" t="s">
        <v>2982</v>
      </c>
      <c r="H633" s="67">
        <v>1</v>
      </c>
      <c r="I633" s="67">
        <v>0</v>
      </c>
      <c r="J633" s="67">
        <v>0</v>
      </c>
      <c r="K633" s="67">
        <v>0</v>
      </c>
      <c r="L633" s="67">
        <v>0</v>
      </c>
      <c r="M633" s="67">
        <v>1</v>
      </c>
      <c r="N633" s="67">
        <v>0</v>
      </c>
      <c r="O633" s="67">
        <v>1</v>
      </c>
      <c r="P633" s="67"/>
      <c r="Q633" s="67"/>
      <c r="R633" s="11"/>
      <c r="S633" s="11"/>
      <c r="T633" s="35"/>
    </row>
    <row r="634" spans="1:20" x14ac:dyDescent="0.25">
      <c r="A634" s="34"/>
      <c r="B634" s="11"/>
      <c r="C634" s="2"/>
      <c r="D634" s="11"/>
      <c r="E634" s="11"/>
      <c r="F634" s="2" t="s">
        <v>15</v>
      </c>
      <c r="G634" s="11" t="s">
        <v>2983</v>
      </c>
      <c r="H634" s="67">
        <v>1</v>
      </c>
      <c r="I634" s="67">
        <v>0</v>
      </c>
      <c r="J634" s="67">
        <v>0</v>
      </c>
      <c r="K634" s="67">
        <v>0</v>
      </c>
      <c r="L634" s="67">
        <v>0</v>
      </c>
      <c r="M634" s="67">
        <v>1</v>
      </c>
      <c r="N634" s="67">
        <v>0</v>
      </c>
      <c r="O634" s="67">
        <v>1</v>
      </c>
      <c r="P634" s="67"/>
      <c r="Q634" s="67"/>
      <c r="R634" s="11"/>
      <c r="S634" s="11"/>
      <c r="T634" s="35"/>
    </row>
    <row r="635" spans="1:20" x14ac:dyDescent="0.25">
      <c r="A635" s="34"/>
      <c r="B635" s="11"/>
      <c r="C635" s="2"/>
      <c r="D635" s="11"/>
      <c r="E635" s="11"/>
      <c r="F635" s="2" t="s">
        <v>16</v>
      </c>
      <c r="G635" s="11" t="s">
        <v>2984</v>
      </c>
      <c r="H635" s="67">
        <v>1</v>
      </c>
      <c r="I635" s="67">
        <v>0</v>
      </c>
      <c r="J635" s="67">
        <v>0</v>
      </c>
      <c r="K635" s="67">
        <v>0</v>
      </c>
      <c r="L635" s="67">
        <v>0</v>
      </c>
      <c r="M635" s="67">
        <v>1</v>
      </c>
      <c r="N635" s="67">
        <v>0</v>
      </c>
      <c r="O635" s="67">
        <v>1</v>
      </c>
      <c r="P635" s="67"/>
      <c r="Q635" s="67"/>
      <c r="R635" s="11"/>
      <c r="S635" s="11"/>
      <c r="T635" s="35"/>
    </row>
    <row r="636" spans="1:20" x14ac:dyDescent="0.25">
      <c r="A636" s="34"/>
      <c r="B636" s="11"/>
      <c r="C636" s="2"/>
      <c r="D636" s="11"/>
      <c r="E636" s="11"/>
      <c r="F636" s="2" t="s">
        <v>17</v>
      </c>
      <c r="G636" s="11" t="s">
        <v>2985</v>
      </c>
      <c r="H636" s="67">
        <v>1</v>
      </c>
      <c r="I636" s="67">
        <v>0</v>
      </c>
      <c r="J636" s="67">
        <v>0</v>
      </c>
      <c r="K636" s="67">
        <v>0</v>
      </c>
      <c r="L636" s="67">
        <v>0</v>
      </c>
      <c r="M636" s="67">
        <v>1</v>
      </c>
      <c r="N636" s="67">
        <v>0</v>
      </c>
      <c r="O636" s="67">
        <v>1</v>
      </c>
      <c r="P636" s="67"/>
      <c r="Q636" s="67"/>
      <c r="R636" s="11"/>
      <c r="S636" s="11"/>
      <c r="T636" s="35"/>
    </row>
    <row r="637" spans="1:20" x14ac:dyDescent="0.25">
      <c r="A637" s="34"/>
      <c r="B637" s="11"/>
      <c r="C637" s="2"/>
      <c r="D637" s="11"/>
      <c r="E637" s="11"/>
      <c r="F637" s="2" t="s">
        <v>18</v>
      </c>
      <c r="G637" s="11" t="s">
        <v>2986</v>
      </c>
      <c r="H637" s="67">
        <v>1</v>
      </c>
      <c r="I637" s="67">
        <v>0</v>
      </c>
      <c r="J637" s="67">
        <v>0</v>
      </c>
      <c r="K637" s="67">
        <v>0</v>
      </c>
      <c r="L637" s="67">
        <v>0</v>
      </c>
      <c r="M637" s="67">
        <v>1</v>
      </c>
      <c r="N637" s="67">
        <v>0</v>
      </c>
      <c r="O637" s="67">
        <v>1</v>
      </c>
      <c r="P637" s="67"/>
      <c r="Q637" s="67"/>
      <c r="R637" s="11"/>
      <c r="S637" s="11"/>
      <c r="T637" s="35"/>
    </row>
    <row r="638" spans="1:20" x14ac:dyDescent="0.25">
      <c r="A638" s="34"/>
      <c r="B638" s="11"/>
      <c r="C638" s="2"/>
      <c r="D638" s="11"/>
      <c r="E638" s="11"/>
      <c r="F638" s="2"/>
      <c r="G638" s="11"/>
      <c r="H638" s="67"/>
      <c r="I638" s="67"/>
      <c r="J638" s="67"/>
      <c r="K638" s="67"/>
      <c r="L638" s="67"/>
      <c r="M638" s="67"/>
      <c r="N638" s="67"/>
      <c r="O638" s="67"/>
      <c r="P638" s="67"/>
      <c r="Q638" s="67"/>
      <c r="R638" s="11"/>
      <c r="S638" s="11"/>
      <c r="T638" s="35"/>
    </row>
    <row r="639" spans="1:20" x14ac:dyDescent="0.25">
      <c r="A639" s="83"/>
      <c r="B639" s="62"/>
      <c r="C639" s="61"/>
      <c r="D639" s="62"/>
      <c r="E639" s="62"/>
      <c r="F639" s="61"/>
      <c r="G639" s="62"/>
      <c r="H639" s="72">
        <f>SUM(H620:H637)</f>
        <v>18</v>
      </c>
      <c r="I639" s="72">
        <f t="shared" ref="I639:O639" si="27">SUM(I620:I637)</f>
        <v>0</v>
      </c>
      <c r="J639" s="72">
        <f t="shared" si="27"/>
        <v>0</v>
      </c>
      <c r="K639" s="72">
        <f t="shared" si="27"/>
        <v>0</v>
      </c>
      <c r="L639" s="72">
        <f t="shared" si="27"/>
        <v>0</v>
      </c>
      <c r="M639" s="72">
        <f t="shared" si="27"/>
        <v>18</v>
      </c>
      <c r="N639" s="72">
        <f t="shared" si="27"/>
        <v>0</v>
      </c>
      <c r="O639" s="72">
        <f t="shared" si="27"/>
        <v>18</v>
      </c>
      <c r="P639" s="72"/>
      <c r="Q639" s="72"/>
      <c r="R639" s="62"/>
      <c r="S639" s="62"/>
      <c r="T639" s="84"/>
    </row>
    <row r="640" spans="1:20" x14ac:dyDescent="0.25">
      <c r="A640" s="85"/>
      <c r="B640" s="75"/>
      <c r="C640" s="76"/>
      <c r="D640" s="75"/>
      <c r="E640" s="75"/>
      <c r="F640" s="76"/>
      <c r="G640" s="75"/>
      <c r="H640" s="76"/>
      <c r="I640" s="76"/>
      <c r="J640" s="76"/>
      <c r="K640" s="76"/>
      <c r="L640" s="76"/>
      <c r="M640" s="76"/>
      <c r="N640" s="76"/>
      <c r="O640" s="76"/>
      <c r="P640" s="76"/>
      <c r="Q640" s="76"/>
      <c r="R640" s="75"/>
      <c r="S640" s="75"/>
      <c r="T640" s="86"/>
    </row>
    <row r="641" spans="1:20" x14ac:dyDescent="0.25">
      <c r="A641" s="34"/>
      <c r="B641" s="11"/>
      <c r="C641" s="2"/>
      <c r="D641" s="11"/>
      <c r="E641" s="11"/>
      <c r="F641" s="11"/>
      <c r="G641" s="11"/>
      <c r="H641" s="2"/>
      <c r="I641" s="2"/>
      <c r="J641" s="2"/>
      <c r="K641" s="2"/>
      <c r="L641" s="2"/>
      <c r="M641" s="2"/>
      <c r="N641" s="2"/>
      <c r="O641" s="2"/>
      <c r="P641" s="2"/>
      <c r="Q641" s="2"/>
      <c r="R641" s="11"/>
      <c r="S641" s="11"/>
      <c r="T641" s="35"/>
    </row>
    <row r="642" spans="1:20" ht="15.75" customHeight="1" x14ac:dyDescent="0.25">
      <c r="A642" s="34"/>
      <c r="B642" s="11"/>
      <c r="C642" s="2" t="s">
        <v>29</v>
      </c>
      <c r="D642" s="11" t="s">
        <v>2503</v>
      </c>
      <c r="E642" s="11" t="s">
        <v>39</v>
      </c>
      <c r="F642" s="2" t="s">
        <v>0</v>
      </c>
      <c r="G642" s="11" t="s">
        <v>2987</v>
      </c>
      <c r="H642" s="67">
        <v>1</v>
      </c>
      <c r="I642" s="67">
        <v>0</v>
      </c>
      <c r="J642" s="67">
        <v>0</v>
      </c>
      <c r="K642" s="67">
        <v>0</v>
      </c>
      <c r="L642" s="67">
        <v>0</v>
      </c>
      <c r="M642" s="67">
        <v>0</v>
      </c>
      <c r="N642" s="67">
        <v>0</v>
      </c>
      <c r="O642" s="67">
        <v>0</v>
      </c>
      <c r="P642" s="67">
        <v>1</v>
      </c>
      <c r="Q642" s="67"/>
      <c r="R642" s="299" t="s">
        <v>7629</v>
      </c>
      <c r="S642" s="279" t="s">
        <v>7625</v>
      </c>
      <c r="T642" s="35" t="s">
        <v>7627</v>
      </c>
    </row>
    <row r="643" spans="1:20" ht="15" customHeight="1" x14ac:dyDescent="0.25">
      <c r="A643" s="34"/>
      <c r="B643" s="11"/>
      <c r="C643" s="2"/>
      <c r="D643" s="11"/>
      <c r="E643" s="11"/>
      <c r="F643" s="2" t="s">
        <v>2</v>
      </c>
      <c r="G643" s="11" t="s">
        <v>2988</v>
      </c>
      <c r="H643" s="67">
        <v>1</v>
      </c>
      <c r="I643" s="67">
        <v>0</v>
      </c>
      <c r="J643" s="67">
        <v>0</v>
      </c>
      <c r="K643" s="67">
        <v>0</v>
      </c>
      <c r="L643" s="67">
        <v>0</v>
      </c>
      <c r="M643" s="67">
        <v>0</v>
      </c>
      <c r="N643" s="67">
        <v>0</v>
      </c>
      <c r="O643" s="67">
        <v>0</v>
      </c>
      <c r="P643" s="67">
        <v>1</v>
      </c>
      <c r="Q643" s="67"/>
      <c r="R643" s="299"/>
      <c r="S643" s="279"/>
      <c r="T643" s="35"/>
    </row>
    <row r="644" spans="1:20" ht="15" customHeight="1" x14ac:dyDescent="0.25">
      <c r="A644" s="34"/>
      <c r="B644" s="11"/>
      <c r="C644" s="2"/>
      <c r="D644" s="11"/>
      <c r="E644" s="11"/>
      <c r="F644" s="2" t="s">
        <v>3</v>
      </c>
      <c r="G644" s="11" t="s">
        <v>2989</v>
      </c>
      <c r="H644" s="67">
        <v>1</v>
      </c>
      <c r="I644" s="67">
        <v>0</v>
      </c>
      <c r="J644" s="67">
        <v>0</v>
      </c>
      <c r="K644" s="67">
        <v>0</v>
      </c>
      <c r="L644" s="67">
        <v>0</v>
      </c>
      <c r="M644" s="67">
        <v>0</v>
      </c>
      <c r="N644" s="67">
        <v>0</v>
      </c>
      <c r="O644" s="67">
        <v>0</v>
      </c>
      <c r="P644" s="67">
        <v>1</v>
      </c>
      <c r="Q644" s="67"/>
      <c r="R644" s="73" t="s">
        <v>7630</v>
      </c>
      <c r="S644" s="279"/>
      <c r="T644" s="35"/>
    </row>
    <row r="645" spans="1:20" x14ac:dyDescent="0.25">
      <c r="A645" s="34"/>
      <c r="B645" s="11"/>
      <c r="C645" s="2"/>
      <c r="D645" s="11"/>
      <c r="E645" s="11"/>
      <c r="F645" s="2" t="s">
        <v>4</v>
      </c>
      <c r="G645" s="11" t="s">
        <v>2990</v>
      </c>
      <c r="H645" s="67">
        <v>1</v>
      </c>
      <c r="I645" s="67">
        <v>0</v>
      </c>
      <c r="J645" s="67">
        <v>0</v>
      </c>
      <c r="K645" s="67">
        <v>0</v>
      </c>
      <c r="L645" s="67">
        <v>0</v>
      </c>
      <c r="M645" s="67">
        <v>0</v>
      </c>
      <c r="N645" s="67">
        <v>0</v>
      </c>
      <c r="O645" s="67">
        <v>0</v>
      </c>
      <c r="P645" s="67">
        <v>1</v>
      </c>
      <c r="Q645" s="67"/>
      <c r="R645" s="11"/>
      <c r="S645" s="279"/>
      <c r="T645" s="35"/>
    </row>
    <row r="646" spans="1:20" ht="15" customHeight="1" x14ac:dyDescent="0.25">
      <c r="A646" s="34"/>
      <c r="B646" s="11"/>
      <c r="C646" s="2"/>
      <c r="D646" s="11"/>
      <c r="E646" s="11"/>
      <c r="F646" s="2" t="s">
        <v>5</v>
      </c>
      <c r="G646" s="11" t="s">
        <v>2991</v>
      </c>
      <c r="H646" s="67">
        <v>1</v>
      </c>
      <c r="I646" s="67">
        <v>0</v>
      </c>
      <c r="J646" s="67">
        <v>0</v>
      </c>
      <c r="K646" s="67">
        <v>0</v>
      </c>
      <c r="L646" s="67">
        <v>0</v>
      </c>
      <c r="M646" s="67">
        <v>0</v>
      </c>
      <c r="N646" s="67">
        <v>0</v>
      </c>
      <c r="O646" s="67">
        <v>0</v>
      </c>
      <c r="P646" s="67">
        <v>1</v>
      </c>
      <c r="Q646" s="67"/>
      <c r="R646" s="11"/>
      <c r="S646" s="279" t="s">
        <v>7626</v>
      </c>
      <c r="T646" s="35" t="s">
        <v>7628</v>
      </c>
    </row>
    <row r="647" spans="1:20" ht="15" customHeight="1" x14ac:dyDescent="0.25">
      <c r="A647" s="34"/>
      <c r="B647" s="11"/>
      <c r="C647" s="2"/>
      <c r="D647" s="11"/>
      <c r="E647" s="11"/>
      <c r="F647" s="2" t="s">
        <v>6</v>
      </c>
      <c r="G647" s="11" t="s">
        <v>2992</v>
      </c>
      <c r="H647" s="67">
        <v>1</v>
      </c>
      <c r="I647" s="67">
        <v>0</v>
      </c>
      <c r="J647" s="67">
        <v>0</v>
      </c>
      <c r="K647" s="67">
        <v>0</v>
      </c>
      <c r="L647" s="67">
        <v>0</v>
      </c>
      <c r="M647" s="67">
        <v>0</v>
      </c>
      <c r="N647" s="67">
        <v>0</v>
      </c>
      <c r="O647" s="67">
        <v>0</v>
      </c>
      <c r="P647" s="67">
        <v>1</v>
      </c>
      <c r="Q647" s="67"/>
      <c r="R647" s="11"/>
      <c r="S647" s="279"/>
      <c r="T647" s="35"/>
    </row>
    <row r="648" spans="1:20" ht="15" customHeight="1" x14ac:dyDescent="0.25">
      <c r="A648" s="34"/>
      <c r="B648" s="11"/>
      <c r="C648" s="2"/>
      <c r="D648" s="11"/>
      <c r="E648" s="11"/>
      <c r="F648" s="2" t="s">
        <v>7</v>
      </c>
      <c r="G648" s="11" t="s">
        <v>2286</v>
      </c>
      <c r="H648" s="67">
        <v>1</v>
      </c>
      <c r="I648" s="67">
        <v>0</v>
      </c>
      <c r="J648" s="67">
        <v>0</v>
      </c>
      <c r="K648" s="67">
        <v>0</v>
      </c>
      <c r="L648" s="67">
        <v>0</v>
      </c>
      <c r="M648" s="67">
        <v>0</v>
      </c>
      <c r="N648" s="67">
        <v>0</v>
      </c>
      <c r="O648" s="67">
        <v>0</v>
      </c>
      <c r="P648" s="67">
        <v>1</v>
      </c>
      <c r="Q648" s="67"/>
      <c r="R648" s="11"/>
      <c r="S648" s="279"/>
      <c r="T648" s="35"/>
    </row>
    <row r="649" spans="1:20" ht="15" customHeight="1" x14ac:dyDescent="0.25">
      <c r="A649" s="34"/>
      <c r="B649" s="11"/>
      <c r="C649" s="2"/>
      <c r="D649" s="11"/>
      <c r="E649" s="11"/>
      <c r="F649" s="2" t="s">
        <v>8</v>
      </c>
      <c r="G649" s="11" t="s">
        <v>2993</v>
      </c>
      <c r="H649" s="67">
        <v>1</v>
      </c>
      <c r="I649" s="67">
        <v>0</v>
      </c>
      <c r="J649" s="67">
        <v>0</v>
      </c>
      <c r="K649" s="67">
        <v>0</v>
      </c>
      <c r="L649" s="67">
        <v>0</v>
      </c>
      <c r="M649" s="67">
        <v>0</v>
      </c>
      <c r="N649" s="67">
        <v>0</v>
      </c>
      <c r="O649" s="67">
        <v>0</v>
      </c>
      <c r="P649" s="67">
        <v>1</v>
      </c>
      <c r="Q649" s="67"/>
      <c r="R649" s="11"/>
      <c r="S649" s="110"/>
      <c r="T649" s="35"/>
    </row>
    <row r="650" spans="1:20" x14ac:dyDescent="0.25">
      <c r="A650" s="34"/>
      <c r="B650" s="11"/>
      <c r="C650" s="2"/>
      <c r="D650" s="11"/>
      <c r="E650" s="11"/>
      <c r="F650" s="2" t="s">
        <v>9</v>
      </c>
      <c r="G650" s="11" t="s">
        <v>2503</v>
      </c>
      <c r="H650" s="67">
        <v>1</v>
      </c>
      <c r="I650" s="67">
        <v>0</v>
      </c>
      <c r="J650" s="67">
        <v>0</v>
      </c>
      <c r="K650" s="67">
        <v>0</v>
      </c>
      <c r="L650" s="67">
        <v>0</v>
      </c>
      <c r="M650" s="67">
        <v>0</v>
      </c>
      <c r="N650" s="67">
        <v>0</v>
      </c>
      <c r="O650" s="67">
        <v>0</v>
      </c>
      <c r="P650" s="67">
        <v>1</v>
      </c>
      <c r="Q650" s="67"/>
      <c r="R650" s="11"/>
      <c r="S650" s="11"/>
      <c r="T650" s="35"/>
    </row>
    <row r="651" spans="1:20" x14ac:dyDescent="0.25">
      <c r="A651" s="34"/>
      <c r="B651" s="11"/>
      <c r="C651" s="2"/>
      <c r="D651" s="11"/>
      <c r="E651" s="11"/>
      <c r="F651" s="2" t="s">
        <v>10</v>
      </c>
      <c r="G651" s="11" t="s">
        <v>2994</v>
      </c>
      <c r="H651" s="67">
        <v>1</v>
      </c>
      <c r="I651" s="67">
        <v>0</v>
      </c>
      <c r="J651" s="67">
        <v>0</v>
      </c>
      <c r="K651" s="67">
        <v>0</v>
      </c>
      <c r="L651" s="67">
        <v>0</v>
      </c>
      <c r="M651" s="67">
        <v>0</v>
      </c>
      <c r="N651" s="67">
        <v>0</v>
      </c>
      <c r="O651" s="67">
        <v>0</v>
      </c>
      <c r="P651" s="67">
        <v>1</v>
      </c>
      <c r="Q651" s="67"/>
      <c r="R651" s="11"/>
      <c r="S651" s="11"/>
      <c r="T651" s="35"/>
    </row>
    <row r="652" spans="1:20" x14ac:dyDescent="0.25">
      <c r="A652" s="34"/>
      <c r="B652" s="11"/>
      <c r="C652" s="2"/>
      <c r="D652" s="11"/>
      <c r="E652" s="11"/>
      <c r="F652" s="2" t="s">
        <v>11</v>
      </c>
      <c r="G652" s="11" t="s">
        <v>2995</v>
      </c>
      <c r="H652" s="67">
        <v>1</v>
      </c>
      <c r="I652" s="67">
        <v>0</v>
      </c>
      <c r="J652" s="67">
        <v>0</v>
      </c>
      <c r="K652" s="67">
        <v>0</v>
      </c>
      <c r="L652" s="67">
        <v>0</v>
      </c>
      <c r="M652" s="67">
        <v>0</v>
      </c>
      <c r="N652" s="67">
        <v>0</v>
      </c>
      <c r="O652" s="67">
        <v>0</v>
      </c>
      <c r="P652" s="67">
        <v>1</v>
      </c>
      <c r="Q652" s="67"/>
      <c r="R652" s="11"/>
      <c r="S652" s="11"/>
      <c r="T652" s="35"/>
    </row>
    <row r="653" spans="1:20" x14ac:dyDescent="0.25">
      <c r="A653" s="34"/>
      <c r="B653" s="11"/>
      <c r="C653" s="2"/>
      <c r="D653" s="11"/>
      <c r="E653" s="11"/>
      <c r="F653" s="2" t="s">
        <v>12</v>
      </c>
      <c r="G653" s="11" t="s">
        <v>2194</v>
      </c>
      <c r="H653" s="67">
        <v>1</v>
      </c>
      <c r="I653" s="67">
        <v>0</v>
      </c>
      <c r="J653" s="67">
        <v>0</v>
      </c>
      <c r="K653" s="67">
        <v>0</v>
      </c>
      <c r="L653" s="67">
        <v>0</v>
      </c>
      <c r="M653" s="67">
        <v>0</v>
      </c>
      <c r="N653" s="67">
        <v>0</v>
      </c>
      <c r="O653" s="67">
        <v>0</v>
      </c>
      <c r="P653" s="67">
        <v>1</v>
      </c>
      <c r="Q653" s="67"/>
      <c r="R653" s="11"/>
      <c r="S653" s="11"/>
      <c r="T653" s="35"/>
    </row>
    <row r="654" spans="1:20" x14ac:dyDescent="0.25">
      <c r="A654" s="34"/>
      <c r="B654" s="11"/>
      <c r="C654" s="2"/>
      <c r="D654" s="11"/>
      <c r="E654" s="11"/>
      <c r="F654" s="2" t="s">
        <v>13</v>
      </c>
      <c r="G654" s="11" t="s">
        <v>2996</v>
      </c>
      <c r="H654" s="67">
        <v>1</v>
      </c>
      <c r="I654" s="67">
        <v>0</v>
      </c>
      <c r="J654" s="67">
        <v>0</v>
      </c>
      <c r="K654" s="67">
        <v>0</v>
      </c>
      <c r="L654" s="67">
        <v>0</v>
      </c>
      <c r="M654" s="67">
        <v>0</v>
      </c>
      <c r="N654" s="67">
        <v>0</v>
      </c>
      <c r="O654" s="67">
        <v>0</v>
      </c>
      <c r="P654" s="67">
        <v>1</v>
      </c>
      <c r="Q654" s="67"/>
      <c r="R654" s="11"/>
      <c r="S654" s="11"/>
      <c r="T654" s="35"/>
    </row>
    <row r="655" spans="1:20" x14ac:dyDescent="0.25">
      <c r="A655" s="34"/>
      <c r="B655" s="11"/>
      <c r="C655" s="2"/>
      <c r="D655" s="11"/>
      <c r="E655" s="11"/>
      <c r="F655" s="2" t="s">
        <v>14</v>
      </c>
      <c r="G655" s="11" t="s">
        <v>2997</v>
      </c>
      <c r="H655" s="67">
        <v>1</v>
      </c>
      <c r="I655" s="67">
        <v>0</v>
      </c>
      <c r="J655" s="67">
        <v>0</v>
      </c>
      <c r="K655" s="67">
        <v>0</v>
      </c>
      <c r="L655" s="67">
        <v>0</v>
      </c>
      <c r="M655" s="67">
        <v>0</v>
      </c>
      <c r="N655" s="67">
        <v>0</v>
      </c>
      <c r="O655" s="67">
        <v>0</v>
      </c>
      <c r="P655" s="67">
        <v>1</v>
      </c>
      <c r="Q655" s="67"/>
      <c r="R655" s="11"/>
      <c r="S655" s="11"/>
      <c r="T655" s="35"/>
    </row>
    <row r="656" spans="1:20" x14ac:dyDescent="0.25">
      <c r="A656" s="34"/>
      <c r="B656" s="11"/>
      <c r="C656" s="2"/>
      <c r="D656" s="11"/>
      <c r="E656" s="11"/>
      <c r="F656" s="2" t="s">
        <v>15</v>
      </c>
      <c r="G656" s="11" t="s">
        <v>2998</v>
      </c>
      <c r="H656" s="67">
        <v>1</v>
      </c>
      <c r="I656" s="67">
        <v>0</v>
      </c>
      <c r="J656" s="67">
        <v>0</v>
      </c>
      <c r="K656" s="67">
        <v>0</v>
      </c>
      <c r="L656" s="67">
        <v>0</v>
      </c>
      <c r="M656" s="67">
        <v>0</v>
      </c>
      <c r="N656" s="67">
        <v>0</v>
      </c>
      <c r="O656" s="67">
        <v>0</v>
      </c>
      <c r="P656" s="67">
        <v>1</v>
      </c>
      <c r="Q656" s="67"/>
      <c r="R656" s="11"/>
      <c r="S656" s="11"/>
      <c r="T656" s="35"/>
    </row>
    <row r="657" spans="1:20" x14ac:dyDescent="0.25">
      <c r="A657" s="34"/>
      <c r="B657" s="11"/>
      <c r="C657" s="2"/>
      <c r="D657" s="11"/>
      <c r="E657" s="11"/>
      <c r="F657" s="2" t="s">
        <v>16</v>
      </c>
      <c r="G657" s="11" t="s">
        <v>2999</v>
      </c>
      <c r="H657" s="67">
        <v>1</v>
      </c>
      <c r="I657" s="67">
        <v>0</v>
      </c>
      <c r="J657" s="67">
        <v>0</v>
      </c>
      <c r="K657" s="67">
        <v>0</v>
      </c>
      <c r="L657" s="67">
        <v>0</v>
      </c>
      <c r="M657" s="67">
        <v>0</v>
      </c>
      <c r="N657" s="67">
        <v>0</v>
      </c>
      <c r="O657" s="67">
        <v>0</v>
      </c>
      <c r="P657" s="67">
        <v>1</v>
      </c>
      <c r="Q657" s="67"/>
      <c r="R657" s="11"/>
      <c r="S657" s="11"/>
      <c r="T657" s="35"/>
    </row>
    <row r="658" spans="1:20" x14ac:dyDescent="0.25">
      <c r="A658" s="34"/>
      <c r="B658" s="11"/>
      <c r="C658" s="2"/>
      <c r="D658" s="11"/>
      <c r="E658" s="11"/>
      <c r="F658" s="2" t="s">
        <v>17</v>
      </c>
      <c r="G658" s="11" t="s">
        <v>3000</v>
      </c>
      <c r="H658" s="67">
        <v>1</v>
      </c>
      <c r="I658" s="67">
        <v>0</v>
      </c>
      <c r="J658" s="67">
        <v>0</v>
      </c>
      <c r="K658" s="67">
        <v>0</v>
      </c>
      <c r="L658" s="67">
        <v>0</v>
      </c>
      <c r="M658" s="67">
        <v>0</v>
      </c>
      <c r="N658" s="67">
        <v>0</v>
      </c>
      <c r="O658" s="67">
        <v>0</v>
      </c>
      <c r="P658" s="67">
        <v>1</v>
      </c>
      <c r="Q658" s="67"/>
      <c r="R658" s="11"/>
      <c r="S658" s="11"/>
      <c r="T658" s="35"/>
    </row>
    <row r="659" spans="1:20" x14ac:dyDescent="0.25">
      <c r="A659" s="34"/>
      <c r="B659" s="11"/>
      <c r="C659" s="2"/>
      <c r="D659" s="11"/>
      <c r="E659" s="11"/>
      <c r="F659" s="2"/>
      <c r="G659" s="11"/>
      <c r="H659" s="67"/>
      <c r="I659" s="67"/>
      <c r="J659" s="67"/>
      <c r="K659" s="67"/>
      <c r="L659" s="67"/>
      <c r="M659" s="67"/>
      <c r="N659" s="67"/>
      <c r="O659" s="67"/>
      <c r="P659" s="67"/>
      <c r="Q659" s="67"/>
      <c r="R659" s="11"/>
      <c r="S659" s="11"/>
      <c r="T659" s="35"/>
    </row>
    <row r="660" spans="1:20" x14ac:dyDescent="0.25">
      <c r="A660" s="83"/>
      <c r="B660" s="62"/>
      <c r="C660" s="61"/>
      <c r="D660" s="62"/>
      <c r="E660" s="62"/>
      <c r="F660" s="61"/>
      <c r="G660" s="62"/>
      <c r="H660" s="72">
        <f>SUM(H642:H658)</f>
        <v>17</v>
      </c>
      <c r="I660" s="72">
        <f t="shared" ref="I660:P660" si="28">SUM(I642:I658)</f>
        <v>0</v>
      </c>
      <c r="J660" s="72">
        <f t="shared" si="28"/>
        <v>0</v>
      </c>
      <c r="K660" s="72">
        <f t="shared" si="28"/>
        <v>0</v>
      </c>
      <c r="L660" s="72">
        <f t="shared" si="28"/>
        <v>0</v>
      </c>
      <c r="M660" s="72">
        <f t="shared" si="28"/>
        <v>0</v>
      </c>
      <c r="N660" s="72">
        <f t="shared" si="28"/>
        <v>0</v>
      </c>
      <c r="O660" s="72">
        <f t="shared" si="28"/>
        <v>0</v>
      </c>
      <c r="P660" s="72">
        <f t="shared" si="28"/>
        <v>17</v>
      </c>
      <c r="Q660" s="72"/>
      <c r="R660" s="62"/>
      <c r="S660" s="62"/>
      <c r="T660" s="84"/>
    </row>
    <row r="661" spans="1:20" x14ac:dyDescent="0.25">
      <c r="A661" s="85"/>
      <c r="B661" s="75"/>
      <c r="C661" s="76"/>
      <c r="D661" s="75"/>
      <c r="E661" s="75"/>
      <c r="F661" s="76"/>
      <c r="G661" s="75"/>
      <c r="H661" s="76"/>
      <c r="I661" s="76"/>
      <c r="J661" s="76"/>
      <c r="K661" s="76"/>
      <c r="L661" s="76"/>
      <c r="M661" s="76"/>
      <c r="N661" s="76"/>
      <c r="O661" s="76"/>
      <c r="P661" s="76"/>
      <c r="Q661" s="76"/>
      <c r="R661" s="75"/>
      <c r="S661" s="75"/>
      <c r="T661" s="86"/>
    </row>
    <row r="662" spans="1:20" x14ac:dyDescent="0.25">
      <c r="A662" s="34"/>
      <c r="B662" s="11"/>
      <c r="C662" s="2"/>
      <c r="D662" s="11"/>
      <c r="E662" s="11"/>
      <c r="F662" s="11"/>
      <c r="G662" s="11"/>
      <c r="H662" s="2"/>
      <c r="I662" s="2"/>
      <c r="J662" s="2"/>
      <c r="K662" s="2"/>
      <c r="L662" s="2"/>
      <c r="M662" s="2"/>
      <c r="N662" s="2"/>
      <c r="O662" s="2"/>
      <c r="P662" s="2"/>
      <c r="Q662" s="2"/>
      <c r="R662" s="11"/>
      <c r="S662" s="11"/>
      <c r="T662" s="35"/>
    </row>
    <row r="663" spans="1:20" x14ac:dyDescent="0.25">
      <c r="A663" s="34"/>
      <c r="B663" s="11"/>
      <c r="C663" s="2" t="s">
        <v>30</v>
      </c>
      <c r="D663" s="11" t="s">
        <v>39</v>
      </c>
      <c r="E663" s="11" t="s">
        <v>2484</v>
      </c>
      <c r="F663" s="2" t="s">
        <v>0</v>
      </c>
      <c r="G663" s="11" t="s">
        <v>3001</v>
      </c>
      <c r="H663" s="2">
        <v>1</v>
      </c>
      <c r="I663" s="2">
        <v>0</v>
      </c>
      <c r="J663" s="2">
        <v>0</v>
      </c>
      <c r="K663" s="2">
        <v>0</v>
      </c>
      <c r="L663" s="2">
        <v>0</v>
      </c>
      <c r="M663" s="2">
        <v>0</v>
      </c>
      <c r="N663" s="2">
        <v>0</v>
      </c>
      <c r="O663" s="2">
        <v>1</v>
      </c>
      <c r="P663" s="2"/>
      <c r="Q663" s="2"/>
      <c r="R663" s="11"/>
      <c r="S663" s="11" t="s">
        <v>8833</v>
      </c>
      <c r="T663" s="35"/>
    </row>
    <row r="664" spans="1:20" x14ac:dyDescent="0.25">
      <c r="A664" s="34"/>
      <c r="B664" s="11"/>
      <c r="C664" s="2"/>
      <c r="D664" s="11"/>
      <c r="E664" s="11"/>
      <c r="F664" s="2" t="s">
        <v>2</v>
      </c>
      <c r="G664" s="11" t="s">
        <v>3002</v>
      </c>
      <c r="H664" s="2">
        <v>1</v>
      </c>
      <c r="I664" s="2">
        <v>0</v>
      </c>
      <c r="J664" s="2">
        <v>0</v>
      </c>
      <c r="K664" s="2">
        <v>0</v>
      </c>
      <c r="L664" s="2">
        <v>0</v>
      </c>
      <c r="M664" s="2">
        <v>0</v>
      </c>
      <c r="N664" s="2">
        <v>0</v>
      </c>
      <c r="O664" s="2">
        <v>1</v>
      </c>
      <c r="P664" s="2"/>
      <c r="Q664" s="2"/>
      <c r="R664" s="11"/>
      <c r="S664" s="11" t="s">
        <v>8834</v>
      </c>
      <c r="T664" s="35"/>
    </row>
    <row r="665" spans="1:20" x14ac:dyDescent="0.25">
      <c r="A665" s="34"/>
      <c r="B665" s="11"/>
      <c r="C665" s="2"/>
      <c r="D665" s="11"/>
      <c r="E665" s="11"/>
      <c r="F665" s="2" t="s">
        <v>3</v>
      </c>
      <c r="G665" s="11" t="s">
        <v>3003</v>
      </c>
      <c r="H665" s="2">
        <v>1</v>
      </c>
      <c r="I665" s="2">
        <v>0</v>
      </c>
      <c r="J665" s="2">
        <v>0</v>
      </c>
      <c r="K665" s="2">
        <v>0</v>
      </c>
      <c r="L665" s="2">
        <v>0</v>
      </c>
      <c r="M665" s="2">
        <v>0</v>
      </c>
      <c r="N665" s="2">
        <v>0</v>
      </c>
      <c r="O665" s="2">
        <v>1</v>
      </c>
      <c r="P665" s="2"/>
      <c r="Q665" s="2"/>
      <c r="R665" s="11"/>
      <c r="S665" s="11"/>
      <c r="T665" s="35"/>
    </row>
    <row r="666" spans="1:20" x14ac:dyDescent="0.25">
      <c r="A666" s="34"/>
      <c r="B666" s="11"/>
      <c r="C666" s="2"/>
      <c r="D666" s="11"/>
      <c r="E666" s="11"/>
      <c r="F666" s="2"/>
      <c r="G666" s="11"/>
      <c r="H666" s="2"/>
      <c r="I666" s="2"/>
      <c r="J666" s="2"/>
      <c r="K666" s="2"/>
      <c r="L666" s="2"/>
      <c r="M666" s="2"/>
      <c r="N666" s="2"/>
      <c r="O666" s="2"/>
      <c r="P666" s="2"/>
      <c r="Q666" s="2"/>
      <c r="R666" s="11"/>
      <c r="S666" s="11"/>
      <c r="T666" s="35"/>
    </row>
    <row r="667" spans="1:20" x14ac:dyDescent="0.25">
      <c r="A667" s="83"/>
      <c r="B667" s="62"/>
      <c r="C667" s="61"/>
      <c r="D667" s="62"/>
      <c r="E667" s="62"/>
      <c r="F667" s="61"/>
      <c r="G667" s="62"/>
      <c r="H667" s="61">
        <f>SUM(H663:H665)</f>
        <v>3</v>
      </c>
      <c r="I667" s="61">
        <f t="shared" ref="I667:O667" si="29">SUM(I663:I665)</f>
        <v>0</v>
      </c>
      <c r="J667" s="61">
        <f t="shared" si="29"/>
        <v>0</v>
      </c>
      <c r="K667" s="61">
        <f t="shared" si="29"/>
        <v>0</v>
      </c>
      <c r="L667" s="61">
        <f t="shared" si="29"/>
        <v>0</v>
      </c>
      <c r="M667" s="61">
        <f t="shared" si="29"/>
        <v>0</v>
      </c>
      <c r="N667" s="61">
        <f t="shared" si="29"/>
        <v>0</v>
      </c>
      <c r="O667" s="61">
        <f t="shared" si="29"/>
        <v>3</v>
      </c>
      <c r="P667" s="61"/>
      <c r="Q667" s="61"/>
      <c r="R667" s="62"/>
      <c r="S667" s="62"/>
      <c r="T667" s="84"/>
    </row>
    <row r="668" spans="1:20" x14ac:dyDescent="0.25">
      <c r="A668" s="85"/>
      <c r="B668" s="75"/>
      <c r="C668" s="76"/>
      <c r="D668" s="75"/>
      <c r="E668" s="75"/>
      <c r="F668" s="76"/>
      <c r="G668" s="75"/>
      <c r="H668" s="76"/>
      <c r="I668" s="76"/>
      <c r="J668" s="76"/>
      <c r="K668" s="76"/>
      <c r="L668" s="76"/>
      <c r="M668" s="76"/>
      <c r="N668" s="76"/>
      <c r="O668" s="76"/>
      <c r="P668" s="76"/>
      <c r="Q668" s="76"/>
      <c r="R668" s="75"/>
      <c r="S668" s="75"/>
      <c r="T668" s="86"/>
    </row>
    <row r="669" spans="1:20" x14ac:dyDescent="0.25">
      <c r="A669" s="34"/>
      <c r="B669" s="11"/>
      <c r="C669" s="2"/>
      <c r="D669" s="11"/>
      <c r="E669" s="11"/>
      <c r="F669" s="11"/>
      <c r="G669" s="11"/>
      <c r="H669" s="2"/>
      <c r="I669" s="2"/>
      <c r="J669" s="2"/>
      <c r="K669" s="2"/>
      <c r="L669" s="2"/>
      <c r="M669" s="2"/>
      <c r="N669" s="2"/>
      <c r="O669" s="2"/>
      <c r="P669" s="2"/>
      <c r="Q669" s="2"/>
      <c r="R669" s="11"/>
      <c r="S669" s="11"/>
      <c r="T669" s="35"/>
    </row>
    <row r="670" spans="1:20" x14ac:dyDescent="0.25">
      <c r="A670" s="34"/>
      <c r="B670" s="11"/>
      <c r="C670" s="2" t="s">
        <v>31</v>
      </c>
      <c r="D670" s="11" t="s">
        <v>39</v>
      </c>
      <c r="E670" s="11" t="s">
        <v>2504</v>
      </c>
      <c r="F670" s="2" t="s">
        <v>0</v>
      </c>
      <c r="G670" s="11" t="s">
        <v>3004</v>
      </c>
      <c r="H670" s="2">
        <v>1</v>
      </c>
      <c r="I670" s="2">
        <v>0</v>
      </c>
      <c r="J670" s="2">
        <v>0</v>
      </c>
      <c r="K670" s="2">
        <v>0</v>
      </c>
      <c r="L670" s="2">
        <v>0</v>
      </c>
      <c r="M670" s="2">
        <v>0</v>
      </c>
      <c r="N670" s="2">
        <v>0</v>
      </c>
      <c r="O670" s="2">
        <v>1</v>
      </c>
      <c r="P670" s="2"/>
      <c r="Q670" s="2"/>
      <c r="R670" s="11"/>
      <c r="S670" s="11"/>
      <c r="T670" s="35"/>
    </row>
    <row r="671" spans="1:20" x14ac:dyDescent="0.25">
      <c r="A671" s="34"/>
      <c r="B671" s="11"/>
      <c r="C671" s="2"/>
      <c r="D671" s="11"/>
      <c r="E671" s="11"/>
      <c r="F671" s="2" t="s">
        <v>2</v>
      </c>
      <c r="G671" s="11" t="s">
        <v>3005</v>
      </c>
      <c r="H671" s="2">
        <v>1</v>
      </c>
      <c r="I671" s="2">
        <v>0</v>
      </c>
      <c r="J671" s="2">
        <v>0</v>
      </c>
      <c r="K671" s="2">
        <v>0</v>
      </c>
      <c r="L671" s="2">
        <v>0</v>
      </c>
      <c r="M671" s="2">
        <v>0</v>
      </c>
      <c r="N671" s="2">
        <v>0</v>
      </c>
      <c r="O671" s="2">
        <v>1</v>
      </c>
      <c r="P671" s="2"/>
      <c r="Q671" s="2"/>
      <c r="R671" s="11"/>
      <c r="S671" s="11"/>
      <c r="T671" s="35"/>
    </row>
    <row r="672" spans="1:20" x14ac:dyDescent="0.25">
      <c r="A672" s="34"/>
      <c r="B672" s="11"/>
      <c r="C672" s="2"/>
      <c r="D672" s="11"/>
      <c r="E672" s="11"/>
      <c r="F672" s="2" t="s">
        <v>3</v>
      </c>
      <c r="G672" s="11" t="s">
        <v>3006</v>
      </c>
      <c r="H672" s="2">
        <v>1</v>
      </c>
      <c r="I672" s="2">
        <v>0</v>
      </c>
      <c r="J672" s="2">
        <v>0</v>
      </c>
      <c r="K672" s="2">
        <v>0</v>
      </c>
      <c r="L672" s="2">
        <v>0</v>
      </c>
      <c r="M672" s="2">
        <v>0</v>
      </c>
      <c r="N672" s="2">
        <v>0</v>
      </c>
      <c r="O672" s="2">
        <v>1</v>
      </c>
      <c r="P672" s="2"/>
      <c r="Q672" s="2"/>
      <c r="R672" s="11"/>
      <c r="S672" s="11"/>
      <c r="T672" s="35"/>
    </row>
    <row r="673" spans="1:20" x14ac:dyDescent="0.25">
      <c r="A673" s="34"/>
      <c r="B673" s="11"/>
      <c r="C673" s="2"/>
      <c r="D673" s="11"/>
      <c r="E673" s="11"/>
      <c r="F673" s="2" t="s">
        <v>4</v>
      </c>
      <c r="G673" s="11" t="s">
        <v>3007</v>
      </c>
      <c r="H673" s="2">
        <v>1</v>
      </c>
      <c r="I673" s="2">
        <v>0</v>
      </c>
      <c r="J673" s="2">
        <v>0</v>
      </c>
      <c r="K673" s="2">
        <v>0</v>
      </c>
      <c r="L673" s="2">
        <v>0</v>
      </c>
      <c r="M673" s="2">
        <v>0</v>
      </c>
      <c r="N673" s="2">
        <v>0</v>
      </c>
      <c r="O673" s="2">
        <v>1</v>
      </c>
      <c r="P673" s="2"/>
      <c r="Q673" s="2"/>
      <c r="R673" s="11"/>
      <c r="S673" s="11"/>
      <c r="T673" s="35"/>
    </row>
    <row r="674" spans="1:20" x14ac:dyDescent="0.25">
      <c r="A674" s="34"/>
      <c r="B674" s="11"/>
      <c r="C674" s="2"/>
      <c r="D674" s="11"/>
      <c r="E674" s="11"/>
      <c r="F674" s="2" t="s">
        <v>5</v>
      </c>
      <c r="G674" s="11" t="s">
        <v>2152</v>
      </c>
      <c r="H674" s="2">
        <v>1</v>
      </c>
      <c r="I674" s="2">
        <v>0</v>
      </c>
      <c r="J674" s="2">
        <v>0</v>
      </c>
      <c r="K674" s="2">
        <v>0</v>
      </c>
      <c r="L674" s="2">
        <v>0</v>
      </c>
      <c r="M674" s="2">
        <v>0</v>
      </c>
      <c r="N674" s="2">
        <v>0</v>
      </c>
      <c r="O674" s="2">
        <v>1</v>
      </c>
      <c r="P674" s="2"/>
      <c r="Q674" s="2"/>
      <c r="R674" s="11"/>
      <c r="S674" s="11"/>
      <c r="T674" s="35"/>
    </row>
    <row r="675" spans="1:20" x14ac:dyDescent="0.25">
      <c r="A675" s="34"/>
      <c r="B675" s="11"/>
      <c r="C675" s="2"/>
      <c r="D675" s="11"/>
      <c r="E675" s="11"/>
      <c r="F675" s="2"/>
      <c r="G675" s="11"/>
      <c r="H675" s="2"/>
      <c r="I675" s="2"/>
      <c r="J675" s="2"/>
      <c r="K675" s="2"/>
      <c r="L675" s="2"/>
      <c r="M675" s="2"/>
      <c r="N675" s="2"/>
      <c r="O675" s="2"/>
      <c r="P675" s="2"/>
      <c r="Q675" s="2"/>
      <c r="R675" s="11"/>
      <c r="S675" s="11"/>
      <c r="T675" s="35"/>
    </row>
    <row r="676" spans="1:20" x14ac:dyDescent="0.25">
      <c r="A676" s="83"/>
      <c r="B676" s="62"/>
      <c r="C676" s="61"/>
      <c r="D676" s="62"/>
      <c r="E676" s="62"/>
      <c r="F676" s="61"/>
      <c r="G676" s="62"/>
      <c r="H676" s="61">
        <f>SUM(H670:H674)</f>
        <v>5</v>
      </c>
      <c r="I676" s="61">
        <f t="shared" ref="I676:O676" si="30">SUM(I670:I674)</f>
        <v>0</v>
      </c>
      <c r="J676" s="61">
        <f t="shared" si="30"/>
        <v>0</v>
      </c>
      <c r="K676" s="61">
        <f t="shared" si="30"/>
        <v>0</v>
      </c>
      <c r="L676" s="61">
        <f t="shared" si="30"/>
        <v>0</v>
      </c>
      <c r="M676" s="61">
        <f t="shared" si="30"/>
        <v>0</v>
      </c>
      <c r="N676" s="61">
        <f t="shared" si="30"/>
        <v>0</v>
      </c>
      <c r="O676" s="61">
        <f t="shared" si="30"/>
        <v>5</v>
      </c>
      <c r="P676" s="61"/>
      <c r="Q676" s="61"/>
      <c r="R676" s="62"/>
      <c r="S676" s="62"/>
      <c r="T676" s="84"/>
    </row>
    <row r="677" spans="1:20" x14ac:dyDescent="0.25">
      <c r="A677" s="85"/>
      <c r="B677" s="75"/>
      <c r="C677" s="76"/>
      <c r="D677" s="75"/>
      <c r="E677" s="75"/>
      <c r="F677" s="76"/>
      <c r="G677" s="75"/>
      <c r="H677" s="76"/>
      <c r="I677" s="76"/>
      <c r="J677" s="76"/>
      <c r="K677" s="76"/>
      <c r="L677" s="76"/>
      <c r="M677" s="76"/>
      <c r="N677" s="76"/>
      <c r="O677" s="76"/>
      <c r="P677" s="76"/>
      <c r="Q677" s="76"/>
      <c r="R677" s="75"/>
      <c r="S677" s="75"/>
      <c r="T677" s="86"/>
    </row>
    <row r="678" spans="1:20" x14ac:dyDescent="0.25">
      <c r="A678" s="34"/>
      <c r="B678" s="11"/>
      <c r="C678" s="2"/>
      <c r="D678" s="11"/>
      <c r="E678" s="11"/>
      <c r="F678" s="11"/>
      <c r="G678" s="11"/>
      <c r="H678" s="2"/>
      <c r="I678" s="2"/>
      <c r="J678" s="2"/>
      <c r="K678" s="2"/>
      <c r="L678" s="2"/>
      <c r="M678" s="2"/>
      <c r="N678" s="2"/>
      <c r="O678" s="2"/>
      <c r="P678" s="2"/>
      <c r="Q678" s="2"/>
      <c r="R678" s="11"/>
      <c r="S678" s="11"/>
      <c r="T678" s="35"/>
    </row>
    <row r="679" spans="1:20" x14ac:dyDescent="0.25">
      <c r="A679" s="34"/>
      <c r="B679" s="11"/>
      <c r="C679" s="2" t="s">
        <v>32</v>
      </c>
      <c r="D679" s="11" t="s">
        <v>39</v>
      </c>
      <c r="E679" s="11" t="s">
        <v>2505</v>
      </c>
      <c r="F679" s="2" t="s">
        <v>0</v>
      </c>
      <c r="G679" s="11" t="s">
        <v>3008</v>
      </c>
      <c r="H679" s="2">
        <v>1</v>
      </c>
      <c r="I679" s="2">
        <v>0</v>
      </c>
      <c r="J679" s="2">
        <v>0</v>
      </c>
      <c r="K679" s="2">
        <v>0</v>
      </c>
      <c r="L679" s="2">
        <v>0</v>
      </c>
      <c r="M679" s="2">
        <v>0</v>
      </c>
      <c r="N679" s="2">
        <v>1</v>
      </c>
      <c r="O679" s="2"/>
      <c r="P679" s="2"/>
      <c r="Q679" s="2"/>
      <c r="R679" s="11"/>
      <c r="S679" s="299" t="s">
        <v>8803</v>
      </c>
      <c r="T679" s="35"/>
    </row>
    <row r="680" spans="1:20" x14ac:dyDescent="0.25">
      <c r="A680" s="34"/>
      <c r="B680" s="11"/>
      <c r="C680" s="2"/>
      <c r="D680" s="11"/>
      <c r="E680" s="11"/>
      <c r="F680" s="2" t="s">
        <v>2</v>
      </c>
      <c r="G680" s="11" t="s">
        <v>3009</v>
      </c>
      <c r="H680" s="2">
        <v>1</v>
      </c>
      <c r="I680" s="2">
        <v>0</v>
      </c>
      <c r="J680" s="2">
        <v>0</v>
      </c>
      <c r="K680" s="2">
        <v>0</v>
      </c>
      <c r="L680" s="2">
        <v>0</v>
      </c>
      <c r="M680" s="2">
        <v>0</v>
      </c>
      <c r="N680" s="2">
        <v>1</v>
      </c>
      <c r="O680" s="2"/>
      <c r="P680" s="2"/>
      <c r="Q680" s="2"/>
      <c r="R680" s="11"/>
      <c r="S680" s="299"/>
      <c r="T680" s="35"/>
    </row>
    <row r="681" spans="1:20" x14ac:dyDescent="0.25">
      <c r="A681" s="34"/>
      <c r="B681" s="11"/>
      <c r="C681" s="2"/>
      <c r="D681" s="11"/>
      <c r="E681" s="11"/>
      <c r="F681" s="2" t="s">
        <v>3</v>
      </c>
      <c r="G681" s="11" t="s">
        <v>3010</v>
      </c>
      <c r="H681" s="2">
        <v>1</v>
      </c>
      <c r="I681" s="2">
        <v>0</v>
      </c>
      <c r="J681" s="2">
        <v>0</v>
      </c>
      <c r="K681" s="2">
        <v>0</v>
      </c>
      <c r="L681" s="2">
        <v>0</v>
      </c>
      <c r="M681" s="2">
        <v>0</v>
      </c>
      <c r="N681" s="2">
        <v>1</v>
      </c>
      <c r="O681" s="2"/>
      <c r="P681" s="2"/>
      <c r="Q681" s="2"/>
      <c r="R681" s="11"/>
      <c r="S681" s="299"/>
      <c r="T681" s="35"/>
    </row>
    <row r="682" spans="1:20" x14ac:dyDescent="0.25">
      <c r="A682" s="34"/>
      <c r="B682" s="11"/>
      <c r="C682" s="2"/>
      <c r="D682" s="11"/>
      <c r="E682" s="11"/>
      <c r="F682" s="2" t="s">
        <v>4</v>
      </c>
      <c r="G682" s="11" t="s">
        <v>3011</v>
      </c>
      <c r="H682" s="2">
        <v>1</v>
      </c>
      <c r="I682" s="2">
        <v>0</v>
      </c>
      <c r="J682" s="2">
        <v>0</v>
      </c>
      <c r="K682" s="2">
        <v>0</v>
      </c>
      <c r="L682" s="2">
        <v>0</v>
      </c>
      <c r="M682" s="2">
        <v>0</v>
      </c>
      <c r="N682" s="2">
        <v>1</v>
      </c>
      <c r="O682" s="2"/>
      <c r="P682" s="2"/>
      <c r="Q682" s="2"/>
      <c r="R682" s="11"/>
      <c r="S682" s="11"/>
      <c r="T682" s="35"/>
    </row>
    <row r="683" spans="1:20" x14ac:dyDescent="0.25">
      <c r="A683" s="34"/>
      <c r="B683" s="11"/>
      <c r="C683" s="2"/>
      <c r="D683" s="11"/>
      <c r="E683" s="11"/>
      <c r="F683" s="2"/>
      <c r="G683" s="11"/>
      <c r="H683" s="2"/>
      <c r="I683" s="2"/>
      <c r="J683" s="2"/>
      <c r="K683" s="2"/>
      <c r="L683" s="2"/>
      <c r="M683" s="2"/>
      <c r="N683" s="2"/>
      <c r="O683" s="2"/>
      <c r="P683" s="2"/>
      <c r="Q683" s="2"/>
      <c r="R683" s="11"/>
      <c r="S683" s="11"/>
      <c r="T683" s="35"/>
    </row>
    <row r="684" spans="1:20" x14ac:dyDescent="0.25">
      <c r="A684" s="83"/>
      <c r="B684" s="62"/>
      <c r="C684" s="61"/>
      <c r="D684" s="62"/>
      <c r="E684" s="62"/>
      <c r="F684" s="61"/>
      <c r="G684" s="62"/>
      <c r="H684" s="61">
        <f>SUM(H679:H682)</f>
        <v>4</v>
      </c>
      <c r="I684" s="61">
        <f t="shared" ref="I684:O684" si="31">SUM(I679:I682)</f>
        <v>0</v>
      </c>
      <c r="J684" s="61">
        <f t="shared" si="31"/>
        <v>0</v>
      </c>
      <c r="K684" s="61">
        <f t="shared" si="31"/>
        <v>0</v>
      </c>
      <c r="L684" s="61">
        <f t="shared" si="31"/>
        <v>0</v>
      </c>
      <c r="M684" s="61">
        <f t="shared" si="31"/>
        <v>0</v>
      </c>
      <c r="N684" s="61">
        <f t="shared" si="31"/>
        <v>4</v>
      </c>
      <c r="O684" s="61">
        <f t="shared" si="31"/>
        <v>0</v>
      </c>
      <c r="P684" s="61"/>
      <c r="Q684" s="61"/>
      <c r="R684" s="62"/>
      <c r="S684" s="62"/>
      <c r="T684" s="84"/>
    </row>
    <row r="685" spans="1:20" x14ac:dyDescent="0.25">
      <c r="A685" s="85"/>
      <c r="B685" s="75"/>
      <c r="C685" s="76"/>
      <c r="D685" s="75"/>
      <c r="E685" s="75"/>
      <c r="F685" s="76"/>
      <c r="G685" s="75"/>
      <c r="H685" s="76"/>
      <c r="I685" s="76"/>
      <c r="J685" s="76"/>
      <c r="K685" s="76"/>
      <c r="L685" s="76"/>
      <c r="M685" s="76"/>
      <c r="N685" s="76"/>
      <c r="O685" s="76"/>
      <c r="P685" s="76"/>
      <c r="Q685" s="76"/>
      <c r="R685" s="75"/>
      <c r="S685" s="75"/>
      <c r="T685" s="86"/>
    </row>
    <row r="686" spans="1:20" x14ac:dyDescent="0.25">
      <c r="A686" s="34"/>
      <c r="B686" s="11"/>
      <c r="C686" s="2"/>
      <c r="D686" s="11"/>
      <c r="E686" s="11"/>
      <c r="F686" s="11"/>
      <c r="G686" s="11"/>
      <c r="H686" s="2"/>
      <c r="I686" s="2"/>
      <c r="J686" s="2"/>
      <c r="K686" s="2"/>
      <c r="L686" s="2"/>
      <c r="M686" s="2"/>
      <c r="N686" s="2"/>
      <c r="O686" s="2"/>
      <c r="P686" s="2"/>
      <c r="Q686" s="2"/>
      <c r="R686" s="11"/>
      <c r="S686" s="11"/>
      <c r="T686" s="35"/>
    </row>
    <row r="687" spans="1:20" x14ac:dyDescent="0.25">
      <c r="A687" s="34"/>
      <c r="B687" s="11"/>
      <c r="C687" s="2" t="s">
        <v>33</v>
      </c>
      <c r="D687" s="11" t="s">
        <v>39</v>
      </c>
      <c r="E687" s="11" t="s">
        <v>2497</v>
      </c>
      <c r="F687" s="2" t="s">
        <v>0</v>
      </c>
      <c r="G687" s="11" t="s">
        <v>3012</v>
      </c>
      <c r="H687" s="67">
        <v>1</v>
      </c>
      <c r="I687" s="67">
        <v>0</v>
      </c>
      <c r="J687" s="67">
        <v>0</v>
      </c>
      <c r="K687" s="67">
        <v>0</v>
      </c>
      <c r="L687" s="67">
        <v>0</v>
      </c>
      <c r="M687" s="67">
        <v>0</v>
      </c>
      <c r="N687" s="67">
        <v>0</v>
      </c>
      <c r="O687" s="67">
        <v>1</v>
      </c>
      <c r="P687" s="67"/>
      <c r="Q687" s="67"/>
      <c r="R687" s="299" t="s">
        <v>7631</v>
      </c>
      <c r="S687" s="299" t="s">
        <v>7632</v>
      </c>
      <c r="T687" s="35"/>
    </row>
    <row r="688" spans="1:20" x14ac:dyDescent="0.25">
      <c r="A688" s="34"/>
      <c r="B688" s="11"/>
      <c r="C688" s="2"/>
      <c r="D688" s="11"/>
      <c r="E688" s="11" t="s">
        <v>7910</v>
      </c>
      <c r="F688" s="2" t="s">
        <v>2</v>
      </c>
      <c r="G688" s="11" t="s">
        <v>3013</v>
      </c>
      <c r="H688" s="67">
        <v>1</v>
      </c>
      <c r="I688" s="67">
        <v>0</v>
      </c>
      <c r="J688" s="67">
        <v>0</v>
      </c>
      <c r="K688" s="67">
        <v>0</v>
      </c>
      <c r="L688" s="67">
        <v>0</v>
      </c>
      <c r="M688" s="67">
        <v>0</v>
      </c>
      <c r="N688" s="67">
        <v>0</v>
      </c>
      <c r="O688" s="67">
        <v>1</v>
      </c>
      <c r="P688" s="67"/>
      <c r="Q688" s="67"/>
      <c r="R688" s="299"/>
      <c r="S688" s="299"/>
      <c r="T688" s="35"/>
    </row>
    <row r="689" spans="1:20" x14ac:dyDescent="0.25">
      <c r="A689" s="34"/>
      <c r="B689" s="11"/>
      <c r="C689" s="2"/>
      <c r="D689" s="11"/>
      <c r="E689" s="11"/>
      <c r="F689" s="2" t="s">
        <v>3</v>
      </c>
      <c r="G689" s="11" t="s">
        <v>3014</v>
      </c>
      <c r="H689" s="67">
        <v>1</v>
      </c>
      <c r="I689" s="67">
        <v>0</v>
      </c>
      <c r="J689" s="67">
        <v>0</v>
      </c>
      <c r="K689" s="67">
        <v>0</v>
      </c>
      <c r="L689" s="67">
        <v>0</v>
      </c>
      <c r="M689" s="67">
        <v>0</v>
      </c>
      <c r="N689" s="67">
        <v>0</v>
      </c>
      <c r="O689" s="67">
        <v>1</v>
      </c>
      <c r="P689" s="67"/>
      <c r="Q689" s="67"/>
      <c r="R689" s="11"/>
      <c r="S689" s="299"/>
      <c r="T689" s="35"/>
    </row>
    <row r="690" spans="1:20" x14ac:dyDescent="0.25">
      <c r="A690" s="34"/>
      <c r="B690" s="11"/>
      <c r="C690" s="2"/>
      <c r="D690" s="11"/>
      <c r="E690" s="11"/>
      <c r="F690" s="2" t="s">
        <v>4</v>
      </c>
      <c r="G690" s="11" t="s">
        <v>3015</v>
      </c>
      <c r="H690" s="67">
        <v>1</v>
      </c>
      <c r="I690" s="67">
        <v>0</v>
      </c>
      <c r="J690" s="67">
        <v>0</v>
      </c>
      <c r="K690" s="67">
        <v>0</v>
      </c>
      <c r="L690" s="67">
        <v>0</v>
      </c>
      <c r="M690" s="67">
        <v>0</v>
      </c>
      <c r="N690" s="67">
        <v>0</v>
      </c>
      <c r="O690" s="67">
        <v>1</v>
      </c>
      <c r="P690" s="67"/>
      <c r="Q690" s="67"/>
      <c r="R690" s="11"/>
      <c r="S690" s="299"/>
      <c r="T690" s="35"/>
    </row>
    <row r="691" spans="1:20" ht="15" customHeight="1" x14ac:dyDescent="0.25">
      <c r="A691" s="34"/>
      <c r="B691" s="11"/>
      <c r="C691" s="2"/>
      <c r="D691" s="11"/>
      <c r="E691" s="11"/>
      <c r="F691" s="2" t="s">
        <v>5</v>
      </c>
      <c r="G691" s="11" t="s">
        <v>3016</v>
      </c>
      <c r="H691" s="67">
        <v>1</v>
      </c>
      <c r="I691" s="67">
        <v>0</v>
      </c>
      <c r="J691" s="67">
        <v>0</v>
      </c>
      <c r="K691" s="67">
        <v>0</v>
      </c>
      <c r="L691" s="67">
        <v>0</v>
      </c>
      <c r="M691" s="67">
        <v>0</v>
      </c>
      <c r="N691" s="67">
        <v>0</v>
      </c>
      <c r="O691" s="67">
        <v>1</v>
      </c>
      <c r="P691" s="67"/>
      <c r="Q691" s="67"/>
      <c r="R691" s="11"/>
      <c r="S691" s="299" t="s">
        <v>7633</v>
      </c>
      <c r="T691" s="35"/>
    </row>
    <row r="692" spans="1:20" x14ac:dyDescent="0.25">
      <c r="A692" s="34"/>
      <c r="B692" s="11"/>
      <c r="C692" s="2"/>
      <c r="D692" s="11"/>
      <c r="E692" s="11"/>
      <c r="F692" s="2" t="s">
        <v>6</v>
      </c>
      <c r="G692" s="11" t="s">
        <v>3017</v>
      </c>
      <c r="H692" s="67">
        <v>1</v>
      </c>
      <c r="I692" s="67">
        <v>0</v>
      </c>
      <c r="J692" s="67">
        <v>0</v>
      </c>
      <c r="K692" s="67">
        <v>0</v>
      </c>
      <c r="L692" s="67">
        <v>0</v>
      </c>
      <c r="M692" s="67">
        <v>0</v>
      </c>
      <c r="N692" s="67">
        <v>0</v>
      </c>
      <c r="O692" s="67">
        <v>1</v>
      </c>
      <c r="P692" s="67"/>
      <c r="Q692" s="67"/>
      <c r="R692" s="11"/>
      <c r="S692" s="299"/>
      <c r="T692" s="35"/>
    </row>
    <row r="693" spans="1:20" x14ac:dyDescent="0.25">
      <c r="A693" s="34"/>
      <c r="B693" s="11"/>
      <c r="C693" s="2"/>
      <c r="D693" s="11"/>
      <c r="E693" s="11"/>
      <c r="F693" s="2" t="s">
        <v>7</v>
      </c>
      <c r="G693" s="11" t="s">
        <v>3018</v>
      </c>
      <c r="H693" s="67">
        <v>1</v>
      </c>
      <c r="I693" s="67">
        <v>0</v>
      </c>
      <c r="J693" s="67">
        <v>0</v>
      </c>
      <c r="K693" s="67">
        <v>0</v>
      </c>
      <c r="L693" s="67">
        <v>0</v>
      </c>
      <c r="M693" s="67">
        <v>0</v>
      </c>
      <c r="N693" s="67">
        <v>0</v>
      </c>
      <c r="O693" s="67">
        <v>1</v>
      </c>
      <c r="P693" s="67"/>
      <c r="Q693" s="67"/>
      <c r="R693" s="11"/>
      <c r="S693" s="299"/>
      <c r="T693" s="35"/>
    </row>
    <row r="694" spans="1:20" x14ac:dyDescent="0.25">
      <c r="A694" s="34"/>
      <c r="B694" s="11"/>
      <c r="C694" s="2"/>
      <c r="D694" s="11"/>
      <c r="E694" s="11"/>
      <c r="F694" s="2" t="s">
        <v>8</v>
      </c>
      <c r="G694" s="11" t="s">
        <v>3019</v>
      </c>
      <c r="H694" s="67">
        <v>1</v>
      </c>
      <c r="I694" s="67">
        <v>0</v>
      </c>
      <c r="J694" s="67">
        <v>0</v>
      </c>
      <c r="K694" s="67">
        <v>0</v>
      </c>
      <c r="L694" s="67">
        <v>0</v>
      </c>
      <c r="M694" s="67">
        <v>0</v>
      </c>
      <c r="N694" s="67">
        <v>0</v>
      </c>
      <c r="O694" s="67">
        <v>1</v>
      </c>
      <c r="P694" s="67"/>
      <c r="Q694" s="67"/>
      <c r="R694" s="11"/>
      <c r="S694" s="299"/>
      <c r="T694" s="35"/>
    </row>
    <row r="695" spans="1:20" x14ac:dyDescent="0.25">
      <c r="A695" s="34"/>
      <c r="B695" s="11"/>
      <c r="C695" s="2"/>
      <c r="D695" s="11"/>
      <c r="E695" s="11"/>
      <c r="F695" s="2" t="s">
        <v>9</v>
      </c>
      <c r="G695" s="11" t="s">
        <v>3020</v>
      </c>
      <c r="H695" s="67">
        <v>1</v>
      </c>
      <c r="I695" s="67">
        <v>0</v>
      </c>
      <c r="J695" s="67">
        <v>0</v>
      </c>
      <c r="K695" s="67">
        <v>0</v>
      </c>
      <c r="L695" s="67">
        <v>0</v>
      </c>
      <c r="M695" s="67">
        <v>0</v>
      </c>
      <c r="N695" s="67">
        <v>0</v>
      </c>
      <c r="O695" s="67">
        <v>1</v>
      </c>
      <c r="P695" s="67"/>
      <c r="Q695" s="67"/>
      <c r="R695" s="11"/>
      <c r="S695" s="299"/>
      <c r="T695" s="35"/>
    </row>
    <row r="696" spans="1:20" x14ac:dyDescent="0.25">
      <c r="A696" s="34"/>
      <c r="B696" s="11"/>
      <c r="C696" s="2"/>
      <c r="D696" s="11"/>
      <c r="E696" s="11"/>
      <c r="F696" s="2" t="s">
        <v>10</v>
      </c>
      <c r="G696" s="11" t="s">
        <v>3021</v>
      </c>
      <c r="H696" s="67">
        <v>1</v>
      </c>
      <c r="I696" s="67">
        <v>0</v>
      </c>
      <c r="J696" s="67">
        <v>0</v>
      </c>
      <c r="K696" s="67">
        <v>0</v>
      </c>
      <c r="L696" s="67">
        <v>0</v>
      </c>
      <c r="M696" s="67">
        <v>0</v>
      </c>
      <c r="N696" s="67">
        <v>0</v>
      </c>
      <c r="O696" s="67">
        <v>1</v>
      </c>
      <c r="P696" s="67"/>
      <c r="Q696" s="67"/>
      <c r="R696" s="11"/>
      <c r="S696" s="299"/>
      <c r="T696" s="35"/>
    </row>
    <row r="697" spans="1:20" x14ac:dyDescent="0.25">
      <c r="A697" s="34"/>
      <c r="B697" s="11"/>
      <c r="C697" s="2"/>
      <c r="D697" s="11"/>
      <c r="E697" s="11"/>
      <c r="F697" s="2" t="s">
        <v>11</v>
      </c>
      <c r="G697" s="11" t="s">
        <v>3022</v>
      </c>
      <c r="H697" s="67">
        <v>1</v>
      </c>
      <c r="I697" s="67">
        <v>0</v>
      </c>
      <c r="J697" s="67">
        <v>0</v>
      </c>
      <c r="K697" s="67">
        <v>0</v>
      </c>
      <c r="L697" s="67">
        <v>0</v>
      </c>
      <c r="M697" s="67">
        <v>0</v>
      </c>
      <c r="N697" s="67">
        <v>0</v>
      </c>
      <c r="O697" s="67">
        <v>1</v>
      </c>
      <c r="P697" s="67"/>
      <c r="Q697" s="67"/>
      <c r="R697" s="11"/>
      <c r="S697" s="11"/>
      <c r="T697" s="35"/>
    </row>
    <row r="698" spans="1:20" x14ac:dyDescent="0.25">
      <c r="A698" s="34"/>
      <c r="B698" s="11"/>
      <c r="C698" s="2"/>
      <c r="D698" s="11"/>
      <c r="E698" s="11"/>
      <c r="F698" s="2" t="s">
        <v>12</v>
      </c>
      <c r="G698" s="11" t="s">
        <v>3023</v>
      </c>
      <c r="H698" s="67">
        <v>1</v>
      </c>
      <c r="I698" s="67">
        <v>0</v>
      </c>
      <c r="J698" s="67">
        <v>0</v>
      </c>
      <c r="K698" s="67">
        <v>0</v>
      </c>
      <c r="L698" s="67">
        <v>0</v>
      </c>
      <c r="M698" s="67">
        <v>0</v>
      </c>
      <c r="N698" s="67">
        <v>0</v>
      </c>
      <c r="O698" s="67">
        <v>1</v>
      </c>
      <c r="P698" s="67"/>
      <c r="Q698" s="67"/>
      <c r="R698" s="11"/>
      <c r="S698" s="11" t="s">
        <v>8835</v>
      </c>
      <c r="T698" s="35"/>
    </row>
    <row r="699" spans="1:20" x14ac:dyDescent="0.25">
      <c r="A699" s="34"/>
      <c r="B699" s="11"/>
      <c r="C699" s="2"/>
      <c r="D699" s="11"/>
      <c r="E699" s="11"/>
      <c r="F699" s="2" t="s">
        <v>13</v>
      </c>
      <c r="G699" s="11" t="s">
        <v>3024</v>
      </c>
      <c r="H699" s="67">
        <v>1</v>
      </c>
      <c r="I699" s="67">
        <v>0</v>
      </c>
      <c r="J699" s="67">
        <v>0</v>
      </c>
      <c r="K699" s="67">
        <v>0</v>
      </c>
      <c r="L699" s="67">
        <v>0</v>
      </c>
      <c r="M699" s="67">
        <v>0</v>
      </c>
      <c r="N699" s="67">
        <v>0</v>
      </c>
      <c r="O699" s="67">
        <v>1</v>
      </c>
      <c r="P699" s="67"/>
      <c r="Q699" s="67"/>
      <c r="R699" s="11"/>
      <c r="S699" s="11"/>
      <c r="T699" s="35"/>
    </row>
    <row r="700" spans="1:20" x14ac:dyDescent="0.25">
      <c r="A700" s="34"/>
      <c r="B700" s="11"/>
      <c r="C700" s="2"/>
      <c r="D700" s="11"/>
      <c r="E700" s="11"/>
      <c r="F700" s="2" t="s">
        <v>14</v>
      </c>
      <c r="G700" s="11" t="s">
        <v>2875</v>
      </c>
      <c r="H700" s="67">
        <v>1</v>
      </c>
      <c r="I700" s="67">
        <v>0</v>
      </c>
      <c r="J700" s="67">
        <v>0</v>
      </c>
      <c r="K700" s="67">
        <v>0</v>
      </c>
      <c r="L700" s="67">
        <v>0</v>
      </c>
      <c r="M700" s="67">
        <v>0</v>
      </c>
      <c r="N700" s="67">
        <v>0</v>
      </c>
      <c r="O700" s="67">
        <v>1</v>
      </c>
      <c r="P700" s="67"/>
      <c r="Q700" s="67"/>
      <c r="R700" s="11"/>
      <c r="S700" s="11"/>
      <c r="T700" s="35"/>
    </row>
    <row r="701" spans="1:20" x14ac:dyDescent="0.25">
      <c r="A701" s="34"/>
      <c r="B701" s="11"/>
      <c r="C701" s="2"/>
      <c r="D701" s="11"/>
      <c r="E701" s="11"/>
      <c r="F701" s="2" t="s">
        <v>15</v>
      </c>
      <c r="G701" s="11" t="s">
        <v>3025</v>
      </c>
      <c r="H701" s="67">
        <v>1</v>
      </c>
      <c r="I701" s="67">
        <v>0</v>
      </c>
      <c r="J701" s="67">
        <v>0</v>
      </c>
      <c r="K701" s="67">
        <v>0</v>
      </c>
      <c r="L701" s="67">
        <v>0</v>
      </c>
      <c r="M701" s="67">
        <v>0</v>
      </c>
      <c r="N701" s="67">
        <v>0</v>
      </c>
      <c r="O701" s="67">
        <v>1</v>
      </c>
      <c r="P701" s="67"/>
      <c r="Q701" s="67"/>
      <c r="R701" s="11"/>
      <c r="S701" s="11"/>
      <c r="T701" s="35"/>
    </row>
    <row r="702" spans="1:20" x14ac:dyDescent="0.25">
      <c r="A702" s="34"/>
      <c r="B702" s="11"/>
      <c r="C702" s="2"/>
      <c r="D702" s="11"/>
      <c r="E702" s="11"/>
      <c r="F702" s="2" t="s">
        <v>16</v>
      </c>
      <c r="G702" s="11" t="s">
        <v>3026</v>
      </c>
      <c r="H702" s="67">
        <v>1</v>
      </c>
      <c r="I702" s="67">
        <v>0</v>
      </c>
      <c r="J702" s="67">
        <v>0</v>
      </c>
      <c r="K702" s="67">
        <v>0</v>
      </c>
      <c r="L702" s="67">
        <v>0</v>
      </c>
      <c r="M702" s="67">
        <v>0</v>
      </c>
      <c r="N702" s="67">
        <v>0</v>
      </c>
      <c r="O702" s="67">
        <v>1</v>
      </c>
      <c r="P702" s="67"/>
      <c r="Q702" s="67"/>
      <c r="R702" s="11"/>
      <c r="S702" s="11"/>
      <c r="T702" s="35"/>
    </row>
    <row r="703" spans="1:20" x14ac:dyDescent="0.25">
      <c r="A703" s="34"/>
      <c r="B703" s="11"/>
      <c r="C703" s="2"/>
      <c r="D703" s="11"/>
      <c r="E703" s="11"/>
      <c r="F703" s="2"/>
      <c r="G703" s="11"/>
      <c r="H703" s="67"/>
      <c r="I703" s="67"/>
      <c r="J703" s="67"/>
      <c r="K703" s="67"/>
      <c r="L703" s="67"/>
      <c r="M703" s="67"/>
      <c r="N703" s="67"/>
      <c r="O703" s="67"/>
      <c r="P703" s="67"/>
      <c r="Q703" s="67"/>
      <c r="R703" s="11"/>
      <c r="S703" s="11"/>
      <c r="T703" s="35"/>
    </row>
    <row r="704" spans="1:20" x14ac:dyDescent="0.25">
      <c r="A704" s="83"/>
      <c r="B704" s="62"/>
      <c r="C704" s="61"/>
      <c r="D704" s="62"/>
      <c r="E704" s="62"/>
      <c r="F704" s="61"/>
      <c r="G704" s="62"/>
      <c r="H704" s="72">
        <f>SUM(H687:H702)</f>
        <v>16</v>
      </c>
      <c r="I704" s="72">
        <f t="shared" ref="I704:O704" si="32">SUM(I687:I702)</f>
        <v>0</v>
      </c>
      <c r="J704" s="72">
        <f t="shared" si="32"/>
        <v>0</v>
      </c>
      <c r="K704" s="72">
        <f t="shared" si="32"/>
        <v>0</v>
      </c>
      <c r="L704" s="72">
        <f t="shared" si="32"/>
        <v>0</v>
      </c>
      <c r="M704" s="72">
        <f t="shared" si="32"/>
        <v>0</v>
      </c>
      <c r="N704" s="72">
        <f t="shared" si="32"/>
        <v>0</v>
      </c>
      <c r="O704" s="72">
        <f t="shared" si="32"/>
        <v>16</v>
      </c>
      <c r="P704" s="72"/>
      <c r="Q704" s="72"/>
      <c r="R704" s="62"/>
      <c r="S704" s="62"/>
      <c r="T704" s="84"/>
    </row>
    <row r="705" spans="1:20" x14ac:dyDescent="0.25">
      <c r="A705" s="85"/>
      <c r="B705" s="75"/>
      <c r="C705" s="76"/>
      <c r="D705" s="75"/>
      <c r="E705" s="75"/>
      <c r="F705" s="76"/>
      <c r="G705" s="75"/>
      <c r="H705" s="76"/>
      <c r="I705" s="76"/>
      <c r="J705" s="76"/>
      <c r="K705" s="76"/>
      <c r="L705" s="76"/>
      <c r="M705" s="76"/>
      <c r="N705" s="76"/>
      <c r="O705" s="76"/>
      <c r="P705" s="76"/>
      <c r="Q705" s="76"/>
      <c r="R705" s="75"/>
      <c r="S705" s="75"/>
      <c r="T705" s="86"/>
    </row>
    <row r="706" spans="1:20" x14ac:dyDescent="0.25">
      <c r="A706" s="34"/>
      <c r="B706" s="11"/>
      <c r="C706" s="2"/>
      <c r="D706" s="11"/>
      <c r="E706" s="11"/>
      <c r="F706" s="11"/>
      <c r="G706" s="11"/>
      <c r="H706" s="2"/>
      <c r="I706" s="2"/>
      <c r="J706" s="2"/>
      <c r="K706" s="2"/>
      <c r="L706" s="2"/>
      <c r="M706" s="2"/>
      <c r="N706" s="2"/>
      <c r="O706" s="2"/>
      <c r="P706" s="2"/>
      <c r="Q706" s="2"/>
      <c r="R706" s="11"/>
      <c r="S706" s="11"/>
      <c r="T706" s="35"/>
    </row>
    <row r="707" spans="1:20" ht="15" customHeight="1" x14ac:dyDescent="0.25">
      <c r="A707" s="34"/>
      <c r="B707" s="11"/>
      <c r="C707" s="2" t="s">
        <v>34</v>
      </c>
      <c r="D707" s="11" t="s">
        <v>39</v>
      </c>
      <c r="E707" s="11" t="s">
        <v>1636</v>
      </c>
      <c r="F707" s="2" t="s">
        <v>0</v>
      </c>
      <c r="G707" s="11" t="s">
        <v>3027</v>
      </c>
      <c r="H707" s="67">
        <v>1</v>
      </c>
      <c r="I707" s="67">
        <v>0</v>
      </c>
      <c r="J707" s="67">
        <v>0</v>
      </c>
      <c r="K707" s="67">
        <v>0</v>
      </c>
      <c r="L707" s="67">
        <v>0</v>
      </c>
      <c r="M707" s="67">
        <v>0</v>
      </c>
      <c r="N707" s="67">
        <v>0</v>
      </c>
      <c r="O707" s="67">
        <v>1</v>
      </c>
      <c r="P707" s="67"/>
      <c r="Q707" s="67"/>
      <c r="R707" s="299" t="s">
        <v>7636</v>
      </c>
      <c r="S707" s="299" t="s">
        <v>7634</v>
      </c>
      <c r="T707" s="35" t="s">
        <v>8866</v>
      </c>
    </row>
    <row r="708" spans="1:20" x14ac:dyDescent="0.25">
      <c r="A708" s="34"/>
      <c r="B708" s="11"/>
      <c r="C708" s="2"/>
      <c r="D708" s="11"/>
      <c r="E708" s="11" t="s">
        <v>7910</v>
      </c>
      <c r="F708" s="2" t="s">
        <v>2</v>
      </c>
      <c r="G708" s="11" t="s">
        <v>3028</v>
      </c>
      <c r="H708" s="67">
        <v>1</v>
      </c>
      <c r="I708" s="67">
        <v>0</v>
      </c>
      <c r="J708" s="67">
        <v>0</v>
      </c>
      <c r="K708" s="67">
        <v>0</v>
      </c>
      <c r="L708" s="67">
        <v>0</v>
      </c>
      <c r="M708" s="67">
        <v>0</v>
      </c>
      <c r="N708" s="67">
        <v>0</v>
      </c>
      <c r="O708" s="67">
        <v>1</v>
      </c>
      <c r="P708" s="67"/>
      <c r="Q708" s="67"/>
      <c r="R708" s="299"/>
      <c r="S708" s="299"/>
      <c r="T708" s="35"/>
    </row>
    <row r="709" spans="1:20" x14ac:dyDescent="0.25">
      <c r="A709" s="34"/>
      <c r="B709" s="11"/>
      <c r="C709" s="2"/>
      <c r="D709" s="11"/>
      <c r="E709" s="11"/>
      <c r="F709" s="2" t="s">
        <v>3</v>
      </c>
      <c r="G709" s="11" t="s">
        <v>3029</v>
      </c>
      <c r="H709" s="67">
        <v>1</v>
      </c>
      <c r="I709" s="67">
        <v>0</v>
      </c>
      <c r="J709" s="67">
        <v>0</v>
      </c>
      <c r="K709" s="67">
        <v>0</v>
      </c>
      <c r="L709" s="67">
        <v>0</v>
      </c>
      <c r="M709" s="67">
        <v>0</v>
      </c>
      <c r="N709" s="67">
        <v>0</v>
      </c>
      <c r="O709" s="67">
        <v>1</v>
      </c>
      <c r="P709" s="67"/>
      <c r="Q709" s="67"/>
      <c r="R709" s="299"/>
      <c r="S709" s="299"/>
      <c r="T709" s="35"/>
    </row>
    <row r="710" spans="1:20" x14ac:dyDescent="0.25">
      <c r="A710" s="34"/>
      <c r="B710" s="11"/>
      <c r="C710" s="2"/>
      <c r="D710" s="11"/>
      <c r="E710" s="11"/>
      <c r="F710" s="2" t="s">
        <v>4</v>
      </c>
      <c r="G710" s="11" t="s">
        <v>3030</v>
      </c>
      <c r="H710" s="67">
        <v>1</v>
      </c>
      <c r="I710" s="67">
        <v>0</v>
      </c>
      <c r="J710" s="67">
        <v>0</v>
      </c>
      <c r="K710" s="67">
        <v>0</v>
      </c>
      <c r="L710" s="67">
        <v>0</v>
      </c>
      <c r="M710" s="67">
        <v>0</v>
      </c>
      <c r="N710" s="67">
        <v>0</v>
      </c>
      <c r="O710" s="67">
        <v>1</v>
      </c>
      <c r="P710" s="67"/>
      <c r="Q710" s="67"/>
      <c r="R710" s="11"/>
      <c r="S710" s="299"/>
      <c r="T710" s="35"/>
    </row>
    <row r="711" spans="1:20" x14ac:dyDescent="0.25">
      <c r="A711" s="34"/>
      <c r="B711" s="11"/>
      <c r="C711" s="2"/>
      <c r="D711" s="11"/>
      <c r="E711" s="11"/>
      <c r="F711" s="2"/>
      <c r="G711" s="11"/>
      <c r="H711" s="67"/>
      <c r="I711" s="67"/>
      <c r="J711" s="67"/>
      <c r="K711" s="67"/>
      <c r="L711" s="67"/>
      <c r="M711" s="67"/>
      <c r="N711" s="67"/>
      <c r="O711" s="67"/>
      <c r="P711" s="67"/>
      <c r="Q711" s="67"/>
      <c r="R711" s="11"/>
      <c r="S711" s="299" t="s">
        <v>7635</v>
      </c>
      <c r="T711" s="35"/>
    </row>
    <row r="712" spans="1:20" x14ac:dyDescent="0.25">
      <c r="A712" s="83"/>
      <c r="B712" s="62"/>
      <c r="C712" s="61"/>
      <c r="D712" s="62"/>
      <c r="E712" s="62"/>
      <c r="F712" s="61"/>
      <c r="G712" s="62"/>
      <c r="H712" s="72">
        <f>SUM(H707:H710)</f>
        <v>4</v>
      </c>
      <c r="I712" s="72">
        <f t="shared" ref="I712:O712" si="33">SUM(I707:I710)</f>
        <v>0</v>
      </c>
      <c r="J712" s="72">
        <f t="shared" si="33"/>
        <v>0</v>
      </c>
      <c r="K712" s="72">
        <f t="shared" si="33"/>
        <v>0</v>
      </c>
      <c r="L712" s="72">
        <f t="shared" si="33"/>
        <v>0</v>
      </c>
      <c r="M712" s="72">
        <f t="shared" si="33"/>
        <v>0</v>
      </c>
      <c r="N712" s="72">
        <f t="shared" si="33"/>
        <v>0</v>
      </c>
      <c r="O712" s="72">
        <f t="shared" si="33"/>
        <v>4</v>
      </c>
      <c r="P712" s="72"/>
      <c r="Q712" s="72"/>
      <c r="R712" s="62"/>
      <c r="S712" s="299"/>
      <c r="T712" s="84"/>
    </row>
    <row r="713" spans="1:20" x14ac:dyDescent="0.25">
      <c r="A713" s="92"/>
      <c r="B713" s="79"/>
      <c r="C713" s="80"/>
      <c r="D713" s="79"/>
      <c r="E713" s="79"/>
      <c r="F713" s="80"/>
      <c r="G713" s="79"/>
      <c r="H713" s="93"/>
      <c r="I713" s="93"/>
      <c r="J713" s="93"/>
      <c r="K713" s="93"/>
      <c r="L713" s="93"/>
      <c r="M713" s="93"/>
      <c r="N713" s="93"/>
      <c r="O713" s="93"/>
      <c r="P713" s="93"/>
      <c r="Q713" s="93"/>
      <c r="R713" s="79"/>
      <c r="S713" s="299"/>
      <c r="T713" s="94"/>
    </row>
    <row r="714" spans="1:20" x14ac:dyDescent="0.25">
      <c r="A714" s="95"/>
      <c r="B714" s="17"/>
      <c r="C714" s="5"/>
      <c r="D714" s="17"/>
      <c r="E714" s="17"/>
      <c r="F714" s="5"/>
      <c r="G714" s="17"/>
      <c r="H714" s="103"/>
      <c r="I714" s="103"/>
      <c r="J714" s="103"/>
      <c r="K714" s="103"/>
      <c r="L714" s="103"/>
      <c r="M714" s="103"/>
      <c r="N714" s="103"/>
      <c r="O714" s="103"/>
      <c r="P714" s="103"/>
      <c r="Q714" s="103"/>
      <c r="R714" s="17"/>
      <c r="S714" s="17"/>
      <c r="T714" s="96"/>
    </row>
    <row r="715" spans="1:20" x14ac:dyDescent="0.25">
      <c r="A715" s="34"/>
      <c r="B715" s="11"/>
      <c r="C715" s="2"/>
      <c r="D715" s="11"/>
      <c r="E715" s="11"/>
      <c r="F715" s="11"/>
      <c r="G715" s="11"/>
      <c r="H715" s="2"/>
      <c r="I715" s="2"/>
      <c r="J715" s="2"/>
      <c r="K715" s="2"/>
      <c r="L715" s="2"/>
      <c r="M715" s="2"/>
      <c r="N715" s="2"/>
      <c r="O715" s="2"/>
      <c r="P715" s="2"/>
      <c r="Q715" s="2"/>
      <c r="R715" s="11"/>
      <c r="S715" s="11"/>
      <c r="T715" s="35"/>
    </row>
    <row r="716" spans="1:20" x14ac:dyDescent="0.25">
      <c r="A716" s="34"/>
      <c r="B716" s="11"/>
      <c r="C716" s="2" t="s">
        <v>1913</v>
      </c>
      <c r="D716" s="11" t="s">
        <v>39</v>
      </c>
      <c r="E716" s="11" t="s">
        <v>2502</v>
      </c>
      <c r="F716" s="2" t="s">
        <v>0</v>
      </c>
      <c r="G716" s="11" t="s">
        <v>3031</v>
      </c>
      <c r="H716" s="2">
        <v>1</v>
      </c>
      <c r="I716" s="2">
        <v>0</v>
      </c>
      <c r="J716" s="2">
        <v>0</v>
      </c>
      <c r="K716" s="2">
        <v>0</v>
      </c>
      <c r="L716" s="2">
        <v>0</v>
      </c>
      <c r="M716" s="2">
        <v>0</v>
      </c>
      <c r="N716" s="2">
        <v>0</v>
      </c>
      <c r="O716" s="2">
        <v>1</v>
      </c>
      <c r="P716" s="2"/>
      <c r="Q716" s="2"/>
      <c r="R716" s="11"/>
      <c r="S716" s="11" t="s">
        <v>8832</v>
      </c>
      <c r="T716" s="35"/>
    </row>
    <row r="717" spans="1:20" x14ac:dyDescent="0.25">
      <c r="A717" s="34"/>
      <c r="B717" s="11"/>
      <c r="C717" s="11"/>
      <c r="D717" s="11"/>
      <c r="E717" s="11"/>
      <c r="F717" s="2" t="s">
        <v>2</v>
      </c>
      <c r="G717" s="11" t="s">
        <v>3032</v>
      </c>
      <c r="H717" s="2">
        <v>1</v>
      </c>
      <c r="I717" s="2">
        <v>0</v>
      </c>
      <c r="J717" s="2">
        <v>0</v>
      </c>
      <c r="K717" s="2">
        <v>0</v>
      </c>
      <c r="L717" s="2">
        <v>0</v>
      </c>
      <c r="M717" s="2">
        <v>0</v>
      </c>
      <c r="N717" s="2">
        <v>0</v>
      </c>
      <c r="O717" s="2">
        <v>1</v>
      </c>
      <c r="P717" s="2"/>
      <c r="Q717" s="2"/>
      <c r="R717" s="11"/>
      <c r="S717" s="11"/>
      <c r="T717" s="35"/>
    </row>
    <row r="718" spans="1:20" x14ac:dyDescent="0.25">
      <c r="A718" s="34"/>
      <c r="B718" s="11"/>
      <c r="C718" s="11"/>
      <c r="D718" s="11"/>
      <c r="E718" s="11"/>
      <c r="F718" s="2" t="s">
        <v>3</v>
      </c>
      <c r="G718" s="11" t="s">
        <v>3033</v>
      </c>
      <c r="H718" s="2">
        <v>1</v>
      </c>
      <c r="I718" s="2">
        <v>0</v>
      </c>
      <c r="J718" s="2">
        <v>0</v>
      </c>
      <c r="K718" s="2">
        <v>0</v>
      </c>
      <c r="L718" s="2">
        <v>0</v>
      </c>
      <c r="M718" s="2">
        <v>0</v>
      </c>
      <c r="N718" s="2">
        <v>0</v>
      </c>
      <c r="O718" s="2">
        <v>1</v>
      </c>
      <c r="P718" s="2"/>
      <c r="Q718" s="2"/>
      <c r="R718" s="11"/>
      <c r="S718" s="11"/>
      <c r="T718" s="35"/>
    </row>
    <row r="719" spans="1:20" x14ac:dyDescent="0.25">
      <c r="A719" s="34"/>
      <c r="B719" s="11"/>
      <c r="C719" s="11"/>
      <c r="D719" s="11"/>
      <c r="E719" s="11"/>
      <c r="F719" s="2" t="s">
        <v>4</v>
      </c>
      <c r="G719" s="11" t="s">
        <v>3034</v>
      </c>
      <c r="H719" s="2">
        <v>1</v>
      </c>
      <c r="I719" s="2">
        <v>0</v>
      </c>
      <c r="J719" s="2">
        <v>0</v>
      </c>
      <c r="K719" s="2">
        <v>0</v>
      </c>
      <c r="L719" s="2">
        <v>0</v>
      </c>
      <c r="M719" s="2">
        <v>0</v>
      </c>
      <c r="N719" s="2">
        <v>0</v>
      </c>
      <c r="O719" s="2">
        <v>1</v>
      </c>
      <c r="P719" s="2"/>
      <c r="Q719" s="2"/>
      <c r="R719" s="11"/>
      <c r="S719" s="11"/>
      <c r="T719" s="35"/>
    </row>
    <row r="720" spans="1:20" x14ac:dyDescent="0.25">
      <c r="A720" s="34"/>
      <c r="B720" s="11"/>
      <c r="C720" s="11"/>
      <c r="D720" s="11"/>
      <c r="E720" s="11"/>
      <c r="F720" s="11"/>
      <c r="G720" s="11"/>
      <c r="H720" s="2"/>
      <c r="I720" s="2"/>
      <c r="J720" s="2"/>
      <c r="K720" s="2"/>
      <c r="L720" s="2"/>
      <c r="M720" s="2"/>
      <c r="N720" s="2"/>
      <c r="O720" s="2"/>
      <c r="P720" s="2"/>
      <c r="Q720" s="2"/>
      <c r="R720" s="11"/>
      <c r="S720" s="11"/>
      <c r="T720" s="35"/>
    </row>
    <row r="721" spans="1:20" x14ac:dyDescent="0.25">
      <c r="A721" s="83"/>
      <c r="B721" s="62"/>
      <c r="C721" s="61"/>
      <c r="D721" s="62"/>
      <c r="E721" s="62"/>
      <c r="F721" s="61"/>
      <c r="G721" s="62"/>
      <c r="H721" s="61">
        <f>SUM(H716:H719)</f>
        <v>4</v>
      </c>
      <c r="I721" s="61">
        <f t="shared" ref="I721:O721" si="34">SUM(I716:I719)</f>
        <v>0</v>
      </c>
      <c r="J721" s="61">
        <f t="shared" si="34"/>
        <v>0</v>
      </c>
      <c r="K721" s="61">
        <f t="shared" si="34"/>
        <v>0</v>
      </c>
      <c r="L721" s="61">
        <f t="shared" si="34"/>
        <v>0</v>
      </c>
      <c r="M721" s="61">
        <f t="shared" si="34"/>
        <v>0</v>
      </c>
      <c r="N721" s="61">
        <f t="shared" si="34"/>
        <v>0</v>
      </c>
      <c r="O721" s="61">
        <f t="shared" si="34"/>
        <v>4</v>
      </c>
      <c r="P721" s="61"/>
      <c r="Q721" s="61"/>
      <c r="R721" s="62"/>
      <c r="S721" s="62"/>
      <c r="T721" s="84"/>
    </row>
    <row r="722" spans="1:20" x14ac:dyDescent="0.25">
      <c r="A722" s="85"/>
      <c r="B722" s="75"/>
      <c r="C722" s="76"/>
      <c r="D722" s="75"/>
      <c r="E722" s="75"/>
      <c r="F722" s="76"/>
      <c r="G722" s="75"/>
      <c r="H722" s="76"/>
      <c r="I722" s="76"/>
      <c r="J722" s="76"/>
      <c r="K722" s="76"/>
      <c r="L722" s="76"/>
      <c r="M722" s="76"/>
      <c r="N722" s="76"/>
      <c r="O722" s="76"/>
      <c r="P722" s="76"/>
      <c r="Q722" s="76"/>
      <c r="R722" s="75"/>
      <c r="S722" s="75"/>
      <c r="T722" s="86"/>
    </row>
    <row r="723" spans="1:20" x14ac:dyDescent="0.25">
      <c r="A723" s="88"/>
      <c r="B723" s="89"/>
      <c r="C723" s="90"/>
      <c r="D723" s="89"/>
      <c r="E723" s="89"/>
      <c r="F723" s="90"/>
      <c r="G723" s="89"/>
      <c r="H723" s="90">
        <f t="shared" ref="H723:N723" si="35">H32+H63+H85+H109+H139+H159+H178+H203+H226+H256+H272+H301+H325+H349+H372+H392+H410+H435+H448+H468+H486+H509+H533+H557+H576+H599+H617+H639+H660+H667+H676+H684+H704+H712+H721</f>
        <v>573</v>
      </c>
      <c r="I723" s="90">
        <f t="shared" si="35"/>
        <v>0</v>
      </c>
      <c r="J723" s="90">
        <f t="shared" si="35"/>
        <v>16</v>
      </c>
      <c r="K723" s="90">
        <f t="shared" si="35"/>
        <v>0</v>
      </c>
      <c r="L723" s="90">
        <f t="shared" si="35"/>
        <v>40</v>
      </c>
      <c r="M723" s="90">
        <f t="shared" si="35"/>
        <v>116</v>
      </c>
      <c r="N723" s="90">
        <f t="shared" si="35"/>
        <v>82</v>
      </c>
      <c r="O723" s="90">
        <f>O32+O63+O85+O109+O139+O159+O178+O203+O226+O256+O272+O301+O325+O349+O372+O392+O410+O435+O448+O468+O486+O509+O533+O557+O576+O599+O617+O639+O660+O667+O676+O684+O704+O712+O721</f>
        <v>399</v>
      </c>
      <c r="P723" s="90"/>
      <c r="Q723" s="90"/>
      <c r="R723" s="89"/>
      <c r="S723" s="89"/>
      <c r="T723" s="91"/>
    </row>
    <row r="724" spans="1:20" ht="15.75" thickBot="1" x14ac:dyDescent="0.3">
      <c r="A724" s="36"/>
      <c r="B724" s="32"/>
      <c r="C724" s="32"/>
      <c r="D724" s="32"/>
      <c r="E724" s="32"/>
      <c r="F724" s="32"/>
      <c r="G724" s="32"/>
      <c r="H724" s="3"/>
      <c r="I724" s="3"/>
      <c r="J724" s="3"/>
      <c r="K724" s="3"/>
      <c r="L724" s="3"/>
      <c r="M724" s="3"/>
      <c r="N724" s="3"/>
      <c r="O724" s="3"/>
      <c r="P724" s="3"/>
      <c r="Q724" s="3"/>
      <c r="R724" s="32"/>
      <c r="S724" s="32"/>
      <c r="T724" s="37"/>
    </row>
    <row r="725" spans="1:20" ht="15.75" thickTop="1" x14ac:dyDescent="0.25"/>
    <row r="726" spans="1:20" x14ac:dyDescent="0.25">
      <c r="I726" s="71">
        <f>I723+H723</f>
        <v>573</v>
      </c>
      <c r="O726" s="71">
        <f>SUM(J723:O723)</f>
        <v>653</v>
      </c>
      <c r="P726" s="71"/>
      <c r="Q726" s="71"/>
    </row>
    <row r="730" spans="1:20" x14ac:dyDescent="0.25">
      <c r="R730" s="71"/>
    </row>
  </sheetData>
  <mergeCells count="133">
    <mergeCell ref="R536:R537"/>
    <mergeCell ref="R541:R542"/>
    <mergeCell ref="R543:R544"/>
    <mergeCell ref="S602:S604"/>
    <mergeCell ref="S536:S540"/>
    <mergeCell ref="S541:S542"/>
    <mergeCell ref="S543:S545"/>
    <mergeCell ref="S516:S518"/>
    <mergeCell ref="S519:S520"/>
    <mergeCell ref="S521:S523"/>
    <mergeCell ref="S560:S562"/>
    <mergeCell ref="S493:S495"/>
    <mergeCell ref="S496:S498"/>
    <mergeCell ref="R489:R490"/>
    <mergeCell ref="S512:S515"/>
    <mergeCell ref="R512:R513"/>
    <mergeCell ref="R514:R519"/>
    <mergeCell ref="S473:S475"/>
    <mergeCell ref="S476:S478"/>
    <mergeCell ref="S479:S481"/>
    <mergeCell ref="S489:S492"/>
    <mergeCell ref="R452:R457"/>
    <mergeCell ref="R458:R460"/>
    <mergeCell ref="R461:R463"/>
    <mergeCell ref="S471:S472"/>
    <mergeCell ref="S451:S454"/>
    <mergeCell ref="S455:S457"/>
    <mergeCell ref="S458:S459"/>
    <mergeCell ref="S460:S462"/>
    <mergeCell ref="S423:S425"/>
    <mergeCell ref="S426:S428"/>
    <mergeCell ref="R413:R416"/>
    <mergeCell ref="R417:R418"/>
    <mergeCell ref="R419:R420"/>
    <mergeCell ref="R421:R423"/>
    <mergeCell ref="R424:R425"/>
    <mergeCell ref="S413:S415"/>
    <mergeCell ref="S416:S420"/>
    <mergeCell ref="S421:S422"/>
    <mergeCell ref="S336:S337"/>
    <mergeCell ref="S338:S341"/>
    <mergeCell ref="R296:R298"/>
    <mergeCell ref="R299:R301"/>
    <mergeCell ref="R302:R304"/>
    <mergeCell ref="R331:R332"/>
    <mergeCell ref="R333:R334"/>
    <mergeCell ref="R294:R295"/>
    <mergeCell ref="S281:S282"/>
    <mergeCell ref="S283:S285"/>
    <mergeCell ref="S328:S330"/>
    <mergeCell ref="S331:S335"/>
    <mergeCell ref="R282:R285"/>
    <mergeCell ref="S148:S150"/>
    <mergeCell ref="S151:S153"/>
    <mergeCell ref="R286:R289"/>
    <mergeCell ref="R290:R293"/>
    <mergeCell ref="R142:R144"/>
    <mergeCell ref="S275:S277"/>
    <mergeCell ref="S278:S280"/>
    <mergeCell ref="R275:R278"/>
    <mergeCell ref="R279:R281"/>
    <mergeCell ref="S229:S231"/>
    <mergeCell ref="S232:S234"/>
    <mergeCell ref="S235:S237"/>
    <mergeCell ref="R229:R232"/>
    <mergeCell ref="R233:R235"/>
    <mergeCell ref="R236:R237"/>
    <mergeCell ref="R238:R240"/>
    <mergeCell ref="R241:R242"/>
    <mergeCell ref="R243:R244"/>
    <mergeCell ref="S99:S100"/>
    <mergeCell ref="R88:R89"/>
    <mergeCell ref="R91:R92"/>
    <mergeCell ref="S142:S144"/>
    <mergeCell ref="S145:S147"/>
    <mergeCell ref="S88:S91"/>
    <mergeCell ref="S92:S96"/>
    <mergeCell ref="S97:S98"/>
    <mergeCell ref="S112:S114"/>
    <mergeCell ref="S115:S117"/>
    <mergeCell ref="S118:S120"/>
    <mergeCell ref="S121:S123"/>
    <mergeCell ref="S124:S126"/>
    <mergeCell ref="R112:R113"/>
    <mergeCell ref="S127:S129"/>
    <mergeCell ref="S130:S131"/>
    <mergeCell ref="R29:R30"/>
    <mergeCell ref="S35:S37"/>
    <mergeCell ref="S38:S40"/>
    <mergeCell ref="R35:R36"/>
    <mergeCell ref="R17:R18"/>
    <mergeCell ref="R19:R20"/>
    <mergeCell ref="R23:R24"/>
    <mergeCell ref="R25:R26"/>
    <mergeCell ref="R27:R28"/>
    <mergeCell ref="R7:R8"/>
    <mergeCell ref="R10:R11"/>
    <mergeCell ref="R12:R13"/>
    <mergeCell ref="R14:R15"/>
    <mergeCell ref="S7:S10"/>
    <mergeCell ref="S11:S13"/>
    <mergeCell ref="S14:S16"/>
    <mergeCell ref="J5:O5"/>
    <mergeCell ref="A1:T1"/>
    <mergeCell ref="A3:A4"/>
    <mergeCell ref="B3:B4"/>
    <mergeCell ref="C3:C4"/>
    <mergeCell ref="D3:D4"/>
    <mergeCell ref="E3:E4"/>
    <mergeCell ref="F3:F4"/>
    <mergeCell ref="G3:G4"/>
    <mergeCell ref="H3:H4"/>
    <mergeCell ref="I3:I4"/>
    <mergeCell ref="R3:R4"/>
    <mergeCell ref="S3:S4"/>
    <mergeCell ref="T3:T4"/>
    <mergeCell ref="J3:P3"/>
    <mergeCell ref="R687:R688"/>
    <mergeCell ref="S687:S690"/>
    <mergeCell ref="S691:S696"/>
    <mergeCell ref="S707:S710"/>
    <mergeCell ref="S711:S713"/>
    <mergeCell ref="R707:R709"/>
    <mergeCell ref="S620:S622"/>
    <mergeCell ref="S623:S625"/>
    <mergeCell ref="S626:S628"/>
    <mergeCell ref="R620:R622"/>
    <mergeCell ref="R623:R624"/>
    <mergeCell ref="R625:R626"/>
    <mergeCell ref="S642:S645"/>
    <mergeCell ref="S646:S648"/>
    <mergeCell ref="R642:R643"/>
    <mergeCell ref="S679:S681"/>
  </mergeCells>
  <pageMargins left="0.52" right="0.23622047244094491" top="0.43307086614173229" bottom="0.74803149606299213" header="0.23622047244094491" footer="0.31496062992125984"/>
  <pageSetup paperSize="258" scale="7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7"/>
  <sheetViews>
    <sheetView workbookViewId="0">
      <pane ySplit="1530" topLeftCell="A97" activePane="bottomLeft"/>
      <selection activeCell="J3" sqref="J3:Q3"/>
      <selection pane="bottomLeft" activeCell="R92" sqref="R92"/>
    </sheetView>
  </sheetViews>
  <sheetFormatPr defaultRowHeight="15" x14ac:dyDescent="0.25"/>
  <cols>
    <col min="1" max="1" width="4.5703125" bestFit="1" customWidth="1"/>
    <col min="2" max="2" width="9.5703125" bestFit="1" customWidth="1"/>
    <col min="3" max="3" width="4.5703125" bestFit="1" customWidth="1"/>
    <col min="4" max="4" width="12.85546875" bestFit="1" customWidth="1"/>
    <col min="5" max="5" width="10.85546875" bestFit="1" customWidth="1"/>
    <col min="6" max="6" width="4.5703125" bestFit="1" customWidth="1"/>
    <col min="7" max="7" width="15.28515625" bestFit="1" customWidth="1"/>
    <col min="8" max="9" width="6.7109375" customWidth="1"/>
    <col min="10" max="14" width="4.7109375" customWidth="1"/>
    <col min="15" max="17" width="7"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89"/>
      <c r="Q5" s="290"/>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14</v>
      </c>
      <c r="B7" s="11" t="s">
        <v>2637</v>
      </c>
      <c r="C7" s="2" t="s">
        <v>0</v>
      </c>
      <c r="D7" s="11" t="s">
        <v>2638</v>
      </c>
      <c r="E7" s="11" t="s">
        <v>39</v>
      </c>
      <c r="F7" s="2" t="s">
        <v>0</v>
      </c>
      <c r="G7" s="11" t="s">
        <v>3035</v>
      </c>
      <c r="H7" s="67">
        <v>1</v>
      </c>
      <c r="I7" s="67">
        <v>0</v>
      </c>
      <c r="J7" s="67">
        <v>0</v>
      </c>
      <c r="K7" s="67">
        <v>0</v>
      </c>
      <c r="L7" s="67">
        <v>0</v>
      </c>
      <c r="M7" s="67">
        <v>1</v>
      </c>
      <c r="N7" s="67">
        <v>0</v>
      </c>
      <c r="O7" s="67">
        <v>1</v>
      </c>
      <c r="P7" s="67"/>
      <c r="Q7" s="67"/>
      <c r="R7" s="299" t="s">
        <v>7403</v>
      </c>
      <c r="S7" s="299" t="s">
        <v>7398</v>
      </c>
      <c r="T7" s="35"/>
    </row>
    <row r="8" spans="1:20" x14ac:dyDescent="0.25">
      <c r="A8" s="34"/>
      <c r="B8" s="11"/>
      <c r="C8" s="2"/>
      <c r="D8" s="11"/>
      <c r="E8" s="11"/>
      <c r="F8" s="2" t="s">
        <v>2</v>
      </c>
      <c r="G8" s="11" t="s">
        <v>3036</v>
      </c>
      <c r="H8" s="67">
        <v>1</v>
      </c>
      <c r="I8" s="67">
        <v>0</v>
      </c>
      <c r="J8" s="67">
        <v>0</v>
      </c>
      <c r="K8" s="67">
        <v>0</v>
      </c>
      <c r="L8" s="67">
        <v>0</v>
      </c>
      <c r="M8" s="67">
        <v>1</v>
      </c>
      <c r="N8" s="67">
        <v>0</v>
      </c>
      <c r="O8" s="67">
        <v>1</v>
      </c>
      <c r="P8" s="67"/>
      <c r="Q8" s="67"/>
      <c r="R8" s="299"/>
      <c r="S8" s="299"/>
      <c r="T8" s="35"/>
    </row>
    <row r="9" spans="1:20" ht="15" customHeight="1" x14ac:dyDescent="0.25">
      <c r="A9" s="34"/>
      <c r="B9" s="11"/>
      <c r="C9" s="2"/>
      <c r="D9" s="11"/>
      <c r="E9" s="11"/>
      <c r="F9" s="2" t="s">
        <v>3</v>
      </c>
      <c r="G9" s="11" t="s">
        <v>3037</v>
      </c>
      <c r="H9" s="67">
        <v>1</v>
      </c>
      <c r="I9" s="67">
        <v>0</v>
      </c>
      <c r="J9" s="67">
        <v>0</v>
      </c>
      <c r="K9" s="67">
        <v>0</v>
      </c>
      <c r="L9" s="67">
        <v>0</v>
      </c>
      <c r="M9" s="67">
        <v>1</v>
      </c>
      <c r="N9" s="67">
        <v>0</v>
      </c>
      <c r="O9" s="67">
        <v>1</v>
      </c>
      <c r="P9" s="67"/>
      <c r="Q9" s="67"/>
      <c r="R9" s="11"/>
      <c r="S9" s="299" t="s">
        <v>7399</v>
      </c>
      <c r="T9" s="35"/>
    </row>
    <row r="10" spans="1:20" x14ac:dyDescent="0.25">
      <c r="A10" s="34"/>
      <c r="B10" s="11"/>
      <c r="C10" s="2"/>
      <c r="D10" s="11"/>
      <c r="E10" s="11"/>
      <c r="F10" s="2" t="s">
        <v>4</v>
      </c>
      <c r="G10" s="11" t="s">
        <v>3038</v>
      </c>
      <c r="H10" s="67">
        <v>1</v>
      </c>
      <c r="I10" s="67">
        <v>0</v>
      </c>
      <c r="J10" s="67">
        <v>0</v>
      </c>
      <c r="K10" s="67">
        <v>0</v>
      </c>
      <c r="L10" s="67">
        <v>0</v>
      </c>
      <c r="M10" s="67">
        <v>1</v>
      </c>
      <c r="N10" s="67">
        <v>0</v>
      </c>
      <c r="O10" s="67">
        <v>1</v>
      </c>
      <c r="P10" s="67"/>
      <c r="Q10" s="67"/>
      <c r="R10" s="11"/>
      <c r="S10" s="299"/>
      <c r="T10" s="35"/>
    </row>
    <row r="11" spans="1:20" x14ac:dyDescent="0.25">
      <c r="A11" s="34"/>
      <c r="B11" s="11"/>
      <c r="C11" s="2"/>
      <c r="D11" s="11"/>
      <c r="E11" s="11"/>
      <c r="F11" s="2" t="s">
        <v>5</v>
      </c>
      <c r="G11" s="11" t="s">
        <v>3039</v>
      </c>
      <c r="H11" s="67">
        <v>1</v>
      </c>
      <c r="I11" s="67">
        <v>0</v>
      </c>
      <c r="J11" s="67">
        <v>0</v>
      </c>
      <c r="K11" s="67">
        <v>0</v>
      </c>
      <c r="L11" s="67">
        <v>0</v>
      </c>
      <c r="M11" s="67">
        <v>1</v>
      </c>
      <c r="N11" s="67">
        <v>0</v>
      </c>
      <c r="O11" s="67">
        <v>1</v>
      </c>
      <c r="P11" s="67"/>
      <c r="Q11" s="67"/>
      <c r="R11" s="11"/>
      <c r="S11" s="299"/>
      <c r="T11" s="35"/>
    </row>
    <row r="12" spans="1:20" x14ac:dyDescent="0.25">
      <c r="A12" s="34"/>
      <c r="B12" s="11"/>
      <c r="C12" s="2"/>
      <c r="D12" s="11"/>
      <c r="E12" s="11"/>
      <c r="F12" s="2" t="s">
        <v>6</v>
      </c>
      <c r="G12" s="11" t="s">
        <v>3040</v>
      </c>
      <c r="H12" s="67">
        <v>1</v>
      </c>
      <c r="I12" s="67">
        <v>0</v>
      </c>
      <c r="J12" s="67">
        <v>0</v>
      </c>
      <c r="K12" s="67">
        <v>0</v>
      </c>
      <c r="L12" s="67">
        <v>0</v>
      </c>
      <c r="M12" s="67">
        <v>1</v>
      </c>
      <c r="N12" s="67">
        <v>0</v>
      </c>
      <c r="O12" s="67">
        <v>1</v>
      </c>
      <c r="P12" s="67"/>
      <c r="Q12" s="67"/>
      <c r="R12" s="11"/>
      <c r="S12" s="299" t="s">
        <v>7400</v>
      </c>
      <c r="T12" s="35"/>
    </row>
    <row r="13" spans="1:20" x14ac:dyDescent="0.25">
      <c r="A13" s="34"/>
      <c r="B13" s="11"/>
      <c r="C13" s="2"/>
      <c r="D13" s="11"/>
      <c r="E13" s="11"/>
      <c r="F13" s="2" t="s">
        <v>7</v>
      </c>
      <c r="G13" s="11" t="s">
        <v>3041</v>
      </c>
      <c r="H13" s="67">
        <v>1</v>
      </c>
      <c r="I13" s="67">
        <v>0</v>
      </c>
      <c r="J13" s="67">
        <v>0</v>
      </c>
      <c r="K13" s="67">
        <v>0</v>
      </c>
      <c r="L13" s="67">
        <v>0</v>
      </c>
      <c r="M13" s="67">
        <v>1</v>
      </c>
      <c r="N13" s="67">
        <v>0</v>
      </c>
      <c r="O13" s="67">
        <v>1</v>
      </c>
      <c r="P13" s="67"/>
      <c r="Q13" s="67"/>
      <c r="R13" s="11"/>
      <c r="S13" s="299"/>
      <c r="T13" s="35"/>
    </row>
    <row r="14" spans="1:20" x14ac:dyDescent="0.25">
      <c r="A14" s="34"/>
      <c r="B14" s="11"/>
      <c r="C14" s="2"/>
      <c r="D14" s="11"/>
      <c r="E14" s="11"/>
      <c r="F14" s="2" t="s">
        <v>8</v>
      </c>
      <c r="G14" s="11" t="s">
        <v>3042</v>
      </c>
      <c r="H14" s="67">
        <v>1</v>
      </c>
      <c r="I14" s="67">
        <v>0</v>
      </c>
      <c r="J14" s="67">
        <v>0</v>
      </c>
      <c r="K14" s="67">
        <v>0</v>
      </c>
      <c r="L14" s="67">
        <v>0</v>
      </c>
      <c r="M14" s="67">
        <v>1</v>
      </c>
      <c r="N14" s="67">
        <v>0</v>
      </c>
      <c r="O14" s="67">
        <v>1</v>
      </c>
      <c r="P14" s="67"/>
      <c r="Q14" s="67"/>
      <c r="R14" s="11"/>
      <c r="S14" s="299"/>
      <c r="T14" s="35"/>
    </row>
    <row r="15" spans="1:20" ht="15" customHeight="1" x14ac:dyDescent="0.25">
      <c r="A15" s="34"/>
      <c r="B15" s="11"/>
      <c r="C15" s="2"/>
      <c r="D15" s="11"/>
      <c r="E15" s="11"/>
      <c r="F15" s="2" t="s">
        <v>9</v>
      </c>
      <c r="G15" s="11" t="s">
        <v>3043</v>
      </c>
      <c r="H15" s="67">
        <v>1</v>
      </c>
      <c r="I15" s="67">
        <v>0</v>
      </c>
      <c r="J15" s="67">
        <v>0</v>
      </c>
      <c r="K15" s="67">
        <v>0</v>
      </c>
      <c r="L15" s="67">
        <v>0</v>
      </c>
      <c r="M15" s="67">
        <v>1</v>
      </c>
      <c r="N15" s="67">
        <v>0</v>
      </c>
      <c r="O15" s="67">
        <v>1</v>
      </c>
      <c r="P15" s="67"/>
      <c r="Q15" s="67"/>
      <c r="R15" s="11"/>
      <c r="S15" s="299" t="s">
        <v>7401</v>
      </c>
      <c r="T15" s="35"/>
    </row>
    <row r="16" spans="1:20" x14ac:dyDescent="0.25">
      <c r="A16" s="34"/>
      <c r="B16" s="11"/>
      <c r="C16" s="2"/>
      <c r="D16" s="11"/>
      <c r="E16" s="11"/>
      <c r="F16" s="2" t="s">
        <v>10</v>
      </c>
      <c r="G16" s="11" t="s">
        <v>3044</v>
      </c>
      <c r="H16" s="67">
        <v>1</v>
      </c>
      <c r="I16" s="67">
        <v>0</v>
      </c>
      <c r="J16" s="67">
        <v>0</v>
      </c>
      <c r="K16" s="67">
        <v>0</v>
      </c>
      <c r="L16" s="67">
        <v>0</v>
      </c>
      <c r="M16" s="67">
        <v>1</v>
      </c>
      <c r="N16" s="67">
        <v>0</v>
      </c>
      <c r="O16" s="67">
        <v>1</v>
      </c>
      <c r="P16" s="67"/>
      <c r="Q16" s="67"/>
      <c r="R16" s="11"/>
      <c r="S16" s="299"/>
      <c r="T16" s="35"/>
    </row>
    <row r="17" spans="1:20" x14ac:dyDescent="0.25">
      <c r="A17" s="34"/>
      <c r="B17" s="11"/>
      <c r="C17" s="2"/>
      <c r="D17" s="11"/>
      <c r="E17" s="11"/>
      <c r="F17" s="2" t="s">
        <v>11</v>
      </c>
      <c r="G17" s="11" t="s">
        <v>3045</v>
      </c>
      <c r="H17" s="67">
        <v>1</v>
      </c>
      <c r="I17" s="67">
        <v>0</v>
      </c>
      <c r="J17" s="67">
        <v>0</v>
      </c>
      <c r="K17" s="67">
        <v>0</v>
      </c>
      <c r="L17" s="67">
        <v>0</v>
      </c>
      <c r="M17" s="67">
        <v>1</v>
      </c>
      <c r="N17" s="67">
        <v>0</v>
      </c>
      <c r="O17" s="67">
        <v>1</v>
      </c>
      <c r="P17" s="67"/>
      <c r="Q17" s="67"/>
      <c r="R17" s="11"/>
      <c r="S17" s="299"/>
      <c r="T17" s="35"/>
    </row>
    <row r="18" spans="1:20" x14ac:dyDescent="0.25">
      <c r="A18" s="34"/>
      <c r="B18" s="11"/>
      <c r="C18" s="2"/>
      <c r="D18" s="11"/>
      <c r="E18" s="11"/>
      <c r="F18" s="2" t="s">
        <v>12</v>
      </c>
      <c r="G18" s="11" t="s">
        <v>2634</v>
      </c>
      <c r="H18" s="67">
        <v>1</v>
      </c>
      <c r="I18" s="67">
        <v>0</v>
      </c>
      <c r="J18" s="67">
        <v>0</v>
      </c>
      <c r="K18" s="67">
        <v>0</v>
      </c>
      <c r="L18" s="67">
        <v>0</v>
      </c>
      <c r="M18" s="67">
        <v>1</v>
      </c>
      <c r="N18" s="67">
        <v>0</v>
      </c>
      <c r="O18" s="67">
        <v>1</v>
      </c>
      <c r="P18" s="67"/>
      <c r="Q18" s="67"/>
      <c r="R18" s="11"/>
      <c r="S18" s="299" t="s">
        <v>7402</v>
      </c>
      <c r="T18" s="35"/>
    </row>
    <row r="19" spans="1:20" x14ac:dyDescent="0.25">
      <c r="A19" s="34"/>
      <c r="B19" s="11"/>
      <c r="C19" s="2"/>
      <c r="D19" s="11"/>
      <c r="E19" s="11"/>
      <c r="F19" s="2"/>
      <c r="G19" s="11"/>
      <c r="H19" s="67"/>
      <c r="I19" s="67"/>
      <c r="J19" s="67"/>
      <c r="K19" s="67"/>
      <c r="L19" s="67"/>
      <c r="M19" s="67"/>
      <c r="N19" s="67"/>
      <c r="O19" s="67"/>
      <c r="P19" s="67"/>
      <c r="Q19" s="67"/>
      <c r="R19" s="11"/>
      <c r="S19" s="302"/>
      <c r="T19" s="35"/>
    </row>
    <row r="20" spans="1:20" x14ac:dyDescent="0.25">
      <c r="A20" s="83"/>
      <c r="B20" s="62"/>
      <c r="C20" s="61"/>
      <c r="D20" s="62"/>
      <c r="E20" s="62"/>
      <c r="F20" s="61"/>
      <c r="G20" s="62"/>
      <c r="H20" s="72">
        <f>SUM(H7:H18)</f>
        <v>12</v>
      </c>
      <c r="I20" s="72">
        <f t="shared" ref="I20:O20" si="0">SUM(I7:I18)</f>
        <v>0</v>
      </c>
      <c r="J20" s="72">
        <f t="shared" si="0"/>
        <v>0</v>
      </c>
      <c r="K20" s="72">
        <f t="shared" si="0"/>
        <v>0</v>
      </c>
      <c r="L20" s="72">
        <f t="shared" si="0"/>
        <v>0</v>
      </c>
      <c r="M20" s="72">
        <f t="shared" si="0"/>
        <v>12</v>
      </c>
      <c r="N20" s="72">
        <f t="shared" si="0"/>
        <v>0</v>
      </c>
      <c r="O20" s="72">
        <f t="shared" si="0"/>
        <v>12</v>
      </c>
      <c r="P20" s="72"/>
      <c r="Q20" s="72"/>
      <c r="R20" s="62"/>
      <c r="S20" s="62"/>
      <c r="T20" s="84"/>
    </row>
    <row r="21" spans="1:20" x14ac:dyDescent="0.25">
      <c r="A21" s="85"/>
      <c r="B21" s="75"/>
      <c r="C21" s="76"/>
      <c r="D21" s="75"/>
      <c r="E21" s="75"/>
      <c r="F21" s="76"/>
      <c r="G21" s="75"/>
      <c r="H21" s="76"/>
      <c r="I21" s="76"/>
      <c r="J21" s="76"/>
      <c r="K21" s="76"/>
      <c r="L21" s="76"/>
      <c r="M21" s="76"/>
      <c r="N21" s="76"/>
      <c r="O21" s="76"/>
      <c r="P21" s="76"/>
      <c r="Q21" s="76"/>
      <c r="R21" s="75"/>
      <c r="S21" s="75"/>
      <c r="T21" s="86"/>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34"/>
      <c r="B23" s="11"/>
      <c r="C23" s="2" t="s">
        <v>2</v>
      </c>
      <c r="D23" s="11" t="s">
        <v>2639</v>
      </c>
      <c r="E23" s="11" t="s">
        <v>39</v>
      </c>
      <c r="F23" s="2" t="s">
        <v>0</v>
      </c>
      <c r="G23" s="11" t="s">
        <v>3046</v>
      </c>
      <c r="H23" s="67">
        <v>1</v>
      </c>
      <c r="I23" s="67">
        <v>0</v>
      </c>
      <c r="J23" s="67">
        <v>0</v>
      </c>
      <c r="K23" s="67">
        <v>0</v>
      </c>
      <c r="L23" s="67">
        <v>0</v>
      </c>
      <c r="M23" s="67">
        <v>1</v>
      </c>
      <c r="N23" s="67">
        <v>0</v>
      </c>
      <c r="O23" s="67">
        <v>1</v>
      </c>
      <c r="P23" s="67"/>
      <c r="Q23" s="67"/>
      <c r="R23" s="299" t="s">
        <v>7397</v>
      </c>
      <c r="S23" s="299" t="s">
        <v>7391</v>
      </c>
      <c r="T23" s="35"/>
    </row>
    <row r="24" spans="1:20" x14ac:dyDescent="0.25">
      <c r="A24" s="34"/>
      <c r="B24" s="11"/>
      <c r="C24" s="2"/>
      <c r="D24" s="11"/>
      <c r="E24" s="11"/>
      <c r="F24" s="2" t="s">
        <v>2</v>
      </c>
      <c r="G24" s="11" t="s">
        <v>3047</v>
      </c>
      <c r="H24" s="67">
        <v>1</v>
      </c>
      <c r="I24" s="67">
        <v>0</v>
      </c>
      <c r="J24" s="67">
        <v>0</v>
      </c>
      <c r="K24" s="67">
        <v>0</v>
      </c>
      <c r="L24" s="67">
        <v>0</v>
      </c>
      <c r="M24" s="67">
        <v>1</v>
      </c>
      <c r="N24" s="67">
        <v>0</v>
      </c>
      <c r="O24" s="67">
        <v>1</v>
      </c>
      <c r="P24" s="67"/>
      <c r="Q24" s="67"/>
      <c r="R24" s="299"/>
      <c r="S24" s="299"/>
      <c r="T24" s="35"/>
    </row>
    <row r="25" spans="1:20" x14ac:dyDescent="0.25">
      <c r="A25" s="34"/>
      <c r="B25" s="11"/>
      <c r="C25" s="2"/>
      <c r="D25" s="11"/>
      <c r="E25" s="11"/>
      <c r="F25" s="2" t="s">
        <v>3</v>
      </c>
      <c r="G25" s="11" t="s">
        <v>3048</v>
      </c>
      <c r="H25" s="67">
        <v>1</v>
      </c>
      <c r="I25" s="67">
        <v>0</v>
      </c>
      <c r="J25" s="67">
        <v>0</v>
      </c>
      <c r="K25" s="67">
        <v>0</v>
      </c>
      <c r="L25" s="67">
        <v>0</v>
      </c>
      <c r="M25" s="67">
        <v>1</v>
      </c>
      <c r="N25" s="67">
        <v>0</v>
      </c>
      <c r="O25" s="67">
        <v>1</v>
      </c>
      <c r="P25" s="67"/>
      <c r="Q25" s="67"/>
      <c r="R25" s="11"/>
      <c r="S25" s="299"/>
      <c r="T25" s="35"/>
    </row>
    <row r="26" spans="1:20" ht="15" customHeight="1" x14ac:dyDescent="0.25">
      <c r="A26" s="34"/>
      <c r="B26" s="11"/>
      <c r="C26" s="2"/>
      <c r="D26" s="11"/>
      <c r="E26" s="11"/>
      <c r="F26" s="2" t="s">
        <v>4</v>
      </c>
      <c r="G26" s="11" t="s">
        <v>3049</v>
      </c>
      <c r="H26" s="67">
        <v>1</v>
      </c>
      <c r="I26" s="67">
        <v>0</v>
      </c>
      <c r="J26" s="67">
        <v>0</v>
      </c>
      <c r="K26" s="67">
        <v>0</v>
      </c>
      <c r="L26" s="67">
        <v>0</v>
      </c>
      <c r="M26" s="67">
        <v>1</v>
      </c>
      <c r="N26" s="67">
        <v>0</v>
      </c>
      <c r="O26" s="67">
        <v>1</v>
      </c>
      <c r="P26" s="67"/>
      <c r="Q26" s="67"/>
      <c r="R26" s="11"/>
      <c r="S26" s="299"/>
      <c r="T26" s="35"/>
    </row>
    <row r="27" spans="1:20" ht="15" customHeight="1" x14ac:dyDescent="0.25">
      <c r="A27" s="34"/>
      <c r="B27" s="11"/>
      <c r="C27" s="2"/>
      <c r="D27" s="11"/>
      <c r="E27" s="11"/>
      <c r="F27" s="2" t="s">
        <v>5</v>
      </c>
      <c r="G27" s="11" t="s">
        <v>3050</v>
      </c>
      <c r="H27" s="67">
        <v>1</v>
      </c>
      <c r="I27" s="67">
        <v>0</v>
      </c>
      <c r="J27" s="67">
        <v>0</v>
      </c>
      <c r="K27" s="67">
        <v>0</v>
      </c>
      <c r="L27" s="67">
        <v>0</v>
      </c>
      <c r="M27" s="67">
        <v>1</v>
      </c>
      <c r="N27" s="67">
        <v>0</v>
      </c>
      <c r="O27" s="67">
        <v>1</v>
      </c>
      <c r="P27" s="67"/>
      <c r="Q27" s="67"/>
      <c r="R27" s="11"/>
      <c r="S27" s="299" t="s">
        <v>7392</v>
      </c>
      <c r="T27" s="35"/>
    </row>
    <row r="28" spans="1:20" x14ac:dyDescent="0.25">
      <c r="A28" s="34"/>
      <c r="B28" s="11"/>
      <c r="C28" s="2"/>
      <c r="D28" s="11"/>
      <c r="E28" s="11"/>
      <c r="F28" s="2" t="s">
        <v>6</v>
      </c>
      <c r="G28" s="11" t="s">
        <v>3051</v>
      </c>
      <c r="H28" s="67">
        <v>1</v>
      </c>
      <c r="I28" s="67">
        <v>0</v>
      </c>
      <c r="J28" s="67">
        <v>0</v>
      </c>
      <c r="K28" s="67">
        <v>0</v>
      </c>
      <c r="L28" s="67">
        <v>0</v>
      </c>
      <c r="M28" s="67">
        <v>1</v>
      </c>
      <c r="N28" s="67">
        <v>0</v>
      </c>
      <c r="O28" s="67">
        <v>1</v>
      </c>
      <c r="P28" s="67"/>
      <c r="Q28" s="67"/>
      <c r="R28" s="11"/>
      <c r="S28" s="299"/>
      <c r="T28" s="35"/>
    </row>
    <row r="29" spans="1:20" x14ac:dyDescent="0.25">
      <c r="A29" s="34"/>
      <c r="B29" s="11"/>
      <c r="C29" s="2"/>
      <c r="D29" s="11"/>
      <c r="E29" s="11"/>
      <c r="F29" s="2" t="s">
        <v>7</v>
      </c>
      <c r="G29" s="11" t="s">
        <v>3052</v>
      </c>
      <c r="H29" s="67">
        <v>1</v>
      </c>
      <c r="I29" s="67">
        <v>0</v>
      </c>
      <c r="J29" s="67">
        <v>0</v>
      </c>
      <c r="K29" s="67">
        <v>0</v>
      </c>
      <c r="L29" s="67">
        <v>0</v>
      </c>
      <c r="M29" s="67">
        <v>1</v>
      </c>
      <c r="N29" s="67">
        <v>0</v>
      </c>
      <c r="O29" s="67">
        <v>1</v>
      </c>
      <c r="P29" s="67"/>
      <c r="Q29" s="67"/>
      <c r="R29" s="11"/>
      <c r="S29" s="299"/>
      <c r="T29" s="35"/>
    </row>
    <row r="30" spans="1:20" ht="15" customHeight="1" x14ac:dyDescent="0.25">
      <c r="A30" s="34"/>
      <c r="B30" s="11"/>
      <c r="C30" s="2"/>
      <c r="D30" s="11"/>
      <c r="E30" s="11"/>
      <c r="F30" s="2" t="s">
        <v>8</v>
      </c>
      <c r="G30" s="11" t="s">
        <v>2639</v>
      </c>
      <c r="H30" s="67">
        <v>1</v>
      </c>
      <c r="I30" s="67">
        <v>0</v>
      </c>
      <c r="J30" s="67">
        <v>0</v>
      </c>
      <c r="K30" s="67">
        <v>0</v>
      </c>
      <c r="L30" s="67">
        <v>0</v>
      </c>
      <c r="M30" s="67">
        <v>1</v>
      </c>
      <c r="N30" s="67">
        <v>0</v>
      </c>
      <c r="O30" s="67">
        <v>1</v>
      </c>
      <c r="P30" s="67"/>
      <c r="Q30" s="67"/>
      <c r="R30" s="11"/>
      <c r="S30" s="299"/>
      <c r="T30" s="35"/>
    </row>
    <row r="31" spans="1:20" x14ac:dyDescent="0.25">
      <c r="A31" s="34"/>
      <c r="B31" s="11"/>
      <c r="C31" s="2"/>
      <c r="D31" s="11"/>
      <c r="E31" s="11"/>
      <c r="F31" s="2" t="s">
        <v>9</v>
      </c>
      <c r="G31" s="11" t="s">
        <v>3053</v>
      </c>
      <c r="H31" s="67">
        <v>1</v>
      </c>
      <c r="I31" s="67">
        <v>0</v>
      </c>
      <c r="J31" s="67">
        <v>0</v>
      </c>
      <c r="K31" s="67">
        <v>0</v>
      </c>
      <c r="L31" s="67">
        <v>0</v>
      </c>
      <c r="M31" s="67">
        <v>1</v>
      </c>
      <c r="N31" s="67">
        <v>0</v>
      </c>
      <c r="O31" s="67">
        <v>1</v>
      </c>
      <c r="P31" s="67"/>
      <c r="Q31" s="67"/>
      <c r="R31" s="11"/>
      <c r="S31" s="299" t="s">
        <v>7393</v>
      </c>
      <c r="T31" s="35"/>
    </row>
    <row r="32" spans="1:20" x14ac:dyDescent="0.25">
      <c r="A32" s="34"/>
      <c r="B32" s="11"/>
      <c r="C32" s="2"/>
      <c r="D32" s="11"/>
      <c r="E32" s="11"/>
      <c r="F32" s="2" t="s">
        <v>10</v>
      </c>
      <c r="G32" s="11" t="s">
        <v>3054</v>
      </c>
      <c r="H32" s="67">
        <v>1</v>
      </c>
      <c r="I32" s="67">
        <v>0</v>
      </c>
      <c r="J32" s="67">
        <v>0</v>
      </c>
      <c r="K32" s="67">
        <v>0</v>
      </c>
      <c r="L32" s="67">
        <v>0</v>
      </c>
      <c r="M32" s="67">
        <v>1</v>
      </c>
      <c r="N32" s="67">
        <v>0</v>
      </c>
      <c r="O32" s="67">
        <v>1</v>
      </c>
      <c r="P32" s="67"/>
      <c r="Q32" s="67"/>
      <c r="R32" s="11"/>
      <c r="S32" s="299"/>
      <c r="T32" s="35"/>
    </row>
    <row r="33" spans="1:20" ht="15" customHeight="1" x14ac:dyDescent="0.25">
      <c r="A33" s="34"/>
      <c r="B33" s="11"/>
      <c r="C33" s="2"/>
      <c r="D33" s="11"/>
      <c r="E33" s="11"/>
      <c r="F33" s="2" t="s">
        <v>11</v>
      </c>
      <c r="G33" s="11" t="s">
        <v>3055</v>
      </c>
      <c r="H33" s="67">
        <v>1</v>
      </c>
      <c r="I33" s="67">
        <v>0</v>
      </c>
      <c r="J33" s="67">
        <v>0</v>
      </c>
      <c r="K33" s="67">
        <v>0</v>
      </c>
      <c r="L33" s="67">
        <v>0</v>
      </c>
      <c r="M33" s="67">
        <v>1</v>
      </c>
      <c r="N33" s="67">
        <v>0</v>
      </c>
      <c r="O33" s="67">
        <v>1</v>
      </c>
      <c r="P33" s="67"/>
      <c r="Q33" s="67"/>
      <c r="R33" s="11"/>
      <c r="S33" s="299"/>
      <c r="T33" s="35"/>
    </row>
    <row r="34" spans="1:20" x14ac:dyDescent="0.25">
      <c r="A34" s="34"/>
      <c r="B34" s="11"/>
      <c r="C34" s="2"/>
      <c r="D34" s="11"/>
      <c r="E34" s="11"/>
      <c r="F34" s="2" t="s">
        <v>12</v>
      </c>
      <c r="G34" s="11" t="s">
        <v>3056</v>
      </c>
      <c r="H34" s="67">
        <v>1</v>
      </c>
      <c r="I34" s="67">
        <v>0</v>
      </c>
      <c r="J34" s="67">
        <v>0</v>
      </c>
      <c r="K34" s="67">
        <v>0</v>
      </c>
      <c r="L34" s="67">
        <v>0</v>
      </c>
      <c r="M34" s="67">
        <v>1</v>
      </c>
      <c r="N34" s="67">
        <v>0</v>
      </c>
      <c r="O34" s="67">
        <v>1</v>
      </c>
      <c r="P34" s="67"/>
      <c r="Q34" s="67"/>
      <c r="R34" s="11"/>
      <c r="S34" s="299" t="s">
        <v>7394</v>
      </c>
      <c r="T34" s="35"/>
    </row>
    <row r="35" spans="1:20" x14ac:dyDescent="0.25">
      <c r="A35" s="34"/>
      <c r="B35" s="11"/>
      <c r="C35" s="2"/>
      <c r="D35" s="11"/>
      <c r="E35" s="11"/>
      <c r="F35" s="2" t="s">
        <v>13</v>
      </c>
      <c r="G35" s="11" t="s">
        <v>3057</v>
      </c>
      <c r="H35" s="67">
        <v>1</v>
      </c>
      <c r="I35" s="67">
        <v>0</v>
      </c>
      <c r="J35" s="67">
        <v>0</v>
      </c>
      <c r="K35" s="67">
        <v>0</v>
      </c>
      <c r="L35" s="67">
        <v>0</v>
      </c>
      <c r="M35" s="67">
        <v>1</v>
      </c>
      <c r="N35" s="67">
        <v>0</v>
      </c>
      <c r="O35" s="67">
        <v>1</v>
      </c>
      <c r="P35" s="67"/>
      <c r="Q35" s="67"/>
      <c r="R35" s="11"/>
      <c r="S35" s="299"/>
      <c r="T35" s="35"/>
    </row>
    <row r="36" spans="1:20" ht="15" customHeight="1" x14ac:dyDescent="0.25">
      <c r="A36" s="34"/>
      <c r="B36" s="11"/>
      <c r="C36" s="2"/>
      <c r="D36" s="11"/>
      <c r="E36" s="11"/>
      <c r="F36" s="2" t="s">
        <v>14</v>
      </c>
      <c r="G36" s="11" t="s">
        <v>3058</v>
      </c>
      <c r="H36" s="67">
        <v>1</v>
      </c>
      <c r="I36" s="67">
        <v>0</v>
      </c>
      <c r="J36" s="67">
        <v>0</v>
      </c>
      <c r="K36" s="67">
        <v>0</v>
      </c>
      <c r="L36" s="67">
        <v>0</v>
      </c>
      <c r="M36" s="67">
        <v>1</v>
      </c>
      <c r="N36" s="67">
        <v>0</v>
      </c>
      <c r="O36" s="67">
        <v>1</v>
      </c>
      <c r="P36" s="67"/>
      <c r="Q36" s="67"/>
      <c r="R36" s="11"/>
      <c r="S36" s="299"/>
      <c r="T36" s="35"/>
    </row>
    <row r="37" spans="1:20" x14ac:dyDescent="0.25">
      <c r="A37" s="34"/>
      <c r="B37" s="11"/>
      <c r="C37" s="2"/>
      <c r="D37" s="11"/>
      <c r="E37" s="11"/>
      <c r="F37" s="2" t="s">
        <v>15</v>
      </c>
      <c r="G37" s="11" t="s">
        <v>3059</v>
      </c>
      <c r="H37" s="67">
        <v>1</v>
      </c>
      <c r="I37" s="67">
        <v>0</v>
      </c>
      <c r="J37" s="67">
        <v>0</v>
      </c>
      <c r="K37" s="67">
        <v>0</v>
      </c>
      <c r="L37" s="67">
        <v>0</v>
      </c>
      <c r="M37" s="67">
        <v>1</v>
      </c>
      <c r="N37" s="67">
        <v>0</v>
      </c>
      <c r="O37" s="67">
        <v>1</v>
      </c>
      <c r="P37" s="67"/>
      <c r="Q37" s="67"/>
      <c r="R37" s="11"/>
      <c r="S37" s="299" t="s">
        <v>7395</v>
      </c>
      <c r="T37" s="35"/>
    </row>
    <row r="38" spans="1:20" ht="15" customHeight="1" x14ac:dyDescent="0.25">
      <c r="A38" s="34"/>
      <c r="B38" s="11"/>
      <c r="C38" s="2"/>
      <c r="D38" s="11"/>
      <c r="E38" s="11"/>
      <c r="F38" s="2" t="s">
        <v>16</v>
      </c>
      <c r="G38" s="11" t="s">
        <v>3060</v>
      </c>
      <c r="H38" s="67">
        <v>1</v>
      </c>
      <c r="I38" s="67">
        <v>0</v>
      </c>
      <c r="J38" s="67">
        <v>0</v>
      </c>
      <c r="K38" s="67">
        <v>0</v>
      </c>
      <c r="L38" s="67">
        <v>0</v>
      </c>
      <c r="M38" s="67">
        <v>1</v>
      </c>
      <c r="N38" s="67">
        <v>0</v>
      </c>
      <c r="O38" s="67">
        <v>1</v>
      </c>
      <c r="P38" s="67"/>
      <c r="Q38" s="67"/>
      <c r="R38" s="11"/>
      <c r="S38" s="299"/>
      <c r="T38" s="35"/>
    </row>
    <row r="39" spans="1:20" x14ac:dyDescent="0.25">
      <c r="A39" s="34"/>
      <c r="B39" s="11"/>
      <c r="C39" s="2"/>
      <c r="D39" s="11"/>
      <c r="E39" s="11"/>
      <c r="F39" s="2" t="s">
        <v>17</v>
      </c>
      <c r="G39" s="11" t="s">
        <v>3061</v>
      </c>
      <c r="H39" s="67">
        <v>1</v>
      </c>
      <c r="I39" s="67">
        <v>0</v>
      </c>
      <c r="J39" s="67">
        <v>0</v>
      </c>
      <c r="K39" s="67">
        <v>0</v>
      </c>
      <c r="L39" s="67">
        <v>0</v>
      </c>
      <c r="M39" s="67">
        <v>1</v>
      </c>
      <c r="N39" s="67">
        <v>0</v>
      </c>
      <c r="O39" s="67">
        <v>1</v>
      </c>
      <c r="P39" s="67"/>
      <c r="Q39" s="67"/>
      <c r="R39" s="11"/>
      <c r="S39" s="299" t="s">
        <v>7396</v>
      </c>
      <c r="T39" s="35"/>
    </row>
    <row r="40" spans="1:20" x14ac:dyDescent="0.25">
      <c r="A40" s="34"/>
      <c r="B40" s="11"/>
      <c r="C40" s="2"/>
      <c r="D40" s="11"/>
      <c r="E40" s="11"/>
      <c r="F40" s="2"/>
      <c r="G40" s="11"/>
      <c r="H40" s="2"/>
      <c r="I40" s="2"/>
      <c r="J40" s="2"/>
      <c r="K40" s="2"/>
      <c r="L40" s="2"/>
      <c r="M40" s="2"/>
      <c r="N40" s="2"/>
      <c r="O40" s="2"/>
      <c r="P40" s="2"/>
      <c r="Q40" s="2"/>
      <c r="R40" s="11"/>
      <c r="S40" s="302"/>
      <c r="T40" s="35"/>
    </row>
    <row r="41" spans="1:20" x14ac:dyDescent="0.25">
      <c r="A41" s="83"/>
      <c r="B41" s="62"/>
      <c r="C41" s="61"/>
      <c r="D41" s="62"/>
      <c r="E41" s="62"/>
      <c r="F41" s="61"/>
      <c r="G41" s="62"/>
      <c r="H41" s="72">
        <f>SUM(H23:H39)</f>
        <v>17</v>
      </c>
      <c r="I41" s="72">
        <f t="shared" ref="I41:O41" si="1">SUM(I23:I39)</f>
        <v>0</v>
      </c>
      <c r="J41" s="72">
        <f t="shared" si="1"/>
        <v>0</v>
      </c>
      <c r="K41" s="72">
        <f t="shared" si="1"/>
        <v>0</v>
      </c>
      <c r="L41" s="72">
        <f t="shared" si="1"/>
        <v>0</v>
      </c>
      <c r="M41" s="72">
        <f t="shared" si="1"/>
        <v>17</v>
      </c>
      <c r="N41" s="72">
        <f t="shared" si="1"/>
        <v>0</v>
      </c>
      <c r="O41" s="72">
        <f t="shared" si="1"/>
        <v>17</v>
      </c>
      <c r="P41" s="72"/>
      <c r="Q41" s="72"/>
      <c r="R41" s="62"/>
      <c r="S41" s="62"/>
      <c r="T41" s="84"/>
    </row>
    <row r="42" spans="1:20" x14ac:dyDescent="0.25">
      <c r="A42" s="85"/>
      <c r="B42" s="75"/>
      <c r="C42" s="76"/>
      <c r="D42" s="75"/>
      <c r="E42" s="75"/>
      <c r="F42" s="76"/>
      <c r="G42" s="75"/>
      <c r="H42" s="76"/>
      <c r="I42" s="76"/>
      <c r="J42" s="76"/>
      <c r="K42" s="76"/>
      <c r="L42" s="76"/>
      <c r="M42" s="76"/>
      <c r="N42" s="76"/>
      <c r="O42" s="76"/>
      <c r="P42" s="76"/>
      <c r="Q42" s="76"/>
      <c r="R42" s="75"/>
      <c r="S42" s="75"/>
      <c r="T42" s="86"/>
    </row>
    <row r="43" spans="1:20" x14ac:dyDescent="0.25">
      <c r="A43" s="34"/>
      <c r="B43" s="11"/>
      <c r="C43" s="2"/>
      <c r="D43" s="11"/>
      <c r="E43" s="11"/>
      <c r="F43" s="11"/>
      <c r="G43" s="11"/>
      <c r="H43" s="2"/>
      <c r="I43" s="2"/>
      <c r="J43" s="2"/>
      <c r="K43" s="2"/>
      <c r="L43" s="2"/>
      <c r="M43" s="2"/>
      <c r="N43" s="2"/>
      <c r="O43" s="2"/>
      <c r="P43" s="2"/>
      <c r="Q43" s="2"/>
      <c r="R43" s="11"/>
      <c r="S43" s="11"/>
      <c r="T43" s="35"/>
    </row>
    <row r="44" spans="1:20" x14ac:dyDescent="0.25">
      <c r="A44" s="34"/>
      <c r="B44" s="11"/>
      <c r="C44" s="2" t="s">
        <v>3</v>
      </c>
      <c r="D44" s="11" t="s">
        <v>2640</v>
      </c>
      <c r="E44" s="11" t="s">
        <v>39</v>
      </c>
      <c r="F44" s="2" t="s">
        <v>0</v>
      </c>
      <c r="G44" s="11" t="s">
        <v>2708</v>
      </c>
      <c r="H44" s="67">
        <v>1</v>
      </c>
      <c r="I44" s="67">
        <v>0</v>
      </c>
      <c r="J44" s="67">
        <v>0</v>
      </c>
      <c r="K44" s="67">
        <v>0</v>
      </c>
      <c r="L44" s="67">
        <v>0</v>
      </c>
      <c r="M44" s="67">
        <v>0</v>
      </c>
      <c r="N44" s="67">
        <v>0</v>
      </c>
      <c r="O44" s="67">
        <v>1</v>
      </c>
      <c r="P44" s="67"/>
      <c r="Q44" s="67"/>
      <c r="R44" s="11"/>
      <c r="S44" s="11"/>
      <c r="T44" s="313" t="s">
        <v>7911</v>
      </c>
    </row>
    <row r="45" spans="1:20" x14ac:dyDescent="0.25">
      <c r="A45" s="34"/>
      <c r="B45" s="11"/>
      <c r="C45" s="2"/>
      <c r="D45" s="11"/>
      <c r="E45" s="11"/>
      <c r="F45" s="2" t="s">
        <v>2</v>
      </c>
      <c r="G45" s="11" t="s">
        <v>3062</v>
      </c>
      <c r="H45" s="67">
        <v>1</v>
      </c>
      <c r="I45" s="67">
        <v>0</v>
      </c>
      <c r="J45" s="67">
        <v>0</v>
      </c>
      <c r="K45" s="67">
        <v>0</v>
      </c>
      <c r="L45" s="67">
        <v>0</v>
      </c>
      <c r="M45" s="67">
        <v>0</v>
      </c>
      <c r="N45" s="67">
        <v>0</v>
      </c>
      <c r="O45" s="67">
        <v>1</v>
      </c>
      <c r="P45" s="67"/>
      <c r="Q45" s="67"/>
      <c r="R45" s="11"/>
      <c r="S45" s="11"/>
      <c r="T45" s="313"/>
    </row>
    <row r="46" spans="1:20" x14ac:dyDescent="0.25">
      <c r="A46" s="34"/>
      <c r="B46" s="11"/>
      <c r="C46" s="2"/>
      <c r="D46" s="11"/>
      <c r="E46" s="11"/>
      <c r="F46" s="2" t="s">
        <v>3</v>
      </c>
      <c r="G46" s="11" t="s">
        <v>3063</v>
      </c>
      <c r="H46" s="67">
        <v>1</v>
      </c>
      <c r="I46" s="67">
        <v>0</v>
      </c>
      <c r="J46" s="67">
        <v>0</v>
      </c>
      <c r="K46" s="67">
        <v>0</v>
      </c>
      <c r="L46" s="67">
        <v>0</v>
      </c>
      <c r="M46" s="67">
        <v>0</v>
      </c>
      <c r="N46" s="67">
        <v>0</v>
      </c>
      <c r="O46" s="67">
        <v>1</v>
      </c>
      <c r="P46" s="67"/>
      <c r="Q46" s="67"/>
      <c r="R46" s="11"/>
      <c r="S46" s="11"/>
      <c r="T46" s="35"/>
    </row>
    <row r="47" spans="1:20" x14ac:dyDescent="0.25">
      <c r="A47" s="34"/>
      <c r="B47" s="11"/>
      <c r="C47" s="2"/>
      <c r="D47" s="11"/>
      <c r="E47" s="11"/>
      <c r="F47" s="2" t="s">
        <v>4</v>
      </c>
      <c r="G47" s="11" t="s">
        <v>3064</v>
      </c>
      <c r="H47" s="67">
        <v>1</v>
      </c>
      <c r="I47" s="67">
        <v>0</v>
      </c>
      <c r="J47" s="67">
        <v>0</v>
      </c>
      <c r="K47" s="67">
        <v>0</v>
      </c>
      <c r="L47" s="67">
        <v>0</v>
      </c>
      <c r="M47" s="67">
        <v>0</v>
      </c>
      <c r="N47" s="67">
        <v>0</v>
      </c>
      <c r="O47" s="67">
        <v>1</v>
      </c>
      <c r="P47" s="67"/>
      <c r="Q47" s="67"/>
      <c r="R47" s="11"/>
      <c r="S47" s="11"/>
      <c r="T47" s="35"/>
    </row>
    <row r="48" spans="1:20" x14ac:dyDescent="0.25">
      <c r="A48" s="34"/>
      <c r="B48" s="11"/>
      <c r="C48" s="2"/>
      <c r="D48" s="11"/>
      <c r="E48" s="11"/>
      <c r="F48" s="2" t="s">
        <v>5</v>
      </c>
      <c r="G48" s="11" t="s">
        <v>3065</v>
      </c>
      <c r="H48" s="67">
        <v>1</v>
      </c>
      <c r="I48" s="67">
        <v>0</v>
      </c>
      <c r="J48" s="67">
        <v>0</v>
      </c>
      <c r="K48" s="67">
        <v>0</v>
      </c>
      <c r="L48" s="67">
        <v>0</v>
      </c>
      <c r="M48" s="67">
        <v>0</v>
      </c>
      <c r="N48" s="67">
        <v>0</v>
      </c>
      <c r="O48" s="67">
        <v>1</v>
      </c>
      <c r="P48" s="67"/>
      <c r="Q48" s="67"/>
      <c r="R48" s="11"/>
      <c r="S48" s="11"/>
      <c r="T48" s="35"/>
    </row>
    <row r="49" spans="1:20" x14ac:dyDescent="0.25">
      <c r="A49" s="34"/>
      <c r="B49" s="11"/>
      <c r="C49" s="2"/>
      <c r="D49" s="11"/>
      <c r="E49" s="11"/>
      <c r="F49" s="2" t="s">
        <v>6</v>
      </c>
      <c r="G49" s="11" t="s">
        <v>3066</v>
      </c>
      <c r="H49" s="67">
        <v>1</v>
      </c>
      <c r="I49" s="67">
        <v>0</v>
      </c>
      <c r="J49" s="67">
        <v>0</v>
      </c>
      <c r="K49" s="67">
        <v>0</v>
      </c>
      <c r="L49" s="67">
        <v>0</v>
      </c>
      <c r="M49" s="67">
        <v>0</v>
      </c>
      <c r="N49" s="67">
        <v>0</v>
      </c>
      <c r="O49" s="67">
        <v>1</v>
      </c>
      <c r="P49" s="67"/>
      <c r="Q49" s="67"/>
      <c r="R49" s="11"/>
      <c r="S49" s="11"/>
      <c r="T49" s="35"/>
    </row>
    <row r="50" spans="1:20" x14ac:dyDescent="0.25">
      <c r="A50" s="34"/>
      <c r="B50" s="11"/>
      <c r="C50" s="2"/>
      <c r="D50" s="11"/>
      <c r="E50" s="11"/>
      <c r="F50" s="2" t="s">
        <v>7</v>
      </c>
      <c r="G50" s="11" t="s">
        <v>3067</v>
      </c>
      <c r="H50" s="67">
        <v>1</v>
      </c>
      <c r="I50" s="67">
        <v>0</v>
      </c>
      <c r="J50" s="67">
        <v>0</v>
      </c>
      <c r="K50" s="67">
        <v>0</v>
      </c>
      <c r="L50" s="67">
        <v>0</v>
      </c>
      <c r="M50" s="67">
        <v>0</v>
      </c>
      <c r="N50" s="67">
        <v>0</v>
      </c>
      <c r="O50" s="67">
        <v>1</v>
      </c>
      <c r="P50" s="67"/>
      <c r="Q50" s="67"/>
      <c r="R50" s="11"/>
      <c r="S50" s="11"/>
      <c r="T50" s="35"/>
    </row>
    <row r="51" spans="1:20" x14ac:dyDescent="0.25">
      <c r="A51" s="34"/>
      <c r="B51" s="11"/>
      <c r="C51" s="2"/>
      <c r="D51" s="11"/>
      <c r="E51" s="11"/>
      <c r="F51" s="2" t="s">
        <v>8</v>
      </c>
      <c r="G51" s="11" t="s">
        <v>3068</v>
      </c>
      <c r="H51" s="67">
        <v>1</v>
      </c>
      <c r="I51" s="67">
        <v>0</v>
      </c>
      <c r="J51" s="67">
        <v>0</v>
      </c>
      <c r="K51" s="67">
        <v>0</v>
      </c>
      <c r="L51" s="67">
        <v>0</v>
      </c>
      <c r="M51" s="67">
        <v>0</v>
      </c>
      <c r="N51" s="67">
        <v>0</v>
      </c>
      <c r="O51" s="67">
        <v>1</v>
      </c>
      <c r="P51" s="67"/>
      <c r="Q51" s="67"/>
      <c r="R51" s="11"/>
      <c r="S51" s="11"/>
      <c r="T51" s="35"/>
    </row>
    <row r="52" spans="1:20" x14ac:dyDescent="0.25">
      <c r="A52" s="34"/>
      <c r="B52" s="11"/>
      <c r="C52" s="2"/>
      <c r="D52" s="11"/>
      <c r="E52" s="11"/>
      <c r="F52" s="2" t="s">
        <v>9</v>
      </c>
      <c r="G52" s="11" t="s">
        <v>3069</v>
      </c>
      <c r="H52" s="67">
        <v>1</v>
      </c>
      <c r="I52" s="67">
        <v>0</v>
      </c>
      <c r="J52" s="67">
        <v>0</v>
      </c>
      <c r="K52" s="67">
        <v>0</v>
      </c>
      <c r="L52" s="67">
        <v>0</v>
      </c>
      <c r="M52" s="67">
        <v>0</v>
      </c>
      <c r="N52" s="67">
        <v>0</v>
      </c>
      <c r="O52" s="67">
        <v>1</v>
      </c>
      <c r="P52" s="67"/>
      <c r="Q52" s="67"/>
      <c r="R52" s="11"/>
      <c r="S52" s="11"/>
      <c r="T52" s="35"/>
    </row>
    <row r="53" spans="1:20" x14ac:dyDescent="0.25">
      <c r="A53" s="34"/>
      <c r="B53" s="11"/>
      <c r="C53" s="2"/>
      <c r="D53" s="11"/>
      <c r="E53" s="11"/>
      <c r="F53" s="2" t="s">
        <v>10</v>
      </c>
      <c r="G53" s="11" t="s">
        <v>3070</v>
      </c>
      <c r="H53" s="67">
        <v>1</v>
      </c>
      <c r="I53" s="67">
        <v>0</v>
      </c>
      <c r="J53" s="67">
        <v>0</v>
      </c>
      <c r="K53" s="67">
        <v>0</v>
      </c>
      <c r="L53" s="67">
        <v>0</v>
      </c>
      <c r="M53" s="67">
        <v>0</v>
      </c>
      <c r="N53" s="67">
        <v>0</v>
      </c>
      <c r="O53" s="67">
        <v>1</v>
      </c>
      <c r="P53" s="67"/>
      <c r="Q53" s="67"/>
      <c r="R53" s="11"/>
      <c r="S53" s="11"/>
      <c r="T53" s="35"/>
    </row>
    <row r="54" spans="1:20" x14ac:dyDescent="0.25">
      <c r="A54" s="34"/>
      <c r="B54" s="11"/>
      <c r="C54" s="2"/>
      <c r="D54" s="11"/>
      <c r="E54" s="11"/>
      <c r="F54" s="2" t="s">
        <v>11</v>
      </c>
      <c r="G54" s="11" t="s">
        <v>3071</v>
      </c>
      <c r="H54" s="67">
        <v>1</v>
      </c>
      <c r="I54" s="67">
        <v>0</v>
      </c>
      <c r="J54" s="67">
        <v>0</v>
      </c>
      <c r="K54" s="67">
        <v>0</v>
      </c>
      <c r="L54" s="67">
        <v>0</v>
      </c>
      <c r="M54" s="67">
        <v>0</v>
      </c>
      <c r="N54" s="67">
        <v>0</v>
      </c>
      <c r="O54" s="67">
        <v>1</v>
      </c>
      <c r="P54" s="67"/>
      <c r="Q54" s="67"/>
      <c r="R54" s="11"/>
      <c r="S54" s="11"/>
      <c r="T54" s="35"/>
    </row>
    <row r="55" spans="1:20" x14ac:dyDescent="0.25">
      <c r="A55" s="34"/>
      <c r="B55" s="11"/>
      <c r="C55" s="2"/>
      <c r="D55" s="11"/>
      <c r="E55" s="11"/>
      <c r="F55" s="2" t="s">
        <v>12</v>
      </c>
      <c r="G55" s="11" t="s">
        <v>3072</v>
      </c>
      <c r="H55" s="67">
        <v>1</v>
      </c>
      <c r="I55" s="67">
        <v>0</v>
      </c>
      <c r="J55" s="67">
        <v>0</v>
      </c>
      <c r="K55" s="67">
        <v>0</v>
      </c>
      <c r="L55" s="67">
        <v>0</v>
      </c>
      <c r="M55" s="67">
        <v>0</v>
      </c>
      <c r="N55" s="67">
        <v>0</v>
      </c>
      <c r="O55" s="67">
        <v>1</v>
      </c>
      <c r="P55" s="67"/>
      <c r="Q55" s="67"/>
      <c r="R55" s="11"/>
      <c r="S55" s="11"/>
      <c r="T55" s="35"/>
    </row>
    <row r="56" spans="1:20" x14ac:dyDescent="0.25">
      <c r="A56" s="34"/>
      <c r="B56" s="11"/>
      <c r="C56" s="2"/>
      <c r="D56" s="11"/>
      <c r="E56" s="11"/>
      <c r="F56" s="2" t="s">
        <v>13</v>
      </c>
      <c r="G56" s="11" t="s">
        <v>2715</v>
      </c>
      <c r="H56" s="67">
        <v>1</v>
      </c>
      <c r="I56" s="67">
        <v>0</v>
      </c>
      <c r="J56" s="67">
        <v>0</v>
      </c>
      <c r="K56" s="67">
        <v>0</v>
      </c>
      <c r="L56" s="67">
        <v>0</v>
      </c>
      <c r="M56" s="67">
        <v>0</v>
      </c>
      <c r="N56" s="67">
        <v>0</v>
      </c>
      <c r="O56" s="67">
        <v>1</v>
      </c>
      <c r="P56" s="67"/>
      <c r="Q56" s="67"/>
      <c r="R56" s="11"/>
      <c r="S56" s="11"/>
      <c r="T56" s="35"/>
    </row>
    <row r="57" spans="1:20" x14ac:dyDescent="0.25">
      <c r="A57" s="34"/>
      <c r="B57" s="11"/>
      <c r="C57" s="2"/>
      <c r="D57" s="11"/>
      <c r="E57" s="11"/>
      <c r="F57" s="2" t="s">
        <v>14</v>
      </c>
      <c r="G57" s="11" t="s">
        <v>3073</v>
      </c>
      <c r="H57" s="67">
        <v>1</v>
      </c>
      <c r="I57" s="67">
        <v>0</v>
      </c>
      <c r="J57" s="67">
        <v>0</v>
      </c>
      <c r="K57" s="67">
        <v>0</v>
      </c>
      <c r="L57" s="67">
        <v>0</v>
      </c>
      <c r="M57" s="67">
        <v>0</v>
      </c>
      <c r="N57" s="67">
        <v>0</v>
      </c>
      <c r="O57" s="67">
        <v>1</v>
      </c>
      <c r="P57" s="67"/>
      <c r="Q57" s="67"/>
      <c r="R57" s="11"/>
      <c r="S57" s="11"/>
      <c r="T57" s="35"/>
    </row>
    <row r="58" spans="1:20" x14ac:dyDescent="0.25">
      <c r="A58" s="34"/>
      <c r="B58" s="11"/>
      <c r="C58" s="2"/>
      <c r="D58" s="11"/>
      <c r="E58" s="11"/>
      <c r="F58" s="2" t="s">
        <v>15</v>
      </c>
      <c r="G58" s="11" t="s">
        <v>3074</v>
      </c>
      <c r="H58" s="67">
        <v>1</v>
      </c>
      <c r="I58" s="67">
        <v>0</v>
      </c>
      <c r="J58" s="67">
        <v>0</v>
      </c>
      <c r="K58" s="67">
        <v>0</v>
      </c>
      <c r="L58" s="67">
        <v>0</v>
      </c>
      <c r="M58" s="67">
        <v>0</v>
      </c>
      <c r="N58" s="67">
        <v>0</v>
      </c>
      <c r="O58" s="67">
        <v>1</v>
      </c>
      <c r="P58" s="67"/>
      <c r="Q58" s="67"/>
      <c r="R58" s="11"/>
      <c r="S58" s="11"/>
      <c r="T58" s="35"/>
    </row>
    <row r="59" spans="1:20" x14ac:dyDescent="0.25">
      <c r="A59" s="34"/>
      <c r="B59" s="11"/>
      <c r="C59" s="2"/>
      <c r="D59" s="11"/>
      <c r="E59" s="11"/>
      <c r="F59" s="2" t="s">
        <v>16</v>
      </c>
      <c r="G59" s="11" t="s">
        <v>3075</v>
      </c>
      <c r="H59" s="67">
        <v>1</v>
      </c>
      <c r="I59" s="67">
        <v>0</v>
      </c>
      <c r="J59" s="67">
        <v>0</v>
      </c>
      <c r="K59" s="67">
        <v>0</v>
      </c>
      <c r="L59" s="67">
        <v>0</v>
      </c>
      <c r="M59" s="67">
        <v>0</v>
      </c>
      <c r="N59" s="67">
        <v>0</v>
      </c>
      <c r="O59" s="67">
        <v>1</v>
      </c>
      <c r="P59" s="67"/>
      <c r="Q59" s="67"/>
      <c r="R59" s="11"/>
      <c r="S59" s="11"/>
      <c r="T59" s="35"/>
    </row>
    <row r="60" spans="1:20" x14ac:dyDescent="0.25">
      <c r="A60" s="34"/>
      <c r="B60" s="11"/>
      <c r="C60" s="2"/>
      <c r="D60" s="11"/>
      <c r="E60" s="11"/>
      <c r="F60" s="2" t="s">
        <v>17</v>
      </c>
      <c r="G60" s="11" t="s">
        <v>1953</v>
      </c>
      <c r="H60" s="67">
        <v>1</v>
      </c>
      <c r="I60" s="67">
        <v>0</v>
      </c>
      <c r="J60" s="67">
        <v>0</v>
      </c>
      <c r="K60" s="67">
        <v>0</v>
      </c>
      <c r="L60" s="67">
        <v>0</v>
      </c>
      <c r="M60" s="67">
        <v>0</v>
      </c>
      <c r="N60" s="67">
        <v>0</v>
      </c>
      <c r="O60" s="67">
        <v>1</v>
      </c>
      <c r="P60" s="67"/>
      <c r="Q60" s="67"/>
      <c r="R60" s="11"/>
      <c r="S60" s="11"/>
      <c r="T60" s="35"/>
    </row>
    <row r="61" spans="1:20" x14ac:dyDescent="0.25">
      <c r="A61" s="34"/>
      <c r="B61" s="11"/>
      <c r="C61" s="2"/>
      <c r="D61" s="11"/>
      <c r="E61" s="11"/>
      <c r="F61" s="2" t="s">
        <v>18</v>
      </c>
      <c r="G61" s="11" t="s">
        <v>3076</v>
      </c>
      <c r="H61" s="67">
        <v>1</v>
      </c>
      <c r="I61" s="67">
        <v>0</v>
      </c>
      <c r="J61" s="67">
        <v>0</v>
      </c>
      <c r="K61" s="67">
        <v>0</v>
      </c>
      <c r="L61" s="67">
        <v>0</v>
      </c>
      <c r="M61" s="67">
        <v>0</v>
      </c>
      <c r="N61" s="67">
        <v>0</v>
      </c>
      <c r="O61" s="67">
        <v>1</v>
      </c>
      <c r="P61" s="67"/>
      <c r="Q61" s="67"/>
      <c r="R61" s="11"/>
      <c r="S61" s="11"/>
      <c r="T61" s="35"/>
    </row>
    <row r="62" spans="1:20" x14ac:dyDescent="0.25">
      <c r="A62" s="34"/>
      <c r="B62" s="11"/>
      <c r="C62" s="2"/>
      <c r="D62" s="11"/>
      <c r="E62" s="11"/>
      <c r="F62" s="2"/>
      <c r="G62" s="11"/>
      <c r="H62" s="67"/>
      <c r="I62" s="67"/>
      <c r="J62" s="67"/>
      <c r="K62" s="67"/>
      <c r="L62" s="67"/>
      <c r="M62" s="67"/>
      <c r="N62" s="67"/>
      <c r="O62" s="67"/>
      <c r="P62" s="67"/>
      <c r="Q62" s="67"/>
      <c r="R62" s="11"/>
      <c r="S62" s="11"/>
      <c r="T62" s="35"/>
    </row>
    <row r="63" spans="1:20" x14ac:dyDescent="0.25">
      <c r="A63" s="83"/>
      <c r="B63" s="62"/>
      <c r="C63" s="61"/>
      <c r="D63" s="62"/>
      <c r="E63" s="62"/>
      <c r="F63" s="61"/>
      <c r="G63" s="62"/>
      <c r="H63" s="72">
        <f>SUM(H44:H61)</f>
        <v>18</v>
      </c>
      <c r="I63" s="72">
        <f t="shared" ref="I63:O63" si="2">SUM(I44:I61)</f>
        <v>0</v>
      </c>
      <c r="J63" s="72">
        <f t="shared" si="2"/>
        <v>0</v>
      </c>
      <c r="K63" s="72">
        <f t="shared" si="2"/>
        <v>0</v>
      </c>
      <c r="L63" s="72">
        <f t="shared" si="2"/>
        <v>0</v>
      </c>
      <c r="M63" s="72">
        <f t="shared" si="2"/>
        <v>0</v>
      </c>
      <c r="N63" s="72">
        <f t="shared" si="2"/>
        <v>0</v>
      </c>
      <c r="O63" s="72">
        <f t="shared" si="2"/>
        <v>18</v>
      </c>
      <c r="P63" s="72"/>
      <c r="Q63" s="72"/>
      <c r="R63" s="62"/>
      <c r="S63" s="62"/>
      <c r="T63" s="84"/>
    </row>
    <row r="64" spans="1:20" x14ac:dyDescent="0.25">
      <c r="A64" s="85"/>
      <c r="B64" s="75"/>
      <c r="C64" s="76"/>
      <c r="D64" s="75"/>
      <c r="E64" s="75"/>
      <c r="F64" s="76"/>
      <c r="G64" s="75"/>
      <c r="H64" s="105"/>
      <c r="I64" s="105"/>
      <c r="J64" s="105"/>
      <c r="K64" s="105"/>
      <c r="L64" s="105"/>
      <c r="M64" s="105"/>
      <c r="N64" s="105"/>
      <c r="O64" s="105"/>
      <c r="P64" s="105"/>
      <c r="Q64" s="105"/>
      <c r="R64" s="75"/>
      <c r="S64" s="75"/>
      <c r="T64" s="86"/>
    </row>
    <row r="65" spans="1:20" x14ac:dyDescent="0.25">
      <c r="A65" s="34"/>
      <c r="B65" s="11"/>
      <c r="C65" s="2"/>
      <c r="D65" s="11"/>
      <c r="E65" s="11"/>
      <c r="F65" s="11"/>
      <c r="G65" s="11"/>
      <c r="H65" s="2"/>
      <c r="I65" s="2"/>
      <c r="J65" s="2"/>
      <c r="K65" s="2"/>
      <c r="L65" s="2"/>
      <c r="M65" s="2"/>
      <c r="N65" s="2"/>
      <c r="O65" s="2"/>
      <c r="P65" s="2"/>
      <c r="Q65" s="2"/>
      <c r="R65" s="11"/>
      <c r="S65" s="11"/>
      <c r="T65" s="35"/>
    </row>
    <row r="66" spans="1:20" ht="15" customHeight="1" x14ac:dyDescent="0.25">
      <c r="A66" s="34"/>
      <c r="B66" s="11"/>
      <c r="C66" s="2" t="s">
        <v>4</v>
      </c>
      <c r="D66" s="11" t="s">
        <v>2641</v>
      </c>
      <c r="E66" s="11" t="s">
        <v>39</v>
      </c>
      <c r="F66" s="2" t="s">
        <v>0</v>
      </c>
      <c r="G66" s="11" t="s">
        <v>3077</v>
      </c>
      <c r="H66" s="67">
        <v>1</v>
      </c>
      <c r="I66" s="67">
        <v>0</v>
      </c>
      <c r="J66" s="67">
        <v>0</v>
      </c>
      <c r="K66" s="67">
        <v>0</v>
      </c>
      <c r="L66" s="67">
        <v>0</v>
      </c>
      <c r="M66" s="67">
        <v>0</v>
      </c>
      <c r="N66" s="67">
        <v>0</v>
      </c>
      <c r="O66" s="67">
        <v>1</v>
      </c>
      <c r="P66" s="67"/>
      <c r="Q66" s="67"/>
      <c r="R66" s="299" t="s">
        <v>7406</v>
      </c>
      <c r="S66" s="299" t="s">
        <v>7404</v>
      </c>
      <c r="T66" s="35"/>
    </row>
    <row r="67" spans="1:20" x14ac:dyDescent="0.25">
      <c r="A67" s="34"/>
      <c r="B67" s="11"/>
      <c r="C67" s="2"/>
      <c r="D67" s="11"/>
      <c r="E67" s="11"/>
      <c r="F67" s="2" t="s">
        <v>2</v>
      </c>
      <c r="G67" s="11" t="s">
        <v>3078</v>
      </c>
      <c r="H67" s="67">
        <v>1</v>
      </c>
      <c r="I67" s="67">
        <v>0</v>
      </c>
      <c r="J67" s="67">
        <v>0</v>
      </c>
      <c r="K67" s="67">
        <v>0</v>
      </c>
      <c r="L67" s="67">
        <v>0</v>
      </c>
      <c r="M67" s="67">
        <v>0</v>
      </c>
      <c r="N67" s="67">
        <v>0</v>
      </c>
      <c r="O67" s="67">
        <v>1</v>
      </c>
      <c r="P67" s="67"/>
      <c r="Q67" s="67"/>
      <c r="R67" s="299"/>
      <c r="S67" s="299"/>
      <c r="T67" s="35"/>
    </row>
    <row r="68" spans="1:20" x14ac:dyDescent="0.25">
      <c r="A68" s="34"/>
      <c r="B68" s="11"/>
      <c r="C68" s="2"/>
      <c r="D68" s="11"/>
      <c r="E68" s="11"/>
      <c r="F68" s="2" t="s">
        <v>3</v>
      </c>
      <c r="G68" s="11" t="s">
        <v>3079</v>
      </c>
      <c r="H68" s="67">
        <v>1</v>
      </c>
      <c r="I68" s="67">
        <v>0</v>
      </c>
      <c r="J68" s="67">
        <v>0</v>
      </c>
      <c r="K68" s="67">
        <v>0</v>
      </c>
      <c r="L68" s="67">
        <v>0</v>
      </c>
      <c r="M68" s="67">
        <v>0</v>
      </c>
      <c r="N68" s="67">
        <v>0</v>
      </c>
      <c r="O68" s="67">
        <v>1</v>
      </c>
      <c r="P68" s="67"/>
      <c r="Q68" s="67"/>
      <c r="R68" s="11"/>
      <c r="S68" s="299"/>
      <c r="T68" s="35"/>
    </row>
    <row r="69" spans="1:20" x14ac:dyDescent="0.25">
      <c r="A69" s="34"/>
      <c r="B69" s="11"/>
      <c r="C69" s="2"/>
      <c r="D69" s="11"/>
      <c r="E69" s="11"/>
      <c r="F69" s="2" t="s">
        <v>4</v>
      </c>
      <c r="G69" s="11" t="s">
        <v>3080</v>
      </c>
      <c r="H69" s="67">
        <v>1</v>
      </c>
      <c r="I69" s="67">
        <v>0</v>
      </c>
      <c r="J69" s="67">
        <v>0</v>
      </c>
      <c r="K69" s="67">
        <v>0</v>
      </c>
      <c r="L69" s="67">
        <v>0</v>
      </c>
      <c r="M69" s="67">
        <v>0</v>
      </c>
      <c r="N69" s="67">
        <v>0</v>
      </c>
      <c r="O69" s="67">
        <v>1</v>
      </c>
      <c r="P69" s="67"/>
      <c r="Q69" s="67"/>
      <c r="R69" s="11"/>
      <c r="S69" s="299" t="s">
        <v>7405</v>
      </c>
      <c r="T69" s="35"/>
    </row>
    <row r="70" spans="1:20" x14ac:dyDescent="0.25">
      <c r="A70" s="34"/>
      <c r="B70" s="11"/>
      <c r="C70" s="2"/>
      <c r="D70" s="11"/>
      <c r="E70" s="11"/>
      <c r="F70" s="2" t="s">
        <v>5</v>
      </c>
      <c r="G70" s="11" t="s">
        <v>3081</v>
      </c>
      <c r="H70" s="67">
        <v>1</v>
      </c>
      <c r="I70" s="67">
        <v>0</v>
      </c>
      <c r="J70" s="67">
        <v>0</v>
      </c>
      <c r="K70" s="67">
        <v>0</v>
      </c>
      <c r="L70" s="67">
        <v>0</v>
      </c>
      <c r="M70" s="67">
        <v>0</v>
      </c>
      <c r="N70" s="67">
        <v>0</v>
      </c>
      <c r="O70" s="67">
        <v>1</v>
      </c>
      <c r="P70" s="67"/>
      <c r="Q70" s="67"/>
      <c r="R70" s="11"/>
      <c r="S70" s="299"/>
      <c r="T70" s="35"/>
    </row>
    <row r="71" spans="1:20" x14ac:dyDescent="0.25">
      <c r="A71" s="34"/>
      <c r="B71" s="11"/>
      <c r="C71" s="2"/>
      <c r="D71" s="11"/>
      <c r="E71" s="11"/>
      <c r="F71" s="2" t="s">
        <v>6</v>
      </c>
      <c r="G71" s="11" t="s">
        <v>3082</v>
      </c>
      <c r="H71" s="67">
        <v>1</v>
      </c>
      <c r="I71" s="67">
        <v>0</v>
      </c>
      <c r="J71" s="67">
        <v>0</v>
      </c>
      <c r="K71" s="67">
        <v>0</v>
      </c>
      <c r="L71" s="67">
        <v>0</v>
      </c>
      <c r="M71" s="67">
        <v>0</v>
      </c>
      <c r="N71" s="67">
        <v>0</v>
      </c>
      <c r="O71" s="67">
        <v>1</v>
      </c>
      <c r="P71" s="67"/>
      <c r="Q71" s="67"/>
      <c r="R71" s="11"/>
      <c r="S71" s="299"/>
      <c r="T71" s="35"/>
    </row>
    <row r="72" spans="1:20" x14ac:dyDescent="0.25">
      <c r="A72" s="34"/>
      <c r="B72" s="11"/>
      <c r="C72" s="2"/>
      <c r="D72" s="11"/>
      <c r="E72" s="11"/>
      <c r="F72" s="2" t="s">
        <v>7</v>
      </c>
      <c r="G72" s="11" t="s">
        <v>1910</v>
      </c>
      <c r="H72" s="67">
        <v>1</v>
      </c>
      <c r="I72" s="67">
        <v>0</v>
      </c>
      <c r="J72" s="67">
        <v>0</v>
      </c>
      <c r="K72" s="67">
        <v>0</v>
      </c>
      <c r="L72" s="67">
        <v>0</v>
      </c>
      <c r="M72" s="67">
        <v>0</v>
      </c>
      <c r="N72" s="67">
        <v>0</v>
      </c>
      <c r="O72" s="67">
        <v>1</v>
      </c>
      <c r="P72" s="67"/>
      <c r="Q72" s="67"/>
      <c r="R72" s="11"/>
      <c r="S72" s="322" t="s">
        <v>7733</v>
      </c>
      <c r="T72" s="35"/>
    </row>
    <row r="73" spans="1:20" x14ac:dyDescent="0.25">
      <c r="A73" s="34"/>
      <c r="B73" s="11"/>
      <c r="C73" s="2"/>
      <c r="D73" s="11"/>
      <c r="E73" s="11"/>
      <c r="F73" s="2" t="s">
        <v>8</v>
      </c>
      <c r="G73" s="11" t="s">
        <v>3083</v>
      </c>
      <c r="H73" s="67">
        <v>1</v>
      </c>
      <c r="I73" s="67">
        <v>0</v>
      </c>
      <c r="J73" s="67">
        <v>0</v>
      </c>
      <c r="K73" s="67">
        <v>0</v>
      </c>
      <c r="L73" s="67">
        <v>0</v>
      </c>
      <c r="M73" s="67">
        <v>0</v>
      </c>
      <c r="N73" s="67">
        <v>0</v>
      </c>
      <c r="O73" s="67">
        <v>1</v>
      </c>
      <c r="P73" s="67"/>
      <c r="Q73" s="67"/>
      <c r="R73" s="11"/>
      <c r="S73" s="322"/>
      <c r="T73" s="35"/>
    </row>
    <row r="74" spans="1:20" x14ac:dyDescent="0.25">
      <c r="A74" s="34"/>
      <c r="B74" s="11"/>
      <c r="C74" s="2"/>
      <c r="D74" s="11"/>
      <c r="E74" s="11"/>
      <c r="F74" s="2" t="s">
        <v>9</v>
      </c>
      <c r="G74" s="11" t="s">
        <v>2694</v>
      </c>
      <c r="H74" s="67">
        <v>1</v>
      </c>
      <c r="I74" s="67">
        <v>0</v>
      </c>
      <c r="J74" s="67">
        <v>0</v>
      </c>
      <c r="K74" s="67">
        <v>0</v>
      </c>
      <c r="L74" s="67">
        <v>0</v>
      </c>
      <c r="M74" s="67">
        <v>0</v>
      </c>
      <c r="N74" s="67">
        <v>0</v>
      </c>
      <c r="O74" s="67">
        <v>1</v>
      </c>
      <c r="P74" s="67"/>
      <c r="Q74" s="67"/>
      <c r="R74" s="11"/>
      <c r="S74" s="322"/>
      <c r="T74" s="35"/>
    </row>
    <row r="75" spans="1:20" x14ac:dyDescent="0.25">
      <c r="A75" s="34"/>
      <c r="B75" s="11"/>
      <c r="C75" s="2"/>
      <c r="D75" s="11"/>
      <c r="E75" s="11"/>
      <c r="F75" s="2" t="s">
        <v>10</v>
      </c>
      <c r="G75" s="11" t="s">
        <v>3084</v>
      </c>
      <c r="H75" s="67">
        <v>1</v>
      </c>
      <c r="I75" s="67">
        <v>0</v>
      </c>
      <c r="J75" s="67">
        <v>0</v>
      </c>
      <c r="K75" s="67">
        <v>0</v>
      </c>
      <c r="L75" s="67">
        <v>0</v>
      </c>
      <c r="M75" s="67">
        <v>0</v>
      </c>
      <c r="N75" s="67">
        <v>0</v>
      </c>
      <c r="O75" s="67">
        <v>1</v>
      </c>
      <c r="P75" s="67"/>
      <c r="Q75" s="67"/>
      <c r="R75" s="11"/>
      <c r="S75" s="322" t="s">
        <v>7734</v>
      </c>
      <c r="T75" s="35"/>
    </row>
    <row r="76" spans="1:20" x14ac:dyDescent="0.25">
      <c r="A76" s="34"/>
      <c r="B76" s="11"/>
      <c r="C76" s="2"/>
      <c r="D76" s="11"/>
      <c r="E76" s="11"/>
      <c r="F76" s="2" t="s">
        <v>11</v>
      </c>
      <c r="G76" s="11" t="s">
        <v>2685</v>
      </c>
      <c r="H76" s="67">
        <v>1</v>
      </c>
      <c r="I76" s="67">
        <v>0</v>
      </c>
      <c r="J76" s="67">
        <v>0</v>
      </c>
      <c r="K76" s="67">
        <v>0</v>
      </c>
      <c r="L76" s="67">
        <v>0</v>
      </c>
      <c r="M76" s="67">
        <v>0</v>
      </c>
      <c r="N76" s="67">
        <v>0</v>
      </c>
      <c r="O76" s="67">
        <v>1</v>
      </c>
      <c r="P76" s="67"/>
      <c r="Q76" s="67"/>
      <c r="R76" s="11"/>
      <c r="S76" s="322"/>
      <c r="T76" s="35"/>
    </row>
    <row r="77" spans="1:20" x14ac:dyDescent="0.25">
      <c r="A77" s="34"/>
      <c r="B77" s="11"/>
      <c r="C77" s="2"/>
      <c r="D77" s="11"/>
      <c r="E77" s="11"/>
      <c r="F77" s="2" t="s">
        <v>12</v>
      </c>
      <c r="G77" s="11" t="s">
        <v>3085</v>
      </c>
      <c r="H77" s="67">
        <v>1</v>
      </c>
      <c r="I77" s="67">
        <v>0</v>
      </c>
      <c r="J77" s="67">
        <v>0</v>
      </c>
      <c r="K77" s="67">
        <v>0</v>
      </c>
      <c r="L77" s="67">
        <v>0</v>
      </c>
      <c r="M77" s="67">
        <v>0</v>
      </c>
      <c r="N77" s="67">
        <v>0</v>
      </c>
      <c r="O77" s="67">
        <v>1</v>
      </c>
      <c r="P77" s="67"/>
      <c r="Q77" s="67"/>
      <c r="R77" s="11"/>
      <c r="S77" s="322"/>
      <c r="T77" s="35"/>
    </row>
    <row r="78" spans="1:20" x14ac:dyDescent="0.25">
      <c r="A78" s="34"/>
      <c r="B78" s="11"/>
      <c r="C78" s="2"/>
      <c r="D78" s="11"/>
      <c r="E78" s="11"/>
      <c r="F78" s="2" t="s">
        <v>13</v>
      </c>
      <c r="G78" s="11" t="s">
        <v>2641</v>
      </c>
      <c r="H78" s="67">
        <v>1</v>
      </c>
      <c r="I78" s="67">
        <v>0</v>
      </c>
      <c r="J78" s="67">
        <v>0</v>
      </c>
      <c r="K78" s="67">
        <v>0</v>
      </c>
      <c r="L78" s="67">
        <v>0</v>
      </c>
      <c r="M78" s="67">
        <v>0</v>
      </c>
      <c r="N78" s="67">
        <v>0</v>
      </c>
      <c r="O78" s="67">
        <v>1</v>
      </c>
      <c r="P78" s="67"/>
      <c r="Q78" s="67"/>
      <c r="R78" s="11"/>
      <c r="S78" s="11"/>
      <c r="T78" s="35"/>
    </row>
    <row r="79" spans="1:20" x14ac:dyDescent="0.25">
      <c r="A79" s="34"/>
      <c r="B79" s="11"/>
      <c r="C79" s="2"/>
      <c r="D79" s="11"/>
      <c r="E79" s="11"/>
      <c r="F79" s="2" t="s">
        <v>14</v>
      </c>
      <c r="G79" s="11" t="s">
        <v>3086</v>
      </c>
      <c r="H79" s="67">
        <v>1</v>
      </c>
      <c r="I79" s="67">
        <v>0</v>
      </c>
      <c r="J79" s="67">
        <v>0</v>
      </c>
      <c r="K79" s="67">
        <v>0</v>
      </c>
      <c r="L79" s="67">
        <v>0</v>
      </c>
      <c r="M79" s="67">
        <v>0</v>
      </c>
      <c r="N79" s="67">
        <v>0</v>
      </c>
      <c r="O79" s="67">
        <v>1</v>
      </c>
      <c r="P79" s="67"/>
      <c r="Q79" s="67"/>
      <c r="R79" s="11"/>
      <c r="S79" s="11"/>
      <c r="T79" s="35"/>
    </row>
    <row r="80" spans="1:20" x14ac:dyDescent="0.25">
      <c r="A80" s="34"/>
      <c r="B80" s="11"/>
      <c r="C80" s="2"/>
      <c r="D80" s="11"/>
      <c r="E80" s="11"/>
      <c r="F80" s="2" t="s">
        <v>15</v>
      </c>
      <c r="G80" s="11" t="s">
        <v>3087</v>
      </c>
      <c r="H80" s="67">
        <v>1</v>
      </c>
      <c r="I80" s="67">
        <v>0</v>
      </c>
      <c r="J80" s="67">
        <v>0</v>
      </c>
      <c r="K80" s="67">
        <v>0</v>
      </c>
      <c r="L80" s="67">
        <v>0</v>
      </c>
      <c r="M80" s="67">
        <v>0</v>
      </c>
      <c r="N80" s="67">
        <v>0</v>
      </c>
      <c r="O80" s="67">
        <v>1</v>
      </c>
      <c r="P80" s="67"/>
      <c r="Q80" s="67"/>
      <c r="R80" s="11"/>
      <c r="S80" s="11"/>
      <c r="T80" s="35"/>
    </row>
    <row r="81" spans="1:20" x14ac:dyDescent="0.25">
      <c r="A81" s="34"/>
      <c r="B81" s="11"/>
      <c r="C81" s="2"/>
      <c r="D81" s="11"/>
      <c r="E81" s="11"/>
      <c r="F81" s="2" t="s">
        <v>16</v>
      </c>
      <c r="G81" s="11" t="s">
        <v>3088</v>
      </c>
      <c r="H81" s="67">
        <v>1</v>
      </c>
      <c r="I81" s="67">
        <v>0</v>
      </c>
      <c r="J81" s="67">
        <v>0</v>
      </c>
      <c r="K81" s="67">
        <v>0</v>
      </c>
      <c r="L81" s="67">
        <v>0</v>
      </c>
      <c r="M81" s="67">
        <v>0</v>
      </c>
      <c r="N81" s="67">
        <v>0</v>
      </c>
      <c r="O81" s="67">
        <v>1</v>
      </c>
      <c r="P81" s="67"/>
      <c r="Q81" s="67"/>
      <c r="R81" s="11"/>
      <c r="S81" s="11"/>
      <c r="T81" s="35"/>
    </row>
    <row r="82" spans="1:20" x14ac:dyDescent="0.25">
      <c r="A82" s="34"/>
      <c r="B82" s="11"/>
      <c r="C82" s="2"/>
      <c r="D82" s="11"/>
      <c r="E82" s="11"/>
      <c r="F82" s="2" t="s">
        <v>17</v>
      </c>
      <c r="G82" s="11" t="s">
        <v>3089</v>
      </c>
      <c r="H82" s="67">
        <v>1</v>
      </c>
      <c r="I82" s="67">
        <v>0</v>
      </c>
      <c r="J82" s="67">
        <v>0</v>
      </c>
      <c r="K82" s="67">
        <v>0</v>
      </c>
      <c r="L82" s="67">
        <v>0</v>
      </c>
      <c r="M82" s="67">
        <v>0</v>
      </c>
      <c r="N82" s="67">
        <v>0</v>
      </c>
      <c r="O82" s="67">
        <v>1</v>
      </c>
      <c r="P82" s="67"/>
      <c r="Q82" s="67"/>
      <c r="R82" s="11"/>
      <c r="S82" s="11"/>
      <c r="T82" s="35"/>
    </row>
    <row r="83" spans="1:20" x14ac:dyDescent="0.25">
      <c r="A83" s="34"/>
      <c r="B83" s="11"/>
      <c r="C83" s="2"/>
      <c r="D83" s="11"/>
      <c r="E83" s="11"/>
      <c r="F83" s="2"/>
      <c r="G83" s="11"/>
      <c r="H83" s="67"/>
      <c r="I83" s="67"/>
      <c r="J83" s="67"/>
      <c r="K83" s="67"/>
      <c r="L83" s="67"/>
      <c r="M83" s="67"/>
      <c r="N83" s="67"/>
      <c r="O83" s="67"/>
      <c r="P83" s="67"/>
      <c r="Q83" s="67"/>
      <c r="R83" s="11"/>
      <c r="S83" s="11"/>
      <c r="T83" s="35"/>
    </row>
    <row r="84" spans="1:20" x14ac:dyDescent="0.25">
      <c r="A84" s="83"/>
      <c r="B84" s="62"/>
      <c r="C84" s="61"/>
      <c r="D84" s="62"/>
      <c r="E84" s="62"/>
      <c r="F84" s="61"/>
      <c r="G84" s="62"/>
      <c r="H84" s="72">
        <f>SUM(H66:H82)</f>
        <v>17</v>
      </c>
      <c r="I84" s="72">
        <f t="shared" ref="I84:O84" si="3">SUM(I66:I82)</f>
        <v>0</v>
      </c>
      <c r="J84" s="72">
        <f t="shared" si="3"/>
        <v>0</v>
      </c>
      <c r="K84" s="72">
        <f t="shared" si="3"/>
        <v>0</v>
      </c>
      <c r="L84" s="72">
        <f t="shared" si="3"/>
        <v>0</v>
      </c>
      <c r="M84" s="72">
        <f t="shared" si="3"/>
        <v>0</v>
      </c>
      <c r="N84" s="72">
        <f t="shared" si="3"/>
        <v>0</v>
      </c>
      <c r="O84" s="72">
        <f t="shared" si="3"/>
        <v>17</v>
      </c>
      <c r="P84" s="72"/>
      <c r="Q84" s="72"/>
      <c r="R84" s="62"/>
      <c r="S84" s="62"/>
      <c r="T84" s="84"/>
    </row>
    <row r="85" spans="1:20" x14ac:dyDescent="0.25">
      <c r="A85" s="85"/>
      <c r="B85" s="75"/>
      <c r="C85" s="76"/>
      <c r="D85" s="75"/>
      <c r="E85" s="75"/>
      <c r="F85" s="76"/>
      <c r="G85" s="75"/>
      <c r="H85" s="105"/>
      <c r="I85" s="105"/>
      <c r="J85" s="105"/>
      <c r="K85" s="105"/>
      <c r="L85" s="105"/>
      <c r="M85" s="105"/>
      <c r="N85" s="105"/>
      <c r="O85" s="105"/>
      <c r="P85" s="105"/>
      <c r="Q85" s="105"/>
      <c r="R85" s="75"/>
      <c r="S85" s="75"/>
      <c r="T85" s="86"/>
    </row>
    <row r="86" spans="1:20" x14ac:dyDescent="0.25">
      <c r="A86" s="34"/>
      <c r="B86" s="11"/>
      <c r="C86" s="2"/>
      <c r="D86" s="11"/>
      <c r="E86" s="11"/>
      <c r="F86" s="11"/>
      <c r="G86" s="11"/>
      <c r="H86" s="2"/>
      <c r="I86" s="2"/>
      <c r="J86" s="2"/>
      <c r="K86" s="2"/>
      <c r="L86" s="2"/>
      <c r="M86" s="2"/>
      <c r="N86" s="2"/>
      <c r="O86" s="2"/>
      <c r="P86" s="2"/>
      <c r="Q86" s="2"/>
      <c r="R86" s="11"/>
      <c r="S86" s="11"/>
      <c r="T86" s="35"/>
    </row>
    <row r="87" spans="1:20" x14ac:dyDescent="0.25">
      <c r="A87" s="34"/>
      <c r="B87" s="11"/>
      <c r="C87" s="2" t="s">
        <v>5</v>
      </c>
      <c r="D87" s="11" t="s">
        <v>39</v>
      </c>
      <c r="E87" s="11" t="s">
        <v>2642</v>
      </c>
      <c r="F87" s="2" t="s">
        <v>0</v>
      </c>
      <c r="G87" s="11" t="s">
        <v>2673</v>
      </c>
      <c r="H87" s="67">
        <v>1</v>
      </c>
      <c r="I87" s="67">
        <v>0</v>
      </c>
      <c r="J87" s="67">
        <v>0</v>
      </c>
      <c r="K87" s="67">
        <v>0</v>
      </c>
      <c r="L87" s="67">
        <v>1</v>
      </c>
      <c r="M87" s="67">
        <v>1</v>
      </c>
      <c r="N87" s="67">
        <v>1</v>
      </c>
      <c r="O87" s="67">
        <v>1</v>
      </c>
      <c r="P87" s="67"/>
      <c r="Q87" s="67"/>
      <c r="R87" s="299" t="s">
        <v>7410</v>
      </c>
      <c r="S87" s="299" t="s">
        <v>7407</v>
      </c>
      <c r="T87" s="35"/>
    </row>
    <row r="88" spans="1:20" x14ac:dyDescent="0.25">
      <c r="A88" s="34"/>
      <c r="B88" s="11"/>
      <c r="C88" s="11"/>
      <c r="D88" s="11"/>
      <c r="E88" s="11"/>
      <c r="F88" s="2" t="s">
        <v>2</v>
      </c>
      <c r="G88" s="11" t="s">
        <v>3053</v>
      </c>
      <c r="H88" s="67">
        <v>1</v>
      </c>
      <c r="I88" s="67">
        <v>0</v>
      </c>
      <c r="J88" s="67">
        <v>0</v>
      </c>
      <c r="K88" s="67">
        <v>0</v>
      </c>
      <c r="L88" s="67">
        <v>1</v>
      </c>
      <c r="M88" s="67">
        <v>1</v>
      </c>
      <c r="N88" s="67">
        <v>1</v>
      </c>
      <c r="O88" s="67">
        <v>1</v>
      </c>
      <c r="P88" s="67"/>
      <c r="Q88" s="67"/>
      <c r="R88" s="299"/>
      <c r="S88" s="299"/>
      <c r="T88" s="35"/>
    </row>
    <row r="89" spans="1:20" x14ac:dyDescent="0.25">
      <c r="A89" s="34"/>
      <c r="B89" s="11"/>
      <c r="C89" s="11"/>
      <c r="D89" s="11"/>
      <c r="E89" s="11"/>
      <c r="F89" s="2" t="s">
        <v>3</v>
      </c>
      <c r="G89" s="11" t="s">
        <v>3090</v>
      </c>
      <c r="H89" s="67">
        <v>1</v>
      </c>
      <c r="I89" s="67">
        <v>0</v>
      </c>
      <c r="J89" s="67">
        <v>0</v>
      </c>
      <c r="K89" s="67">
        <v>0</v>
      </c>
      <c r="L89" s="67">
        <v>1</v>
      </c>
      <c r="M89" s="67">
        <v>1</v>
      </c>
      <c r="N89" s="67">
        <v>1</v>
      </c>
      <c r="O89" s="67">
        <v>1</v>
      </c>
      <c r="P89" s="67"/>
      <c r="Q89" s="67"/>
      <c r="R89" s="11"/>
      <c r="S89" s="299"/>
      <c r="T89" s="35"/>
    </row>
    <row r="90" spans="1:20" x14ac:dyDescent="0.25">
      <c r="A90" s="34"/>
      <c r="B90" s="11"/>
      <c r="C90" s="11"/>
      <c r="D90" s="11"/>
      <c r="E90" s="11"/>
      <c r="F90" s="2" t="s">
        <v>4</v>
      </c>
      <c r="G90" s="11" t="s">
        <v>3091</v>
      </c>
      <c r="H90" s="67">
        <v>1</v>
      </c>
      <c r="I90" s="67">
        <v>0</v>
      </c>
      <c r="J90" s="67">
        <v>0</v>
      </c>
      <c r="K90" s="67">
        <v>0</v>
      </c>
      <c r="L90" s="67">
        <v>1</v>
      </c>
      <c r="M90" s="67">
        <v>1</v>
      </c>
      <c r="N90" s="67">
        <v>1</v>
      </c>
      <c r="O90" s="67">
        <v>1</v>
      </c>
      <c r="P90" s="67"/>
      <c r="Q90" s="67"/>
      <c r="R90" s="11"/>
      <c r="S90" s="299" t="s">
        <v>7408</v>
      </c>
      <c r="T90" s="35"/>
    </row>
    <row r="91" spans="1:20" x14ac:dyDescent="0.25">
      <c r="A91" s="34"/>
      <c r="B91" s="11"/>
      <c r="C91" s="11"/>
      <c r="D91" s="11"/>
      <c r="E91" s="11"/>
      <c r="F91" s="2" t="s">
        <v>5</v>
      </c>
      <c r="G91" s="11" t="s">
        <v>3092</v>
      </c>
      <c r="H91" s="67">
        <v>1</v>
      </c>
      <c r="I91" s="67">
        <v>0</v>
      </c>
      <c r="J91" s="67">
        <v>0</v>
      </c>
      <c r="K91" s="67">
        <v>0</v>
      </c>
      <c r="L91" s="67">
        <v>1</v>
      </c>
      <c r="M91" s="67">
        <v>1</v>
      </c>
      <c r="N91" s="67">
        <v>1</v>
      </c>
      <c r="O91" s="67">
        <v>1</v>
      </c>
      <c r="P91" s="67"/>
      <c r="Q91" s="67"/>
      <c r="R91" s="11"/>
      <c r="S91" s="299"/>
      <c r="T91" s="35"/>
    </row>
    <row r="92" spans="1:20" x14ac:dyDescent="0.25">
      <c r="A92" s="34"/>
      <c r="B92" s="11"/>
      <c r="C92" s="11"/>
      <c r="D92" s="11"/>
      <c r="E92" s="11"/>
      <c r="F92" s="2" t="s">
        <v>6</v>
      </c>
      <c r="G92" s="11" t="s">
        <v>3093</v>
      </c>
      <c r="H92" s="67">
        <v>1</v>
      </c>
      <c r="I92" s="67">
        <v>0</v>
      </c>
      <c r="J92" s="67">
        <v>0</v>
      </c>
      <c r="K92" s="67">
        <v>0</v>
      </c>
      <c r="L92" s="67">
        <v>1</v>
      </c>
      <c r="M92" s="67">
        <v>1</v>
      </c>
      <c r="N92" s="67">
        <v>1</v>
      </c>
      <c r="O92" s="67">
        <v>1</v>
      </c>
      <c r="P92" s="67"/>
      <c r="Q92" s="67"/>
      <c r="R92" s="11"/>
      <c r="S92" s="299"/>
      <c r="T92" s="35"/>
    </row>
    <row r="93" spans="1:20" ht="15" customHeight="1" x14ac:dyDescent="0.25">
      <c r="A93" s="34"/>
      <c r="B93" s="11"/>
      <c r="C93" s="11"/>
      <c r="D93" s="11"/>
      <c r="E93" s="11"/>
      <c r="F93" s="2" t="s">
        <v>7</v>
      </c>
      <c r="G93" s="11" t="s">
        <v>3094</v>
      </c>
      <c r="H93" s="67">
        <v>1</v>
      </c>
      <c r="I93" s="67">
        <v>0</v>
      </c>
      <c r="J93" s="67">
        <v>0</v>
      </c>
      <c r="K93" s="67">
        <v>0</v>
      </c>
      <c r="L93" s="67">
        <v>1</v>
      </c>
      <c r="M93" s="67">
        <v>1</v>
      </c>
      <c r="N93" s="67">
        <v>1</v>
      </c>
      <c r="O93" s="67">
        <v>1</v>
      </c>
      <c r="P93" s="67"/>
      <c r="Q93" s="67"/>
      <c r="R93" s="11"/>
      <c r="S93" s="299" t="s">
        <v>7409</v>
      </c>
      <c r="T93" s="35"/>
    </row>
    <row r="94" spans="1:20" x14ac:dyDescent="0.25">
      <c r="A94" s="34"/>
      <c r="B94" s="11"/>
      <c r="C94" s="11"/>
      <c r="D94" s="11"/>
      <c r="E94" s="11"/>
      <c r="F94" s="2" t="s">
        <v>8</v>
      </c>
      <c r="G94" s="11" t="s">
        <v>3095</v>
      </c>
      <c r="H94" s="67">
        <v>1</v>
      </c>
      <c r="I94" s="67">
        <v>0</v>
      </c>
      <c r="J94" s="67">
        <v>0</v>
      </c>
      <c r="K94" s="67">
        <v>0</v>
      </c>
      <c r="L94" s="67">
        <v>1</v>
      </c>
      <c r="M94" s="67">
        <v>1</v>
      </c>
      <c r="N94" s="67">
        <v>1</v>
      </c>
      <c r="O94" s="67">
        <v>1</v>
      </c>
      <c r="P94" s="67"/>
      <c r="Q94" s="67"/>
      <c r="R94" s="11"/>
      <c r="S94" s="299"/>
      <c r="T94" s="35"/>
    </row>
    <row r="95" spans="1:20" x14ac:dyDescent="0.25">
      <c r="A95" s="34"/>
      <c r="B95" s="11"/>
      <c r="C95" s="11"/>
      <c r="D95" s="11"/>
      <c r="E95" s="11"/>
      <c r="F95" s="2" t="s">
        <v>9</v>
      </c>
      <c r="G95" s="11" t="s">
        <v>3096</v>
      </c>
      <c r="H95" s="67">
        <v>1</v>
      </c>
      <c r="I95" s="67">
        <v>0</v>
      </c>
      <c r="J95" s="67">
        <v>0</v>
      </c>
      <c r="K95" s="67">
        <v>0</v>
      </c>
      <c r="L95" s="67">
        <v>1</v>
      </c>
      <c r="M95" s="67">
        <v>1</v>
      </c>
      <c r="N95" s="67">
        <v>1</v>
      </c>
      <c r="O95" s="67">
        <v>1</v>
      </c>
      <c r="P95" s="67"/>
      <c r="Q95" s="67"/>
      <c r="R95" s="11"/>
      <c r="S95" s="299"/>
      <c r="T95" s="35"/>
    </row>
    <row r="96" spans="1:20" ht="15" customHeight="1" x14ac:dyDescent="0.25">
      <c r="A96" s="34"/>
      <c r="B96" s="11"/>
      <c r="C96" s="11"/>
      <c r="D96" s="11"/>
      <c r="E96" s="11"/>
      <c r="F96" s="2" t="s">
        <v>10</v>
      </c>
      <c r="G96" s="11" t="s">
        <v>3097</v>
      </c>
      <c r="H96" s="67">
        <v>1</v>
      </c>
      <c r="I96" s="67">
        <v>0</v>
      </c>
      <c r="J96" s="67">
        <v>0</v>
      </c>
      <c r="K96" s="67">
        <v>0</v>
      </c>
      <c r="L96" s="67">
        <v>1</v>
      </c>
      <c r="M96" s="67">
        <v>1</v>
      </c>
      <c r="N96" s="67">
        <v>1</v>
      </c>
      <c r="O96" s="67">
        <v>1</v>
      </c>
      <c r="P96" s="67"/>
      <c r="Q96" s="67"/>
      <c r="R96" s="11"/>
      <c r="S96" s="11"/>
      <c r="T96" s="35"/>
    </row>
    <row r="97" spans="1:20" x14ac:dyDescent="0.25">
      <c r="A97" s="34"/>
      <c r="B97" s="11"/>
      <c r="C97" s="11"/>
      <c r="D97" s="11"/>
      <c r="E97" s="11"/>
      <c r="F97" s="2" t="s">
        <v>11</v>
      </c>
      <c r="G97" s="11" t="s">
        <v>3098</v>
      </c>
      <c r="H97" s="67">
        <v>1</v>
      </c>
      <c r="I97" s="67">
        <v>0</v>
      </c>
      <c r="J97" s="67">
        <v>0</v>
      </c>
      <c r="K97" s="67">
        <v>0</v>
      </c>
      <c r="L97" s="67">
        <v>1</v>
      </c>
      <c r="M97" s="67">
        <v>1</v>
      </c>
      <c r="N97" s="67">
        <v>1</v>
      </c>
      <c r="O97" s="67">
        <v>1</v>
      </c>
      <c r="P97" s="67"/>
      <c r="Q97" s="67"/>
      <c r="R97" s="11"/>
      <c r="S97" s="11"/>
      <c r="T97" s="35"/>
    </row>
    <row r="98" spans="1:20" x14ac:dyDescent="0.25">
      <c r="A98" s="34"/>
      <c r="B98" s="11"/>
      <c r="C98" s="11"/>
      <c r="D98" s="11"/>
      <c r="E98" s="11"/>
      <c r="F98" s="2" t="s">
        <v>12</v>
      </c>
      <c r="G98" s="11" t="s">
        <v>3099</v>
      </c>
      <c r="H98" s="67">
        <v>1</v>
      </c>
      <c r="I98" s="67">
        <v>0</v>
      </c>
      <c r="J98" s="67">
        <v>0</v>
      </c>
      <c r="K98" s="67">
        <v>0</v>
      </c>
      <c r="L98" s="67">
        <v>1</v>
      </c>
      <c r="M98" s="67">
        <v>1</v>
      </c>
      <c r="N98" s="67">
        <v>1</v>
      </c>
      <c r="O98" s="67">
        <v>1</v>
      </c>
      <c r="P98" s="67"/>
      <c r="Q98" s="67"/>
      <c r="R98" s="11"/>
      <c r="S98" s="11"/>
      <c r="T98" s="35"/>
    </row>
    <row r="99" spans="1:20" x14ac:dyDescent="0.25">
      <c r="A99" s="34"/>
      <c r="B99" s="11"/>
      <c r="C99" s="11"/>
      <c r="D99" s="11"/>
      <c r="E99" s="11"/>
      <c r="F99" s="2" t="s">
        <v>13</v>
      </c>
      <c r="G99" s="11" t="s">
        <v>3100</v>
      </c>
      <c r="H99" s="67">
        <v>1</v>
      </c>
      <c r="I99" s="67">
        <v>0</v>
      </c>
      <c r="J99" s="67">
        <v>0</v>
      </c>
      <c r="K99" s="67">
        <v>0</v>
      </c>
      <c r="L99" s="67">
        <v>1</v>
      </c>
      <c r="M99" s="67">
        <v>1</v>
      </c>
      <c r="N99" s="67">
        <v>1</v>
      </c>
      <c r="O99" s="67">
        <v>1</v>
      </c>
      <c r="P99" s="67"/>
      <c r="Q99" s="67"/>
      <c r="R99" s="11"/>
      <c r="S99" s="11"/>
      <c r="T99" s="35"/>
    </row>
    <row r="100" spans="1:20" x14ac:dyDescent="0.25">
      <c r="A100" s="34"/>
      <c r="B100" s="11"/>
      <c r="C100" s="11"/>
      <c r="D100" s="11"/>
      <c r="E100" s="11"/>
      <c r="F100" s="2" t="s">
        <v>14</v>
      </c>
      <c r="G100" s="11" t="s">
        <v>3101</v>
      </c>
      <c r="H100" s="67">
        <v>1</v>
      </c>
      <c r="I100" s="67">
        <v>0</v>
      </c>
      <c r="J100" s="67">
        <v>0</v>
      </c>
      <c r="K100" s="67">
        <v>0</v>
      </c>
      <c r="L100" s="67">
        <v>1</v>
      </c>
      <c r="M100" s="67">
        <v>1</v>
      </c>
      <c r="N100" s="67">
        <v>1</v>
      </c>
      <c r="O100" s="67">
        <v>1</v>
      </c>
      <c r="P100" s="67"/>
      <c r="Q100" s="67"/>
      <c r="R100" s="11"/>
      <c r="S100" s="11"/>
      <c r="T100" s="35"/>
    </row>
    <row r="101" spans="1:20" x14ac:dyDescent="0.25">
      <c r="A101" s="34"/>
      <c r="B101" s="11"/>
      <c r="C101" s="11"/>
      <c r="D101" s="11"/>
      <c r="E101" s="11"/>
      <c r="F101" s="11"/>
      <c r="G101" s="11"/>
      <c r="H101" s="67"/>
      <c r="I101" s="67"/>
      <c r="J101" s="67"/>
      <c r="K101" s="67"/>
      <c r="L101" s="67"/>
      <c r="M101" s="67"/>
      <c r="N101" s="67"/>
      <c r="O101" s="67"/>
      <c r="P101" s="67"/>
      <c r="Q101" s="67"/>
      <c r="R101" s="11"/>
      <c r="S101" s="11"/>
      <c r="T101" s="35"/>
    </row>
    <row r="102" spans="1:20" x14ac:dyDescent="0.25">
      <c r="A102" s="83"/>
      <c r="B102" s="62"/>
      <c r="C102" s="61"/>
      <c r="D102" s="62"/>
      <c r="E102" s="62"/>
      <c r="F102" s="61"/>
      <c r="G102" s="62"/>
      <c r="H102" s="72">
        <f>SUM(H87:H100)</f>
        <v>14</v>
      </c>
      <c r="I102" s="72">
        <f t="shared" ref="I102:O102" si="4">SUM(I87:I100)</f>
        <v>0</v>
      </c>
      <c r="J102" s="72">
        <f t="shared" si="4"/>
        <v>0</v>
      </c>
      <c r="K102" s="72">
        <f t="shared" si="4"/>
        <v>0</v>
      </c>
      <c r="L102" s="72">
        <f t="shared" si="4"/>
        <v>14</v>
      </c>
      <c r="M102" s="72">
        <f t="shared" si="4"/>
        <v>14</v>
      </c>
      <c r="N102" s="72">
        <f t="shared" si="4"/>
        <v>14</v>
      </c>
      <c r="O102" s="72">
        <f t="shared" si="4"/>
        <v>14</v>
      </c>
      <c r="P102" s="72"/>
      <c r="Q102" s="72"/>
      <c r="R102" s="62"/>
      <c r="S102" s="62"/>
      <c r="T102" s="84"/>
    </row>
    <row r="103" spans="1:20" x14ac:dyDescent="0.25">
      <c r="A103" s="85"/>
      <c r="B103" s="75"/>
      <c r="C103" s="76"/>
      <c r="D103" s="75"/>
      <c r="E103" s="75"/>
      <c r="F103" s="76"/>
      <c r="G103" s="75"/>
      <c r="H103" s="76"/>
      <c r="I103" s="76"/>
      <c r="J103" s="76"/>
      <c r="K103" s="76"/>
      <c r="L103" s="76"/>
      <c r="M103" s="76"/>
      <c r="N103" s="76"/>
      <c r="O103" s="76"/>
      <c r="P103" s="76"/>
      <c r="Q103" s="76"/>
      <c r="R103" s="75"/>
      <c r="S103" s="75"/>
      <c r="T103" s="86"/>
    </row>
    <row r="104" spans="1:20" x14ac:dyDescent="0.25">
      <c r="A104" s="88"/>
      <c r="B104" s="89"/>
      <c r="C104" s="89"/>
      <c r="D104" s="89"/>
      <c r="E104" s="89"/>
      <c r="F104" s="89"/>
      <c r="G104" s="89"/>
      <c r="H104" s="90">
        <f>H20+H41+H63+H84+H102</f>
        <v>78</v>
      </c>
      <c r="I104" s="90">
        <f>I20+I41+I63+I84+I102</f>
        <v>0</v>
      </c>
      <c r="J104" s="90">
        <f t="shared" ref="J104:N104" si="5">J20+J41+J63+J84+J102</f>
        <v>0</v>
      </c>
      <c r="K104" s="90">
        <f t="shared" si="5"/>
        <v>0</v>
      </c>
      <c r="L104" s="90">
        <f t="shared" si="5"/>
        <v>14</v>
      </c>
      <c r="M104" s="90">
        <f>M20+M41+M63+M84+M102</f>
        <v>43</v>
      </c>
      <c r="N104" s="90">
        <f t="shared" si="5"/>
        <v>14</v>
      </c>
      <c r="O104" s="90">
        <f>O20+O41+O63+O84+O102</f>
        <v>78</v>
      </c>
      <c r="P104" s="90"/>
      <c r="Q104" s="90"/>
      <c r="R104" s="89"/>
      <c r="S104" s="89"/>
      <c r="T104" s="91"/>
    </row>
    <row r="105" spans="1:20" ht="15.75" thickBot="1" x14ac:dyDescent="0.3">
      <c r="A105" s="36"/>
      <c r="B105" s="32"/>
      <c r="C105" s="32"/>
      <c r="D105" s="32"/>
      <c r="E105" s="32"/>
      <c r="F105" s="32"/>
      <c r="G105" s="32"/>
      <c r="H105" s="3"/>
      <c r="I105" s="3"/>
      <c r="J105" s="3"/>
      <c r="K105" s="3"/>
      <c r="L105" s="3"/>
      <c r="M105" s="3"/>
      <c r="N105" s="3"/>
      <c r="O105" s="3"/>
      <c r="P105" s="3"/>
      <c r="Q105" s="3"/>
      <c r="R105" s="32"/>
      <c r="S105" s="32"/>
      <c r="T105" s="37"/>
    </row>
    <row r="106" spans="1:20" ht="15.75" thickTop="1" x14ac:dyDescent="0.25"/>
    <row r="107" spans="1:20" x14ac:dyDescent="0.25">
      <c r="O107" s="71">
        <f>SUM(J104:O104)</f>
        <v>149</v>
      </c>
      <c r="P107" s="71"/>
      <c r="Q107" s="71"/>
    </row>
  </sheetData>
  <mergeCells count="38">
    <mergeCell ref="S31:S33"/>
    <mergeCell ref="J3:Q3"/>
    <mergeCell ref="T44:T45"/>
    <mergeCell ref="S93:S95"/>
    <mergeCell ref="R87:R88"/>
    <mergeCell ref="S66:S68"/>
    <mergeCell ref="S69:S71"/>
    <mergeCell ref="R66:R67"/>
    <mergeCell ref="S87:S89"/>
    <mergeCell ref="S90:S92"/>
    <mergeCell ref="S72:S74"/>
    <mergeCell ref="S75:S77"/>
    <mergeCell ref="R23:R24"/>
    <mergeCell ref="S7:S8"/>
    <mergeCell ref="S9:S11"/>
    <mergeCell ref="S12:S14"/>
    <mergeCell ref="T3:T4"/>
    <mergeCell ref="S18:S19"/>
    <mergeCell ref="R7:R8"/>
    <mergeCell ref="S23:S26"/>
    <mergeCell ref="S27:S30"/>
    <mergeCell ref="S15:S17"/>
    <mergeCell ref="J5:Q5"/>
    <mergeCell ref="S34:S36"/>
    <mergeCell ref="S37:S38"/>
    <mergeCell ref="S39:S40"/>
    <mergeCell ref="A1:T1"/>
    <mergeCell ref="A3:A4"/>
    <mergeCell ref="B3:B4"/>
    <mergeCell ref="C3:C4"/>
    <mergeCell ref="D3:D4"/>
    <mergeCell ref="E3:E4"/>
    <mergeCell ref="F3:F4"/>
    <mergeCell ref="G3:G4"/>
    <mergeCell ref="H3:H4"/>
    <mergeCell ref="I3:I4"/>
    <mergeCell ref="R3:R4"/>
    <mergeCell ref="S3:S4"/>
  </mergeCells>
  <pageMargins left="0.74" right="0.31496062992125984" top="0.74803149606299213" bottom="0.74803149606299213" header="0.31496062992125984" footer="0.31496062992125984"/>
  <pageSetup paperSize="258" scale="7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42"/>
  <sheetViews>
    <sheetView topLeftCell="A2" workbookViewId="0">
      <pane ySplit="1530" topLeftCell="A338" activePane="bottomLeft"/>
      <selection activeCell="Q5" sqref="Q5"/>
      <selection pane="bottomLeft" activeCell="S351" sqref="S351"/>
    </sheetView>
  </sheetViews>
  <sheetFormatPr defaultRowHeight="15" x14ac:dyDescent="0.25"/>
  <cols>
    <col min="1" max="1" width="4.5703125" bestFit="1" customWidth="1"/>
    <col min="2" max="2" width="9.5703125" bestFit="1" customWidth="1"/>
    <col min="3" max="3" width="4.5703125" bestFit="1" customWidth="1"/>
    <col min="4" max="4" width="12.28515625" bestFit="1" customWidth="1"/>
    <col min="5" max="5" width="11.7109375" bestFit="1" customWidth="1"/>
    <col min="6" max="6" width="4.5703125" bestFit="1" customWidth="1"/>
    <col min="7" max="7" width="22.1406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15</v>
      </c>
      <c r="B7" s="11" t="s">
        <v>2643</v>
      </c>
      <c r="C7" s="2" t="s">
        <v>0</v>
      </c>
      <c r="D7" s="11" t="s">
        <v>2644</v>
      </c>
      <c r="E7" s="11" t="s">
        <v>39</v>
      </c>
      <c r="F7" s="2" t="s">
        <v>0</v>
      </c>
      <c r="G7" s="11" t="s">
        <v>2867</v>
      </c>
      <c r="H7" s="2">
        <v>1</v>
      </c>
      <c r="I7" s="2">
        <v>0</v>
      </c>
      <c r="J7" s="2">
        <v>0</v>
      </c>
      <c r="K7" s="2">
        <v>0</v>
      </c>
      <c r="L7" s="2">
        <v>0</v>
      </c>
      <c r="M7" s="2">
        <v>0</v>
      </c>
      <c r="N7" s="2">
        <v>0</v>
      </c>
      <c r="O7" s="2"/>
      <c r="P7" s="2"/>
      <c r="Q7" s="2">
        <v>1</v>
      </c>
      <c r="R7" s="11"/>
      <c r="S7" s="11"/>
      <c r="T7" s="35"/>
    </row>
    <row r="8" spans="1:20" x14ac:dyDescent="0.25">
      <c r="A8" s="34"/>
      <c r="B8" s="11"/>
      <c r="C8" s="2"/>
      <c r="D8" s="11"/>
      <c r="E8" s="11"/>
      <c r="F8" s="2" t="s">
        <v>2</v>
      </c>
      <c r="G8" s="11" t="s">
        <v>3116</v>
      </c>
      <c r="H8" s="2">
        <v>1</v>
      </c>
      <c r="I8" s="2">
        <v>0</v>
      </c>
      <c r="J8" s="2">
        <v>0</v>
      </c>
      <c r="K8" s="2">
        <v>0</v>
      </c>
      <c r="L8" s="2">
        <v>0</v>
      </c>
      <c r="M8" s="2">
        <v>0</v>
      </c>
      <c r="N8" s="2">
        <v>0</v>
      </c>
      <c r="O8" s="2"/>
      <c r="P8" s="2"/>
      <c r="Q8" s="2">
        <v>1</v>
      </c>
      <c r="R8" s="11"/>
      <c r="S8" s="11"/>
      <c r="T8" s="35"/>
    </row>
    <row r="9" spans="1:20" x14ac:dyDescent="0.25">
      <c r="A9" s="34"/>
      <c r="B9" s="11"/>
      <c r="C9" s="2"/>
      <c r="D9" s="11"/>
      <c r="E9" s="11"/>
      <c r="F9" s="2" t="s">
        <v>3</v>
      </c>
      <c r="G9" s="11" t="s">
        <v>3117</v>
      </c>
      <c r="H9" s="2">
        <v>1</v>
      </c>
      <c r="I9" s="2">
        <v>0</v>
      </c>
      <c r="J9" s="2">
        <v>0</v>
      </c>
      <c r="K9" s="2">
        <v>0</v>
      </c>
      <c r="L9" s="2">
        <v>0</v>
      </c>
      <c r="M9" s="2">
        <v>0</v>
      </c>
      <c r="N9" s="2">
        <v>0</v>
      </c>
      <c r="O9" s="2"/>
      <c r="P9" s="2"/>
      <c r="Q9" s="2">
        <v>1</v>
      </c>
      <c r="R9" s="11"/>
      <c r="S9" s="11"/>
      <c r="T9" s="35"/>
    </row>
    <row r="10" spans="1:20" x14ac:dyDescent="0.25">
      <c r="A10" s="34"/>
      <c r="B10" s="11"/>
      <c r="C10" s="2"/>
      <c r="D10" s="11"/>
      <c r="E10" s="11"/>
      <c r="F10" s="2" t="s">
        <v>4</v>
      </c>
      <c r="G10" s="11" t="s">
        <v>2644</v>
      </c>
      <c r="H10" s="2">
        <v>1</v>
      </c>
      <c r="I10" s="2">
        <v>0</v>
      </c>
      <c r="J10" s="2">
        <v>0</v>
      </c>
      <c r="K10" s="2">
        <v>0</v>
      </c>
      <c r="L10" s="2">
        <v>0</v>
      </c>
      <c r="M10" s="2">
        <v>0</v>
      </c>
      <c r="N10" s="2">
        <v>0</v>
      </c>
      <c r="O10" s="2"/>
      <c r="P10" s="2"/>
      <c r="Q10" s="2">
        <v>1</v>
      </c>
      <c r="R10" s="11"/>
      <c r="S10" s="11"/>
      <c r="T10" s="35"/>
    </row>
    <row r="11" spans="1:20" x14ac:dyDescent="0.25">
      <c r="A11" s="34"/>
      <c r="B11" s="11"/>
      <c r="C11" s="2"/>
      <c r="D11" s="11"/>
      <c r="E11" s="11"/>
      <c r="F11" s="2" t="s">
        <v>5</v>
      </c>
      <c r="G11" s="11" t="s">
        <v>2878</v>
      </c>
      <c r="H11" s="2">
        <v>1</v>
      </c>
      <c r="I11" s="2">
        <v>0</v>
      </c>
      <c r="J11" s="2">
        <v>0</v>
      </c>
      <c r="K11" s="2">
        <v>0</v>
      </c>
      <c r="L11" s="2">
        <v>0</v>
      </c>
      <c r="M11" s="2">
        <v>0</v>
      </c>
      <c r="N11" s="2">
        <v>0</v>
      </c>
      <c r="O11" s="2"/>
      <c r="P11" s="2"/>
      <c r="Q11" s="2">
        <v>1</v>
      </c>
      <c r="R11" s="11"/>
      <c r="S11" s="11"/>
      <c r="T11" s="35"/>
    </row>
    <row r="12" spans="1:20" x14ac:dyDescent="0.25">
      <c r="A12" s="34"/>
      <c r="B12" s="11"/>
      <c r="C12" s="2"/>
      <c r="D12" s="11"/>
      <c r="E12" s="11"/>
      <c r="F12" s="2" t="s">
        <v>6</v>
      </c>
      <c r="G12" s="11" t="s">
        <v>3118</v>
      </c>
      <c r="H12" s="2">
        <v>1</v>
      </c>
      <c r="I12" s="2">
        <v>0</v>
      </c>
      <c r="J12" s="2">
        <v>0</v>
      </c>
      <c r="K12" s="2">
        <v>0</v>
      </c>
      <c r="L12" s="2">
        <v>0</v>
      </c>
      <c r="M12" s="2">
        <v>0</v>
      </c>
      <c r="N12" s="2">
        <v>0</v>
      </c>
      <c r="O12" s="2"/>
      <c r="P12" s="2"/>
      <c r="Q12" s="2">
        <v>1</v>
      </c>
      <c r="R12" s="11"/>
      <c r="S12" s="11"/>
      <c r="T12" s="35"/>
    </row>
    <row r="13" spans="1:20" x14ac:dyDescent="0.25">
      <c r="A13" s="34"/>
      <c r="B13" s="11"/>
      <c r="C13" s="2"/>
      <c r="D13" s="11"/>
      <c r="E13" s="11"/>
      <c r="F13" s="2" t="s">
        <v>7</v>
      </c>
      <c r="G13" s="11" t="s">
        <v>3119</v>
      </c>
      <c r="H13" s="2">
        <v>1</v>
      </c>
      <c r="I13" s="2">
        <v>0</v>
      </c>
      <c r="J13" s="2">
        <v>0</v>
      </c>
      <c r="K13" s="2">
        <v>0</v>
      </c>
      <c r="L13" s="2">
        <v>0</v>
      </c>
      <c r="M13" s="2">
        <v>0</v>
      </c>
      <c r="N13" s="2">
        <v>0</v>
      </c>
      <c r="O13" s="2"/>
      <c r="P13" s="2"/>
      <c r="Q13" s="2">
        <v>1</v>
      </c>
      <c r="R13" s="11"/>
      <c r="S13" s="11"/>
      <c r="T13" s="35"/>
    </row>
    <row r="14" spans="1:20" x14ac:dyDescent="0.25">
      <c r="A14" s="34"/>
      <c r="B14" s="11"/>
      <c r="C14" s="2"/>
      <c r="D14" s="11"/>
      <c r="E14" s="11"/>
      <c r="F14" s="2" t="s">
        <v>8</v>
      </c>
      <c r="G14" s="11" t="s">
        <v>353</v>
      </c>
      <c r="H14" s="2">
        <v>1</v>
      </c>
      <c r="I14" s="2">
        <v>0</v>
      </c>
      <c r="J14" s="2">
        <v>0</v>
      </c>
      <c r="K14" s="2">
        <v>0</v>
      </c>
      <c r="L14" s="2">
        <v>0</v>
      </c>
      <c r="M14" s="2">
        <v>0</v>
      </c>
      <c r="N14" s="2">
        <v>0</v>
      </c>
      <c r="O14" s="2"/>
      <c r="P14" s="2"/>
      <c r="Q14" s="2">
        <v>1</v>
      </c>
      <c r="R14" s="11"/>
      <c r="S14" s="11"/>
      <c r="T14" s="35"/>
    </row>
    <row r="15" spans="1:20" x14ac:dyDescent="0.25">
      <c r="A15" s="34"/>
      <c r="B15" s="11"/>
      <c r="C15" s="2"/>
      <c r="D15" s="11"/>
      <c r="E15" s="11"/>
      <c r="F15" s="2" t="s">
        <v>9</v>
      </c>
      <c r="G15" s="11" t="s">
        <v>3120</v>
      </c>
      <c r="H15" s="2">
        <v>1</v>
      </c>
      <c r="I15" s="2">
        <v>0</v>
      </c>
      <c r="J15" s="2">
        <v>0</v>
      </c>
      <c r="K15" s="2">
        <v>0</v>
      </c>
      <c r="L15" s="2">
        <v>0</v>
      </c>
      <c r="M15" s="2">
        <v>0</v>
      </c>
      <c r="N15" s="2">
        <v>0</v>
      </c>
      <c r="O15" s="2"/>
      <c r="P15" s="2"/>
      <c r="Q15" s="2">
        <v>1</v>
      </c>
      <c r="R15" s="11"/>
      <c r="S15" s="11"/>
      <c r="T15" s="35"/>
    </row>
    <row r="16" spans="1:20" x14ac:dyDescent="0.25">
      <c r="A16" s="34"/>
      <c r="B16" s="11"/>
      <c r="C16" s="2"/>
      <c r="D16" s="11"/>
      <c r="E16" s="11"/>
      <c r="F16" s="2" t="s">
        <v>10</v>
      </c>
      <c r="G16" s="11" t="s">
        <v>3121</v>
      </c>
      <c r="H16" s="2">
        <v>1</v>
      </c>
      <c r="I16" s="2">
        <v>0</v>
      </c>
      <c r="J16" s="2">
        <v>0</v>
      </c>
      <c r="K16" s="2">
        <v>0</v>
      </c>
      <c r="L16" s="2">
        <v>0</v>
      </c>
      <c r="M16" s="2">
        <v>0</v>
      </c>
      <c r="N16" s="2">
        <v>0</v>
      </c>
      <c r="O16" s="2"/>
      <c r="P16" s="2"/>
      <c r="Q16" s="2">
        <v>1</v>
      </c>
      <c r="R16" s="11"/>
      <c r="S16" s="11"/>
      <c r="T16" s="35"/>
    </row>
    <row r="17" spans="1:20" x14ac:dyDescent="0.25">
      <c r="A17" s="34"/>
      <c r="B17" s="11"/>
      <c r="C17" s="2"/>
      <c r="D17" s="11"/>
      <c r="E17" s="11"/>
      <c r="F17" s="2" t="s">
        <v>11</v>
      </c>
      <c r="G17" s="11" t="s">
        <v>3122</v>
      </c>
      <c r="H17" s="2">
        <v>1</v>
      </c>
      <c r="I17" s="2">
        <v>0</v>
      </c>
      <c r="J17" s="2">
        <v>0</v>
      </c>
      <c r="K17" s="2">
        <v>0</v>
      </c>
      <c r="L17" s="2">
        <v>0</v>
      </c>
      <c r="M17" s="2">
        <v>0</v>
      </c>
      <c r="N17" s="2">
        <v>0</v>
      </c>
      <c r="O17" s="2"/>
      <c r="P17" s="2"/>
      <c r="Q17" s="2">
        <v>1</v>
      </c>
      <c r="R17" s="11"/>
      <c r="S17" s="11"/>
      <c r="T17" s="35"/>
    </row>
    <row r="18" spans="1:20" x14ac:dyDescent="0.25">
      <c r="A18" s="34"/>
      <c r="B18" s="11"/>
      <c r="C18" s="2"/>
      <c r="D18" s="11"/>
      <c r="E18" s="11"/>
      <c r="F18" s="2" t="s">
        <v>12</v>
      </c>
      <c r="G18" s="11" t="s">
        <v>3123</v>
      </c>
      <c r="H18" s="2">
        <v>1</v>
      </c>
      <c r="I18" s="2">
        <v>0</v>
      </c>
      <c r="J18" s="2">
        <v>0</v>
      </c>
      <c r="K18" s="2">
        <v>0</v>
      </c>
      <c r="L18" s="2">
        <v>0</v>
      </c>
      <c r="M18" s="2">
        <v>0</v>
      </c>
      <c r="N18" s="2">
        <v>0</v>
      </c>
      <c r="O18" s="2"/>
      <c r="P18" s="2"/>
      <c r="Q18" s="2">
        <v>1</v>
      </c>
      <c r="R18" s="11"/>
      <c r="S18" s="11"/>
      <c r="T18" s="35"/>
    </row>
    <row r="19" spans="1:20" x14ac:dyDescent="0.25">
      <c r="A19" s="34"/>
      <c r="B19" s="11"/>
      <c r="C19" s="2"/>
      <c r="D19" s="11"/>
      <c r="E19" s="11"/>
      <c r="F19" s="2"/>
      <c r="G19" s="11"/>
      <c r="H19" s="2"/>
      <c r="I19" s="2"/>
      <c r="J19" s="2"/>
      <c r="K19" s="2"/>
      <c r="L19" s="2"/>
      <c r="M19" s="2"/>
      <c r="N19" s="2"/>
      <c r="O19" s="2"/>
      <c r="P19" s="2"/>
      <c r="Q19" s="2"/>
      <c r="R19" s="11"/>
      <c r="S19" s="11"/>
      <c r="T19" s="35"/>
    </row>
    <row r="20" spans="1:20" x14ac:dyDescent="0.25">
      <c r="A20" s="83"/>
      <c r="B20" s="62"/>
      <c r="C20" s="61"/>
      <c r="D20" s="62"/>
      <c r="E20" s="62"/>
      <c r="F20" s="61"/>
      <c r="G20" s="62"/>
      <c r="H20" s="61">
        <f>SUM(H7:H18)</f>
        <v>12</v>
      </c>
      <c r="I20" s="61">
        <f t="shared" ref="I20:Q20" si="0">SUM(I7:I18)</f>
        <v>0</v>
      </c>
      <c r="J20" s="61">
        <f t="shared" si="0"/>
        <v>0</v>
      </c>
      <c r="K20" s="61">
        <f t="shared" si="0"/>
        <v>0</v>
      </c>
      <c r="L20" s="61">
        <f t="shared" si="0"/>
        <v>0</v>
      </c>
      <c r="M20" s="61">
        <f t="shared" si="0"/>
        <v>0</v>
      </c>
      <c r="N20" s="61">
        <f t="shared" si="0"/>
        <v>0</v>
      </c>
      <c r="O20" s="61">
        <f t="shared" si="0"/>
        <v>0</v>
      </c>
      <c r="P20" s="61">
        <f t="shared" si="0"/>
        <v>0</v>
      </c>
      <c r="Q20" s="61">
        <f t="shared" si="0"/>
        <v>12</v>
      </c>
      <c r="R20" s="62"/>
      <c r="S20" s="62"/>
      <c r="T20" s="84"/>
    </row>
    <row r="21" spans="1:20" x14ac:dyDescent="0.25">
      <c r="A21" s="85"/>
      <c r="B21" s="75"/>
      <c r="C21" s="76"/>
      <c r="D21" s="75"/>
      <c r="E21" s="75"/>
      <c r="F21" s="76"/>
      <c r="G21" s="75"/>
      <c r="H21" s="76"/>
      <c r="I21" s="76"/>
      <c r="J21" s="76"/>
      <c r="K21" s="76"/>
      <c r="L21" s="76"/>
      <c r="M21" s="76"/>
      <c r="N21" s="76"/>
      <c r="O21" s="76"/>
      <c r="P21" s="76"/>
      <c r="Q21" s="76"/>
      <c r="R21" s="75"/>
      <c r="S21" s="75"/>
      <c r="T21" s="86"/>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34"/>
      <c r="B23" s="11"/>
      <c r="C23" s="2" t="s">
        <v>2</v>
      </c>
      <c r="D23" s="11" t="s">
        <v>2645</v>
      </c>
      <c r="E23" s="11" t="s">
        <v>39</v>
      </c>
      <c r="F23" s="2" t="s">
        <v>0</v>
      </c>
      <c r="G23" s="11" t="s">
        <v>3124</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2</v>
      </c>
      <c r="G24" s="11" t="s">
        <v>3125</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3</v>
      </c>
      <c r="G25" s="11" t="s">
        <v>3126</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t="s">
        <v>4</v>
      </c>
      <c r="G26" s="11" t="s">
        <v>3127</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5</v>
      </c>
      <c r="G27" s="11" t="s">
        <v>3128</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6</v>
      </c>
      <c r="G28" s="11" t="s">
        <v>3129</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7</v>
      </c>
      <c r="G29" s="11" t="s">
        <v>3130</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8</v>
      </c>
      <c r="G30" s="11" t="s">
        <v>3131</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9</v>
      </c>
      <c r="G31" s="11" t="s">
        <v>3053</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10</v>
      </c>
      <c r="G32" s="11" t="s">
        <v>3132</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11</v>
      </c>
      <c r="G33" s="11" t="s">
        <v>3133</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12</v>
      </c>
      <c r="G34" s="11" t="s">
        <v>3134</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13</v>
      </c>
      <c r="G35" s="11" t="s">
        <v>3135</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14</v>
      </c>
      <c r="G36" s="11" t="s">
        <v>3136</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15</v>
      </c>
      <c r="G37" s="11" t="s">
        <v>2915</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16</v>
      </c>
      <c r="G38" s="11" t="s">
        <v>3137</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17</v>
      </c>
      <c r="G39" s="11" t="s">
        <v>2645</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18</v>
      </c>
      <c r="G40" s="11" t="s">
        <v>3138</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19</v>
      </c>
      <c r="G41" s="11" t="s">
        <v>3139</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20</v>
      </c>
      <c r="G42" s="11" t="s">
        <v>3140</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21</v>
      </c>
      <c r="G43" s="11" t="s">
        <v>3141</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c r="G44" s="11"/>
      <c r="H44" s="2"/>
      <c r="I44" s="2"/>
      <c r="J44" s="2"/>
      <c r="K44" s="2"/>
      <c r="L44" s="2"/>
      <c r="M44" s="2"/>
      <c r="N44" s="2"/>
      <c r="O44" s="2"/>
      <c r="P44" s="2"/>
      <c r="Q44" s="2"/>
      <c r="R44" s="11"/>
      <c r="S44" s="11"/>
      <c r="T44" s="35"/>
    </row>
    <row r="45" spans="1:20" x14ac:dyDescent="0.25">
      <c r="A45" s="83"/>
      <c r="B45" s="62"/>
      <c r="C45" s="61"/>
      <c r="D45" s="62"/>
      <c r="E45" s="62"/>
      <c r="F45" s="61"/>
      <c r="G45" s="62"/>
      <c r="H45" s="61">
        <f>SUM(H23:H43)</f>
        <v>0</v>
      </c>
      <c r="I45" s="61">
        <f t="shared" ref="I45:O45" si="1">SUM(I23:I43)</f>
        <v>21</v>
      </c>
      <c r="J45" s="61">
        <f t="shared" si="1"/>
        <v>0</v>
      </c>
      <c r="K45" s="61">
        <f t="shared" si="1"/>
        <v>0</v>
      </c>
      <c r="L45" s="61">
        <f t="shared" si="1"/>
        <v>0</v>
      </c>
      <c r="M45" s="61">
        <f t="shared" si="1"/>
        <v>0</v>
      </c>
      <c r="N45" s="61">
        <f t="shared" si="1"/>
        <v>0</v>
      </c>
      <c r="O45" s="61">
        <f t="shared" si="1"/>
        <v>0</v>
      </c>
      <c r="P45" s="61"/>
      <c r="Q45" s="61"/>
      <c r="R45" s="62"/>
      <c r="S45" s="62"/>
      <c r="T45" s="84"/>
    </row>
    <row r="46" spans="1:20" x14ac:dyDescent="0.25">
      <c r="A46" s="85"/>
      <c r="B46" s="75"/>
      <c r="C46" s="76"/>
      <c r="D46" s="75"/>
      <c r="E46" s="75"/>
      <c r="F46" s="76"/>
      <c r="G46" s="75"/>
      <c r="H46" s="76"/>
      <c r="I46" s="76"/>
      <c r="J46" s="76"/>
      <c r="K46" s="76"/>
      <c r="L46" s="76"/>
      <c r="M46" s="76"/>
      <c r="N46" s="76"/>
      <c r="O46" s="76"/>
      <c r="P46" s="76"/>
      <c r="Q46" s="76"/>
      <c r="R46" s="75"/>
      <c r="S46" s="75"/>
      <c r="T46" s="86"/>
    </row>
    <row r="47" spans="1:20" x14ac:dyDescent="0.25">
      <c r="A47" s="34"/>
      <c r="B47" s="11"/>
      <c r="C47" s="2"/>
      <c r="D47" s="11"/>
      <c r="E47" s="11"/>
      <c r="F47" s="11"/>
      <c r="G47" s="11"/>
      <c r="H47" s="2"/>
      <c r="I47" s="2"/>
      <c r="J47" s="2"/>
      <c r="K47" s="2"/>
      <c r="L47" s="2"/>
      <c r="M47" s="2"/>
      <c r="N47" s="2"/>
      <c r="O47" s="2"/>
      <c r="P47" s="2"/>
      <c r="Q47" s="2"/>
      <c r="R47" s="11"/>
      <c r="S47" s="11"/>
      <c r="T47" s="35"/>
    </row>
    <row r="48" spans="1:20" x14ac:dyDescent="0.25">
      <c r="A48" s="34"/>
      <c r="B48" s="11"/>
      <c r="C48" s="2" t="s">
        <v>3</v>
      </c>
      <c r="D48" s="11" t="s">
        <v>2646</v>
      </c>
      <c r="E48" s="11" t="s">
        <v>39</v>
      </c>
      <c r="F48" s="2" t="s">
        <v>0</v>
      </c>
      <c r="G48" s="11" t="s">
        <v>3142</v>
      </c>
      <c r="H48" s="2">
        <v>1</v>
      </c>
      <c r="I48" s="2">
        <v>0</v>
      </c>
      <c r="J48" s="2">
        <v>0</v>
      </c>
      <c r="K48" s="2">
        <v>0</v>
      </c>
      <c r="L48" s="2">
        <v>0</v>
      </c>
      <c r="M48" s="2">
        <v>0</v>
      </c>
      <c r="N48" s="2">
        <v>0</v>
      </c>
      <c r="O48" s="2"/>
      <c r="P48" s="2"/>
      <c r="Q48" s="2">
        <v>1</v>
      </c>
      <c r="R48" s="11"/>
      <c r="S48" s="11"/>
      <c r="T48" s="35"/>
    </row>
    <row r="49" spans="1:20" x14ac:dyDescent="0.25">
      <c r="A49" s="34"/>
      <c r="B49" s="11"/>
      <c r="C49" s="2"/>
      <c r="D49" s="11"/>
      <c r="E49" s="11"/>
      <c r="F49" s="2" t="s">
        <v>2</v>
      </c>
      <c r="G49" s="11" t="s">
        <v>3143</v>
      </c>
      <c r="H49" s="2">
        <v>1</v>
      </c>
      <c r="I49" s="2">
        <v>0</v>
      </c>
      <c r="J49" s="2">
        <v>0</v>
      </c>
      <c r="K49" s="2">
        <v>0</v>
      </c>
      <c r="L49" s="2">
        <v>0</v>
      </c>
      <c r="M49" s="2">
        <v>0</v>
      </c>
      <c r="N49" s="2">
        <v>0</v>
      </c>
      <c r="O49" s="2"/>
      <c r="P49" s="2"/>
      <c r="Q49" s="2">
        <v>1</v>
      </c>
      <c r="R49" s="11"/>
      <c r="S49" s="11"/>
      <c r="T49" s="35"/>
    </row>
    <row r="50" spans="1:20" x14ac:dyDescent="0.25">
      <c r="A50" s="34"/>
      <c r="B50" s="11"/>
      <c r="C50" s="2"/>
      <c r="D50" s="11"/>
      <c r="E50" s="11"/>
      <c r="F50" s="2" t="s">
        <v>3</v>
      </c>
      <c r="G50" s="11" t="s">
        <v>3144</v>
      </c>
      <c r="H50" s="2">
        <v>1</v>
      </c>
      <c r="I50" s="2">
        <v>0</v>
      </c>
      <c r="J50" s="2">
        <v>0</v>
      </c>
      <c r="K50" s="2">
        <v>0</v>
      </c>
      <c r="L50" s="2">
        <v>0</v>
      </c>
      <c r="M50" s="2">
        <v>0</v>
      </c>
      <c r="N50" s="2">
        <v>0</v>
      </c>
      <c r="O50" s="2"/>
      <c r="P50" s="2"/>
      <c r="Q50" s="2">
        <v>1</v>
      </c>
      <c r="R50" s="11"/>
      <c r="S50" s="11"/>
      <c r="T50" s="35"/>
    </row>
    <row r="51" spans="1:20" x14ac:dyDescent="0.25">
      <c r="A51" s="34"/>
      <c r="B51" s="11"/>
      <c r="C51" s="2"/>
      <c r="D51" s="11"/>
      <c r="E51" s="11"/>
      <c r="F51" s="2" t="s">
        <v>4</v>
      </c>
      <c r="G51" s="11" t="s">
        <v>3145</v>
      </c>
      <c r="H51" s="2">
        <v>1</v>
      </c>
      <c r="I51" s="2">
        <v>0</v>
      </c>
      <c r="J51" s="2">
        <v>0</v>
      </c>
      <c r="K51" s="2">
        <v>0</v>
      </c>
      <c r="L51" s="2">
        <v>0</v>
      </c>
      <c r="M51" s="2">
        <v>0</v>
      </c>
      <c r="N51" s="2">
        <v>0</v>
      </c>
      <c r="O51" s="2"/>
      <c r="P51" s="2"/>
      <c r="Q51" s="2">
        <v>1</v>
      </c>
      <c r="R51" s="11"/>
      <c r="S51" s="11"/>
      <c r="T51" s="35"/>
    </row>
    <row r="52" spans="1:20" x14ac:dyDescent="0.25">
      <c r="A52" s="34"/>
      <c r="B52" s="11"/>
      <c r="C52" s="2"/>
      <c r="D52" s="11"/>
      <c r="E52" s="11"/>
      <c r="F52" s="2" t="s">
        <v>5</v>
      </c>
      <c r="G52" s="11" t="s">
        <v>3026</v>
      </c>
      <c r="H52" s="2">
        <v>1</v>
      </c>
      <c r="I52" s="2">
        <v>0</v>
      </c>
      <c r="J52" s="2">
        <v>0</v>
      </c>
      <c r="K52" s="2">
        <v>0</v>
      </c>
      <c r="L52" s="2">
        <v>0</v>
      </c>
      <c r="M52" s="2">
        <v>0</v>
      </c>
      <c r="N52" s="2">
        <v>0</v>
      </c>
      <c r="O52" s="2"/>
      <c r="P52" s="2"/>
      <c r="Q52" s="2">
        <v>1</v>
      </c>
      <c r="R52" s="11"/>
      <c r="S52" s="11"/>
      <c r="T52" s="35"/>
    </row>
    <row r="53" spans="1:20" x14ac:dyDescent="0.25">
      <c r="A53" s="34"/>
      <c r="B53" s="11"/>
      <c r="C53" s="2"/>
      <c r="D53" s="11"/>
      <c r="E53" s="11"/>
      <c r="F53" s="2" t="s">
        <v>6</v>
      </c>
      <c r="G53" s="11" t="s">
        <v>3146</v>
      </c>
      <c r="H53" s="2">
        <v>1</v>
      </c>
      <c r="I53" s="2">
        <v>0</v>
      </c>
      <c r="J53" s="2">
        <v>0</v>
      </c>
      <c r="K53" s="2">
        <v>0</v>
      </c>
      <c r="L53" s="2">
        <v>0</v>
      </c>
      <c r="M53" s="2">
        <v>0</v>
      </c>
      <c r="N53" s="2">
        <v>0</v>
      </c>
      <c r="O53" s="2"/>
      <c r="P53" s="2"/>
      <c r="Q53" s="2">
        <v>1</v>
      </c>
      <c r="R53" s="11"/>
      <c r="S53" s="11"/>
      <c r="T53" s="35"/>
    </row>
    <row r="54" spans="1:20" x14ac:dyDescent="0.25">
      <c r="A54" s="34"/>
      <c r="B54" s="11"/>
      <c r="C54" s="2"/>
      <c r="D54" s="11"/>
      <c r="E54" s="11"/>
      <c r="F54" s="2" t="s">
        <v>7</v>
      </c>
      <c r="G54" s="11" t="s">
        <v>3147</v>
      </c>
      <c r="H54" s="2">
        <v>1</v>
      </c>
      <c r="I54" s="2">
        <v>0</v>
      </c>
      <c r="J54" s="2">
        <v>0</v>
      </c>
      <c r="K54" s="2">
        <v>0</v>
      </c>
      <c r="L54" s="2">
        <v>0</v>
      </c>
      <c r="M54" s="2">
        <v>0</v>
      </c>
      <c r="N54" s="2">
        <v>0</v>
      </c>
      <c r="O54" s="2"/>
      <c r="P54" s="2"/>
      <c r="Q54" s="2">
        <v>1</v>
      </c>
      <c r="R54" s="11"/>
      <c r="S54" s="11"/>
      <c r="T54" s="35"/>
    </row>
    <row r="55" spans="1:20" x14ac:dyDescent="0.25">
      <c r="A55" s="34"/>
      <c r="B55" s="11"/>
      <c r="C55" s="2"/>
      <c r="D55" s="11"/>
      <c r="E55" s="11"/>
      <c r="F55" s="2" t="s">
        <v>8</v>
      </c>
      <c r="G55" s="11" t="s">
        <v>3148</v>
      </c>
      <c r="H55" s="2">
        <v>1</v>
      </c>
      <c r="I55" s="2">
        <v>0</v>
      </c>
      <c r="J55" s="2">
        <v>0</v>
      </c>
      <c r="K55" s="2">
        <v>0</v>
      </c>
      <c r="L55" s="2">
        <v>0</v>
      </c>
      <c r="M55" s="2">
        <v>0</v>
      </c>
      <c r="N55" s="2">
        <v>0</v>
      </c>
      <c r="O55" s="2"/>
      <c r="P55" s="2"/>
      <c r="Q55" s="2">
        <v>1</v>
      </c>
      <c r="R55" s="11"/>
      <c r="S55" s="11"/>
      <c r="T55" s="35"/>
    </row>
    <row r="56" spans="1:20" x14ac:dyDescent="0.25">
      <c r="A56" s="34"/>
      <c r="B56" s="11"/>
      <c r="C56" s="2"/>
      <c r="D56" s="11"/>
      <c r="E56" s="11"/>
      <c r="F56" s="2" t="s">
        <v>9</v>
      </c>
      <c r="G56" s="11" t="s">
        <v>3149</v>
      </c>
      <c r="H56" s="2">
        <v>1</v>
      </c>
      <c r="I56" s="2">
        <v>0</v>
      </c>
      <c r="J56" s="2">
        <v>0</v>
      </c>
      <c r="K56" s="2">
        <v>0</v>
      </c>
      <c r="L56" s="2">
        <v>0</v>
      </c>
      <c r="M56" s="2">
        <v>0</v>
      </c>
      <c r="N56" s="2">
        <v>0</v>
      </c>
      <c r="O56" s="2"/>
      <c r="P56" s="2"/>
      <c r="Q56" s="2">
        <v>1</v>
      </c>
      <c r="R56" s="11"/>
      <c r="S56" s="11"/>
      <c r="T56" s="35"/>
    </row>
    <row r="57" spans="1:20" x14ac:dyDescent="0.25">
      <c r="A57" s="34"/>
      <c r="B57" s="11"/>
      <c r="C57" s="2"/>
      <c r="D57" s="11"/>
      <c r="E57" s="11"/>
      <c r="F57" s="2" t="s">
        <v>10</v>
      </c>
      <c r="G57" s="11" t="s">
        <v>3150</v>
      </c>
      <c r="H57" s="2">
        <v>1</v>
      </c>
      <c r="I57" s="2">
        <v>0</v>
      </c>
      <c r="J57" s="2">
        <v>0</v>
      </c>
      <c r="K57" s="2">
        <v>0</v>
      </c>
      <c r="L57" s="2">
        <v>0</v>
      </c>
      <c r="M57" s="2">
        <v>0</v>
      </c>
      <c r="N57" s="2">
        <v>0</v>
      </c>
      <c r="O57" s="2"/>
      <c r="P57" s="2"/>
      <c r="Q57" s="2">
        <v>1</v>
      </c>
      <c r="R57" s="11"/>
      <c r="S57" s="11"/>
      <c r="T57" s="35"/>
    </row>
    <row r="58" spans="1:20" x14ac:dyDescent="0.25">
      <c r="A58" s="34"/>
      <c r="B58" s="11"/>
      <c r="C58" s="2"/>
      <c r="D58" s="11"/>
      <c r="E58" s="11"/>
      <c r="F58" s="2" t="s">
        <v>11</v>
      </c>
      <c r="G58" s="11" t="s">
        <v>2646</v>
      </c>
      <c r="H58" s="2">
        <v>1</v>
      </c>
      <c r="I58" s="2">
        <v>0</v>
      </c>
      <c r="J58" s="2">
        <v>0</v>
      </c>
      <c r="K58" s="2">
        <v>0</v>
      </c>
      <c r="L58" s="2">
        <v>0</v>
      </c>
      <c r="M58" s="2">
        <v>0</v>
      </c>
      <c r="N58" s="2">
        <v>0</v>
      </c>
      <c r="O58" s="2"/>
      <c r="P58" s="2"/>
      <c r="Q58" s="2">
        <v>1</v>
      </c>
      <c r="R58" s="11"/>
      <c r="S58" s="11"/>
      <c r="T58" s="35"/>
    </row>
    <row r="59" spans="1:20" x14ac:dyDescent="0.25">
      <c r="A59" s="34"/>
      <c r="B59" s="11"/>
      <c r="C59" s="2"/>
      <c r="D59" s="11"/>
      <c r="E59" s="11"/>
      <c r="F59" s="2" t="s">
        <v>12</v>
      </c>
      <c r="G59" s="11" t="s">
        <v>3151</v>
      </c>
      <c r="H59" s="2">
        <v>1</v>
      </c>
      <c r="I59" s="2">
        <v>0</v>
      </c>
      <c r="J59" s="2">
        <v>0</v>
      </c>
      <c r="K59" s="2">
        <v>0</v>
      </c>
      <c r="L59" s="2">
        <v>0</v>
      </c>
      <c r="M59" s="2">
        <v>0</v>
      </c>
      <c r="N59" s="2">
        <v>0</v>
      </c>
      <c r="O59" s="2"/>
      <c r="P59" s="2"/>
      <c r="Q59" s="2">
        <v>1</v>
      </c>
      <c r="R59" s="11"/>
      <c r="S59" s="11"/>
      <c r="T59" s="35"/>
    </row>
    <row r="60" spans="1:20" x14ac:dyDescent="0.25">
      <c r="A60" s="34"/>
      <c r="B60" s="11"/>
      <c r="C60" s="2"/>
      <c r="D60" s="11"/>
      <c r="E60" s="11"/>
      <c r="F60" s="2" t="s">
        <v>13</v>
      </c>
      <c r="G60" s="11" t="s">
        <v>3152</v>
      </c>
      <c r="H60" s="2">
        <v>1</v>
      </c>
      <c r="I60" s="2">
        <v>0</v>
      </c>
      <c r="J60" s="2">
        <v>0</v>
      </c>
      <c r="K60" s="2">
        <v>0</v>
      </c>
      <c r="L60" s="2">
        <v>0</v>
      </c>
      <c r="M60" s="2">
        <v>0</v>
      </c>
      <c r="N60" s="2">
        <v>0</v>
      </c>
      <c r="O60" s="2"/>
      <c r="P60" s="2"/>
      <c r="Q60" s="2">
        <v>1</v>
      </c>
      <c r="R60" s="11"/>
      <c r="S60" s="11"/>
      <c r="T60" s="35"/>
    </row>
    <row r="61" spans="1:20" x14ac:dyDescent="0.25">
      <c r="A61" s="34"/>
      <c r="B61" s="11"/>
      <c r="C61" s="2"/>
      <c r="D61" s="11"/>
      <c r="E61" s="11"/>
      <c r="F61" s="2" t="s">
        <v>14</v>
      </c>
      <c r="G61" s="11" t="s">
        <v>2882</v>
      </c>
      <c r="H61" s="2">
        <v>1</v>
      </c>
      <c r="I61" s="2">
        <v>0</v>
      </c>
      <c r="J61" s="2">
        <v>0</v>
      </c>
      <c r="K61" s="2">
        <v>0</v>
      </c>
      <c r="L61" s="2">
        <v>0</v>
      </c>
      <c r="M61" s="2">
        <v>0</v>
      </c>
      <c r="N61" s="2">
        <v>0</v>
      </c>
      <c r="O61" s="2"/>
      <c r="P61" s="2"/>
      <c r="Q61" s="2">
        <v>1</v>
      </c>
      <c r="R61" s="11"/>
      <c r="S61" s="11"/>
      <c r="T61" s="35"/>
    </row>
    <row r="62" spans="1:20" x14ac:dyDescent="0.25">
      <c r="A62" s="34"/>
      <c r="B62" s="11"/>
      <c r="C62" s="2"/>
      <c r="D62" s="11"/>
      <c r="E62" s="11"/>
      <c r="F62" s="2"/>
      <c r="G62" s="11"/>
      <c r="H62" s="2"/>
      <c r="I62" s="2"/>
      <c r="J62" s="2"/>
      <c r="K62" s="2"/>
      <c r="L62" s="2"/>
      <c r="M62" s="2"/>
      <c r="N62" s="2"/>
      <c r="O62" s="2"/>
      <c r="P62" s="2"/>
      <c r="Q62" s="2"/>
      <c r="R62" s="11"/>
      <c r="S62" s="11"/>
      <c r="T62" s="35"/>
    </row>
    <row r="63" spans="1:20" x14ac:dyDescent="0.25">
      <c r="A63" s="83"/>
      <c r="B63" s="62"/>
      <c r="C63" s="61"/>
      <c r="D63" s="62"/>
      <c r="E63" s="62"/>
      <c r="F63" s="61"/>
      <c r="G63" s="62"/>
      <c r="H63" s="61">
        <f>SUM(H48:H61)</f>
        <v>14</v>
      </c>
      <c r="I63" s="61">
        <f t="shared" ref="I63:Q63" si="2">SUM(I48:I61)</f>
        <v>0</v>
      </c>
      <c r="J63" s="61">
        <f t="shared" si="2"/>
        <v>0</v>
      </c>
      <c r="K63" s="61">
        <f t="shared" si="2"/>
        <v>0</v>
      </c>
      <c r="L63" s="61">
        <f t="shared" si="2"/>
        <v>0</v>
      </c>
      <c r="M63" s="61">
        <f t="shared" si="2"/>
        <v>0</v>
      </c>
      <c r="N63" s="61">
        <f t="shared" si="2"/>
        <v>0</v>
      </c>
      <c r="O63" s="61">
        <f t="shared" si="2"/>
        <v>0</v>
      </c>
      <c r="P63" s="61">
        <f t="shared" si="2"/>
        <v>0</v>
      </c>
      <c r="Q63" s="61">
        <f t="shared" si="2"/>
        <v>14</v>
      </c>
      <c r="R63" s="62"/>
      <c r="S63" s="62"/>
      <c r="T63" s="84"/>
    </row>
    <row r="64" spans="1:20" x14ac:dyDescent="0.25">
      <c r="A64" s="85"/>
      <c r="B64" s="75"/>
      <c r="C64" s="76"/>
      <c r="D64" s="75"/>
      <c r="E64" s="75"/>
      <c r="F64" s="76"/>
      <c r="G64" s="75"/>
      <c r="H64" s="76"/>
      <c r="I64" s="76"/>
      <c r="J64" s="76"/>
      <c r="K64" s="76"/>
      <c r="L64" s="76"/>
      <c r="M64" s="76"/>
      <c r="N64" s="76"/>
      <c r="O64" s="76"/>
      <c r="P64" s="76"/>
      <c r="Q64" s="76"/>
      <c r="R64" s="75"/>
      <c r="S64" s="75"/>
      <c r="T64" s="86"/>
    </row>
    <row r="65" spans="1:20" x14ac:dyDescent="0.25">
      <c r="A65" s="34"/>
      <c r="B65" s="11"/>
      <c r="C65" s="2"/>
      <c r="D65" s="11"/>
      <c r="E65" s="11"/>
      <c r="F65" s="11"/>
      <c r="G65" s="11"/>
      <c r="H65" s="2"/>
      <c r="I65" s="2"/>
      <c r="J65" s="2"/>
      <c r="K65" s="2"/>
      <c r="L65" s="2"/>
      <c r="M65" s="2"/>
      <c r="N65" s="2"/>
      <c r="O65" s="2"/>
      <c r="P65" s="2"/>
      <c r="Q65" s="2"/>
      <c r="R65" s="11"/>
      <c r="S65" s="11"/>
      <c r="T65" s="35"/>
    </row>
    <row r="66" spans="1:20" x14ac:dyDescent="0.25">
      <c r="A66" s="34"/>
      <c r="B66" s="11"/>
      <c r="C66" s="2" t="s">
        <v>4</v>
      </c>
      <c r="D66" s="11" t="s">
        <v>2647</v>
      </c>
      <c r="E66" s="11" t="s">
        <v>39</v>
      </c>
      <c r="F66" s="2" t="s">
        <v>0</v>
      </c>
      <c r="G66" s="11" t="s">
        <v>2647</v>
      </c>
      <c r="H66" s="2">
        <v>0</v>
      </c>
      <c r="I66" s="2">
        <v>1</v>
      </c>
      <c r="J66" s="2">
        <v>0</v>
      </c>
      <c r="K66" s="2">
        <v>0</v>
      </c>
      <c r="L66" s="2">
        <v>0</v>
      </c>
      <c r="M66" s="2">
        <v>0</v>
      </c>
      <c r="N66" s="2">
        <v>0</v>
      </c>
      <c r="O66" s="2"/>
      <c r="P66" s="2"/>
      <c r="Q66" s="2"/>
      <c r="R66" s="11"/>
      <c r="S66" s="11" t="s">
        <v>8908</v>
      </c>
      <c r="T66" s="35"/>
    </row>
    <row r="67" spans="1:20" x14ac:dyDescent="0.25">
      <c r="A67" s="34"/>
      <c r="B67" s="11"/>
      <c r="C67" s="2"/>
      <c r="D67" s="11"/>
      <c r="E67" s="11"/>
      <c r="F67" s="2" t="s">
        <v>2</v>
      </c>
      <c r="G67" s="11" t="s">
        <v>3153</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3</v>
      </c>
      <c r="G68" s="11" t="s">
        <v>3154</v>
      </c>
      <c r="H68" s="2">
        <v>1</v>
      </c>
      <c r="I68" s="2">
        <v>0</v>
      </c>
      <c r="J68" s="2">
        <v>0</v>
      </c>
      <c r="K68" s="2">
        <v>0</v>
      </c>
      <c r="L68" s="2">
        <v>0</v>
      </c>
      <c r="M68" s="2">
        <v>0</v>
      </c>
      <c r="N68" s="2">
        <v>0</v>
      </c>
      <c r="O68" s="2"/>
      <c r="P68" s="2"/>
      <c r="Q68" s="2">
        <v>1</v>
      </c>
      <c r="R68" s="11"/>
      <c r="S68" s="11"/>
      <c r="T68" s="35"/>
    </row>
    <row r="69" spans="1:20" x14ac:dyDescent="0.25">
      <c r="A69" s="34"/>
      <c r="B69" s="11"/>
      <c r="C69" s="2"/>
      <c r="D69" s="11"/>
      <c r="E69" s="11"/>
      <c r="F69" s="2" t="s">
        <v>4</v>
      </c>
      <c r="G69" s="11" t="s">
        <v>3155</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5</v>
      </c>
      <c r="G70" s="11" t="s">
        <v>3134</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6</v>
      </c>
      <c r="G71" s="11" t="s">
        <v>3156</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7</v>
      </c>
      <c r="G72" s="11" t="s">
        <v>3157</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8</v>
      </c>
      <c r="G73" s="11" t="s">
        <v>3158</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9</v>
      </c>
      <c r="G74" s="11" t="s">
        <v>2772</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10</v>
      </c>
      <c r="G75" s="11" t="s">
        <v>3159</v>
      </c>
      <c r="H75" s="2">
        <v>1</v>
      </c>
      <c r="I75" s="2">
        <v>0</v>
      </c>
      <c r="J75" s="2">
        <v>0</v>
      </c>
      <c r="K75" s="2">
        <v>0</v>
      </c>
      <c r="L75" s="2">
        <v>0</v>
      </c>
      <c r="M75" s="2">
        <v>0</v>
      </c>
      <c r="N75" s="2">
        <v>0</v>
      </c>
      <c r="O75" s="2"/>
      <c r="P75" s="2"/>
      <c r="Q75" s="2"/>
      <c r="R75" s="11"/>
      <c r="S75" s="11"/>
      <c r="T75" s="35"/>
    </row>
    <row r="76" spans="1:20" x14ac:dyDescent="0.25">
      <c r="A76" s="34"/>
      <c r="B76" s="11"/>
      <c r="C76" s="2"/>
      <c r="D76" s="11"/>
      <c r="E76" s="11"/>
      <c r="F76" s="2" t="s">
        <v>11</v>
      </c>
      <c r="G76" s="11" t="s">
        <v>3160</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12</v>
      </c>
      <c r="G77" s="11" t="s">
        <v>3161</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13</v>
      </c>
      <c r="G78" s="11" t="s">
        <v>3162</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14</v>
      </c>
      <c r="G79" s="11" t="s">
        <v>3163</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15</v>
      </c>
      <c r="G80" s="11" t="s">
        <v>3164</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16</v>
      </c>
      <c r="G81" s="11" t="s">
        <v>3165</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17</v>
      </c>
      <c r="G82" s="11" t="s">
        <v>1896</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18</v>
      </c>
      <c r="G83" s="11" t="s">
        <v>3166</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19</v>
      </c>
      <c r="G84" s="11" t="s">
        <v>8454</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c r="G85" s="11"/>
      <c r="H85" s="2"/>
      <c r="I85" s="2"/>
      <c r="J85" s="2"/>
      <c r="K85" s="2"/>
      <c r="L85" s="2"/>
      <c r="M85" s="2"/>
      <c r="N85" s="2"/>
      <c r="O85" s="2"/>
      <c r="P85" s="2"/>
      <c r="Q85" s="2"/>
      <c r="R85" s="11"/>
      <c r="S85" s="11"/>
      <c r="T85" s="35"/>
    </row>
    <row r="86" spans="1:20" x14ac:dyDescent="0.25">
      <c r="A86" s="83"/>
      <c r="B86" s="62"/>
      <c r="C86" s="61"/>
      <c r="D86" s="62"/>
      <c r="E86" s="62"/>
      <c r="F86" s="61"/>
      <c r="G86" s="62"/>
      <c r="H86" s="61">
        <f>SUM(H66:H84)</f>
        <v>2</v>
      </c>
      <c r="I86" s="61">
        <f t="shared" ref="I86:O86" si="3">SUM(I66:I84)</f>
        <v>17</v>
      </c>
      <c r="J86" s="61">
        <f t="shared" si="3"/>
        <v>0</v>
      </c>
      <c r="K86" s="61">
        <f t="shared" si="3"/>
        <v>0</v>
      </c>
      <c r="L86" s="61">
        <f t="shared" si="3"/>
        <v>0</v>
      </c>
      <c r="M86" s="61">
        <f t="shared" si="3"/>
        <v>0</v>
      </c>
      <c r="N86" s="61">
        <f t="shared" si="3"/>
        <v>0</v>
      </c>
      <c r="O86" s="61">
        <f t="shared" si="3"/>
        <v>0</v>
      </c>
      <c r="P86" s="61"/>
      <c r="Q86" s="61"/>
      <c r="R86" s="62"/>
      <c r="S86" s="62"/>
      <c r="T86" s="84"/>
    </row>
    <row r="87" spans="1:20" x14ac:dyDescent="0.25">
      <c r="A87" s="85"/>
      <c r="B87" s="75"/>
      <c r="C87" s="76"/>
      <c r="D87" s="75"/>
      <c r="E87" s="75"/>
      <c r="F87" s="76"/>
      <c r="G87" s="75"/>
      <c r="H87" s="76"/>
      <c r="I87" s="76"/>
      <c r="J87" s="76"/>
      <c r="K87" s="76"/>
      <c r="L87" s="76"/>
      <c r="M87" s="76"/>
      <c r="N87" s="76"/>
      <c r="O87" s="76"/>
      <c r="P87" s="76"/>
      <c r="Q87" s="76"/>
      <c r="R87" s="75"/>
      <c r="S87" s="75"/>
      <c r="T87" s="86"/>
    </row>
    <row r="88" spans="1:20" x14ac:dyDescent="0.25">
      <c r="A88" s="34"/>
      <c r="B88" s="11"/>
      <c r="C88" s="2"/>
      <c r="D88" s="11"/>
      <c r="E88" s="11"/>
      <c r="F88" s="11"/>
      <c r="G88" s="11"/>
      <c r="H88" s="2"/>
      <c r="I88" s="2"/>
      <c r="J88" s="2"/>
      <c r="K88" s="2"/>
      <c r="L88" s="2"/>
      <c r="M88" s="2"/>
      <c r="N88" s="2"/>
      <c r="O88" s="2"/>
      <c r="P88" s="2"/>
      <c r="Q88" s="2"/>
      <c r="R88" s="11"/>
      <c r="S88" s="11"/>
      <c r="T88" s="35"/>
    </row>
    <row r="89" spans="1:20" x14ac:dyDescent="0.25">
      <c r="A89" s="34"/>
      <c r="B89" s="11"/>
      <c r="C89" s="2" t="s">
        <v>5</v>
      </c>
      <c r="D89" s="11" t="s">
        <v>2648</v>
      </c>
      <c r="E89" s="11" t="s">
        <v>39</v>
      </c>
      <c r="F89" s="2" t="s">
        <v>0</v>
      </c>
      <c r="G89" s="11" t="s">
        <v>3167</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2</v>
      </c>
      <c r="G90" s="11" t="s">
        <v>3168</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3</v>
      </c>
      <c r="G91" s="11" t="s">
        <v>3169</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4</v>
      </c>
      <c r="G92" s="11" t="s">
        <v>3170</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5</v>
      </c>
      <c r="G93" s="11" t="s">
        <v>3171</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6</v>
      </c>
      <c r="G94" s="11" t="s">
        <v>3172</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7</v>
      </c>
      <c r="G95" s="11" t="s">
        <v>3173</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8</v>
      </c>
      <c r="G96" s="11" t="s">
        <v>3174</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9</v>
      </c>
      <c r="G97" s="11" t="s">
        <v>3175</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t="s">
        <v>10</v>
      </c>
      <c r="G98" s="11" t="s">
        <v>3176</v>
      </c>
      <c r="H98" s="2">
        <v>0</v>
      </c>
      <c r="I98" s="2">
        <v>1</v>
      </c>
      <c r="J98" s="2">
        <v>0</v>
      </c>
      <c r="K98" s="2">
        <v>0</v>
      </c>
      <c r="L98" s="2">
        <v>0</v>
      </c>
      <c r="M98" s="2">
        <v>0</v>
      </c>
      <c r="N98" s="2">
        <v>0</v>
      </c>
      <c r="O98" s="2"/>
      <c r="P98" s="2"/>
      <c r="Q98" s="2"/>
      <c r="R98" s="11"/>
      <c r="S98" s="11"/>
      <c r="T98" s="35"/>
    </row>
    <row r="99" spans="1:20" x14ac:dyDescent="0.25">
      <c r="A99" s="34"/>
      <c r="B99" s="11"/>
      <c r="C99" s="2"/>
      <c r="D99" s="11"/>
      <c r="E99" s="11"/>
      <c r="F99" s="2" t="s">
        <v>11</v>
      </c>
      <c r="G99" s="11" t="s">
        <v>3177</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12</v>
      </c>
      <c r="G100" s="11" t="s">
        <v>3178</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13</v>
      </c>
      <c r="G101" s="11" t="s">
        <v>3179</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14</v>
      </c>
      <c r="G102" s="11" t="s">
        <v>2205</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15</v>
      </c>
      <c r="G103" s="11" t="s">
        <v>3150</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16</v>
      </c>
      <c r="G104" s="11" t="s">
        <v>2509</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17</v>
      </c>
      <c r="G105" s="11" t="s">
        <v>3180</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18</v>
      </c>
      <c r="G106" s="11" t="s">
        <v>3181</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19</v>
      </c>
      <c r="G107" s="11" t="s">
        <v>3182</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20</v>
      </c>
      <c r="G108" s="11" t="s">
        <v>3036</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21</v>
      </c>
      <c r="G109" s="11" t="s">
        <v>3183</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22</v>
      </c>
      <c r="G110" s="11" t="s">
        <v>3184</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c r="G111" s="11"/>
      <c r="H111" s="2"/>
      <c r="I111" s="2"/>
      <c r="J111" s="2"/>
      <c r="K111" s="2"/>
      <c r="L111" s="2"/>
      <c r="M111" s="2"/>
      <c r="N111" s="2"/>
      <c r="O111" s="2"/>
      <c r="P111" s="2"/>
      <c r="Q111" s="2"/>
      <c r="R111" s="11"/>
      <c r="S111" s="11"/>
      <c r="T111" s="35"/>
    </row>
    <row r="112" spans="1:20" x14ac:dyDescent="0.25">
      <c r="A112" s="83"/>
      <c r="B112" s="62"/>
      <c r="C112" s="61"/>
      <c r="D112" s="62"/>
      <c r="E112" s="62"/>
      <c r="F112" s="61"/>
      <c r="G112" s="62"/>
      <c r="H112" s="61">
        <f>SUM(H89:H110)</f>
        <v>0</v>
      </c>
      <c r="I112" s="61">
        <f t="shared" ref="I112:O112" si="4">SUM(I89:I110)</f>
        <v>22</v>
      </c>
      <c r="J112" s="61">
        <f t="shared" si="4"/>
        <v>0</v>
      </c>
      <c r="K112" s="61">
        <f t="shared" si="4"/>
        <v>0</v>
      </c>
      <c r="L112" s="61">
        <f t="shared" si="4"/>
        <v>0</v>
      </c>
      <c r="M112" s="61">
        <f t="shared" si="4"/>
        <v>0</v>
      </c>
      <c r="N112" s="61">
        <f t="shared" si="4"/>
        <v>0</v>
      </c>
      <c r="O112" s="61">
        <f t="shared" si="4"/>
        <v>0</v>
      </c>
      <c r="P112" s="61"/>
      <c r="Q112" s="61"/>
      <c r="R112" s="62"/>
      <c r="S112" s="62"/>
      <c r="T112" s="84"/>
    </row>
    <row r="113" spans="1:20" x14ac:dyDescent="0.25">
      <c r="A113" s="85"/>
      <c r="B113" s="75"/>
      <c r="C113" s="76"/>
      <c r="D113" s="75"/>
      <c r="E113" s="75"/>
      <c r="F113" s="76"/>
      <c r="G113" s="75"/>
      <c r="H113" s="76"/>
      <c r="I113" s="76"/>
      <c r="J113" s="76"/>
      <c r="K113" s="76"/>
      <c r="L113" s="76"/>
      <c r="M113" s="76"/>
      <c r="N113" s="76"/>
      <c r="O113" s="76"/>
      <c r="P113" s="76"/>
      <c r="Q113" s="76"/>
      <c r="R113" s="75"/>
      <c r="S113" s="75"/>
      <c r="T113" s="86"/>
    </row>
    <row r="114" spans="1:20" x14ac:dyDescent="0.25">
      <c r="A114" s="34"/>
      <c r="B114" s="11"/>
      <c r="C114" s="2"/>
      <c r="D114" s="11"/>
      <c r="E114" s="11"/>
      <c r="F114" s="2"/>
      <c r="G114" s="11"/>
      <c r="H114" s="2"/>
      <c r="I114" s="2"/>
      <c r="J114" s="2"/>
      <c r="K114" s="2"/>
      <c r="L114" s="2"/>
      <c r="M114" s="2"/>
      <c r="N114" s="2"/>
      <c r="O114" s="2"/>
      <c r="P114" s="2"/>
      <c r="Q114" s="2"/>
      <c r="R114" s="11"/>
      <c r="S114" s="11"/>
      <c r="T114" s="35"/>
    </row>
    <row r="115" spans="1:20" x14ac:dyDescent="0.25">
      <c r="A115" s="34"/>
      <c r="B115" s="11"/>
      <c r="C115" s="2" t="s">
        <v>6</v>
      </c>
      <c r="D115" s="11" t="s">
        <v>2649</v>
      </c>
      <c r="E115" s="11" t="s">
        <v>39</v>
      </c>
      <c r="F115" s="2" t="s">
        <v>0</v>
      </c>
      <c r="G115" s="11" t="s">
        <v>3185</v>
      </c>
      <c r="H115" s="2">
        <v>0</v>
      </c>
      <c r="I115" s="2">
        <v>1</v>
      </c>
      <c r="J115" s="2">
        <v>0</v>
      </c>
      <c r="K115" s="2">
        <v>0</v>
      </c>
      <c r="L115" s="2">
        <v>0</v>
      </c>
      <c r="M115" s="2">
        <v>0</v>
      </c>
      <c r="N115" s="2">
        <v>0</v>
      </c>
      <c r="O115" s="2"/>
      <c r="P115" s="2"/>
      <c r="Q115" s="2"/>
      <c r="R115" s="11"/>
      <c r="S115" s="11"/>
      <c r="T115" s="35"/>
    </row>
    <row r="116" spans="1:20" x14ac:dyDescent="0.25">
      <c r="A116" s="34"/>
      <c r="B116" s="11"/>
      <c r="C116" s="2"/>
      <c r="D116" s="11"/>
      <c r="E116" s="11"/>
      <c r="F116" s="2" t="s">
        <v>2</v>
      </c>
      <c r="G116" s="11" t="s">
        <v>3186</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3</v>
      </c>
      <c r="G117" s="11" t="s">
        <v>3187</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4</v>
      </c>
      <c r="G118" s="11" t="s">
        <v>3188</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5</v>
      </c>
      <c r="G119" s="11" t="s">
        <v>3189</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6</v>
      </c>
      <c r="G120" s="11" t="s">
        <v>3036</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7</v>
      </c>
      <c r="G121" s="11" t="s">
        <v>3190</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8</v>
      </c>
      <c r="G122" s="11" t="s">
        <v>3191</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9</v>
      </c>
      <c r="G123" s="11" t="s">
        <v>3192</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10</v>
      </c>
      <c r="G124" s="11" t="s">
        <v>3193</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11</v>
      </c>
      <c r="G125" s="11" t="s">
        <v>3194</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12</v>
      </c>
      <c r="G126" s="11" t="s">
        <v>3195</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13</v>
      </c>
      <c r="G127" s="11" t="s">
        <v>2726</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14</v>
      </c>
      <c r="G128" s="11" t="s">
        <v>3196</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15</v>
      </c>
      <c r="G129" s="11" t="s">
        <v>3076</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16</v>
      </c>
      <c r="G130" s="11" t="s">
        <v>3197</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17</v>
      </c>
      <c r="G131" s="11" t="s">
        <v>3198</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18</v>
      </c>
      <c r="G132" s="11" t="s">
        <v>3199</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19</v>
      </c>
      <c r="G133" s="11" t="s">
        <v>2899</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20</v>
      </c>
      <c r="G134" s="11" t="s">
        <v>3200</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21</v>
      </c>
      <c r="G135" s="11" t="s">
        <v>3201</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22</v>
      </c>
      <c r="G136" s="11" t="s">
        <v>3202</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23</v>
      </c>
      <c r="G137" s="11" t="s">
        <v>3203</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24</v>
      </c>
      <c r="G138" s="11" t="s">
        <v>3204</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25</v>
      </c>
      <c r="G139" s="11" t="s">
        <v>3205</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26</v>
      </c>
      <c r="G140" s="11" t="s">
        <v>3206</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c r="G141" s="11"/>
      <c r="H141" s="2"/>
      <c r="I141" s="2"/>
      <c r="J141" s="2"/>
      <c r="K141" s="2"/>
      <c r="L141" s="2"/>
      <c r="M141" s="2"/>
      <c r="N141" s="2"/>
      <c r="O141" s="2"/>
      <c r="P141" s="2"/>
      <c r="Q141" s="2"/>
      <c r="R141" s="11"/>
      <c r="S141" s="11"/>
      <c r="T141" s="35"/>
    </row>
    <row r="142" spans="1:20" x14ac:dyDescent="0.25">
      <c r="A142" s="83"/>
      <c r="B142" s="62"/>
      <c r="C142" s="61"/>
      <c r="D142" s="62"/>
      <c r="E142" s="62"/>
      <c r="F142" s="61"/>
      <c r="G142" s="62"/>
      <c r="H142" s="61">
        <f>SUM(H115:H140)</f>
        <v>0</v>
      </c>
      <c r="I142" s="61">
        <f t="shared" ref="I142:O142" si="5">SUM(I115:I140)</f>
        <v>26</v>
      </c>
      <c r="J142" s="61">
        <f t="shared" si="5"/>
        <v>0</v>
      </c>
      <c r="K142" s="61">
        <f t="shared" si="5"/>
        <v>0</v>
      </c>
      <c r="L142" s="61">
        <f t="shared" si="5"/>
        <v>0</v>
      </c>
      <c r="M142" s="61">
        <f t="shared" si="5"/>
        <v>0</v>
      </c>
      <c r="N142" s="61">
        <f t="shared" si="5"/>
        <v>0</v>
      </c>
      <c r="O142" s="61">
        <f t="shared" si="5"/>
        <v>0</v>
      </c>
      <c r="P142" s="61"/>
      <c r="Q142" s="61"/>
      <c r="R142" s="62"/>
      <c r="S142" s="62"/>
      <c r="T142" s="84"/>
    </row>
    <row r="143" spans="1:20" x14ac:dyDescent="0.25">
      <c r="A143" s="85"/>
      <c r="B143" s="75"/>
      <c r="C143" s="76"/>
      <c r="D143" s="75"/>
      <c r="E143" s="75"/>
      <c r="F143" s="76"/>
      <c r="G143" s="75"/>
      <c r="H143" s="76"/>
      <c r="I143" s="76"/>
      <c r="J143" s="76"/>
      <c r="K143" s="76"/>
      <c r="L143" s="76"/>
      <c r="M143" s="76"/>
      <c r="N143" s="76"/>
      <c r="O143" s="76"/>
      <c r="P143" s="76"/>
      <c r="Q143" s="76"/>
      <c r="R143" s="75"/>
      <c r="S143" s="75"/>
      <c r="T143" s="86"/>
    </row>
    <row r="144" spans="1:20" x14ac:dyDescent="0.25">
      <c r="A144" s="34"/>
      <c r="B144" s="11"/>
      <c r="C144" s="2"/>
      <c r="D144" s="11"/>
      <c r="E144" s="11"/>
      <c r="F144" s="11"/>
      <c r="G144" s="11"/>
      <c r="H144" s="2"/>
      <c r="I144" s="2"/>
      <c r="J144" s="2"/>
      <c r="K144" s="2"/>
      <c r="L144" s="2"/>
      <c r="M144" s="2"/>
      <c r="N144" s="2"/>
      <c r="O144" s="2"/>
      <c r="P144" s="2"/>
      <c r="Q144" s="2"/>
      <c r="R144" s="11"/>
      <c r="S144" s="11"/>
      <c r="T144" s="35"/>
    </row>
    <row r="145" spans="1:20" s="163" customFormat="1" ht="45" x14ac:dyDescent="0.25">
      <c r="A145" s="159"/>
      <c r="B145" s="160"/>
      <c r="C145" s="161" t="s">
        <v>7</v>
      </c>
      <c r="D145" s="160" t="s">
        <v>2650</v>
      </c>
      <c r="E145" s="160" t="s">
        <v>39</v>
      </c>
      <c r="F145" s="161" t="s">
        <v>0</v>
      </c>
      <c r="G145" s="160" t="s">
        <v>3207</v>
      </c>
      <c r="H145" s="161">
        <v>0</v>
      </c>
      <c r="I145" s="161">
        <v>1</v>
      </c>
      <c r="J145" s="161">
        <v>0</v>
      </c>
      <c r="K145" s="161">
        <v>0</v>
      </c>
      <c r="L145" s="161">
        <v>0</v>
      </c>
      <c r="M145" s="161">
        <v>0</v>
      </c>
      <c r="N145" s="161">
        <v>0</v>
      </c>
      <c r="O145" s="161"/>
      <c r="P145" s="161"/>
      <c r="Q145" s="161"/>
      <c r="R145" s="160"/>
      <c r="S145" s="168" t="s">
        <v>8759</v>
      </c>
      <c r="T145" s="162"/>
    </row>
    <row r="146" spans="1:20" x14ac:dyDescent="0.25">
      <c r="A146" s="34"/>
      <c r="B146" s="11"/>
      <c r="C146" s="2"/>
      <c r="D146" s="11"/>
      <c r="E146" s="11"/>
      <c r="F146" s="2" t="s">
        <v>2</v>
      </c>
      <c r="G146" s="11" t="s">
        <v>3208</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t="s">
        <v>3</v>
      </c>
      <c r="G147" s="11" t="s">
        <v>3209</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t="s">
        <v>4</v>
      </c>
      <c r="G148" s="11" t="s">
        <v>3210</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5</v>
      </c>
      <c r="G149" s="11" t="s">
        <v>3211</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6</v>
      </c>
      <c r="G150" s="11" t="s">
        <v>2967</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7</v>
      </c>
      <c r="G151" s="11" t="s">
        <v>3212</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8</v>
      </c>
      <c r="G152" s="11" t="s">
        <v>3213</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9</v>
      </c>
      <c r="G153" s="11" t="s">
        <v>3214</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10</v>
      </c>
      <c r="G154" s="11" t="s">
        <v>3215</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11</v>
      </c>
      <c r="G155" s="11" t="s">
        <v>3216</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12</v>
      </c>
      <c r="G156" s="11" t="s">
        <v>3217</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13</v>
      </c>
      <c r="G157" s="11" t="s">
        <v>3218</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14</v>
      </c>
      <c r="G158" s="11" t="s">
        <v>3219</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15</v>
      </c>
      <c r="G159" s="11" t="s">
        <v>3220</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16</v>
      </c>
      <c r="G160" s="11" t="s">
        <v>3221</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17</v>
      </c>
      <c r="G161" s="11" t="s">
        <v>1635</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t="s">
        <v>18</v>
      </c>
      <c r="G162" s="11" t="s">
        <v>2671</v>
      </c>
      <c r="H162" s="2">
        <v>0</v>
      </c>
      <c r="I162" s="2">
        <v>1</v>
      </c>
      <c r="J162" s="2">
        <v>0</v>
      </c>
      <c r="K162" s="2">
        <v>0</v>
      </c>
      <c r="L162" s="2">
        <v>0</v>
      </c>
      <c r="M162" s="2">
        <v>0</v>
      </c>
      <c r="N162" s="2">
        <v>0</v>
      </c>
      <c r="O162" s="2"/>
      <c r="P162" s="2"/>
      <c r="Q162" s="2"/>
      <c r="R162" s="11"/>
      <c r="S162" s="11"/>
      <c r="T162" s="35"/>
    </row>
    <row r="163" spans="1:20" x14ac:dyDescent="0.25">
      <c r="A163" s="34"/>
      <c r="B163" s="11"/>
      <c r="C163" s="2"/>
      <c r="D163" s="11"/>
      <c r="E163" s="11"/>
      <c r="F163" s="2" t="s">
        <v>19</v>
      </c>
      <c r="G163" s="11" t="s">
        <v>3222</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20</v>
      </c>
      <c r="G164" s="11" t="s">
        <v>3223</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21</v>
      </c>
      <c r="G165" s="11" t="s">
        <v>3224</v>
      </c>
      <c r="H165" s="2">
        <v>0</v>
      </c>
      <c r="I165" s="2">
        <v>1</v>
      </c>
      <c r="J165" s="2">
        <v>0</v>
      </c>
      <c r="K165" s="2">
        <v>0</v>
      </c>
      <c r="L165" s="2">
        <v>0</v>
      </c>
      <c r="M165" s="2">
        <v>0</v>
      </c>
      <c r="N165" s="2">
        <v>0</v>
      </c>
      <c r="O165" s="2"/>
      <c r="P165" s="2"/>
      <c r="Q165" s="2"/>
      <c r="R165" s="11"/>
      <c r="S165" s="11"/>
      <c r="T165" s="35"/>
    </row>
    <row r="166" spans="1:20" x14ac:dyDescent="0.25">
      <c r="A166" s="34"/>
      <c r="B166" s="11"/>
      <c r="C166" s="2"/>
      <c r="D166" s="11"/>
      <c r="E166" s="11"/>
      <c r="F166" s="2" t="s">
        <v>22</v>
      </c>
      <c r="G166" s="11" t="s">
        <v>3225</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t="s">
        <v>23</v>
      </c>
      <c r="G167" s="11" t="s">
        <v>3226</v>
      </c>
      <c r="H167" s="2">
        <v>0</v>
      </c>
      <c r="I167" s="2">
        <v>1</v>
      </c>
      <c r="J167" s="2">
        <v>0</v>
      </c>
      <c r="K167" s="2">
        <v>0</v>
      </c>
      <c r="L167" s="2">
        <v>0</v>
      </c>
      <c r="M167" s="2">
        <v>0</v>
      </c>
      <c r="N167" s="2">
        <v>0</v>
      </c>
      <c r="O167" s="2"/>
      <c r="P167" s="2"/>
      <c r="Q167" s="2"/>
      <c r="R167" s="11"/>
      <c r="S167" s="11"/>
      <c r="T167" s="35"/>
    </row>
    <row r="168" spans="1:20" x14ac:dyDescent="0.25">
      <c r="A168" s="34"/>
      <c r="B168" s="11"/>
      <c r="C168" s="2"/>
      <c r="D168" s="11"/>
      <c r="E168" s="11"/>
      <c r="F168" s="2" t="s">
        <v>24</v>
      </c>
      <c r="G168" s="11" t="s">
        <v>3227</v>
      </c>
      <c r="H168" s="2">
        <v>0</v>
      </c>
      <c r="I168" s="2">
        <v>1</v>
      </c>
      <c r="J168" s="2">
        <v>0</v>
      </c>
      <c r="K168" s="2">
        <v>0</v>
      </c>
      <c r="L168" s="2">
        <v>0</v>
      </c>
      <c r="M168" s="2">
        <v>0</v>
      </c>
      <c r="N168" s="2">
        <v>0</v>
      </c>
      <c r="O168" s="2"/>
      <c r="P168" s="2"/>
      <c r="Q168" s="2"/>
      <c r="R168" s="11"/>
      <c r="S168" s="11"/>
      <c r="T168" s="35"/>
    </row>
    <row r="169" spans="1:20" x14ac:dyDescent="0.25">
      <c r="A169" s="34"/>
      <c r="B169" s="11"/>
      <c r="C169" s="2"/>
      <c r="D169" s="11"/>
      <c r="E169" s="11"/>
      <c r="F169" s="2" t="s">
        <v>25</v>
      </c>
      <c r="G169" s="11" t="s">
        <v>3228</v>
      </c>
      <c r="H169" s="2">
        <v>0</v>
      </c>
      <c r="I169" s="2">
        <v>1</v>
      </c>
      <c r="J169" s="2">
        <v>0</v>
      </c>
      <c r="K169" s="2">
        <v>0</v>
      </c>
      <c r="L169" s="2">
        <v>0</v>
      </c>
      <c r="M169" s="2">
        <v>0</v>
      </c>
      <c r="N169" s="2">
        <v>0</v>
      </c>
      <c r="O169" s="2"/>
      <c r="P169" s="2"/>
      <c r="Q169" s="2"/>
      <c r="R169" s="11"/>
      <c r="S169" s="11"/>
      <c r="T169" s="35"/>
    </row>
    <row r="170" spans="1:20" x14ac:dyDescent="0.25">
      <c r="A170" s="34"/>
      <c r="B170" s="11"/>
      <c r="C170" s="2"/>
      <c r="D170" s="11"/>
      <c r="E170" s="11"/>
      <c r="F170" s="2" t="s">
        <v>26</v>
      </c>
      <c r="G170" s="11" t="s">
        <v>3229</v>
      </c>
      <c r="H170" s="2">
        <v>0</v>
      </c>
      <c r="I170" s="2">
        <v>1</v>
      </c>
      <c r="J170" s="2">
        <v>0</v>
      </c>
      <c r="K170" s="2">
        <v>0</v>
      </c>
      <c r="L170" s="2">
        <v>0</v>
      </c>
      <c r="M170" s="2">
        <v>0</v>
      </c>
      <c r="N170" s="2">
        <v>0</v>
      </c>
      <c r="O170" s="2"/>
      <c r="P170" s="2"/>
      <c r="Q170" s="2"/>
      <c r="R170" s="11"/>
      <c r="S170" s="11"/>
      <c r="T170" s="35"/>
    </row>
    <row r="171" spans="1:20" x14ac:dyDescent="0.25">
      <c r="A171" s="34"/>
      <c r="B171" s="11"/>
      <c r="C171" s="2"/>
      <c r="D171" s="11"/>
      <c r="E171" s="11"/>
      <c r="F171" s="2" t="s">
        <v>27</v>
      </c>
      <c r="G171" s="11" t="s">
        <v>3230</v>
      </c>
      <c r="H171" s="2">
        <v>0</v>
      </c>
      <c r="I171" s="2">
        <v>1</v>
      </c>
      <c r="J171" s="2">
        <v>0</v>
      </c>
      <c r="K171" s="2">
        <v>0</v>
      </c>
      <c r="L171" s="2">
        <v>0</v>
      </c>
      <c r="M171" s="2">
        <v>0</v>
      </c>
      <c r="N171" s="2">
        <v>0</v>
      </c>
      <c r="O171" s="2"/>
      <c r="P171" s="2"/>
      <c r="Q171" s="2"/>
      <c r="R171" s="11"/>
      <c r="S171" s="11"/>
      <c r="T171" s="35"/>
    </row>
    <row r="172" spans="1:20" x14ac:dyDescent="0.25">
      <c r="A172" s="34"/>
      <c r="B172" s="11"/>
      <c r="C172" s="2"/>
      <c r="D172" s="11"/>
      <c r="E172" s="11"/>
      <c r="F172" s="2" t="s">
        <v>28</v>
      </c>
      <c r="G172" s="11" t="s">
        <v>3231</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29</v>
      </c>
      <c r="G173" s="11" t="s">
        <v>3232</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t="s">
        <v>30</v>
      </c>
      <c r="G174" s="11" t="s">
        <v>3233</v>
      </c>
      <c r="H174" s="2">
        <v>0</v>
      </c>
      <c r="I174" s="2">
        <v>1</v>
      </c>
      <c r="J174" s="2">
        <v>0</v>
      </c>
      <c r="K174" s="2">
        <v>0</v>
      </c>
      <c r="L174" s="2">
        <v>0</v>
      </c>
      <c r="M174" s="2">
        <v>0</v>
      </c>
      <c r="N174" s="2">
        <v>0</v>
      </c>
      <c r="O174" s="2"/>
      <c r="P174" s="2"/>
      <c r="Q174" s="2"/>
      <c r="R174" s="11"/>
      <c r="S174" s="11"/>
      <c r="T174" s="35"/>
    </row>
    <row r="175" spans="1:20" x14ac:dyDescent="0.25">
      <c r="A175" s="34"/>
      <c r="B175" s="11"/>
      <c r="C175" s="2"/>
      <c r="D175" s="11"/>
      <c r="E175" s="11"/>
      <c r="F175" s="2" t="s">
        <v>31</v>
      </c>
      <c r="G175" s="11" t="s">
        <v>3234</v>
      </c>
      <c r="H175" s="2">
        <v>0</v>
      </c>
      <c r="I175" s="2">
        <v>1</v>
      </c>
      <c r="J175" s="2">
        <v>0</v>
      </c>
      <c r="K175" s="2">
        <v>0</v>
      </c>
      <c r="L175" s="2">
        <v>0</v>
      </c>
      <c r="M175" s="2">
        <v>0</v>
      </c>
      <c r="N175" s="2">
        <v>0</v>
      </c>
      <c r="O175" s="2"/>
      <c r="P175" s="2"/>
      <c r="Q175" s="2"/>
      <c r="R175" s="11"/>
      <c r="S175" s="11"/>
      <c r="T175" s="35"/>
    </row>
    <row r="176" spans="1:20" x14ac:dyDescent="0.25">
      <c r="A176" s="34"/>
      <c r="B176" s="11"/>
      <c r="C176" s="2"/>
      <c r="D176" s="11"/>
      <c r="E176" s="11"/>
      <c r="F176" s="2" t="s">
        <v>32</v>
      </c>
      <c r="G176" s="11" t="s">
        <v>2708</v>
      </c>
      <c r="H176" s="2">
        <v>0</v>
      </c>
      <c r="I176" s="2">
        <v>1</v>
      </c>
      <c r="J176" s="2">
        <v>0</v>
      </c>
      <c r="K176" s="2">
        <v>0</v>
      </c>
      <c r="L176" s="2">
        <v>0</v>
      </c>
      <c r="M176" s="2">
        <v>0</v>
      </c>
      <c r="N176" s="2">
        <v>0</v>
      </c>
      <c r="O176" s="2"/>
      <c r="P176" s="2"/>
      <c r="Q176" s="2"/>
      <c r="R176" s="11"/>
      <c r="S176" s="11"/>
      <c r="T176" s="35"/>
    </row>
    <row r="177" spans="1:20" x14ac:dyDescent="0.25">
      <c r="A177" s="34"/>
      <c r="B177" s="11"/>
      <c r="C177" s="2"/>
      <c r="D177" s="11"/>
      <c r="E177" s="11"/>
      <c r="F177" s="2" t="s">
        <v>33</v>
      </c>
      <c r="G177" s="11" t="s">
        <v>1681</v>
      </c>
      <c r="H177" s="2">
        <v>0</v>
      </c>
      <c r="I177" s="2">
        <v>1</v>
      </c>
      <c r="J177" s="2">
        <v>0</v>
      </c>
      <c r="K177" s="2">
        <v>0</v>
      </c>
      <c r="L177" s="2">
        <v>0</v>
      </c>
      <c r="M177" s="2">
        <v>0</v>
      </c>
      <c r="N177" s="2">
        <v>0</v>
      </c>
      <c r="O177" s="2"/>
      <c r="P177" s="2"/>
      <c r="Q177" s="2"/>
      <c r="R177" s="11"/>
      <c r="S177" s="11"/>
      <c r="T177" s="35"/>
    </row>
    <row r="178" spans="1:20" x14ac:dyDescent="0.25">
      <c r="A178" s="34"/>
      <c r="B178" s="11"/>
      <c r="C178" s="2"/>
      <c r="D178" s="11"/>
      <c r="E178" s="11"/>
      <c r="F178" s="2"/>
      <c r="G178" s="11"/>
      <c r="H178" s="2"/>
      <c r="I178" s="2"/>
      <c r="J178" s="2"/>
      <c r="K178" s="2"/>
      <c r="L178" s="2"/>
      <c r="M178" s="2"/>
      <c r="N178" s="2"/>
      <c r="O178" s="2"/>
      <c r="P178" s="2"/>
      <c r="Q178" s="2"/>
      <c r="R178" s="11"/>
      <c r="S178" s="11"/>
      <c r="T178" s="35"/>
    </row>
    <row r="179" spans="1:20" x14ac:dyDescent="0.25">
      <c r="A179" s="83"/>
      <c r="B179" s="62"/>
      <c r="C179" s="61"/>
      <c r="D179" s="62"/>
      <c r="E179" s="62"/>
      <c r="F179" s="61"/>
      <c r="G179" s="62"/>
      <c r="H179" s="61">
        <f>SUM(H145:H177)</f>
        <v>0</v>
      </c>
      <c r="I179" s="61">
        <f t="shared" ref="I179:O179" si="6">SUM(I145:I177)</f>
        <v>33</v>
      </c>
      <c r="J179" s="61">
        <f t="shared" si="6"/>
        <v>0</v>
      </c>
      <c r="K179" s="61">
        <f t="shared" si="6"/>
        <v>0</v>
      </c>
      <c r="L179" s="61">
        <f t="shared" si="6"/>
        <v>0</v>
      </c>
      <c r="M179" s="61">
        <f t="shared" si="6"/>
        <v>0</v>
      </c>
      <c r="N179" s="61">
        <f t="shared" si="6"/>
        <v>0</v>
      </c>
      <c r="O179" s="61">
        <f t="shared" si="6"/>
        <v>0</v>
      </c>
      <c r="P179" s="61"/>
      <c r="Q179" s="61"/>
      <c r="R179" s="62"/>
      <c r="S179" s="62"/>
      <c r="T179" s="84"/>
    </row>
    <row r="180" spans="1:20" x14ac:dyDescent="0.25">
      <c r="A180" s="85"/>
      <c r="B180" s="75"/>
      <c r="C180" s="76"/>
      <c r="D180" s="75"/>
      <c r="E180" s="75"/>
      <c r="F180" s="76"/>
      <c r="G180" s="75"/>
      <c r="H180" s="76"/>
      <c r="I180" s="76"/>
      <c r="J180" s="76"/>
      <c r="K180" s="76"/>
      <c r="L180" s="76"/>
      <c r="M180" s="76"/>
      <c r="N180" s="76"/>
      <c r="O180" s="76"/>
      <c r="P180" s="76"/>
      <c r="Q180" s="76"/>
      <c r="R180" s="75"/>
      <c r="S180" s="75"/>
      <c r="T180" s="86"/>
    </row>
    <row r="181" spans="1:20" x14ac:dyDescent="0.25">
      <c r="A181" s="34"/>
      <c r="B181" s="11"/>
      <c r="C181" s="2"/>
      <c r="D181" s="11"/>
      <c r="E181" s="11"/>
      <c r="F181" s="11"/>
      <c r="G181" s="11"/>
      <c r="H181" s="2"/>
      <c r="I181" s="2"/>
      <c r="J181" s="2"/>
      <c r="K181" s="2"/>
      <c r="L181" s="2"/>
      <c r="M181" s="2"/>
      <c r="N181" s="2"/>
      <c r="O181" s="2"/>
      <c r="P181" s="2"/>
      <c r="Q181" s="2"/>
      <c r="R181" s="11"/>
      <c r="S181" s="11"/>
      <c r="T181" s="35"/>
    </row>
    <row r="182" spans="1:20" x14ac:dyDescent="0.25">
      <c r="A182" s="34"/>
      <c r="B182" s="11"/>
      <c r="C182" s="2" t="s">
        <v>8</v>
      </c>
      <c r="D182" s="11" t="s">
        <v>2651</v>
      </c>
      <c r="E182" s="11" t="s">
        <v>39</v>
      </c>
      <c r="F182" s="2" t="s">
        <v>0</v>
      </c>
      <c r="G182" s="11" t="s">
        <v>3235</v>
      </c>
      <c r="H182" s="2">
        <v>1</v>
      </c>
      <c r="I182" s="2">
        <v>0</v>
      </c>
      <c r="J182" s="2">
        <v>0</v>
      </c>
      <c r="K182" s="2">
        <v>0</v>
      </c>
      <c r="L182" s="2">
        <v>0</v>
      </c>
      <c r="M182" s="2">
        <v>0</v>
      </c>
      <c r="N182" s="2">
        <v>0</v>
      </c>
      <c r="O182" s="2"/>
      <c r="P182" s="2"/>
      <c r="Q182" s="2">
        <v>1</v>
      </c>
      <c r="R182" s="11"/>
      <c r="S182" s="11" t="s">
        <v>8831</v>
      </c>
      <c r="T182" s="35"/>
    </row>
    <row r="183" spans="1:20" x14ac:dyDescent="0.25">
      <c r="A183" s="34"/>
      <c r="B183" s="11"/>
      <c r="C183" s="2"/>
      <c r="D183" s="11"/>
      <c r="E183" s="11"/>
      <c r="F183" s="2" t="s">
        <v>2</v>
      </c>
      <c r="G183" s="11" t="s">
        <v>3236</v>
      </c>
      <c r="H183" s="2">
        <v>1</v>
      </c>
      <c r="I183" s="2">
        <v>0</v>
      </c>
      <c r="J183" s="2">
        <v>0</v>
      </c>
      <c r="K183" s="2">
        <v>0</v>
      </c>
      <c r="L183" s="2">
        <v>0</v>
      </c>
      <c r="M183" s="2">
        <v>0</v>
      </c>
      <c r="N183" s="2">
        <v>0</v>
      </c>
      <c r="O183" s="2"/>
      <c r="P183" s="2"/>
      <c r="Q183" s="2">
        <v>1</v>
      </c>
      <c r="R183" s="11"/>
      <c r="S183" s="11"/>
      <c r="T183" s="35"/>
    </row>
    <row r="184" spans="1:20" x14ac:dyDescent="0.25">
      <c r="A184" s="34"/>
      <c r="B184" s="11"/>
      <c r="C184" s="2"/>
      <c r="D184" s="11"/>
      <c r="E184" s="11"/>
      <c r="F184" s="2" t="s">
        <v>3</v>
      </c>
      <c r="G184" s="11" t="s">
        <v>1532</v>
      </c>
      <c r="H184" s="2">
        <v>1</v>
      </c>
      <c r="I184" s="2">
        <v>0</v>
      </c>
      <c r="J184" s="2">
        <v>0</v>
      </c>
      <c r="K184" s="2">
        <v>0</v>
      </c>
      <c r="L184" s="2">
        <v>0</v>
      </c>
      <c r="M184" s="2">
        <v>0</v>
      </c>
      <c r="N184" s="2">
        <v>0</v>
      </c>
      <c r="O184" s="2"/>
      <c r="P184" s="2"/>
      <c r="Q184" s="2">
        <v>1</v>
      </c>
      <c r="R184" s="11"/>
      <c r="S184" s="11"/>
      <c r="T184" s="35"/>
    </row>
    <row r="185" spans="1:20" x14ac:dyDescent="0.25">
      <c r="A185" s="34"/>
      <c r="B185" s="11"/>
      <c r="C185" s="2"/>
      <c r="D185" s="11"/>
      <c r="E185" s="11"/>
      <c r="F185" s="2" t="s">
        <v>4</v>
      </c>
      <c r="G185" s="11" t="s">
        <v>3237</v>
      </c>
      <c r="H185" s="2">
        <v>1</v>
      </c>
      <c r="I185" s="2">
        <v>0</v>
      </c>
      <c r="J185" s="2">
        <v>0</v>
      </c>
      <c r="K185" s="2">
        <v>0</v>
      </c>
      <c r="L185" s="2">
        <v>0</v>
      </c>
      <c r="M185" s="2">
        <v>0</v>
      </c>
      <c r="N185" s="2">
        <v>0</v>
      </c>
      <c r="O185" s="2"/>
      <c r="P185" s="2"/>
      <c r="Q185" s="2">
        <v>1</v>
      </c>
      <c r="R185" s="11"/>
      <c r="S185" s="11"/>
      <c r="T185" s="35"/>
    </row>
    <row r="186" spans="1:20" x14ac:dyDescent="0.25">
      <c r="A186" s="34"/>
      <c r="B186" s="11"/>
      <c r="C186" s="2"/>
      <c r="D186" s="11"/>
      <c r="E186" s="11"/>
      <c r="F186" s="2" t="s">
        <v>5</v>
      </c>
      <c r="G186" s="11" t="s">
        <v>3238</v>
      </c>
      <c r="H186" s="2">
        <v>1</v>
      </c>
      <c r="I186" s="2">
        <v>0</v>
      </c>
      <c r="J186" s="2">
        <v>0</v>
      </c>
      <c r="K186" s="2">
        <v>0</v>
      </c>
      <c r="L186" s="2">
        <v>0</v>
      </c>
      <c r="M186" s="2">
        <v>0</v>
      </c>
      <c r="N186" s="2">
        <v>0</v>
      </c>
      <c r="O186" s="2"/>
      <c r="P186" s="2"/>
      <c r="Q186" s="2">
        <v>1</v>
      </c>
      <c r="R186" s="11"/>
      <c r="S186" s="11"/>
      <c r="T186" s="35"/>
    </row>
    <row r="187" spans="1:20" x14ac:dyDescent="0.25">
      <c r="A187" s="34"/>
      <c r="B187" s="11"/>
      <c r="C187" s="2"/>
      <c r="D187" s="11"/>
      <c r="E187" s="11"/>
      <c r="F187" s="2" t="s">
        <v>6</v>
      </c>
      <c r="G187" s="11" t="s">
        <v>3239</v>
      </c>
      <c r="H187" s="2">
        <v>1</v>
      </c>
      <c r="I187" s="2">
        <v>0</v>
      </c>
      <c r="J187" s="2">
        <v>0</v>
      </c>
      <c r="K187" s="2">
        <v>0</v>
      </c>
      <c r="L187" s="2">
        <v>0</v>
      </c>
      <c r="M187" s="2">
        <v>0</v>
      </c>
      <c r="N187" s="2">
        <v>0</v>
      </c>
      <c r="O187" s="2"/>
      <c r="P187" s="2"/>
      <c r="Q187" s="2">
        <v>1</v>
      </c>
      <c r="R187" s="11"/>
      <c r="S187" s="11"/>
      <c r="T187" s="35"/>
    </row>
    <row r="188" spans="1:20" x14ac:dyDescent="0.25">
      <c r="A188" s="34"/>
      <c r="B188" s="11"/>
      <c r="C188" s="2"/>
      <c r="D188" s="11"/>
      <c r="E188" s="11"/>
      <c r="F188" s="2" t="s">
        <v>7</v>
      </c>
      <c r="G188" s="11" t="s">
        <v>3240</v>
      </c>
      <c r="H188" s="2">
        <v>1</v>
      </c>
      <c r="I188" s="2">
        <v>0</v>
      </c>
      <c r="J188" s="2">
        <v>0</v>
      </c>
      <c r="K188" s="2">
        <v>0</v>
      </c>
      <c r="L188" s="2">
        <v>0</v>
      </c>
      <c r="M188" s="2">
        <v>0</v>
      </c>
      <c r="N188" s="2">
        <v>0</v>
      </c>
      <c r="O188" s="2"/>
      <c r="P188" s="2"/>
      <c r="Q188" s="2">
        <v>1</v>
      </c>
      <c r="R188" s="11"/>
      <c r="S188" s="11"/>
      <c r="T188" s="35"/>
    </row>
    <row r="189" spans="1:20" x14ac:dyDescent="0.25">
      <c r="A189" s="34"/>
      <c r="B189" s="11"/>
      <c r="C189" s="2"/>
      <c r="D189" s="11"/>
      <c r="E189" s="11"/>
      <c r="F189" s="2" t="s">
        <v>8</v>
      </c>
      <c r="G189" s="11" t="s">
        <v>3241</v>
      </c>
      <c r="H189" s="2">
        <v>1</v>
      </c>
      <c r="I189" s="2">
        <v>0</v>
      </c>
      <c r="J189" s="2">
        <v>0</v>
      </c>
      <c r="K189" s="2">
        <v>0</v>
      </c>
      <c r="L189" s="2">
        <v>0</v>
      </c>
      <c r="M189" s="2">
        <v>0</v>
      </c>
      <c r="N189" s="2">
        <v>0</v>
      </c>
      <c r="O189" s="2"/>
      <c r="P189" s="2"/>
      <c r="Q189" s="2">
        <v>1</v>
      </c>
      <c r="R189" s="11"/>
      <c r="S189" s="11"/>
      <c r="T189" s="35"/>
    </row>
    <row r="190" spans="1:20" x14ac:dyDescent="0.25">
      <c r="A190" s="34"/>
      <c r="B190" s="11"/>
      <c r="C190" s="2"/>
      <c r="D190" s="11"/>
      <c r="E190" s="11"/>
      <c r="F190" s="2" t="s">
        <v>9</v>
      </c>
      <c r="G190" s="11" t="s">
        <v>3242</v>
      </c>
      <c r="H190" s="2">
        <v>1</v>
      </c>
      <c r="I190" s="2">
        <v>0</v>
      </c>
      <c r="J190" s="2">
        <v>0</v>
      </c>
      <c r="K190" s="2">
        <v>0</v>
      </c>
      <c r="L190" s="2">
        <v>0</v>
      </c>
      <c r="M190" s="2">
        <v>0</v>
      </c>
      <c r="N190" s="2">
        <v>0</v>
      </c>
      <c r="O190" s="2"/>
      <c r="P190" s="2"/>
      <c r="Q190" s="2">
        <v>1</v>
      </c>
      <c r="R190" s="11"/>
      <c r="S190" s="11"/>
      <c r="T190" s="35"/>
    </row>
    <row r="191" spans="1:20" x14ac:dyDescent="0.25">
      <c r="A191" s="34"/>
      <c r="B191" s="11"/>
      <c r="C191" s="2"/>
      <c r="D191" s="11"/>
      <c r="E191" s="11"/>
      <c r="F191" s="2" t="s">
        <v>10</v>
      </c>
      <c r="G191" s="11" t="s">
        <v>2651</v>
      </c>
      <c r="H191" s="2">
        <v>1</v>
      </c>
      <c r="I191" s="2">
        <v>0</v>
      </c>
      <c r="J191" s="2">
        <v>0</v>
      </c>
      <c r="K191" s="2">
        <v>0</v>
      </c>
      <c r="L191" s="2">
        <v>0</v>
      </c>
      <c r="M191" s="2">
        <v>0</v>
      </c>
      <c r="N191" s="2">
        <v>0</v>
      </c>
      <c r="O191" s="2"/>
      <c r="P191" s="2"/>
      <c r="Q191" s="2">
        <v>1</v>
      </c>
      <c r="R191" s="11"/>
      <c r="S191" s="11"/>
      <c r="T191" s="35"/>
    </row>
    <row r="192" spans="1:20" x14ac:dyDescent="0.25">
      <c r="A192" s="34"/>
      <c r="B192" s="11"/>
      <c r="C192" s="2"/>
      <c r="D192" s="11"/>
      <c r="E192" s="11"/>
      <c r="F192" s="2" t="s">
        <v>11</v>
      </c>
      <c r="G192" s="11" t="s">
        <v>3243</v>
      </c>
      <c r="H192" s="2">
        <v>1</v>
      </c>
      <c r="I192" s="2">
        <v>0</v>
      </c>
      <c r="J192" s="2">
        <v>0</v>
      </c>
      <c r="K192" s="2">
        <v>0</v>
      </c>
      <c r="L192" s="2">
        <v>0</v>
      </c>
      <c r="M192" s="2">
        <v>0</v>
      </c>
      <c r="N192" s="2">
        <v>0</v>
      </c>
      <c r="O192" s="2"/>
      <c r="P192" s="2"/>
      <c r="Q192" s="2">
        <v>1</v>
      </c>
      <c r="R192" s="11"/>
      <c r="S192" s="11"/>
      <c r="T192" s="35"/>
    </row>
    <row r="193" spans="1:20" x14ac:dyDescent="0.25">
      <c r="A193" s="34"/>
      <c r="B193" s="11"/>
      <c r="C193" s="2"/>
      <c r="D193" s="11"/>
      <c r="E193" s="11"/>
      <c r="F193" s="2" t="s">
        <v>12</v>
      </c>
      <c r="G193" s="11" t="s">
        <v>3244</v>
      </c>
      <c r="H193" s="2">
        <v>1</v>
      </c>
      <c r="I193" s="2">
        <v>0</v>
      </c>
      <c r="J193" s="2">
        <v>0</v>
      </c>
      <c r="K193" s="2">
        <v>0</v>
      </c>
      <c r="L193" s="2">
        <v>0</v>
      </c>
      <c r="M193" s="2">
        <v>0</v>
      </c>
      <c r="N193" s="2">
        <v>0</v>
      </c>
      <c r="O193" s="2"/>
      <c r="P193" s="2"/>
      <c r="Q193" s="2">
        <v>1</v>
      </c>
      <c r="R193" s="11"/>
      <c r="S193" s="11"/>
      <c r="T193" s="35"/>
    </row>
    <row r="194" spans="1:20" x14ac:dyDescent="0.25">
      <c r="A194" s="34"/>
      <c r="B194" s="11"/>
      <c r="C194" s="2"/>
      <c r="D194" s="11"/>
      <c r="E194" s="11"/>
      <c r="F194" s="2" t="s">
        <v>13</v>
      </c>
      <c r="G194" s="11" t="s">
        <v>3245</v>
      </c>
      <c r="H194" s="2">
        <v>1</v>
      </c>
      <c r="I194" s="2">
        <v>0</v>
      </c>
      <c r="J194" s="2">
        <v>0</v>
      </c>
      <c r="K194" s="2">
        <v>0</v>
      </c>
      <c r="L194" s="2">
        <v>0</v>
      </c>
      <c r="M194" s="2">
        <v>0</v>
      </c>
      <c r="N194" s="2">
        <v>0</v>
      </c>
      <c r="O194" s="2"/>
      <c r="P194" s="2"/>
      <c r="Q194" s="2">
        <v>1</v>
      </c>
      <c r="R194" s="11"/>
      <c r="S194" s="11"/>
      <c r="T194" s="35"/>
    </row>
    <row r="195" spans="1:20" x14ac:dyDescent="0.25">
      <c r="A195" s="34"/>
      <c r="B195" s="11"/>
      <c r="C195" s="2"/>
      <c r="D195" s="11"/>
      <c r="E195" s="11"/>
      <c r="F195" s="2" t="s">
        <v>14</v>
      </c>
      <c r="G195" s="11" t="s">
        <v>654</v>
      </c>
      <c r="H195" s="2">
        <v>1</v>
      </c>
      <c r="I195" s="2">
        <v>0</v>
      </c>
      <c r="J195" s="2">
        <v>0</v>
      </c>
      <c r="K195" s="2">
        <v>0</v>
      </c>
      <c r="L195" s="2">
        <v>0</v>
      </c>
      <c r="M195" s="2">
        <v>0</v>
      </c>
      <c r="N195" s="2">
        <v>0</v>
      </c>
      <c r="O195" s="2"/>
      <c r="P195" s="2"/>
      <c r="Q195" s="2">
        <v>1</v>
      </c>
      <c r="R195" s="11"/>
      <c r="S195" s="11"/>
      <c r="T195" s="35"/>
    </row>
    <row r="196" spans="1:20" x14ac:dyDescent="0.25">
      <c r="A196" s="34"/>
      <c r="B196" s="11"/>
      <c r="C196" s="2"/>
      <c r="D196" s="11"/>
      <c r="E196" s="11"/>
      <c r="F196" s="2" t="s">
        <v>15</v>
      </c>
      <c r="G196" s="11" t="s">
        <v>2782</v>
      </c>
      <c r="H196" s="2">
        <v>1</v>
      </c>
      <c r="I196" s="2">
        <v>0</v>
      </c>
      <c r="J196" s="2">
        <v>0</v>
      </c>
      <c r="K196" s="2">
        <v>0</v>
      </c>
      <c r="L196" s="2">
        <v>0</v>
      </c>
      <c r="M196" s="2">
        <v>0</v>
      </c>
      <c r="N196" s="2">
        <v>0</v>
      </c>
      <c r="O196" s="2"/>
      <c r="P196" s="2"/>
      <c r="Q196" s="2">
        <v>1</v>
      </c>
      <c r="R196" s="11"/>
      <c r="S196" s="11"/>
      <c r="T196" s="35"/>
    </row>
    <row r="197" spans="1:20" x14ac:dyDescent="0.25">
      <c r="A197" s="34"/>
      <c r="B197" s="11"/>
      <c r="C197" s="2"/>
      <c r="D197" s="11"/>
      <c r="E197" s="11"/>
      <c r="F197" s="2" t="s">
        <v>16</v>
      </c>
      <c r="G197" s="11" t="s">
        <v>3246</v>
      </c>
      <c r="H197" s="2">
        <v>1</v>
      </c>
      <c r="I197" s="2">
        <v>0</v>
      </c>
      <c r="J197" s="2">
        <v>0</v>
      </c>
      <c r="K197" s="2">
        <v>0</v>
      </c>
      <c r="L197" s="2">
        <v>0</v>
      </c>
      <c r="M197" s="2">
        <v>0</v>
      </c>
      <c r="N197" s="2">
        <v>0</v>
      </c>
      <c r="O197" s="2"/>
      <c r="P197" s="2"/>
      <c r="Q197" s="2">
        <v>1</v>
      </c>
      <c r="R197" s="11"/>
      <c r="S197" s="11"/>
      <c r="T197" s="35"/>
    </row>
    <row r="198" spans="1:20" x14ac:dyDescent="0.25">
      <c r="A198" s="34"/>
      <c r="B198" s="11"/>
      <c r="C198" s="2"/>
      <c r="D198" s="11"/>
      <c r="E198" s="11"/>
      <c r="F198" s="2" t="s">
        <v>17</v>
      </c>
      <c r="G198" s="11" t="s">
        <v>2742</v>
      </c>
      <c r="H198" s="2">
        <v>1</v>
      </c>
      <c r="I198" s="2">
        <v>0</v>
      </c>
      <c r="J198" s="2">
        <v>0</v>
      </c>
      <c r="K198" s="2">
        <v>0</v>
      </c>
      <c r="L198" s="2">
        <v>0</v>
      </c>
      <c r="M198" s="2">
        <v>0</v>
      </c>
      <c r="N198" s="2">
        <v>0</v>
      </c>
      <c r="O198" s="2"/>
      <c r="P198" s="2"/>
      <c r="Q198" s="2">
        <v>1</v>
      </c>
      <c r="R198" s="11"/>
      <c r="S198" s="11"/>
      <c r="T198" s="35"/>
    </row>
    <row r="199" spans="1:20" x14ac:dyDescent="0.25">
      <c r="A199" s="34"/>
      <c r="B199" s="11"/>
      <c r="C199" s="2"/>
      <c r="D199" s="11"/>
      <c r="E199" s="11"/>
      <c r="F199" s="2" t="s">
        <v>18</v>
      </c>
      <c r="G199" s="11" t="s">
        <v>3247</v>
      </c>
      <c r="H199" s="2">
        <v>1</v>
      </c>
      <c r="I199" s="2">
        <v>0</v>
      </c>
      <c r="J199" s="2">
        <v>0</v>
      </c>
      <c r="K199" s="2">
        <v>0</v>
      </c>
      <c r="L199" s="2">
        <v>0</v>
      </c>
      <c r="M199" s="2">
        <v>0</v>
      </c>
      <c r="N199" s="2">
        <v>0</v>
      </c>
      <c r="O199" s="2"/>
      <c r="P199" s="2"/>
      <c r="Q199" s="2">
        <v>1</v>
      </c>
      <c r="R199" s="11"/>
      <c r="S199" s="11"/>
      <c r="T199" s="35"/>
    </row>
    <row r="200" spans="1:20" x14ac:dyDescent="0.25">
      <c r="A200" s="34"/>
      <c r="B200" s="11"/>
      <c r="C200" s="2"/>
      <c r="D200" s="11"/>
      <c r="E200" s="11"/>
      <c r="F200" s="2" t="s">
        <v>19</v>
      </c>
      <c r="G200" s="11" t="s">
        <v>3248</v>
      </c>
      <c r="H200" s="2">
        <v>1</v>
      </c>
      <c r="I200" s="2">
        <v>0</v>
      </c>
      <c r="J200" s="2">
        <v>0</v>
      </c>
      <c r="K200" s="2">
        <v>0</v>
      </c>
      <c r="L200" s="2">
        <v>0</v>
      </c>
      <c r="M200" s="2">
        <v>0</v>
      </c>
      <c r="N200" s="2">
        <v>0</v>
      </c>
      <c r="O200" s="2"/>
      <c r="P200" s="2"/>
      <c r="Q200" s="2">
        <v>1</v>
      </c>
      <c r="R200" s="11"/>
      <c r="S200" s="11"/>
      <c r="T200" s="35"/>
    </row>
    <row r="201" spans="1:20" x14ac:dyDescent="0.25">
      <c r="A201" s="34"/>
      <c r="B201" s="11"/>
      <c r="C201" s="2"/>
      <c r="D201" s="11"/>
      <c r="E201" s="11"/>
      <c r="F201" s="2" t="s">
        <v>20</v>
      </c>
      <c r="G201" s="11" t="s">
        <v>3249</v>
      </c>
      <c r="H201" s="2">
        <v>1</v>
      </c>
      <c r="I201" s="2">
        <v>0</v>
      </c>
      <c r="J201" s="2">
        <v>0</v>
      </c>
      <c r="K201" s="2">
        <v>0</v>
      </c>
      <c r="L201" s="2">
        <v>0</v>
      </c>
      <c r="M201" s="2">
        <v>0</v>
      </c>
      <c r="N201" s="2">
        <v>0</v>
      </c>
      <c r="O201" s="2"/>
      <c r="P201" s="2"/>
      <c r="Q201" s="2">
        <v>1</v>
      </c>
      <c r="R201" s="11"/>
      <c r="S201" s="11"/>
      <c r="T201" s="35"/>
    </row>
    <row r="202" spans="1:20" x14ac:dyDescent="0.25">
      <c r="A202" s="34"/>
      <c r="B202" s="11"/>
      <c r="C202" s="2"/>
      <c r="D202" s="11"/>
      <c r="E202" s="11"/>
      <c r="F202" s="2" t="s">
        <v>21</v>
      </c>
      <c r="G202" s="11" t="s">
        <v>3250</v>
      </c>
      <c r="H202" s="2">
        <v>1</v>
      </c>
      <c r="I202" s="2">
        <v>0</v>
      </c>
      <c r="J202" s="2">
        <v>0</v>
      </c>
      <c r="K202" s="2">
        <v>0</v>
      </c>
      <c r="L202" s="2">
        <v>0</v>
      </c>
      <c r="M202" s="2">
        <v>0</v>
      </c>
      <c r="N202" s="2">
        <v>0</v>
      </c>
      <c r="O202" s="2"/>
      <c r="P202" s="2"/>
      <c r="Q202" s="2">
        <v>1</v>
      </c>
      <c r="R202" s="11"/>
      <c r="S202" s="11"/>
      <c r="T202" s="35"/>
    </row>
    <row r="203" spans="1:20" x14ac:dyDescent="0.25">
      <c r="A203" s="34"/>
      <c r="B203" s="11"/>
      <c r="C203" s="2"/>
      <c r="D203" s="11"/>
      <c r="E203" s="11"/>
      <c r="F203" s="2"/>
      <c r="G203" s="11"/>
      <c r="H203" s="2"/>
      <c r="I203" s="2"/>
      <c r="J203" s="2"/>
      <c r="K203" s="2"/>
      <c r="L203" s="2"/>
      <c r="M203" s="2"/>
      <c r="N203" s="2"/>
      <c r="O203" s="2"/>
      <c r="P203" s="2"/>
      <c r="Q203" s="2"/>
      <c r="R203" s="11"/>
      <c r="S203" s="11"/>
      <c r="T203" s="35"/>
    </row>
    <row r="204" spans="1:20" x14ac:dyDescent="0.25">
      <c r="A204" s="83"/>
      <c r="B204" s="62"/>
      <c r="C204" s="61"/>
      <c r="D204" s="62"/>
      <c r="E204" s="62"/>
      <c r="F204" s="61"/>
      <c r="G204" s="62"/>
      <c r="H204" s="61">
        <f>SUM(H182:H202)</f>
        <v>21</v>
      </c>
      <c r="I204" s="61">
        <f t="shared" ref="I204:Q204" si="7">SUM(I182:I202)</f>
        <v>0</v>
      </c>
      <c r="J204" s="61">
        <f t="shared" si="7"/>
        <v>0</v>
      </c>
      <c r="K204" s="61">
        <f t="shared" si="7"/>
        <v>0</v>
      </c>
      <c r="L204" s="61">
        <f t="shared" si="7"/>
        <v>0</v>
      </c>
      <c r="M204" s="61">
        <f t="shared" si="7"/>
        <v>0</v>
      </c>
      <c r="N204" s="61">
        <f t="shared" si="7"/>
        <v>0</v>
      </c>
      <c r="O204" s="61">
        <f t="shared" si="7"/>
        <v>0</v>
      </c>
      <c r="P204" s="61">
        <f t="shared" si="7"/>
        <v>0</v>
      </c>
      <c r="Q204" s="61">
        <f t="shared" si="7"/>
        <v>21</v>
      </c>
      <c r="R204" s="62"/>
      <c r="S204" s="62"/>
      <c r="T204" s="84"/>
    </row>
    <row r="205" spans="1:20" x14ac:dyDescent="0.25">
      <c r="A205" s="85"/>
      <c r="B205" s="75"/>
      <c r="C205" s="76"/>
      <c r="D205" s="75"/>
      <c r="E205" s="75"/>
      <c r="F205" s="76"/>
      <c r="G205" s="75"/>
      <c r="H205" s="76"/>
      <c r="I205" s="76"/>
      <c r="J205" s="76"/>
      <c r="K205" s="76"/>
      <c r="L205" s="76"/>
      <c r="M205" s="76"/>
      <c r="N205" s="76"/>
      <c r="O205" s="76"/>
      <c r="P205" s="76"/>
      <c r="Q205" s="76"/>
      <c r="R205" s="75"/>
      <c r="S205" s="75"/>
      <c r="T205" s="86"/>
    </row>
    <row r="206" spans="1:20" x14ac:dyDescent="0.25">
      <c r="A206" s="34"/>
      <c r="B206" s="11"/>
      <c r="C206" s="2"/>
      <c r="D206" s="11"/>
      <c r="E206" s="11"/>
      <c r="F206" s="11"/>
      <c r="G206" s="11"/>
      <c r="H206" s="2"/>
      <c r="I206" s="2"/>
      <c r="J206" s="2"/>
      <c r="K206" s="2"/>
      <c r="L206" s="2"/>
      <c r="M206" s="2"/>
      <c r="N206" s="2"/>
      <c r="O206" s="2"/>
      <c r="P206" s="2"/>
      <c r="Q206" s="2"/>
      <c r="R206" s="11"/>
      <c r="S206" s="11"/>
      <c r="T206" s="35"/>
    </row>
    <row r="207" spans="1:20" x14ac:dyDescent="0.25">
      <c r="A207" s="34"/>
      <c r="B207" s="11"/>
      <c r="C207" s="2" t="s">
        <v>9</v>
      </c>
      <c r="D207" s="11" t="s">
        <v>2652</v>
      </c>
      <c r="E207" s="11" t="s">
        <v>39</v>
      </c>
      <c r="F207" s="2" t="s">
        <v>0</v>
      </c>
      <c r="G207" s="11" t="s">
        <v>3102</v>
      </c>
      <c r="H207" s="2">
        <v>0</v>
      </c>
      <c r="I207" s="2">
        <v>1</v>
      </c>
      <c r="J207" s="2">
        <v>0</v>
      </c>
      <c r="K207" s="2">
        <v>0</v>
      </c>
      <c r="L207" s="2">
        <v>0</v>
      </c>
      <c r="M207" s="2">
        <v>0</v>
      </c>
      <c r="N207" s="2">
        <v>0</v>
      </c>
      <c r="O207" s="2"/>
      <c r="P207" s="2"/>
      <c r="Q207" s="2"/>
      <c r="R207" s="11"/>
      <c r="S207" s="299" t="s">
        <v>7774</v>
      </c>
      <c r="T207" s="35"/>
    </row>
    <row r="208" spans="1:20" x14ac:dyDescent="0.25">
      <c r="A208" s="34"/>
      <c r="B208" s="11"/>
      <c r="C208" s="2"/>
      <c r="D208" s="11"/>
      <c r="E208" s="11"/>
      <c r="F208" s="2" t="s">
        <v>2</v>
      </c>
      <c r="G208" s="11" t="s">
        <v>3251</v>
      </c>
      <c r="H208" s="2">
        <v>0</v>
      </c>
      <c r="I208" s="2">
        <v>1</v>
      </c>
      <c r="J208" s="2">
        <v>0</v>
      </c>
      <c r="K208" s="2">
        <v>0</v>
      </c>
      <c r="L208" s="2">
        <v>0</v>
      </c>
      <c r="M208" s="2">
        <v>0</v>
      </c>
      <c r="N208" s="2">
        <v>0</v>
      </c>
      <c r="O208" s="2"/>
      <c r="P208" s="2"/>
      <c r="Q208" s="2"/>
      <c r="R208" s="11"/>
      <c r="S208" s="299"/>
      <c r="T208" s="35"/>
    </row>
    <row r="209" spans="1:20" x14ac:dyDescent="0.25">
      <c r="A209" s="34"/>
      <c r="B209" s="11"/>
      <c r="C209" s="2"/>
      <c r="D209" s="11"/>
      <c r="E209" s="11"/>
      <c r="F209" s="2" t="s">
        <v>3</v>
      </c>
      <c r="G209" s="11" t="s">
        <v>3252</v>
      </c>
      <c r="H209" s="2">
        <v>0</v>
      </c>
      <c r="I209" s="2">
        <v>1</v>
      </c>
      <c r="J209" s="2">
        <v>0</v>
      </c>
      <c r="K209" s="2">
        <v>0</v>
      </c>
      <c r="L209" s="2">
        <v>0</v>
      </c>
      <c r="M209" s="2">
        <v>0</v>
      </c>
      <c r="N209" s="2">
        <v>0</v>
      </c>
      <c r="O209" s="2"/>
      <c r="P209" s="2"/>
      <c r="Q209" s="2"/>
      <c r="R209" s="11"/>
      <c r="S209" s="299"/>
      <c r="T209" s="35"/>
    </row>
    <row r="210" spans="1:20" ht="15" customHeight="1" x14ac:dyDescent="0.25">
      <c r="A210" s="34"/>
      <c r="B210" s="11"/>
      <c r="C210" s="2"/>
      <c r="D210" s="11"/>
      <c r="E210" s="11"/>
      <c r="F210" s="2" t="s">
        <v>4</v>
      </c>
      <c r="G210" s="11" t="s">
        <v>3253</v>
      </c>
      <c r="H210" s="2">
        <v>0</v>
      </c>
      <c r="I210" s="2">
        <v>1</v>
      </c>
      <c r="J210" s="2">
        <v>0</v>
      </c>
      <c r="K210" s="2">
        <v>0</v>
      </c>
      <c r="L210" s="2">
        <v>0</v>
      </c>
      <c r="M210" s="2">
        <v>0</v>
      </c>
      <c r="N210" s="2">
        <v>0</v>
      </c>
      <c r="O210" s="2"/>
      <c r="P210" s="2"/>
      <c r="Q210" s="2"/>
      <c r="R210" s="11"/>
      <c r="S210" s="299" t="s">
        <v>7775</v>
      </c>
      <c r="T210" s="35"/>
    </row>
    <row r="211" spans="1:20" x14ac:dyDescent="0.25">
      <c r="A211" s="34"/>
      <c r="B211" s="11"/>
      <c r="C211" s="2"/>
      <c r="D211" s="11"/>
      <c r="E211" s="11"/>
      <c r="F211" s="2" t="s">
        <v>5</v>
      </c>
      <c r="G211" s="11" t="s">
        <v>3254</v>
      </c>
      <c r="H211" s="2">
        <v>0</v>
      </c>
      <c r="I211" s="2">
        <v>1</v>
      </c>
      <c r="J211" s="2">
        <v>0</v>
      </c>
      <c r="K211" s="2">
        <v>0</v>
      </c>
      <c r="L211" s="2">
        <v>0</v>
      </c>
      <c r="M211" s="2">
        <v>0</v>
      </c>
      <c r="N211" s="2">
        <v>0</v>
      </c>
      <c r="O211" s="2"/>
      <c r="P211" s="2"/>
      <c r="Q211" s="2"/>
      <c r="R211" s="11"/>
      <c r="S211" s="299"/>
      <c r="T211" s="35"/>
    </row>
    <row r="212" spans="1:20" x14ac:dyDescent="0.25">
      <c r="A212" s="34"/>
      <c r="B212" s="11"/>
      <c r="C212" s="2"/>
      <c r="D212" s="11"/>
      <c r="E212" s="11"/>
      <c r="F212" s="2" t="s">
        <v>6</v>
      </c>
      <c r="G212" s="11" t="s">
        <v>7777</v>
      </c>
      <c r="H212" s="67">
        <v>1</v>
      </c>
      <c r="I212" s="67">
        <v>0</v>
      </c>
      <c r="J212" s="67">
        <v>0</v>
      </c>
      <c r="K212" s="67">
        <v>0</v>
      </c>
      <c r="L212" s="67">
        <v>0</v>
      </c>
      <c r="M212" s="67">
        <v>0</v>
      </c>
      <c r="N212" s="67">
        <v>0</v>
      </c>
      <c r="O212" s="67">
        <v>1</v>
      </c>
      <c r="P212" s="67"/>
      <c r="Q212" s="67"/>
      <c r="R212" s="11"/>
      <c r="S212" s="299"/>
      <c r="T212" s="35"/>
    </row>
    <row r="213" spans="1:20" x14ac:dyDescent="0.25">
      <c r="A213" s="34"/>
      <c r="B213" s="11"/>
      <c r="C213" s="2"/>
      <c r="D213" s="11"/>
      <c r="E213" s="11"/>
      <c r="F213" s="2" t="s">
        <v>7</v>
      </c>
      <c r="G213" s="11" t="s">
        <v>3255</v>
      </c>
      <c r="H213" s="2">
        <v>0</v>
      </c>
      <c r="I213" s="2">
        <v>1</v>
      </c>
      <c r="J213" s="2">
        <v>0</v>
      </c>
      <c r="K213" s="2">
        <v>0</v>
      </c>
      <c r="L213" s="2">
        <v>0</v>
      </c>
      <c r="M213" s="2">
        <v>0</v>
      </c>
      <c r="N213" s="2">
        <v>0</v>
      </c>
      <c r="O213" s="2"/>
      <c r="P213" s="2"/>
      <c r="Q213" s="2"/>
      <c r="R213" s="11"/>
      <c r="S213" s="299"/>
      <c r="T213" s="35"/>
    </row>
    <row r="214" spans="1:20" ht="15" customHeight="1" x14ac:dyDescent="0.25">
      <c r="A214" s="34"/>
      <c r="B214" s="11"/>
      <c r="C214" s="2"/>
      <c r="D214" s="11"/>
      <c r="E214" s="11"/>
      <c r="F214" s="2" t="s">
        <v>8</v>
      </c>
      <c r="G214" s="11" t="s">
        <v>3256</v>
      </c>
      <c r="H214" s="2">
        <v>0</v>
      </c>
      <c r="I214" s="2">
        <v>1</v>
      </c>
      <c r="J214" s="2">
        <v>0</v>
      </c>
      <c r="K214" s="2">
        <v>0</v>
      </c>
      <c r="L214" s="2">
        <v>0</v>
      </c>
      <c r="M214" s="2">
        <v>0</v>
      </c>
      <c r="N214" s="2">
        <v>0</v>
      </c>
      <c r="O214" s="2"/>
      <c r="P214" s="2"/>
      <c r="Q214" s="2"/>
      <c r="R214" s="11"/>
      <c r="S214" s="299" t="s">
        <v>7776</v>
      </c>
      <c r="T214" s="35"/>
    </row>
    <row r="215" spans="1:20" x14ac:dyDescent="0.25">
      <c r="A215" s="34"/>
      <c r="B215" s="11"/>
      <c r="C215" s="2"/>
      <c r="D215" s="11"/>
      <c r="E215" s="11"/>
      <c r="F215" s="2" t="s">
        <v>9</v>
      </c>
      <c r="G215" s="11" t="s">
        <v>3257</v>
      </c>
      <c r="H215" s="2">
        <v>0</v>
      </c>
      <c r="I215" s="2">
        <v>1</v>
      </c>
      <c r="J215" s="2">
        <v>0</v>
      </c>
      <c r="K215" s="2">
        <v>0</v>
      </c>
      <c r="L215" s="2">
        <v>0</v>
      </c>
      <c r="M215" s="2">
        <v>0</v>
      </c>
      <c r="N215" s="2">
        <v>0</v>
      </c>
      <c r="O215" s="2"/>
      <c r="P215" s="2"/>
      <c r="Q215" s="2"/>
      <c r="R215" s="11"/>
      <c r="S215" s="299"/>
      <c r="T215" s="35"/>
    </row>
    <row r="216" spans="1:20" x14ac:dyDescent="0.25">
      <c r="A216" s="34"/>
      <c r="B216" s="11"/>
      <c r="C216" s="2"/>
      <c r="D216" s="11"/>
      <c r="E216" s="11"/>
      <c r="F216" s="2" t="s">
        <v>10</v>
      </c>
      <c r="G216" s="11" t="s">
        <v>3258</v>
      </c>
      <c r="H216" s="2">
        <v>0</v>
      </c>
      <c r="I216" s="2">
        <v>1</v>
      </c>
      <c r="J216" s="2">
        <v>0</v>
      </c>
      <c r="K216" s="2">
        <v>0</v>
      </c>
      <c r="L216" s="2">
        <v>0</v>
      </c>
      <c r="M216" s="2">
        <v>0</v>
      </c>
      <c r="N216" s="2">
        <v>0</v>
      </c>
      <c r="O216" s="2"/>
      <c r="P216" s="2"/>
      <c r="Q216" s="2"/>
      <c r="R216" s="11"/>
      <c r="S216" s="299"/>
      <c r="T216" s="35"/>
    </row>
    <row r="217" spans="1:20" x14ac:dyDescent="0.25">
      <c r="A217" s="34"/>
      <c r="B217" s="11"/>
      <c r="C217" s="2"/>
      <c r="D217" s="11"/>
      <c r="E217" s="11"/>
      <c r="F217" s="2" t="s">
        <v>11</v>
      </c>
      <c r="G217" s="11" t="s">
        <v>3259</v>
      </c>
      <c r="H217" s="67">
        <v>1</v>
      </c>
      <c r="I217" s="67">
        <v>0</v>
      </c>
      <c r="J217" s="67">
        <v>0</v>
      </c>
      <c r="K217" s="67">
        <v>0</v>
      </c>
      <c r="L217" s="67">
        <v>0</v>
      </c>
      <c r="M217" s="67">
        <v>0</v>
      </c>
      <c r="N217" s="67">
        <v>0</v>
      </c>
      <c r="O217" s="67">
        <v>1</v>
      </c>
      <c r="P217" s="67"/>
      <c r="Q217" s="67"/>
      <c r="R217" s="11"/>
      <c r="S217" s="299"/>
      <c r="T217" s="35"/>
    </row>
    <row r="218" spans="1:20" x14ac:dyDescent="0.25">
      <c r="A218" s="34"/>
      <c r="B218" s="11"/>
      <c r="C218" s="2"/>
      <c r="D218" s="11"/>
      <c r="E218" s="11"/>
      <c r="F218" s="2" t="s">
        <v>12</v>
      </c>
      <c r="G218" s="11" t="s">
        <v>3260</v>
      </c>
      <c r="H218" s="2">
        <v>0</v>
      </c>
      <c r="I218" s="2">
        <v>1</v>
      </c>
      <c r="J218" s="2">
        <v>0</v>
      </c>
      <c r="K218" s="2">
        <v>0</v>
      </c>
      <c r="L218" s="2">
        <v>0</v>
      </c>
      <c r="M218" s="2">
        <v>0</v>
      </c>
      <c r="N218" s="2">
        <v>0</v>
      </c>
      <c r="O218" s="2"/>
      <c r="P218" s="2"/>
      <c r="Q218" s="2"/>
      <c r="R218" s="11"/>
      <c r="S218" s="299"/>
      <c r="T218" s="35"/>
    </row>
    <row r="219" spans="1:20" x14ac:dyDescent="0.25">
      <c r="A219" s="34"/>
      <c r="B219" s="11"/>
      <c r="C219" s="2"/>
      <c r="D219" s="11"/>
      <c r="E219" s="11"/>
      <c r="F219" s="2" t="s">
        <v>13</v>
      </c>
      <c r="G219" s="11" t="s">
        <v>3261</v>
      </c>
      <c r="H219" s="2">
        <v>0</v>
      </c>
      <c r="I219" s="2">
        <v>1</v>
      </c>
      <c r="J219" s="2">
        <v>0</v>
      </c>
      <c r="K219" s="2">
        <v>0</v>
      </c>
      <c r="L219" s="2">
        <v>0</v>
      </c>
      <c r="M219" s="2">
        <v>0</v>
      </c>
      <c r="N219" s="2">
        <v>0</v>
      </c>
      <c r="O219" s="2"/>
      <c r="P219" s="2"/>
      <c r="Q219" s="2"/>
      <c r="R219" s="11"/>
      <c r="S219" s="11"/>
      <c r="T219" s="35"/>
    </row>
    <row r="220" spans="1:20" x14ac:dyDescent="0.25">
      <c r="A220" s="34"/>
      <c r="B220" s="11"/>
      <c r="C220" s="2"/>
      <c r="D220" s="11"/>
      <c r="E220" s="11"/>
      <c r="F220" s="2" t="s">
        <v>14</v>
      </c>
      <c r="G220" s="11" t="s">
        <v>756</v>
      </c>
      <c r="H220" s="2">
        <v>0</v>
      </c>
      <c r="I220" s="2">
        <v>1</v>
      </c>
      <c r="J220" s="2">
        <v>0</v>
      </c>
      <c r="K220" s="2">
        <v>0</v>
      </c>
      <c r="L220" s="2">
        <v>0</v>
      </c>
      <c r="M220" s="2">
        <v>0</v>
      </c>
      <c r="N220" s="2">
        <v>0</v>
      </c>
      <c r="O220" s="2"/>
      <c r="P220" s="2"/>
      <c r="Q220" s="2"/>
      <c r="R220" s="11"/>
      <c r="S220" s="11"/>
      <c r="T220" s="35"/>
    </row>
    <row r="221" spans="1:20" x14ac:dyDescent="0.25">
      <c r="A221" s="34"/>
      <c r="B221" s="11"/>
      <c r="C221" s="2"/>
      <c r="D221" s="11"/>
      <c r="E221" s="11"/>
      <c r="F221" s="2" t="s">
        <v>15</v>
      </c>
      <c r="G221" s="11" t="s">
        <v>3262</v>
      </c>
      <c r="H221" s="2">
        <v>0</v>
      </c>
      <c r="I221" s="2">
        <v>1</v>
      </c>
      <c r="J221" s="2">
        <v>0</v>
      </c>
      <c r="K221" s="2">
        <v>0</v>
      </c>
      <c r="L221" s="2">
        <v>0</v>
      </c>
      <c r="M221" s="2">
        <v>0</v>
      </c>
      <c r="N221" s="2">
        <v>0</v>
      </c>
      <c r="O221" s="2"/>
      <c r="P221" s="2"/>
      <c r="Q221" s="2"/>
      <c r="R221" s="11"/>
      <c r="S221" s="11"/>
      <c r="T221" s="35"/>
    </row>
    <row r="222" spans="1:20" x14ac:dyDescent="0.25">
      <c r="A222" s="34"/>
      <c r="B222" s="11"/>
      <c r="C222" s="2"/>
      <c r="D222" s="11"/>
      <c r="E222" s="11"/>
      <c r="F222" s="2" t="s">
        <v>16</v>
      </c>
      <c r="G222" s="11" t="s">
        <v>3263</v>
      </c>
      <c r="H222" s="2">
        <v>0</v>
      </c>
      <c r="I222" s="2">
        <v>1</v>
      </c>
      <c r="J222" s="2">
        <v>0</v>
      </c>
      <c r="K222" s="2">
        <v>0</v>
      </c>
      <c r="L222" s="2">
        <v>0</v>
      </c>
      <c r="M222" s="2">
        <v>0</v>
      </c>
      <c r="N222" s="2">
        <v>0</v>
      </c>
      <c r="O222" s="2"/>
      <c r="P222" s="2"/>
      <c r="Q222" s="2"/>
      <c r="R222" s="11"/>
      <c r="S222" s="11"/>
      <c r="T222" s="35"/>
    </row>
    <row r="223" spans="1:20" x14ac:dyDescent="0.25">
      <c r="A223" s="34"/>
      <c r="B223" s="11"/>
      <c r="C223" s="2"/>
      <c r="D223" s="11"/>
      <c r="E223" s="11"/>
      <c r="F223" s="2" t="s">
        <v>17</v>
      </c>
      <c r="G223" s="11" t="s">
        <v>3264</v>
      </c>
      <c r="H223" s="2">
        <v>0</v>
      </c>
      <c r="I223" s="2">
        <v>1</v>
      </c>
      <c r="J223" s="2">
        <v>0</v>
      </c>
      <c r="K223" s="2">
        <v>0</v>
      </c>
      <c r="L223" s="2">
        <v>0</v>
      </c>
      <c r="M223" s="2">
        <v>0</v>
      </c>
      <c r="N223" s="2">
        <v>0</v>
      </c>
      <c r="O223" s="2"/>
      <c r="P223" s="2"/>
      <c r="Q223" s="2"/>
      <c r="R223" s="11"/>
      <c r="S223" s="11"/>
      <c r="T223" s="35"/>
    </row>
    <row r="224" spans="1:20" x14ac:dyDescent="0.25">
      <c r="A224" s="34"/>
      <c r="B224" s="11"/>
      <c r="C224" s="2"/>
      <c r="D224" s="11"/>
      <c r="E224" s="11"/>
      <c r="F224" s="2" t="s">
        <v>18</v>
      </c>
      <c r="G224" s="11" t="s">
        <v>3265</v>
      </c>
      <c r="H224" s="2">
        <v>0</v>
      </c>
      <c r="I224" s="2">
        <v>1</v>
      </c>
      <c r="J224" s="2">
        <v>0</v>
      </c>
      <c r="K224" s="2">
        <v>0</v>
      </c>
      <c r="L224" s="2">
        <v>0</v>
      </c>
      <c r="M224" s="2">
        <v>0</v>
      </c>
      <c r="N224" s="2">
        <v>0</v>
      </c>
      <c r="O224" s="2"/>
      <c r="P224" s="2"/>
      <c r="Q224" s="2"/>
      <c r="R224" s="11"/>
      <c r="S224" s="11"/>
      <c r="T224" s="35"/>
    </row>
    <row r="225" spans="1:20" x14ac:dyDescent="0.25">
      <c r="A225" s="34"/>
      <c r="B225" s="11"/>
      <c r="C225" s="2"/>
      <c r="D225" s="11"/>
      <c r="E225" s="11"/>
      <c r="F225" s="2" t="s">
        <v>19</v>
      </c>
      <c r="G225" s="11" t="s">
        <v>3266</v>
      </c>
      <c r="H225" s="67">
        <v>1</v>
      </c>
      <c r="I225" s="67">
        <v>0</v>
      </c>
      <c r="J225" s="67">
        <v>0</v>
      </c>
      <c r="K225" s="67">
        <v>0</v>
      </c>
      <c r="L225" s="67">
        <v>0</v>
      </c>
      <c r="M225" s="67">
        <v>0</v>
      </c>
      <c r="N225" s="67">
        <v>0</v>
      </c>
      <c r="O225" s="67">
        <v>1</v>
      </c>
      <c r="P225" s="67"/>
      <c r="Q225" s="67"/>
      <c r="R225" s="11"/>
      <c r="S225" s="11"/>
      <c r="T225" s="35"/>
    </row>
    <row r="226" spans="1:20" x14ac:dyDescent="0.25">
      <c r="A226" s="34"/>
      <c r="B226" s="11"/>
      <c r="C226" s="2"/>
      <c r="D226" s="11"/>
      <c r="E226" s="11"/>
      <c r="F226" s="2" t="s">
        <v>20</v>
      </c>
      <c r="G226" s="11" t="s">
        <v>3267</v>
      </c>
      <c r="H226" s="67">
        <v>1</v>
      </c>
      <c r="I226" s="67">
        <v>0</v>
      </c>
      <c r="J226" s="67">
        <v>0</v>
      </c>
      <c r="K226" s="67">
        <v>0</v>
      </c>
      <c r="L226" s="67">
        <v>0</v>
      </c>
      <c r="M226" s="67">
        <v>0</v>
      </c>
      <c r="N226" s="67">
        <v>0</v>
      </c>
      <c r="O226" s="67">
        <v>1</v>
      </c>
      <c r="P226" s="67"/>
      <c r="Q226" s="67"/>
      <c r="R226" s="11"/>
      <c r="S226" s="11"/>
      <c r="T226" s="35"/>
    </row>
    <row r="227" spans="1:20" x14ac:dyDescent="0.25">
      <c r="A227" s="34"/>
      <c r="B227" s="11"/>
      <c r="C227" s="2"/>
      <c r="D227" s="11"/>
      <c r="E227" s="11"/>
      <c r="F227" s="2" t="s">
        <v>21</v>
      </c>
      <c r="G227" s="11" t="s">
        <v>3268</v>
      </c>
      <c r="H227" s="67">
        <v>1</v>
      </c>
      <c r="I227" s="67">
        <v>0</v>
      </c>
      <c r="J227" s="67">
        <v>0</v>
      </c>
      <c r="K227" s="67">
        <v>0</v>
      </c>
      <c r="L227" s="67">
        <v>0</v>
      </c>
      <c r="M227" s="67">
        <v>0</v>
      </c>
      <c r="N227" s="67">
        <v>0</v>
      </c>
      <c r="O227" s="67">
        <v>1</v>
      </c>
      <c r="P227" s="67"/>
      <c r="Q227" s="67"/>
      <c r="R227" s="11"/>
      <c r="S227" s="11"/>
      <c r="T227" s="35"/>
    </row>
    <row r="228" spans="1:20" x14ac:dyDescent="0.25">
      <c r="A228" s="34"/>
      <c r="B228" s="11"/>
      <c r="C228" s="2"/>
      <c r="D228" s="11"/>
      <c r="E228" s="11"/>
      <c r="F228" s="2" t="s">
        <v>22</v>
      </c>
      <c r="G228" s="11" t="s">
        <v>3269</v>
      </c>
      <c r="H228" s="2">
        <v>0</v>
      </c>
      <c r="I228" s="2">
        <v>1</v>
      </c>
      <c r="J228" s="2">
        <v>0</v>
      </c>
      <c r="K228" s="2">
        <v>0</v>
      </c>
      <c r="L228" s="2">
        <v>0</v>
      </c>
      <c r="M228" s="2">
        <v>0</v>
      </c>
      <c r="N228" s="2">
        <v>0</v>
      </c>
      <c r="O228" s="2"/>
      <c r="P228" s="2"/>
      <c r="Q228" s="2"/>
      <c r="R228" s="11"/>
      <c r="S228" s="11"/>
      <c r="T228" s="35"/>
    </row>
    <row r="229" spans="1:20" x14ac:dyDescent="0.25">
      <c r="A229" s="34"/>
      <c r="B229" s="11"/>
      <c r="C229" s="2"/>
      <c r="D229" s="11"/>
      <c r="E229" s="11"/>
      <c r="F229" s="2" t="s">
        <v>23</v>
      </c>
      <c r="G229" s="11" t="s">
        <v>3270</v>
      </c>
      <c r="H229" s="2">
        <v>0</v>
      </c>
      <c r="I229" s="2">
        <v>1</v>
      </c>
      <c r="J229" s="2">
        <v>0</v>
      </c>
      <c r="K229" s="2">
        <v>0</v>
      </c>
      <c r="L229" s="2">
        <v>0</v>
      </c>
      <c r="M229" s="2">
        <v>0</v>
      </c>
      <c r="N229" s="2">
        <v>0</v>
      </c>
      <c r="O229" s="2"/>
      <c r="P229" s="2"/>
      <c r="Q229" s="2"/>
      <c r="R229" s="11"/>
      <c r="S229" s="11"/>
      <c r="T229" s="35"/>
    </row>
    <row r="230" spans="1:20" x14ac:dyDescent="0.25">
      <c r="A230" s="34"/>
      <c r="B230" s="11"/>
      <c r="C230" s="2"/>
      <c r="D230" s="11"/>
      <c r="E230" s="11"/>
      <c r="F230" s="2" t="s">
        <v>24</v>
      </c>
      <c r="G230" s="11" t="s">
        <v>3271</v>
      </c>
      <c r="H230" s="2">
        <v>0</v>
      </c>
      <c r="I230" s="2">
        <v>1</v>
      </c>
      <c r="J230" s="2">
        <v>0</v>
      </c>
      <c r="K230" s="2">
        <v>0</v>
      </c>
      <c r="L230" s="2">
        <v>0</v>
      </c>
      <c r="M230" s="2">
        <v>0</v>
      </c>
      <c r="N230" s="2">
        <v>0</v>
      </c>
      <c r="O230" s="2"/>
      <c r="P230" s="2"/>
      <c r="Q230" s="2"/>
      <c r="R230" s="11"/>
      <c r="S230" s="11"/>
      <c r="T230" s="35"/>
    </row>
    <row r="231" spans="1:20" x14ac:dyDescent="0.25">
      <c r="A231" s="34"/>
      <c r="B231" s="11"/>
      <c r="C231" s="2"/>
      <c r="D231" s="11"/>
      <c r="E231" s="11"/>
      <c r="F231" s="2" t="s">
        <v>25</v>
      </c>
      <c r="G231" s="11" t="s">
        <v>3272</v>
      </c>
      <c r="H231" s="2">
        <v>0</v>
      </c>
      <c r="I231" s="2">
        <v>1</v>
      </c>
      <c r="J231" s="2">
        <v>0</v>
      </c>
      <c r="K231" s="2">
        <v>0</v>
      </c>
      <c r="L231" s="2">
        <v>0</v>
      </c>
      <c r="M231" s="2">
        <v>0</v>
      </c>
      <c r="N231" s="2">
        <v>0</v>
      </c>
      <c r="O231" s="2"/>
      <c r="P231" s="2"/>
      <c r="Q231" s="2"/>
      <c r="R231" s="11"/>
      <c r="S231" s="11"/>
      <c r="T231" s="35"/>
    </row>
    <row r="232" spans="1:20" x14ac:dyDescent="0.25">
      <c r="A232" s="34"/>
      <c r="B232" s="11"/>
      <c r="C232" s="2"/>
      <c r="D232" s="11"/>
      <c r="E232" s="11"/>
      <c r="F232" s="2" t="s">
        <v>26</v>
      </c>
      <c r="G232" s="11" t="s">
        <v>3273</v>
      </c>
      <c r="H232" s="67">
        <v>1</v>
      </c>
      <c r="I232" s="67">
        <v>0</v>
      </c>
      <c r="J232" s="67">
        <v>0</v>
      </c>
      <c r="K232" s="67">
        <v>0</v>
      </c>
      <c r="L232" s="67">
        <v>0</v>
      </c>
      <c r="M232" s="67">
        <v>0</v>
      </c>
      <c r="N232" s="67">
        <v>0</v>
      </c>
      <c r="O232" s="67">
        <v>1</v>
      </c>
      <c r="P232" s="67"/>
      <c r="Q232" s="67"/>
      <c r="R232" s="11"/>
      <c r="S232" s="11"/>
      <c r="T232" s="35"/>
    </row>
    <row r="233" spans="1:20" x14ac:dyDescent="0.25">
      <c r="A233" s="34"/>
      <c r="B233" s="11"/>
      <c r="C233" s="2"/>
      <c r="D233" s="11"/>
      <c r="E233" s="11"/>
      <c r="F233" s="2" t="s">
        <v>27</v>
      </c>
      <c r="G233" s="11" t="s">
        <v>3274</v>
      </c>
      <c r="H233" s="2">
        <v>0</v>
      </c>
      <c r="I233" s="2">
        <v>1</v>
      </c>
      <c r="J233" s="2">
        <v>0</v>
      </c>
      <c r="K233" s="2">
        <v>0</v>
      </c>
      <c r="L233" s="2">
        <v>0</v>
      </c>
      <c r="M233" s="2">
        <v>0</v>
      </c>
      <c r="N233" s="2">
        <v>0</v>
      </c>
      <c r="O233" s="2"/>
      <c r="P233" s="2"/>
      <c r="Q233" s="2"/>
      <c r="R233" s="11"/>
      <c r="S233" s="11"/>
      <c r="T233" s="35"/>
    </row>
    <row r="234" spans="1:20" x14ac:dyDescent="0.25">
      <c r="A234" s="34"/>
      <c r="B234" s="11"/>
      <c r="C234" s="2"/>
      <c r="D234" s="11"/>
      <c r="E234" s="11"/>
      <c r="F234" s="2" t="s">
        <v>28</v>
      </c>
      <c r="G234" s="11" t="s">
        <v>3275</v>
      </c>
      <c r="H234" s="2">
        <v>0</v>
      </c>
      <c r="I234" s="2">
        <v>1</v>
      </c>
      <c r="J234" s="2">
        <v>0</v>
      </c>
      <c r="K234" s="2">
        <v>0</v>
      </c>
      <c r="L234" s="2">
        <v>0</v>
      </c>
      <c r="M234" s="2">
        <v>0</v>
      </c>
      <c r="N234" s="2">
        <v>0</v>
      </c>
      <c r="O234" s="2"/>
      <c r="P234" s="2"/>
      <c r="Q234" s="2"/>
      <c r="R234" s="11"/>
      <c r="S234" s="11"/>
      <c r="T234" s="35"/>
    </row>
    <row r="235" spans="1:20" x14ac:dyDescent="0.25">
      <c r="A235" s="34"/>
      <c r="B235" s="11"/>
      <c r="C235" s="2"/>
      <c r="D235" s="11"/>
      <c r="E235" s="11"/>
      <c r="F235" s="2" t="s">
        <v>29</v>
      </c>
      <c r="G235" s="11" t="s">
        <v>3276</v>
      </c>
      <c r="H235" s="2">
        <v>0</v>
      </c>
      <c r="I235" s="2">
        <v>1</v>
      </c>
      <c r="J235" s="2">
        <v>0</v>
      </c>
      <c r="K235" s="2">
        <v>0</v>
      </c>
      <c r="L235" s="2">
        <v>0</v>
      </c>
      <c r="M235" s="2">
        <v>0</v>
      </c>
      <c r="N235" s="2">
        <v>0</v>
      </c>
      <c r="O235" s="2"/>
      <c r="P235" s="2"/>
      <c r="Q235" s="2"/>
      <c r="R235" s="11"/>
      <c r="S235" s="11"/>
      <c r="T235" s="35"/>
    </row>
    <row r="236" spans="1:20" x14ac:dyDescent="0.25">
      <c r="A236" s="34"/>
      <c r="B236" s="11"/>
      <c r="C236" s="2"/>
      <c r="D236" s="11"/>
      <c r="E236" s="11"/>
      <c r="F236" s="2" t="s">
        <v>30</v>
      </c>
      <c r="G236" s="11" t="s">
        <v>3277</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31</v>
      </c>
      <c r="G237" s="11" t="s">
        <v>3278</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c r="G238" s="11"/>
      <c r="H238" s="2"/>
      <c r="I238" s="2"/>
      <c r="J238" s="2"/>
      <c r="K238" s="2"/>
      <c r="L238" s="2"/>
      <c r="M238" s="2"/>
      <c r="N238" s="2"/>
      <c r="O238" s="2"/>
      <c r="P238" s="2"/>
      <c r="Q238" s="2"/>
      <c r="R238" s="11"/>
      <c r="S238" s="11"/>
      <c r="T238" s="35"/>
    </row>
    <row r="239" spans="1:20" x14ac:dyDescent="0.25">
      <c r="A239" s="83"/>
      <c r="B239" s="62"/>
      <c r="C239" s="61"/>
      <c r="D239" s="62"/>
      <c r="E239" s="62"/>
      <c r="F239" s="61"/>
      <c r="G239" s="62"/>
      <c r="H239" s="61">
        <f>SUM(H207:H237)</f>
        <v>6</v>
      </c>
      <c r="I239" s="61">
        <f t="shared" ref="I239:O239" si="8">SUM(I207:I237)</f>
        <v>25</v>
      </c>
      <c r="J239" s="61">
        <f t="shared" si="8"/>
        <v>0</v>
      </c>
      <c r="K239" s="61">
        <f t="shared" si="8"/>
        <v>0</v>
      </c>
      <c r="L239" s="61">
        <f t="shared" si="8"/>
        <v>0</v>
      </c>
      <c r="M239" s="61">
        <f t="shared" si="8"/>
        <v>0</v>
      </c>
      <c r="N239" s="61">
        <f t="shared" si="8"/>
        <v>0</v>
      </c>
      <c r="O239" s="61">
        <f t="shared" si="8"/>
        <v>6</v>
      </c>
      <c r="P239" s="61"/>
      <c r="Q239" s="61"/>
      <c r="R239" s="62"/>
      <c r="S239" s="62"/>
      <c r="T239" s="84"/>
    </row>
    <row r="240" spans="1:20" x14ac:dyDescent="0.25">
      <c r="A240" s="85"/>
      <c r="B240" s="75"/>
      <c r="C240" s="76"/>
      <c r="D240" s="75"/>
      <c r="E240" s="75"/>
      <c r="F240" s="76"/>
      <c r="G240" s="75"/>
      <c r="H240" s="76"/>
      <c r="I240" s="76"/>
      <c r="J240" s="76"/>
      <c r="K240" s="76"/>
      <c r="L240" s="76"/>
      <c r="M240" s="76"/>
      <c r="N240" s="76"/>
      <c r="O240" s="76"/>
      <c r="P240" s="76"/>
      <c r="Q240" s="76"/>
      <c r="R240" s="75"/>
      <c r="S240" s="75"/>
      <c r="T240" s="86"/>
    </row>
    <row r="241" spans="1:20" x14ac:dyDescent="0.25">
      <c r="A241" s="34"/>
      <c r="B241" s="11"/>
      <c r="C241" s="2"/>
      <c r="D241" s="11"/>
      <c r="E241" s="11"/>
      <c r="F241" s="11"/>
      <c r="G241" s="11"/>
      <c r="H241" s="2"/>
      <c r="I241" s="2"/>
      <c r="J241" s="2"/>
      <c r="K241" s="2"/>
      <c r="L241" s="2"/>
      <c r="M241" s="2"/>
      <c r="N241" s="2"/>
      <c r="O241" s="2"/>
      <c r="P241" s="2"/>
      <c r="Q241" s="2"/>
      <c r="R241" s="11"/>
      <c r="S241" s="11"/>
      <c r="T241" s="35"/>
    </row>
    <row r="242" spans="1:20" s="163" customFormat="1" ht="60" x14ac:dyDescent="0.25">
      <c r="A242" s="159"/>
      <c r="B242" s="160"/>
      <c r="C242" s="161" t="s">
        <v>10</v>
      </c>
      <c r="D242" s="160" t="s">
        <v>2653</v>
      </c>
      <c r="E242" s="160" t="s">
        <v>39</v>
      </c>
      <c r="F242" s="161" t="s">
        <v>0</v>
      </c>
      <c r="G242" s="160" t="s">
        <v>3279</v>
      </c>
      <c r="H242" s="161">
        <v>0</v>
      </c>
      <c r="I242" s="161">
        <v>1</v>
      </c>
      <c r="J242" s="161">
        <v>0</v>
      </c>
      <c r="K242" s="161">
        <v>0</v>
      </c>
      <c r="L242" s="161">
        <v>0</v>
      </c>
      <c r="M242" s="161">
        <v>0</v>
      </c>
      <c r="N242" s="161">
        <v>0</v>
      </c>
      <c r="O242" s="161"/>
      <c r="P242" s="161"/>
      <c r="Q242" s="161"/>
      <c r="R242" s="104" t="s">
        <v>8652</v>
      </c>
      <c r="S242" s="168" t="s">
        <v>8760</v>
      </c>
      <c r="T242" s="162"/>
    </row>
    <row r="243" spans="1:20" x14ac:dyDescent="0.25">
      <c r="A243" s="34"/>
      <c r="B243" s="11"/>
      <c r="C243" s="2"/>
      <c r="D243" s="11"/>
      <c r="E243" s="11"/>
      <c r="F243" s="2" t="s">
        <v>2</v>
      </c>
      <c r="G243" s="11" t="s">
        <v>3280</v>
      </c>
      <c r="H243" s="2">
        <v>0</v>
      </c>
      <c r="I243" s="2">
        <v>1</v>
      </c>
      <c r="J243" s="2">
        <v>0</v>
      </c>
      <c r="K243" s="2">
        <v>0</v>
      </c>
      <c r="L243" s="2">
        <v>0</v>
      </c>
      <c r="M243" s="2">
        <v>0</v>
      </c>
      <c r="N243" s="2">
        <v>0</v>
      </c>
      <c r="O243" s="2"/>
      <c r="P243" s="2"/>
      <c r="Q243" s="2"/>
      <c r="R243" s="11"/>
      <c r="S243" s="11"/>
      <c r="T243" s="35"/>
    </row>
    <row r="244" spans="1:20" x14ac:dyDescent="0.25">
      <c r="A244" s="34"/>
      <c r="B244" s="11"/>
      <c r="C244" s="2"/>
      <c r="D244" s="11"/>
      <c r="E244" s="11"/>
      <c r="F244" s="2" t="s">
        <v>3</v>
      </c>
      <c r="G244" s="11" t="s">
        <v>3281</v>
      </c>
      <c r="H244" s="2">
        <v>0</v>
      </c>
      <c r="I244" s="2">
        <v>1</v>
      </c>
      <c r="J244" s="2">
        <v>0</v>
      </c>
      <c r="K244" s="2">
        <v>0</v>
      </c>
      <c r="L244" s="2">
        <v>0</v>
      </c>
      <c r="M244" s="2">
        <v>0</v>
      </c>
      <c r="N244" s="2">
        <v>0</v>
      </c>
      <c r="O244" s="2"/>
      <c r="P244" s="2"/>
      <c r="Q244" s="2"/>
      <c r="R244" s="11"/>
      <c r="S244" s="11"/>
      <c r="T244" s="35"/>
    </row>
    <row r="245" spans="1:20" x14ac:dyDescent="0.25">
      <c r="A245" s="34"/>
      <c r="B245" s="11"/>
      <c r="C245" s="2"/>
      <c r="D245" s="11"/>
      <c r="E245" s="11"/>
      <c r="F245" s="2" t="s">
        <v>4</v>
      </c>
      <c r="G245" s="11" t="s">
        <v>3282</v>
      </c>
      <c r="H245" s="2">
        <v>0</v>
      </c>
      <c r="I245" s="2">
        <v>1</v>
      </c>
      <c r="J245" s="2">
        <v>0</v>
      </c>
      <c r="K245" s="2">
        <v>0</v>
      </c>
      <c r="L245" s="2">
        <v>0</v>
      </c>
      <c r="M245" s="2">
        <v>0</v>
      </c>
      <c r="N245" s="2">
        <v>0</v>
      </c>
      <c r="O245" s="2"/>
      <c r="P245" s="2"/>
      <c r="Q245" s="2"/>
      <c r="R245" s="11"/>
      <c r="S245" s="11"/>
      <c r="T245" s="35"/>
    </row>
    <row r="246" spans="1:20" x14ac:dyDescent="0.25">
      <c r="A246" s="34"/>
      <c r="B246" s="11"/>
      <c r="C246" s="2"/>
      <c r="D246" s="11"/>
      <c r="E246" s="11"/>
      <c r="F246" s="2" t="s">
        <v>5</v>
      </c>
      <c r="G246" s="11" t="s">
        <v>3283</v>
      </c>
      <c r="H246" s="2">
        <v>0</v>
      </c>
      <c r="I246" s="2">
        <v>1</v>
      </c>
      <c r="J246" s="2">
        <v>0</v>
      </c>
      <c r="K246" s="2">
        <v>0</v>
      </c>
      <c r="L246" s="2">
        <v>0</v>
      </c>
      <c r="M246" s="2">
        <v>0</v>
      </c>
      <c r="N246" s="2">
        <v>0</v>
      </c>
      <c r="O246" s="2"/>
      <c r="P246" s="2"/>
      <c r="Q246" s="2"/>
      <c r="R246" s="11"/>
      <c r="S246" s="11"/>
      <c r="T246" s="35"/>
    </row>
    <row r="247" spans="1:20" x14ac:dyDescent="0.25">
      <c r="A247" s="34"/>
      <c r="B247" s="11"/>
      <c r="C247" s="2"/>
      <c r="D247" s="11"/>
      <c r="E247" s="11"/>
      <c r="F247" s="2" t="s">
        <v>6</v>
      </c>
      <c r="G247" s="11" t="s">
        <v>3284</v>
      </c>
      <c r="H247" s="2">
        <v>0</v>
      </c>
      <c r="I247" s="2">
        <v>1</v>
      </c>
      <c r="J247" s="2">
        <v>0</v>
      </c>
      <c r="K247" s="2">
        <v>0</v>
      </c>
      <c r="L247" s="2">
        <v>0</v>
      </c>
      <c r="M247" s="2">
        <v>0</v>
      </c>
      <c r="N247" s="2">
        <v>0</v>
      </c>
      <c r="O247" s="2"/>
      <c r="P247" s="2"/>
      <c r="Q247" s="2"/>
      <c r="R247" s="11"/>
      <c r="S247" s="11"/>
      <c r="T247" s="35"/>
    </row>
    <row r="248" spans="1:20" x14ac:dyDescent="0.25">
      <c r="A248" s="34"/>
      <c r="B248" s="11"/>
      <c r="C248" s="2"/>
      <c r="D248" s="11"/>
      <c r="E248" s="11"/>
      <c r="F248" s="2" t="s">
        <v>7</v>
      </c>
      <c r="G248" s="11" t="s">
        <v>3285</v>
      </c>
      <c r="H248" s="2">
        <v>0</v>
      </c>
      <c r="I248" s="2">
        <v>1</v>
      </c>
      <c r="J248" s="2">
        <v>0</v>
      </c>
      <c r="K248" s="2">
        <v>0</v>
      </c>
      <c r="L248" s="2">
        <v>0</v>
      </c>
      <c r="M248" s="2">
        <v>0</v>
      </c>
      <c r="N248" s="2">
        <v>0</v>
      </c>
      <c r="O248" s="2"/>
      <c r="P248" s="2"/>
      <c r="Q248" s="2"/>
      <c r="R248" s="11"/>
      <c r="S248" s="11"/>
      <c r="T248" s="35"/>
    </row>
    <row r="249" spans="1:20" x14ac:dyDescent="0.25">
      <c r="A249" s="34"/>
      <c r="B249" s="11"/>
      <c r="C249" s="2"/>
      <c r="D249" s="11"/>
      <c r="E249" s="11"/>
      <c r="F249" s="2" t="s">
        <v>8</v>
      </c>
      <c r="G249" s="11" t="s">
        <v>3286</v>
      </c>
      <c r="H249" s="2">
        <v>0</v>
      </c>
      <c r="I249" s="2">
        <v>1</v>
      </c>
      <c r="J249" s="2">
        <v>0</v>
      </c>
      <c r="K249" s="2">
        <v>0</v>
      </c>
      <c r="L249" s="2">
        <v>0</v>
      </c>
      <c r="M249" s="2">
        <v>0</v>
      </c>
      <c r="N249" s="2">
        <v>0</v>
      </c>
      <c r="O249" s="2"/>
      <c r="P249" s="2"/>
      <c r="Q249" s="2"/>
      <c r="R249" s="11"/>
      <c r="S249" s="11"/>
      <c r="T249" s="35"/>
    </row>
    <row r="250" spans="1:20" x14ac:dyDescent="0.25">
      <c r="A250" s="34"/>
      <c r="B250" s="11"/>
      <c r="C250" s="2"/>
      <c r="D250" s="11"/>
      <c r="E250" s="11"/>
      <c r="F250" s="2" t="s">
        <v>9</v>
      </c>
      <c r="G250" s="11" t="s">
        <v>3287</v>
      </c>
      <c r="H250" s="2">
        <v>0</v>
      </c>
      <c r="I250" s="2">
        <v>1</v>
      </c>
      <c r="J250" s="2">
        <v>0</v>
      </c>
      <c r="K250" s="2">
        <v>0</v>
      </c>
      <c r="L250" s="2">
        <v>0</v>
      </c>
      <c r="M250" s="2">
        <v>0</v>
      </c>
      <c r="N250" s="2">
        <v>0</v>
      </c>
      <c r="O250" s="2"/>
      <c r="P250" s="2"/>
      <c r="Q250" s="2"/>
      <c r="R250" s="11"/>
      <c r="S250" s="11"/>
      <c r="T250" s="35"/>
    </row>
    <row r="251" spans="1:20" x14ac:dyDescent="0.25">
      <c r="A251" s="34"/>
      <c r="B251" s="11"/>
      <c r="C251" s="2"/>
      <c r="D251" s="11"/>
      <c r="E251" s="11"/>
      <c r="F251" s="2" t="s">
        <v>10</v>
      </c>
      <c r="G251" s="11" t="s">
        <v>3288</v>
      </c>
      <c r="H251" s="2">
        <v>0</v>
      </c>
      <c r="I251" s="2">
        <v>1</v>
      </c>
      <c r="J251" s="2">
        <v>0</v>
      </c>
      <c r="K251" s="2">
        <v>0</v>
      </c>
      <c r="L251" s="2">
        <v>0</v>
      </c>
      <c r="M251" s="2">
        <v>0</v>
      </c>
      <c r="N251" s="2">
        <v>0</v>
      </c>
      <c r="O251" s="2"/>
      <c r="P251" s="2"/>
      <c r="Q251" s="2"/>
      <c r="R251" s="11"/>
      <c r="S251" s="11"/>
      <c r="T251" s="35"/>
    </row>
    <row r="252" spans="1:20" x14ac:dyDescent="0.25">
      <c r="A252" s="34"/>
      <c r="B252" s="11"/>
      <c r="C252" s="2"/>
      <c r="D252" s="11"/>
      <c r="E252" s="11"/>
      <c r="F252" s="2" t="s">
        <v>11</v>
      </c>
      <c r="G252" s="11" t="s">
        <v>3289</v>
      </c>
      <c r="H252" s="2">
        <v>0</v>
      </c>
      <c r="I252" s="2">
        <v>1</v>
      </c>
      <c r="J252" s="2">
        <v>0</v>
      </c>
      <c r="K252" s="2">
        <v>0</v>
      </c>
      <c r="L252" s="2">
        <v>0</v>
      </c>
      <c r="M252" s="2">
        <v>0</v>
      </c>
      <c r="N252" s="2">
        <v>0</v>
      </c>
      <c r="O252" s="2"/>
      <c r="P252" s="2"/>
      <c r="Q252" s="2"/>
      <c r="R252" s="11"/>
      <c r="S252" s="11"/>
      <c r="T252" s="35"/>
    </row>
    <row r="253" spans="1:20" x14ac:dyDescent="0.25">
      <c r="A253" s="34"/>
      <c r="B253" s="11"/>
      <c r="C253" s="2"/>
      <c r="D253" s="11"/>
      <c r="E253" s="11"/>
      <c r="F253" s="2" t="s">
        <v>12</v>
      </c>
      <c r="G253" s="11" t="s">
        <v>3290</v>
      </c>
      <c r="H253" s="2">
        <v>0</v>
      </c>
      <c r="I253" s="2">
        <v>1</v>
      </c>
      <c r="J253" s="2">
        <v>0</v>
      </c>
      <c r="K253" s="2">
        <v>0</v>
      </c>
      <c r="L253" s="2">
        <v>0</v>
      </c>
      <c r="M253" s="2">
        <v>0</v>
      </c>
      <c r="N253" s="2">
        <v>0</v>
      </c>
      <c r="O253" s="2"/>
      <c r="P253" s="2"/>
      <c r="Q253" s="2"/>
      <c r="R253" s="11"/>
      <c r="S253" s="11"/>
      <c r="T253" s="35"/>
    </row>
    <row r="254" spans="1:20" x14ac:dyDescent="0.25">
      <c r="A254" s="34"/>
      <c r="B254" s="11"/>
      <c r="C254" s="2"/>
      <c r="D254" s="11"/>
      <c r="E254" s="11"/>
      <c r="F254" s="2" t="s">
        <v>13</v>
      </c>
      <c r="G254" s="11" t="s">
        <v>3291</v>
      </c>
      <c r="H254" s="2">
        <v>0</v>
      </c>
      <c r="I254" s="2">
        <v>1</v>
      </c>
      <c r="J254" s="2">
        <v>0</v>
      </c>
      <c r="K254" s="2">
        <v>0</v>
      </c>
      <c r="L254" s="2">
        <v>0</v>
      </c>
      <c r="M254" s="2">
        <v>0</v>
      </c>
      <c r="N254" s="2">
        <v>0</v>
      </c>
      <c r="O254" s="2"/>
      <c r="P254" s="2"/>
      <c r="Q254" s="2"/>
      <c r="R254" s="11"/>
      <c r="S254" s="11"/>
      <c r="T254" s="35"/>
    </row>
    <row r="255" spans="1:20" x14ac:dyDescent="0.25">
      <c r="A255" s="34"/>
      <c r="B255" s="11"/>
      <c r="C255" s="2"/>
      <c r="D255" s="11"/>
      <c r="E255" s="11"/>
      <c r="F255" s="2" t="s">
        <v>14</v>
      </c>
      <c r="G255" s="11" t="s">
        <v>3292</v>
      </c>
      <c r="H255" s="2">
        <v>0</v>
      </c>
      <c r="I255" s="2">
        <v>1</v>
      </c>
      <c r="J255" s="2">
        <v>0</v>
      </c>
      <c r="K255" s="2">
        <v>0</v>
      </c>
      <c r="L255" s="2">
        <v>0</v>
      </c>
      <c r="M255" s="2">
        <v>0</v>
      </c>
      <c r="N255" s="2">
        <v>0</v>
      </c>
      <c r="O255" s="2"/>
      <c r="P255" s="2"/>
      <c r="Q255" s="2"/>
      <c r="R255" s="11"/>
      <c r="S255" s="11"/>
      <c r="T255" s="35"/>
    </row>
    <row r="256" spans="1:20" x14ac:dyDescent="0.25">
      <c r="A256" s="34"/>
      <c r="B256" s="11"/>
      <c r="C256" s="2"/>
      <c r="D256" s="11"/>
      <c r="E256" s="11"/>
      <c r="F256" s="2" t="s">
        <v>15</v>
      </c>
      <c r="G256" s="11" t="s">
        <v>3293</v>
      </c>
      <c r="H256" s="2">
        <v>0</v>
      </c>
      <c r="I256" s="2">
        <v>1</v>
      </c>
      <c r="J256" s="2">
        <v>0</v>
      </c>
      <c r="K256" s="2">
        <v>0</v>
      </c>
      <c r="L256" s="2">
        <v>0</v>
      </c>
      <c r="M256" s="2">
        <v>0</v>
      </c>
      <c r="N256" s="2">
        <v>0</v>
      </c>
      <c r="O256" s="2"/>
      <c r="P256" s="2"/>
      <c r="Q256" s="2"/>
      <c r="R256" s="11"/>
      <c r="S256" s="11"/>
      <c r="T256" s="35"/>
    </row>
    <row r="257" spans="1:20" x14ac:dyDescent="0.25">
      <c r="A257" s="34"/>
      <c r="B257" s="11"/>
      <c r="C257" s="2"/>
      <c r="D257" s="11"/>
      <c r="E257" s="11"/>
      <c r="F257" s="2" t="s">
        <v>16</v>
      </c>
      <c r="G257" s="11" t="s">
        <v>2653</v>
      </c>
      <c r="H257" s="2">
        <v>0</v>
      </c>
      <c r="I257" s="2">
        <v>1</v>
      </c>
      <c r="J257" s="2">
        <v>0</v>
      </c>
      <c r="K257" s="2">
        <v>0</v>
      </c>
      <c r="L257" s="2">
        <v>0</v>
      </c>
      <c r="M257" s="2">
        <v>0</v>
      </c>
      <c r="N257" s="2">
        <v>0</v>
      </c>
      <c r="O257" s="2"/>
      <c r="P257" s="2"/>
      <c r="Q257" s="2"/>
      <c r="R257" s="11"/>
      <c r="S257" s="11"/>
      <c r="T257" s="35"/>
    </row>
    <row r="258" spans="1:20" x14ac:dyDescent="0.25">
      <c r="A258" s="34"/>
      <c r="B258" s="11"/>
      <c r="C258" s="2"/>
      <c r="D258" s="11"/>
      <c r="E258" s="11"/>
      <c r="F258" s="2" t="s">
        <v>17</v>
      </c>
      <c r="G258" s="11" t="s">
        <v>3294</v>
      </c>
      <c r="H258" s="2">
        <v>0</v>
      </c>
      <c r="I258" s="2">
        <v>1</v>
      </c>
      <c r="J258" s="2">
        <v>0</v>
      </c>
      <c r="K258" s="2">
        <v>0</v>
      </c>
      <c r="L258" s="2">
        <v>0</v>
      </c>
      <c r="M258" s="2">
        <v>0</v>
      </c>
      <c r="N258" s="2">
        <v>0</v>
      </c>
      <c r="O258" s="2"/>
      <c r="P258" s="2"/>
      <c r="Q258" s="2"/>
      <c r="R258" s="11"/>
      <c r="S258" s="11"/>
      <c r="T258" s="35"/>
    </row>
    <row r="259" spans="1:20" x14ac:dyDescent="0.25">
      <c r="A259" s="34"/>
      <c r="B259" s="11"/>
      <c r="C259" s="2"/>
      <c r="D259" s="11"/>
      <c r="E259" s="11"/>
      <c r="F259" s="2" t="s">
        <v>18</v>
      </c>
      <c r="G259" s="11" t="s">
        <v>3295</v>
      </c>
      <c r="H259" s="2">
        <v>0</v>
      </c>
      <c r="I259" s="2">
        <v>1</v>
      </c>
      <c r="J259" s="2">
        <v>0</v>
      </c>
      <c r="K259" s="2">
        <v>0</v>
      </c>
      <c r="L259" s="2">
        <v>0</v>
      </c>
      <c r="M259" s="2">
        <v>0</v>
      </c>
      <c r="N259" s="2">
        <v>0</v>
      </c>
      <c r="O259" s="2"/>
      <c r="P259" s="2"/>
      <c r="Q259" s="2"/>
      <c r="R259" s="11"/>
      <c r="S259" s="11"/>
      <c r="T259" s="35"/>
    </row>
    <row r="260" spans="1:20" x14ac:dyDescent="0.25">
      <c r="A260" s="34"/>
      <c r="B260" s="11"/>
      <c r="C260" s="2"/>
      <c r="D260" s="11"/>
      <c r="E260" s="11"/>
      <c r="F260" s="2" t="s">
        <v>19</v>
      </c>
      <c r="G260" s="11" t="s">
        <v>3296</v>
      </c>
      <c r="H260" s="2">
        <v>0</v>
      </c>
      <c r="I260" s="2">
        <v>1</v>
      </c>
      <c r="J260" s="2">
        <v>0</v>
      </c>
      <c r="K260" s="2">
        <v>0</v>
      </c>
      <c r="L260" s="2">
        <v>0</v>
      </c>
      <c r="M260" s="2">
        <v>0</v>
      </c>
      <c r="N260" s="2">
        <v>0</v>
      </c>
      <c r="O260" s="2"/>
      <c r="P260" s="2"/>
      <c r="Q260" s="2"/>
      <c r="R260" s="11"/>
      <c r="S260" s="11"/>
      <c r="T260" s="35"/>
    </row>
    <row r="261" spans="1:20" x14ac:dyDescent="0.25">
      <c r="A261" s="34"/>
      <c r="B261" s="11"/>
      <c r="C261" s="2"/>
      <c r="D261" s="11"/>
      <c r="E261" s="11"/>
      <c r="F261" s="2" t="s">
        <v>20</v>
      </c>
      <c r="G261" s="11" t="s">
        <v>3297</v>
      </c>
      <c r="H261" s="2">
        <v>0</v>
      </c>
      <c r="I261" s="2">
        <v>1</v>
      </c>
      <c r="J261" s="2">
        <v>0</v>
      </c>
      <c r="K261" s="2">
        <v>0</v>
      </c>
      <c r="L261" s="2">
        <v>0</v>
      </c>
      <c r="M261" s="2">
        <v>0</v>
      </c>
      <c r="N261" s="2">
        <v>0</v>
      </c>
      <c r="O261" s="2"/>
      <c r="P261" s="2"/>
      <c r="Q261" s="2"/>
      <c r="R261" s="11"/>
      <c r="S261" s="11"/>
      <c r="T261" s="35"/>
    </row>
    <row r="262" spans="1:20" x14ac:dyDescent="0.25">
      <c r="A262" s="34"/>
      <c r="B262" s="11"/>
      <c r="C262" s="2"/>
      <c r="D262" s="11"/>
      <c r="E262" s="11"/>
      <c r="F262" s="2" t="s">
        <v>21</v>
      </c>
      <c r="G262" s="11" t="s">
        <v>3298</v>
      </c>
      <c r="H262" s="2">
        <v>0</v>
      </c>
      <c r="I262" s="2">
        <v>1</v>
      </c>
      <c r="J262" s="2">
        <v>0</v>
      </c>
      <c r="K262" s="2">
        <v>0</v>
      </c>
      <c r="L262" s="2">
        <v>0</v>
      </c>
      <c r="M262" s="2">
        <v>0</v>
      </c>
      <c r="N262" s="2">
        <v>0</v>
      </c>
      <c r="O262" s="2"/>
      <c r="P262" s="2"/>
      <c r="Q262" s="2"/>
      <c r="R262" s="11"/>
      <c r="S262" s="11"/>
      <c r="T262" s="35"/>
    </row>
    <row r="263" spans="1:20" x14ac:dyDescent="0.25">
      <c r="A263" s="34"/>
      <c r="B263" s="11"/>
      <c r="C263" s="2"/>
      <c r="D263" s="11"/>
      <c r="E263" s="11"/>
      <c r="F263" s="2" t="s">
        <v>22</v>
      </c>
      <c r="G263" s="11" t="s">
        <v>3299</v>
      </c>
      <c r="H263" s="2">
        <v>0</v>
      </c>
      <c r="I263" s="2">
        <v>1</v>
      </c>
      <c r="J263" s="2">
        <v>0</v>
      </c>
      <c r="K263" s="2">
        <v>0</v>
      </c>
      <c r="L263" s="2">
        <v>0</v>
      </c>
      <c r="M263" s="2">
        <v>0</v>
      </c>
      <c r="N263" s="2">
        <v>0</v>
      </c>
      <c r="O263" s="2"/>
      <c r="P263" s="2"/>
      <c r="Q263" s="2"/>
      <c r="R263" s="11"/>
      <c r="S263" s="11"/>
      <c r="T263" s="35"/>
    </row>
    <row r="264" spans="1:20" x14ac:dyDescent="0.25">
      <c r="A264" s="34"/>
      <c r="B264" s="11"/>
      <c r="C264" s="2"/>
      <c r="D264" s="11"/>
      <c r="E264" s="11"/>
      <c r="F264" s="2" t="s">
        <v>23</v>
      </c>
      <c r="G264" s="11" t="s">
        <v>3300</v>
      </c>
      <c r="H264" s="2">
        <v>0</v>
      </c>
      <c r="I264" s="2">
        <v>1</v>
      </c>
      <c r="J264" s="2">
        <v>0</v>
      </c>
      <c r="K264" s="2">
        <v>0</v>
      </c>
      <c r="L264" s="2">
        <v>0</v>
      </c>
      <c r="M264" s="2">
        <v>0</v>
      </c>
      <c r="N264" s="2">
        <v>0</v>
      </c>
      <c r="O264" s="2"/>
      <c r="P264" s="2"/>
      <c r="Q264" s="2"/>
      <c r="R264" s="11"/>
      <c r="S264" s="11"/>
      <c r="T264" s="35"/>
    </row>
    <row r="265" spans="1:20" x14ac:dyDescent="0.25">
      <c r="A265" s="34"/>
      <c r="B265" s="11"/>
      <c r="C265" s="2"/>
      <c r="D265" s="11"/>
      <c r="E265" s="11"/>
      <c r="F265" s="2" t="s">
        <v>24</v>
      </c>
      <c r="G265" s="11" t="s">
        <v>3301</v>
      </c>
      <c r="H265" s="2">
        <v>0</v>
      </c>
      <c r="I265" s="2">
        <v>1</v>
      </c>
      <c r="J265" s="2">
        <v>0</v>
      </c>
      <c r="K265" s="2">
        <v>0</v>
      </c>
      <c r="L265" s="2">
        <v>0</v>
      </c>
      <c r="M265" s="2">
        <v>0</v>
      </c>
      <c r="N265" s="2">
        <v>0</v>
      </c>
      <c r="O265" s="2"/>
      <c r="P265" s="2"/>
      <c r="Q265" s="2"/>
      <c r="R265" s="11"/>
      <c r="S265" s="11"/>
      <c r="T265" s="35"/>
    </row>
    <row r="266" spans="1:20" x14ac:dyDescent="0.25">
      <c r="A266" s="34"/>
      <c r="B266" s="11"/>
      <c r="C266" s="2"/>
      <c r="D266" s="11"/>
      <c r="E266" s="11"/>
      <c r="F266" s="2"/>
      <c r="G266" s="11"/>
      <c r="H266" s="2"/>
      <c r="I266" s="2"/>
      <c r="J266" s="2"/>
      <c r="K266" s="2"/>
      <c r="L266" s="2"/>
      <c r="M266" s="2"/>
      <c r="N266" s="2"/>
      <c r="O266" s="2"/>
      <c r="P266" s="2"/>
      <c r="Q266" s="2"/>
      <c r="R266" s="11"/>
      <c r="S266" s="11"/>
      <c r="T266" s="35"/>
    </row>
    <row r="267" spans="1:20" x14ac:dyDescent="0.25">
      <c r="A267" s="83"/>
      <c r="B267" s="62"/>
      <c r="C267" s="61"/>
      <c r="D267" s="62"/>
      <c r="E267" s="62"/>
      <c r="F267" s="61"/>
      <c r="G267" s="62"/>
      <c r="H267" s="61">
        <f>SUM(H242:H265)</f>
        <v>0</v>
      </c>
      <c r="I267" s="61">
        <f t="shared" ref="I267:O267" si="9">SUM(I242:I265)</f>
        <v>24</v>
      </c>
      <c r="J267" s="61">
        <f t="shared" si="9"/>
        <v>0</v>
      </c>
      <c r="K267" s="61">
        <f t="shared" si="9"/>
        <v>0</v>
      </c>
      <c r="L267" s="61">
        <f t="shared" si="9"/>
        <v>0</v>
      </c>
      <c r="M267" s="61">
        <f t="shared" si="9"/>
        <v>0</v>
      </c>
      <c r="N267" s="61">
        <f t="shared" si="9"/>
        <v>0</v>
      </c>
      <c r="O267" s="61">
        <f t="shared" si="9"/>
        <v>0</v>
      </c>
      <c r="P267" s="61"/>
      <c r="Q267" s="61"/>
      <c r="R267" s="62"/>
      <c r="S267" s="62"/>
      <c r="T267" s="84"/>
    </row>
    <row r="268" spans="1:20" x14ac:dyDescent="0.25">
      <c r="A268" s="85"/>
      <c r="B268" s="75"/>
      <c r="C268" s="76"/>
      <c r="D268" s="75"/>
      <c r="E268" s="75"/>
      <c r="F268" s="76"/>
      <c r="G268" s="75"/>
      <c r="H268" s="76"/>
      <c r="I268" s="76"/>
      <c r="J268" s="76"/>
      <c r="K268" s="76"/>
      <c r="L268" s="76"/>
      <c r="M268" s="76"/>
      <c r="N268" s="76"/>
      <c r="O268" s="76"/>
      <c r="P268" s="76"/>
      <c r="Q268" s="76"/>
      <c r="R268" s="75"/>
      <c r="S268" s="75"/>
      <c r="T268" s="86"/>
    </row>
    <row r="269" spans="1:20" x14ac:dyDescent="0.25">
      <c r="A269" s="34"/>
      <c r="B269" s="11"/>
      <c r="C269" s="2"/>
      <c r="D269" s="11"/>
      <c r="E269" s="11"/>
      <c r="F269" s="11"/>
      <c r="G269" s="11"/>
      <c r="H269" s="2"/>
      <c r="I269" s="2"/>
      <c r="J269" s="2"/>
      <c r="K269" s="2"/>
      <c r="L269" s="2"/>
      <c r="M269" s="2"/>
      <c r="N269" s="2"/>
      <c r="O269" s="2"/>
      <c r="P269" s="2"/>
      <c r="Q269" s="2"/>
      <c r="R269" s="11"/>
      <c r="S269" s="11"/>
      <c r="T269" s="35"/>
    </row>
    <row r="270" spans="1:20" x14ac:dyDescent="0.25">
      <c r="A270" s="34"/>
      <c r="B270" s="11"/>
      <c r="C270" s="2" t="s">
        <v>11</v>
      </c>
      <c r="D270" s="11" t="s">
        <v>2654</v>
      </c>
      <c r="E270" s="11" t="s">
        <v>39</v>
      </c>
      <c r="F270" s="2" t="s">
        <v>0</v>
      </c>
      <c r="G270" s="11" t="s">
        <v>3302</v>
      </c>
      <c r="H270" s="2">
        <v>1</v>
      </c>
      <c r="I270" s="2">
        <v>0</v>
      </c>
      <c r="J270" s="2">
        <v>0</v>
      </c>
      <c r="K270" s="2">
        <v>0</v>
      </c>
      <c r="L270" s="2">
        <v>0</v>
      </c>
      <c r="M270" s="2">
        <v>0</v>
      </c>
      <c r="N270" s="2">
        <v>0</v>
      </c>
      <c r="O270" s="2"/>
      <c r="P270" s="2"/>
      <c r="Q270" s="2">
        <v>1</v>
      </c>
      <c r="R270" s="11"/>
      <c r="S270" s="11"/>
      <c r="T270" s="35"/>
    </row>
    <row r="271" spans="1:20" x14ac:dyDescent="0.25">
      <c r="A271" s="34"/>
      <c r="B271" s="11"/>
      <c r="C271" s="2"/>
      <c r="D271" s="11"/>
      <c r="E271" s="11"/>
      <c r="F271" s="2" t="s">
        <v>2</v>
      </c>
      <c r="G271" s="11" t="s">
        <v>3303</v>
      </c>
      <c r="H271" s="2">
        <v>1</v>
      </c>
      <c r="I271" s="2">
        <v>0</v>
      </c>
      <c r="J271" s="2">
        <v>0</v>
      </c>
      <c r="K271" s="2">
        <v>0</v>
      </c>
      <c r="L271" s="2">
        <v>0</v>
      </c>
      <c r="M271" s="2">
        <v>0</v>
      </c>
      <c r="N271" s="2">
        <v>0</v>
      </c>
      <c r="O271" s="2"/>
      <c r="P271" s="2"/>
      <c r="Q271" s="2">
        <v>1</v>
      </c>
      <c r="R271" s="11"/>
      <c r="S271" s="11"/>
      <c r="T271" s="35"/>
    </row>
    <row r="272" spans="1:20" x14ac:dyDescent="0.25">
      <c r="A272" s="34"/>
      <c r="B272" s="11"/>
      <c r="C272" s="2"/>
      <c r="D272" s="11"/>
      <c r="E272" s="11"/>
      <c r="F272" s="2" t="s">
        <v>3</v>
      </c>
      <c r="G272" s="11" t="s">
        <v>3304</v>
      </c>
      <c r="H272" s="2">
        <v>1</v>
      </c>
      <c r="I272" s="2">
        <v>0</v>
      </c>
      <c r="J272" s="2">
        <v>0</v>
      </c>
      <c r="K272" s="2">
        <v>0</v>
      </c>
      <c r="L272" s="2">
        <v>0</v>
      </c>
      <c r="M272" s="2">
        <v>0</v>
      </c>
      <c r="N272" s="2">
        <v>0</v>
      </c>
      <c r="O272" s="2"/>
      <c r="P272" s="2"/>
      <c r="Q272" s="2">
        <v>1</v>
      </c>
      <c r="R272" s="11"/>
      <c r="S272" s="11"/>
      <c r="T272" s="35"/>
    </row>
    <row r="273" spans="1:20" x14ac:dyDescent="0.25">
      <c r="A273" s="34"/>
      <c r="B273" s="11"/>
      <c r="C273" s="2"/>
      <c r="D273" s="11"/>
      <c r="E273" s="11"/>
      <c r="F273" s="2" t="s">
        <v>4</v>
      </c>
      <c r="G273" s="11" t="s">
        <v>3305</v>
      </c>
      <c r="H273" s="2">
        <v>1</v>
      </c>
      <c r="I273" s="2">
        <v>0</v>
      </c>
      <c r="J273" s="2">
        <v>0</v>
      </c>
      <c r="K273" s="2">
        <v>0</v>
      </c>
      <c r="L273" s="2">
        <v>0</v>
      </c>
      <c r="M273" s="2">
        <v>0</v>
      </c>
      <c r="N273" s="2">
        <v>0</v>
      </c>
      <c r="O273" s="2"/>
      <c r="P273" s="2"/>
      <c r="Q273" s="2">
        <v>1</v>
      </c>
      <c r="R273" s="11"/>
      <c r="S273" s="11"/>
      <c r="T273" s="35"/>
    </row>
    <row r="274" spans="1:20" x14ac:dyDescent="0.25">
      <c r="A274" s="34"/>
      <c r="B274" s="11"/>
      <c r="C274" s="2"/>
      <c r="D274" s="11"/>
      <c r="E274" s="11"/>
      <c r="F274" s="2" t="s">
        <v>5</v>
      </c>
      <c r="G274" s="11" t="s">
        <v>3306</v>
      </c>
      <c r="H274" s="2">
        <v>1</v>
      </c>
      <c r="I274" s="2">
        <v>0</v>
      </c>
      <c r="J274" s="2">
        <v>0</v>
      </c>
      <c r="K274" s="2">
        <v>0</v>
      </c>
      <c r="L274" s="2">
        <v>0</v>
      </c>
      <c r="M274" s="2">
        <v>0</v>
      </c>
      <c r="N274" s="2">
        <v>0</v>
      </c>
      <c r="O274" s="2"/>
      <c r="P274" s="2"/>
      <c r="Q274" s="2">
        <v>1</v>
      </c>
      <c r="R274" s="11"/>
      <c r="S274" s="11"/>
      <c r="T274" s="35"/>
    </row>
    <row r="275" spans="1:20" x14ac:dyDescent="0.25">
      <c r="A275" s="34"/>
      <c r="B275" s="11"/>
      <c r="C275" s="2"/>
      <c r="D275" s="11"/>
      <c r="E275" s="11"/>
      <c r="F275" s="2" t="s">
        <v>6</v>
      </c>
      <c r="G275" s="11" t="s">
        <v>3307</v>
      </c>
      <c r="H275" s="2">
        <v>1</v>
      </c>
      <c r="I275" s="2">
        <v>0</v>
      </c>
      <c r="J275" s="2">
        <v>0</v>
      </c>
      <c r="K275" s="2">
        <v>0</v>
      </c>
      <c r="L275" s="2">
        <v>0</v>
      </c>
      <c r="M275" s="2">
        <v>0</v>
      </c>
      <c r="N275" s="2">
        <v>0</v>
      </c>
      <c r="O275" s="2"/>
      <c r="P275" s="2"/>
      <c r="Q275" s="2">
        <v>1</v>
      </c>
      <c r="R275" s="11"/>
      <c r="S275" s="11"/>
      <c r="T275" s="35"/>
    </row>
    <row r="276" spans="1:20" x14ac:dyDescent="0.25">
      <c r="A276" s="34"/>
      <c r="B276" s="11"/>
      <c r="C276" s="2"/>
      <c r="D276" s="11"/>
      <c r="E276" s="11"/>
      <c r="F276" s="2" t="s">
        <v>7</v>
      </c>
      <c r="G276" s="11" t="s">
        <v>3308</v>
      </c>
      <c r="H276" s="2">
        <v>1</v>
      </c>
      <c r="I276" s="2">
        <v>0</v>
      </c>
      <c r="J276" s="2">
        <v>0</v>
      </c>
      <c r="K276" s="2">
        <v>0</v>
      </c>
      <c r="L276" s="2">
        <v>0</v>
      </c>
      <c r="M276" s="2">
        <v>0</v>
      </c>
      <c r="N276" s="2">
        <v>0</v>
      </c>
      <c r="O276" s="2"/>
      <c r="P276" s="2"/>
      <c r="Q276" s="2">
        <v>1</v>
      </c>
      <c r="R276" s="11"/>
      <c r="S276" s="11"/>
      <c r="T276" s="35"/>
    </row>
    <row r="277" spans="1:20" x14ac:dyDescent="0.25">
      <c r="A277" s="34"/>
      <c r="B277" s="11"/>
      <c r="C277" s="2"/>
      <c r="D277" s="11"/>
      <c r="E277" s="11"/>
      <c r="F277" s="2" t="s">
        <v>8</v>
      </c>
      <c r="G277" s="11" t="s">
        <v>3309</v>
      </c>
      <c r="H277" s="2">
        <v>1</v>
      </c>
      <c r="I277" s="2">
        <v>0</v>
      </c>
      <c r="J277" s="2">
        <v>0</v>
      </c>
      <c r="K277" s="2">
        <v>0</v>
      </c>
      <c r="L277" s="2">
        <v>0</v>
      </c>
      <c r="M277" s="2">
        <v>0</v>
      </c>
      <c r="N277" s="2">
        <v>0</v>
      </c>
      <c r="O277" s="2"/>
      <c r="P277" s="2"/>
      <c r="Q277" s="2">
        <v>1</v>
      </c>
      <c r="R277" s="11"/>
      <c r="S277" s="11"/>
      <c r="T277" s="35"/>
    </row>
    <row r="278" spans="1:20" x14ac:dyDescent="0.25">
      <c r="A278" s="34"/>
      <c r="B278" s="11"/>
      <c r="C278" s="2"/>
      <c r="D278" s="11"/>
      <c r="E278" s="11"/>
      <c r="F278" s="2" t="s">
        <v>9</v>
      </c>
      <c r="G278" s="11" t="s">
        <v>2708</v>
      </c>
      <c r="H278" s="2">
        <v>1</v>
      </c>
      <c r="I278" s="2">
        <v>0</v>
      </c>
      <c r="J278" s="2">
        <v>0</v>
      </c>
      <c r="K278" s="2">
        <v>0</v>
      </c>
      <c r="L278" s="2">
        <v>0</v>
      </c>
      <c r="M278" s="2">
        <v>0</v>
      </c>
      <c r="N278" s="2">
        <v>0</v>
      </c>
      <c r="O278" s="2"/>
      <c r="P278" s="2"/>
      <c r="Q278" s="2">
        <v>1</v>
      </c>
      <c r="R278" s="11"/>
      <c r="S278" s="11"/>
      <c r="T278" s="35"/>
    </row>
    <row r="279" spans="1:20" x14ac:dyDescent="0.25">
      <c r="A279" s="34"/>
      <c r="B279" s="11"/>
      <c r="C279" s="2"/>
      <c r="D279" s="11"/>
      <c r="E279" s="11"/>
      <c r="F279" s="2" t="s">
        <v>10</v>
      </c>
      <c r="G279" s="11" t="s">
        <v>3310</v>
      </c>
      <c r="H279" s="2">
        <v>1</v>
      </c>
      <c r="I279" s="2">
        <v>0</v>
      </c>
      <c r="J279" s="2">
        <v>0</v>
      </c>
      <c r="K279" s="2">
        <v>0</v>
      </c>
      <c r="L279" s="2">
        <v>0</v>
      </c>
      <c r="M279" s="2">
        <v>0</v>
      </c>
      <c r="N279" s="2">
        <v>0</v>
      </c>
      <c r="O279" s="2"/>
      <c r="P279" s="2"/>
      <c r="Q279" s="2">
        <v>1</v>
      </c>
      <c r="R279" s="11"/>
      <c r="S279" s="11"/>
      <c r="T279" s="35"/>
    </row>
    <row r="280" spans="1:20" x14ac:dyDescent="0.25">
      <c r="A280" s="34"/>
      <c r="B280" s="11"/>
      <c r="C280" s="2"/>
      <c r="D280" s="11"/>
      <c r="E280" s="11"/>
      <c r="F280" s="2" t="s">
        <v>11</v>
      </c>
      <c r="G280" s="11" t="s">
        <v>2654</v>
      </c>
      <c r="H280" s="2">
        <v>1</v>
      </c>
      <c r="I280" s="2">
        <v>0</v>
      </c>
      <c r="J280" s="2">
        <v>0</v>
      </c>
      <c r="K280" s="2">
        <v>0</v>
      </c>
      <c r="L280" s="2">
        <v>0</v>
      </c>
      <c r="M280" s="2">
        <v>0</v>
      </c>
      <c r="N280" s="2">
        <v>0</v>
      </c>
      <c r="O280" s="2"/>
      <c r="P280" s="2"/>
      <c r="Q280" s="2">
        <v>1</v>
      </c>
      <c r="R280" s="11"/>
      <c r="S280" s="11"/>
      <c r="T280" s="35"/>
    </row>
    <row r="281" spans="1:20" x14ac:dyDescent="0.25">
      <c r="A281" s="34"/>
      <c r="B281" s="11"/>
      <c r="C281" s="2"/>
      <c r="D281" s="11"/>
      <c r="E281" s="11"/>
      <c r="F281" s="2" t="s">
        <v>12</v>
      </c>
      <c r="G281" s="11" t="s">
        <v>3311</v>
      </c>
      <c r="H281" s="2">
        <v>1</v>
      </c>
      <c r="I281" s="2">
        <v>0</v>
      </c>
      <c r="J281" s="2">
        <v>0</v>
      </c>
      <c r="K281" s="2">
        <v>0</v>
      </c>
      <c r="L281" s="2">
        <v>0</v>
      </c>
      <c r="M281" s="2">
        <v>0</v>
      </c>
      <c r="N281" s="2">
        <v>0</v>
      </c>
      <c r="O281" s="2"/>
      <c r="P281" s="2"/>
      <c r="Q281" s="2">
        <v>1</v>
      </c>
      <c r="R281" s="11"/>
      <c r="S281" s="11"/>
      <c r="T281" s="35"/>
    </row>
    <row r="282" spans="1:20" x14ac:dyDescent="0.25">
      <c r="A282" s="34"/>
      <c r="B282" s="11"/>
      <c r="C282" s="2"/>
      <c r="D282" s="11"/>
      <c r="E282" s="11"/>
      <c r="F282" s="2" t="s">
        <v>13</v>
      </c>
      <c r="G282" s="11" t="s">
        <v>3312</v>
      </c>
      <c r="H282" s="2">
        <v>1</v>
      </c>
      <c r="I282" s="2">
        <v>0</v>
      </c>
      <c r="J282" s="2">
        <v>0</v>
      </c>
      <c r="K282" s="2">
        <v>0</v>
      </c>
      <c r="L282" s="2">
        <v>0</v>
      </c>
      <c r="M282" s="2">
        <v>0</v>
      </c>
      <c r="N282" s="2">
        <v>0</v>
      </c>
      <c r="O282" s="2"/>
      <c r="P282" s="2"/>
      <c r="Q282" s="2">
        <v>1</v>
      </c>
      <c r="R282" s="11"/>
      <c r="S282" s="11"/>
      <c r="T282" s="35"/>
    </row>
    <row r="283" spans="1:20" x14ac:dyDescent="0.25">
      <c r="A283" s="34"/>
      <c r="B283" s="11"/>
      <c r="C283" s="2"/>
      <c r="D283" s="11"/>
      <c r="E283" s="11"/>
      <c r="F283" s="2" t="s">
        <v>14</v>
      </c>
      <c r="G283" s="11" t="s">
        <v>3313</v>
      </c>
      <c r="H283" s="2">
        <v>1</v>
      </c>
      <c r="I283" s="2">
        <v>0</v>
      </c>
      <c r="J283" s="2">
        <v>0</v>
      </c>
      <c r="K283" s="2">
        <v>0</v>
      </c>
      <c r="L283" s="2">
        <v>0</v>
      </c>
      <c r="M283" s="2">
        <v>0</v>
      </c>
      <c r="N283" s="2">
        <v>0</v>
      </c>
      <c r="O283" s="2"/>
      <c r="P283" s="2"/>
      <c r="Q283" s="2">
        <v>1</v>
      </c>
      <c r="R283" s="11"/>
      <c r="S283" s="11"/>
      <c r="T283" s="35"/>
    </row>
    <row r="284" spans="1:20" x14ac:dyDescent="0.25">
      <c r="A284" s="34"/>
      <c r="B284" s="11"/>
      <c r="C284" s="2"/>
      <c r="D284" s="11"/>
      <c r="E284" s="11"/>
      <c r="F284" s="2" t="s">
        <v>15</v>
      </c>
      <c r="G284" s="11" t="s">
        <v>3314</v>
      </c>
      <c r="H284" s="2">
        <v>1</v>
      </c>
      <c r="I284" s="2">
        <v>0</v>
      </c>
      <c r="J284" s="2">
        <v>0</v>
      </c>
      <c r="K284" s="2">
        <v>0</v>
      </c>
      <c r="L284" s="2">
        <v>0</v>
      </c>
      <c r="M284" s="2">
        <v>0</v>
      </c>
      <c r="N284" s="2">
        <v>0</v>
      </c>
      <c r="O284" s="2"/>
      <c r="P284" s="2"/>
      <c r="Q284" s="2">
        <v>1</v>
      </c>
      <c r="R284" s="11"/>
      <c r="S284" s="11"/>
      <c r="T284" s="35"/>
    </row>
    <row r="285" spans="1:20" x14ac:dyDescent="0.25">
      <c r="A285" s="34"/>
      <c r="B285" s="11"/>
      <c r="C285" s="2"/>
      <c r="D285" s="11"/>
      <c r="E285" s="11"/>
      <c r="F285" s="2" t="s">
        <v>16</v>
      </c>
      <c r="G285" s="11" t="s">
        <v>3315</v>
      </c>
      <c r="H285" s="2">
        <v>1</v>
      </c>
      <c r="I285" s="2">
        <v>0</v>
      </c>
      <c r="J285" s="2">
        <v>0</v>
      </c>
      <c r="K285" s="2">
        <v>0</v>
      </c>
      <c r="L285" s="2">
        <v>0</v>
      </c>
      <c r="M285" s="2">
        <v>0</v>
      </c>
      <c r="N285" s="2">
        <v>0</v>
      </c>
      <c r="O285" s="2"/>
      <c r="P285" s="2"/>
      <c r="Q285" s="2">
        <v>1</v>
      </c>
      <c r="R285" s="11"/>
      <c r="S285" s="11"/>
      <c r="T285" s="35"/>
    </row>
    <row r="286" spans="1:20" x14ac:dyDescent="0.25">
      <c r="A286" s="34"/>
      <c r="B286" s="11"/>
      <c r="C286" s="2"/>
      <c r="D286" s="11"/>
      <c r="E286" s="11"/>
      <c r="F286" s="2" t="s">
        <v>17</v>
      </c>
      <c r="G286" s="11" t="s">
        <v>3088</v>
      </c>
      <c r="H286" s="2">
        <v>1</v>
      </c>
      <c r="I286" s="2">
        <v>0</v>
      </c>
      <c r="J286" s="2">
        <v>0</v>
      </c>
      <c r="K286" s="2">
        <v>0</v>
      </c>
      <c r="L286" s="2">
        <v>0</v>
      </c>
      <c r="M286" s="2">
        <v>0</v>
      </c>
      <c r="N286" s="2">
        <v>0</v>
      </c>
      <c r="O286" s="2"/>
      <c r="P286" s="2"/>
      <c r="Q286" s="2">
        <v>1</v>
      </c>
      <c r="R286" s="11"/>
      <c r="S286" s="11"/>
      <c r="T286" s="35"/>
    </row>
    <row r="287" spans="1:20" x14ac:dyDescent="0.25">
      <c r="A287" s="34"/>
      <c r="B287" s="11"/>
      <c r="C287" s="2"/>
      <c r="D287" s="11"/>
      <c r="E287" s="11"/>
      <c r="F287" s="2" t="s">
        <v>18</v>
      </c>
      <c r="G287" s="11" t="s">
        <v>3316</v>
      </c>
      <c r="H287" s="2">
        <v>1</v>
      </c>
      <c r="I287" s="2">
        <v>0</v>
      </c>
      <c r="J287" s="2">
        <v>0</v>
      </c>
      <c r="K287" s="2">
        <v>0</v>
      </c>
      <c r="L287" s="2">
        <v>0</v>
      </c>
      <c r="M287" s="2">
        <v>0</v>
      </c>
      <c r="N287" s="2">
        <v>0</v>
      </c>
      <c r="O287" s="2"/>
      <c r="P287" s="2"/>
      <c r="Q287" s="2">
        <v>1</v>
      </c>
      <c r="R287" s="11"/>
      <c r="S287" s="11"/>
      <c r="T287" s="35"/>
    </row>
    <row r="288" spans="1:20" x14ac:dyDescent="0.25">
      <c r="A288" s="34"/>
      <c r="B288" s="11"/>
      <c r="C288" s="2"/>
      <c r="D288" s="11"/>
      <c r="E288" s="11"/>
      <c r="F288" s="2" t="s">
        <v>19</v>
      </c>
      <c r="G288" s="11" t="s">
        <v>3317</v>
      </c>
      <c r="H288" s="2">
        <v>1</v>
      </c>
      <c r="I288" s="2">
        <v>0</v>
      </c>
      <c r="J288" s="2">
        <v>0</v>
      </c>
      <c r="K288" s="2">
        <v>0</v>
      </c>
      <c r="L288" s="2">
        <v>0</v>
      </c>
      <c r="M288" s="2">
        <v>0</v>
      </c>
      <c r="N288" s="2">
        <v>0</v>
      </c>
      <c r="O288" s="2"/>
      <c r="P288" s="2"/>
      <c r="Q288" s="2">
        <v>1</v>
      </c>
      <c r="R288" s="11"/>
      <c r="S288" s="11"/>
      <c r="T288" s="35"/>
    </row>
    <row r="289" spans="1:20" x14ac:dyDescent="0.25">
      <c r="A289" s="34"/>
      <c r="B289" s="11"/>
      <c r="C289" s="2"/>
      <c r="D289" s="11"/>
      <c r="E289" s="11"/>
      <c r="F289" s="2" t="s">
        <v>20</v>
      </c>
      <c r="G289" s="11" t="s">
        <v>3318</v>
      </c>
      <c r="H289" s="2">
        <v>1</v>
      </c>
      <c r="I289" s="2">
        <v>0</v>
      </c>
      <c r="J289" s="2">
        <v>0</v>
      </c>
      <c r="K289" s="2">
        <v>0</v>
      </c>
      <c r="L289" s="2">
        <v>0</v>
      </c>
      <c r="M289" s="2">
        <v>0</v>
      </c>
      <c r="N289" s="2">
        <v>0</v>
      </c>
      <c r="O289" s="2"/>
      <c r="P289" s="2"/>
      <c r="Q289" s="2">
        <v>1</v>
      </c>
      <c r="R289" s="11"/>
      <c r="S289" s="11"/>
      <c r="T289" s="35"/>
    </row>
    <row r="290" spans="1:20" x14ac:dyDescent="0.25">
      <c r="A290" s="34"/>
      <c r="B290" s="11"/>
      <c r="C290" s="2"/>
      <c r="D290" s="11"/>
      <c r="E290" s="11"/>
      <c r="F290" s="2" t="s">
        <v>21</v>
      </c>
      <c r="G290" s="11" t="s">
        <v>3319</v>
      </c>
      <c r="H290" s="2">
        <v>1</v>
      </c>
      <c r="I290" s="2">
        <v>0</v>
      </c>
      <c r="J290" s="2">
        <v>0</v>
      </c>
      <c r="K290" s="2">
        <v>0</v>
      </c>
      <c r="L290" s="2">
        <v>0</v>
      </c>
      <c r="M290" s="2">
        <v>0</v>
      </c>
      <c r="N290" s="2">
        <v>0</v>
      </c>
      <c r="O290" s="2"/>
      <c r="P290" s="2"/>
      <c r="Q290" s="2">
        <v>1</v>
      </c>
      <c r="R290" s="11"/>
      <c r="S290" s="11"/>
      <c r="T290" s="35"/>
    </row>
    <row r="291" spans="1:20" x14ac:dyDescent="0.25">
      <c r="A291" s="34"/>
      <c r="B291" s="11"/>
      <c r="C291" s="2"/>
      <c r="D291" s="11"/>
      <c r="E291" s="11"/>
      <c r="F291" s="2" t="s">
        <v>22</v>
      </c>
      <c r="G291" s="11" t="s">
        <v>3320</v>
      </c>
      <c r="H291" s="2">
        <v>1</v>
      </c>
      <c r="I291" s="2">
        <v>0</v>
      </c>
      <c r="J291" s="2">
        <v>0</v>
      </c>
      <c r="K291" s="2">
        <v>0</v>
      </c>
      <c r="L291" s="2">
        <v>0</v>
      </c>
      <c r="M291" s="2">
        <v>0</v>
      </c>
      <c r="N291" s="2">
        <v>0</v>
      </c>
      <c r="O291" s="2"/>
      <c r="P291" s="2"/>
      <c r="Q291" s="2">
        <v>1</v>
      </c>
      <c r="R291" s="11"/>
      <c r="S291" s="11"/>
      <c r="T291" s="35"/>
    </row>
    <row r="292" spans="1:20" x14ac:dyDescent="0.25">
      <c r="A292" s="34"/>
      <c r="B292" s="11"/>
      <c r="C292" s="2"/>
      <c r="D292" s="11"/>
      <c r="E292" s="11"/>
      <c r="F292" s="2" t="s">
        <v>23</v>
      </c>
      <c r="G292" s="11" t="s">
        <v>3321</v>
      </c>
      <c r="H292" s="2">
        <v>1</v>
      </c>
      <c r="I292" s="2">
        <v>0</v>
      </c>
      <c r="J292" s="2">
        <v>0</v>
      </c>
      <c r="K292" s="2">
        <v>0</v>
      </c>
      <c r="L292" s="2">
        <v>0</v>
      </c>
      <c r="M292" s="2">
        <v>0</v>
      </c>
      <c r="N292" s="2">
        <v>0</v>
      </c>
      <c r="O292" s="2"/>
      <c r="P292" s="2"/>
      <c r="Q292" s="2">
        <v>1</v>
      </c>
      <c r="R292" s="11"/>
      <c r="S292" s="11"/>
      <c r="T292" s="35"/>
    </row>
    <row r="293" spans="1:20" x14ac:dyDescent="0.25">
      <c r="A293" s="34"/>
      <c r="B293" s="11"/>
      <c r="C293" s="2"/>
      <c r="D293" s="11"/>
      <c r="E293" s="11"/>
      <c r="F293" s="2"/>
      <c r="G293" s="11"/>
      <c r="H293" s="2"/>
      <c r="I293" s="2"/>
      <c r="J293" s="2"/>
      <c r="K293" s="2"/>
      <c r="L293" s="2"/>
      <c r="M293" s="2"/>
      <c r="N293" s="2"/>
      <c r="O293" s="2"/>
      <c r="P293" s="2"/>
      <c r="Q293" s="2"/>
      <c r="R293" s="11"/>
      <c r="S293" s="11"/>
      <c r="T293" s="35"/>
    </row>
    <row r="294" spans="1:20" x14ac:dyDescent="0.25">
      <c r="A294" s="83"/>
      <c r="B294" s="62"/>
      <c r="C294" s="61"/>
      <c r="D294" s="62"/>
      <c r="E294" s="62"/>
      <c r="F294" s="61"/>
      <c r="G294" s="62"/>
      <c r="H294" s="61">
        <f>SUM(H270:H292)</f>
        <v>23</v>
      </c>
      <c r="I294" s="61">
        <f t="shared" ref="I294:Q294" si="10">SUM(I270:I292)</f>
        <v>0</v>
      </c>
      <c r="J294" s="61">
        <f t="shared" si="10"/>
        <v>0</v>
      </c>
      <c r="K294" s="61">
        <f t="shared" si="10"/>
        <v>0</v>
      </c>
      <c r="L294" s="61">
        <f t="shared" si="10"/>
        <v>0</v>
      </c>
      <c r="M294" s="61">
        <f t="shared" si="10"/>
        <v>0</v>
      </c>
      <c r="N294" s="61">
        <f t="shared" si="10"/>
        <v>0</v>
      </c>
      <c r="O294" s="61">
        <f t="shared" si="10"/>
        <v>0</v>
      </c>
      <c r="P294" s="61">
        <f t="shared" si="10"/>
        <v>0</v>
      </c>
      <c r="Q294" s="61">
        <f t="shared" si="10"/>
        <v>23</v>
      </c>
      <c r="R294" s="62"/>
      <c r="S294" s="62"/>
      <c r="T294" s="84"/>
    </row>
    <row r="295" spans="1:20" x14ac:dyDescent="0.25">
      <c r="A295" s="85"/>
      <c r="B295" s="75"/>
      <c r="C295" s="76"/>
      <c r="D295" s="75"/>
      <c r="E295" s="75"/>
      <c r="F295" s="76"/>
      <c r="G295" s="75"/>
      <c r="H295" s="76"/>
      <c r="I295" s="76"/>
      <c r="J295" s="76"/>
      <c r="K295" s="76"/>
      <c r="L295" s="76"/>
      <c r="M295" s="76"/>
      <c r="N295" s="76"/>
      <c r="O295" s="76"/>
      <c r="P295" s="76"/>
      <c r="Q295" s="76"/>
      <c r="R295" s="75"/>
      <c r="S295" s="75"/>
      <c r="T295" s="86"/>
    </row>
    <row r="296" spans="1:20" x14ac:dyDescent="0.25">
      <c r="A296" s="34"/>
      <c r="B296" s="11"/>
      <c r="C296" s="2"/>
      <c r="D296" s="11"/>
      <c r="E296" s="11"/>
      <c r="F296" s="11"/>
      <c r="G296" s="11"/>
      <c r="H296" s="2"/>
      <c r="I296" s="2"/>
      <c r="J296" s="2"/>
      <c r="K296" s="2"/>
      <c r="L296" s="2"/>
      <c r="M296" s="2"/>
      <c r="N296" s="2"/>
      <c r="O296" s="2"/>
      <c r="P296" s="2"/>
      <c r="Q296" s="2"/>
      <c r="R296" s="11"/>
      <c r="S296" s="11"/>
      <c r="T296" s="35"/>
    </row>
    <row r="297" spans="1:20" ht="15" customHeight="1" x14ac:dyDescent="0.25">
      <c r="A297" s="34"/>
      <c r="B297" s="11"/>
      <c r="C297" s="2" t="s">
        <v>12</v>
      </c>
      <c r="D297" s="11" t="s">
        <v>2655</v>
      </c>
      <c r="E297" s="11" t="s">
        <v>39</v>
      </c>
      <c r="F297" s="2" t="s">
        <v>0</v>
      </c>
      <c r="G297" s="11" t="s">
        <v>3322</v>
      </c>
      <c r="H297" s="67">
        <v>1</v>
      </c>
      <c r="I297" s="67">
        <v>0</v>
      </c>
      <c r="J297" s="67">
        <v>0</v>
      </c>
      <c r="K297" s="67">
        <v>0</v>
      </c>
      <c r="L297" s="67">
        <v>0</v>
      </c>
      <c r="M297" s="67">
        <v>0</v>
      </c>
      <c r="N297" s="67">
        <v>0</v>
      </c>
      <c r="O297" s="67">
        <v>1</v>
      </c>
      <c r="P297" s="67"/>
      <c r="Q297" s="67"/>
      <c r="R297" s="323" t="s">
        <v>7411</v>
      </c>
      <c r="S297" s="299" t="s">
        <v>7412</v>
      </c>
      <c r="T297" s="35"/>
    </row>
    <row r="298" spans="1:20" x14ac:dyDescent="0.25">
      <c r="A298" s="34"/>
      <c r="B298" s="11"/>
      <c r="C298" s="2"/>
      <c r="D298" s="11"/>
      <c r="E298" s="11"/>
      <c r="F298" s="2" t="s">
        <v>2</v>
      </c>
      <c r="G298" s="11" t="s">
        <v>3164</v>
      </c>
      <c r="H298" s="67">
        <v>1</v>
      </c>
      <c r="I298" s="67">
        <v>0</v>
      </c>
      <c r="J298" s="67">
        <v>0</v>
      </c>
      <c r="K298" s="67">
        <v>0</v>
      </c>
      <c r="L298" s="67">
        <v>1</v>
      </c>
      <c r="M298" s="67">
        <v>0</v>
      </c>
      <c r="N298" s="67">
        <v>0</v>
      </c>
      <c r="O298" s="67" t="s">
        <v>8709</v>
      </c>
      <c r="P298" s="67"/>
      <c r="Q298" s="67"/>
      <c r="R298" s="323"/>
      <c r="S298" s="299"/>
      <c r="T298" s="35"/>
    </row>
    <row r="299" spans="1:20" x14ac:dyDescent="0.25">
      <c r="A299" s="34"/>
      <c r="B299" s="11"/>
      <c r="C299" s="2"/>
      <c r="D299" s="11"/>
      <c r="E299" s="11"/>
      <c r="F299" s="2" t="s">
        <v>3</v>
      </c>
      <c r="G299" s="11" t="s">
        <v>3323</v>
      </c>
      <c r="H299" s="67">
        <v>1</v>
      </c>
      <c r="I299" s="67">
        <v>0</v>
      </c>
      <c r="J299" s="67">
        <v>0</v>
      </c>
      <c r="K299" s="67">
        <v>0</v>
      </c>
      <c r="L299" s="67">
        <v>0</v>
      </c>
      <c r="M299" s="67">
        <v>0</v>
      </c>
      <c r="N299" s="67">
        <v>0</v>
      </c>
      <c r="O299" s="67">
        <v>1</v>
      </c>
      <c r="P299" s="67"/>
      <c r="Q299" s="67"/>
      <c r="R299" s="11"/>
      <c r="S299" s="299"/>
      <c r="T299" s="35"/>
    </row>
    <row r="300" spans="1:20" x14ac:dyDescent="0.25">
      <c r="A300" s="34"/>
      <c r="B300" s="11"/>
      <c r="C300" s="2"/>
      <c r="D300" s="11"/>
      <c r="E300" s="11"/>
      <c r="F300" s="2" t="s">
        <v>4</v>
      </c>
      <c r="G300" s="11" t="s">
        <v>3324</v>
      </c>
      <c r="H300" s="67">
        <v>1</v>
      </c>
      <c r="I300" s="67">
        <v>0</v>
      </c>
      <c r="J300" s="67">
        <v>0</v>
      </c>
      <c r="K300" s="67">
        <v>0</v>
      </c>
      <c r="L300" s="67">
        <v>0</v>
      </c>
      <c r="M300" s="67">
        <v>0</v>
      </c>
      <c r="N300" s="67">
        <v>0</v>
      </c>
      <c r="O300" s="67">
        <v>1</v>
      </c>
      <c r="P300" s="67"/>
      <c r="Q300" s="67"/>
      <c r="R300" s="11"/>
      <c r="S300" s="299"/>
      <c r="T300" s="35"/>
    </row>
    <row r="301" spans="1:20" x14ac:dyDescent="0.25">
      <c r="A301" s="34"/>
      <c r="B301" s="11"/>
      <c r="C301" s="2"/>
      <c r="D301" s="11"/>
      <c r="E301" s="11"/>
      <c r="F301" s="2" t="s">
        <v>5</v>
      </c>
      <c r="G301" s="11" t="s">
        <v>3325</v>
      </c>
      <c r="H301" s="67">
        <v>1</v>
      </c>
      <c r="I301" s="67">
        <v>0</v>
      </c>
      <c r="J301" s="67">
        <v>0</v>
      </c>
      <c r="K301" s="67">
        <v>0</v>
      </c>
      <c r="L301" s="67">
        <v>0</v>
      </c>
      <c r="M301" s="67">
        <v>0</v>
      </c>
      <c r="N301" s="67">
        <v>0</v>
      </c>
      <c r="O301" s="67">
        <v>1</v>
      </c>
      <c r="P301" s="67"/>
      <c r="Q301" s="67"/>
      <c r="R301" s="11"/>
      <c r="S301" s="299"/>
      <c r="T301" s="35"/>
    </row>
    <row r="302" spans="1:20" ht="15" customHeight="1" x14ac:dyDescent="0.25">
      <c r="A302" s="34"/>
      <c r="B302" s="11"/>
      <c r="C302" s="2"/>
      <c r="D302" s="11"/>
      <c r="E302" s="11"/>
      <c r="F302" s="2" t="s">
        <v>6</v>
      </c>
      <c r="G302" s="11" t="s">
        <v>3326</v>
      </c>
      <c r="H302" s="67">
        <v>1</v>
      </c>
      <c r="I302" s="67">
        <v>0</v>
      </c>
      <c r="J302" s="67">
        <v>0</v>
      </c>
      <c r="K302" s="67">
        <v>0</v>
      </c>
      <c r="L302" s="67">
        <v>0</v>
      </c>
      <c r="M302" s="67">
        <v>0</v>
      </c>
      <c r="N302" s="67">
        <v>0</v>
      </c>
      <c r="O302" s="67">
        <v>1</v>
      </c>
      <c r="P302" s="67"/>
      <c r="Q302" s="67"/>
      <c r="R302" s="11"/>
      <c r="S302" s="299" t="s">
        <v>7413</v>
      </c>
      <c r="T302" s="35"/>
    </row>
    <row r="303" spans="1:20" x14ac:dyDescent="0.25">
      <c r="A303" s="34"/>
      <c r="B303" s="11"/>
      <c r="C303" s="2"/>
      <c r="D303" s="11"/>
      <c r="E303" s="11"/>
      <c r="F303" s="2" t="s">
        <v>7</v>
      </c>
      <c r="G303" s="11" t="s">
        <v>2655</v>
      </c>
      <c r="H303" s="67">
        <v>1</v>
      </c>
      <c r="I303" s="67">
        <v>0</v>
      </c>
      <c r="J303" s="67">
        <v>0</v>
      </c>
      <c r="K303" s="67">
        <v>0</v>
      </c>
      <c r="L303" s="67">
        <v>0</v>
      </c>
      <c r="M303" s="67">
        <v>0</v>
      </c>
      <c r="N303" s="67">
        <v>0</v>
      </c>
      <c r="O303" s="67">
        <v>1</v>
      </c>
      <c r="P303" s="67"/>
      <c r="Q303" s="67"/>
      <c r="R303" s="11"/>
      <c r="S303" s="299"/>
      <c r="T303" s="35"/>
    </row>
    <row r="304" spans="1:20" x14ac:dyDescent="0.25">
      <c r="A304" s="34"/>
      <c r="B304" s="11"/>
      <c r="C304" s="2"/>
      <c r="D304" s="11"/>
      <c r="E304" s="11"/>
      <c r="F304" s="2" t="s">
        <v>8</v>
      </c>
      <c r="G304" s="11" t="s">
        <v>3327</v>
      </c>
      <c r="H304" s="67">
        <v>1</v>
      </c>
      <c r="I304" s="67">
        <v>0</v>
      </c>
      <c r="J304" s="67">
        <v>0</v>
      </c>
      <c r="K304" s="67">
        <v>0</v>
      </c>
      <c r="L304" s="67">
        <v>0</v>
      </c>
      <c r="M304" s="67">
        <v>0</v>
      </c>
      <c r="N304" s="67">
        <v>0</v>
      </c>
      <c r="O304" s="67">
        <v>1</v>
      </c>
      <c r="P304" s="67"/>
      <c r="Q304" s="67"/>
      <c r="R304" s="11"/>
      <c r="S304" s="299"/>
      <c r="T304" s="35"/>
    </row>
    <row r="305" spans="1:20" x14ac:dyDescent="0.25">
      <c r="A305" s="34"/>
      <c r="B305" s="11"/>
      <c r="C305" s="2"/>
      <c r="D305" s="11"/>
      <c r="E305" s="11"/>
      <c r="F305" s="2" t="s">
        <v>9</v>
      </c>
      <c r="G305" s="11" t="s">
        <v>3328</v>
      </c>
      <c r="H305" s="67">
        <v>1</v>
      </c>
      <c r="I305" s="67">
        <v>0</v>
      </c>
      <c r="J305" s="67">
        <v>0</v>
      </c>
      <c r="K305" s="67">
        <v>0</v>
      </c>
      <c r="L305" s="67">
        <v>0</v>
      </c>
      <c r="M305" s="67">
        <v>0</v>
      </c>
      <c r="N305" s="67">
        <v>0</v>
      </c>
      <c r="O305" s="67">
        <v>1</v>
      </c>
      <c r="P305" s="67"/>
      <c r="Q305" s="67"/>
      <c r="R305" s="11"/>
      <c r="S305" s="299"/>
      <c r="T305" s="35"/>
    </row>
    <row r="306" spans="1:20" ht="15" customHeight="1" x14ac:dyDescent="0.25">
      <c r="A306" s="34"/>
      <c r="B306" s="11"/>
      <c r="C306" s="2"/>
      <c r="D306" s="11"/>
      <c r="E306" s="11"/>
      <c r="F306" s="2" t="s">
        <v>10</v>
      </c>
      <c r="G306" s="11" t="s">
        <v>3329</v>
      </c>
      <c r="H306" s="67">
        <v>1</v>
      </c>
      <c r="I306" s="67">
        <v>0</v>
      </c>
      <c r="J306" s="67">
        <v>0</v>
      </c>
      <c r="K306" s="67">
        <v>0</v>
      </c>
      <c r="L306" s="67">
        <v>1</v>
      </c>
      <c r="M306" s="67">
        <v>0</v>
      </c>
      <c r="N306" s="67">
        <v>0</v>
      </c>
      <c r="O306" s="67" t="s">
        <v>8709</v>
      </c>
      <c r="P306" s="67"/>
      <c r="Q306" s="67"/>
      <c r="R306" s="11"/>
      <c r="S306" s="299" t="s">
        <v>7414</v>
      </c>
      <c r="T306" s="35"/>
    </row>
    <row r="307" spans="1:20" x14ac:dyDescent="0.25">
      <c r="A307" s="34"/>
      <c r="B307" s="11"/>
      <c r="C307" s="2"/>
      <c r="D307" s="11"/>
      <c r="E307" s="11"/>
      <c r="F307" s="2" t="s">
        <v>11</v>
      </c>
      <c r="G307" s="11" t="s">
        <v>3269</v>
      </c>
      <c r="H307" s="67">
        <v>1</v>
      </c>
      <c r="I307" s="67">
        <v>0</v>
      </c>
      <c r="J307" s="67">
        <v>0</v>
      </c>
      <c r="K307" s="67">
        <v>0</v>
      </c>
      <c r="L307" s="67">
        <v>0</v>
      </c>
      <c r="M307" s="67">
        <v>0</v>
      </c>
      <c r="N307" s="67">
        <v>0</v>
      </c>
      <c r="O307" s="67">
        <v>1</v>
      </c>
      <c r="P307" s="67"/>
      <c r="Q307" s="67"/>
      <c r="R307" s="11"/>
      <c r="S307" s="299"/>
      <c r="T307" s="35"/>
    </row>
    <row r="308" spans="1:20" x14ac:dyDescent="0.25">
      <c r="A308" s="34"/>
      <c r="B308" s="11"/>
      <c r="C308" s="2"/>
      <c r="D308" s="11"/>
      <c r="E308" s="11"/>
      <c r="F308" s="2" t="s">
        <v>12</v>
      </c>
      <c r="G308" s="11" t="s">
        <v>3330</v>
      </c>
      <c r="H308" s="67">
        <v>1</v>
      </c>
      <c r="I308" s="67">
        <v>0</v>
      </c>
      <c r="J308" s="67">
        <v>0</v>
      </c>
      <c r="K308" s="67">
        <v>0</v>
      </c>
      <c r="L308" s="67">
        <v>0</v>
      </c>
      <c r="M308" s="67">
        <v>0</v>
      </c>
      <c r="N308" s="67">
        <v>0</v>
      </c>
      <c r="O308" s="67">
        <v>1</v>
      </c>
      <c r="P308" s="67"/>
      <c r="Q308" s="67"/>
      <c r="R308" s="11"/>
      <c r="S308" s="299"/>
      <c r="T308" s="35"/>
    </row>
    <row r="309" spans="1:20" x14ac:dyDescent="0.25">
      <c r="A309" s="34"/>
      <c r="B309" s="11"/>
      <c r="C309" s="2"/>
      <c r="D309" s="11"/>
      <c r="E309" s="11"/>
      <c r="F309" s="2" t="s">
        <v>13</v>
      </c>
      <c r="G309" s="11" t="s">
        <v>3331</v>
      </c>
      <c r="H309" s="67">
        <v>1</v>
      </c>
      <c r="I309" s="67">
        <v>0</v>
      </c>
      <c r="J309" s="67">
        <v>0</v>
      </c>
      <c r="K309" s="67">
        <v>0</v>
      </c>
      <c r="L309" s="67">
        <v>0</v>
      </c>
      <c r="M309" s="67">
        <v>0</v>
      </c>
      <c r="N309" s="67">
        <v>0</v>
      </c>
      <c r="O309" s="67">
        <v>1</v>
      </c>
      <c r="P309" s="67"/>
      <c r="Q309" s="67"/>
      <c r="R309" s="11"/>
      <c r="S309" s="299"/>
      <c r="T309" s="35"/>
    </row>
    <row r="310" spans="1:20" x14ac:dyDescent="0.25">
      <c r="A310" s="34"/>
      <c r="B310" s="11"/>
      <c r="C310" s="2"/>
      <c r="D310" s="11"/>
      <c r="E310" s="11"/>
      <c r="F310" s="2" t="s">
        <v>14</v>
      </c>
      <c r="G310" s="11" t="s">
        <v>2942</v>
      </c>
      <c r="H310" s="67">
        <v>1</v>
      </c>
      <c r="I310" s="67">
        <v>0</v>
      </c>
      <c r="J310" s="67">
        <v>0</v>
      </c>
      <c r="K310" s="67">
        <v>0</v>
      </c>
      <c r="L310" s="67">
        <v>0</v>
      </c>
      <c r="M310" s="67">
        <v>0</v>
      </c>
      <c r="N310" s="67">
        <v>0</v>
      </c>
      <c r="O310" s="67">
        <v>1</v>
      </c>
      <c r="P310" s="67"/>
      <c r="Q310" s="67"/>
      <c r="R310" s="11"/>
      <c r="S310" s="299" t="s">
        <v>7415</v>
      </c>
      <c r="T310" s="35"/>
    </row>
    <row r="311" spans="1:20" x14ac:dyDescent="0.25">
      <c r="A311" s="34"/>
      <c r="B311" s="11"/>
      <c r="C311" s="2"/>
      <c r="D311" s="11"/>
      <c r="E311" s="11"/>
      <c r="F311" s="2" t="s">
        <v>15</v>
      </c>
      <c r="G311" s="11" t="s">
        <v>3332</v>
      </c>
      <c r="H311" s="67">
        <v>1</v>
      </c>
      <c r="I311" s="67">
        <v>0</v>
      </c>
      <c r="J311" s="67">
        <v>0</v>
      </c>
      <c r="K311" s="67">
        <v>0</v>
      </c>
      <c r="L311" s="67">
        <v>0</v>
      </c>
      <c r="M311" s="67">
        <v>0</v>
      </c>
      <c r="N311" s="67">
        <v>0</v>
      </c>
      <c r="O311" s="67">
        <v>1</v>
      </c>
      <c r="P311" s="67"/>
      <c r="Q311" s="67"/>
      <c r="R311" s="11"/>
      <c r="S311" s="299"/>
      <c r="T311" s="35"/>
    </row>
    <row r="312" spans="1:20" x14ac:dyDescent="0.25">
      <c r="A312" s="34"/>
      <c r="B312" s="11"/>
      <c r="C312" s="2"/>
      <c r="D312" s="11"/>
      <c r="E312" s="11"/>
      <c r="F312" s="2" t="s">
        <v>16</v>
      </c>
      <c r="G312" s="11" t="s">
        <v>3333</v>
      </c>
      <c r="H312" s="67">
        <v>1</v>
      </c>
      <c r="I312" s="67">
        <v>0</v>
      </c>
      <c r="J312" s="67">
        <v>0</v>
      </c>
      <c r="K312" s="67">
        <v>0</v>
      </c>
      <c r="L312" s="67">
        <v>1</v>
      </c>
      <c r="M312" s="67">
        <v>0</v>
      </c>
      <c r="N312" s="67">
        <v>0</v>
      </c>
      <c r="O312" s="67"/>
      <c r="P312" s="67"/>
      <c r="Q312" s="67"/>
      <c r="R312" s="11"/>
      <c r="S312" s="299"/>
      <c r="T312" s="35"/>
    </row>
    <row r="313" spans="1:20" x14ac:dyDescent="0.25">
      <c r="A313" s="34"/>
      <c r="B313" s="11"/>
      <c r="C313" s="2"/>
      <c r="D313" s="11"/>
      <c r="E313" s="11"/>
      <c r="F313" s="2" t="s">
        <v>17</v>
      </c>
      <c r="G313" s="11" t="s">
        <v>3334</v>
      </c>
      <c r="H313" s="67">
        <v>1</v>
      </c>
      <c r="I313" s="67">
        <v>0</v>
      </c>
      <c r="J313" s="67">
        <v>0</v>
      </c>
      <c r="K313" s="67">
        <v>0</v>
      </c>
      <c r="L313" s="67">
        <v>1</v>
      </c>
      <c r="M313" s="67">
        <v>0</v>
      </c>
      <c r="N313" s="67">
        <v>0</v>
      </c>
      <c r="O313" s="67"/>
      <c r="P313" s="67"/>
      <c r="Q313" s="67"/>
      <c r="R313" s="11"/>
      <c r="S313" s="299" t="s">
        <v>7416</v>
      </c>
      <c r="T313" s="35"/>
    </row>
    <row r="314" spans="1:20" x14ac:dyDescent="0.25">
      <c r="A314" s="34"/>
      <c r="B314" s="11"/>
      <c r="C314" s="2"/>
      <c r="D314" s="11"/>
      <c r="E314" s="11"/>
      <c r="F314" s="2"/>
      <c r="G314" s="11"/>
      <c r="H314" s="2"/>
      <c r="I314" s="2"/>
      <c r="J314" s="2"/>
      <c r="K314" s="2"/>
      <c r="L314" s="2"/>
      <c r="M314" s="2"/>
      <c r="N314" s="2"/>
      <c r="O314" s="67"/>
      <c r="P314" s="67"/>
      <c r="Q314" s="67"/>
      <c r="R314" s="11"/>
      <c r="S314" s="299"/>
      <c r="T314" s="35"/>
    </row>
    <row r="315" spans="1:20" x14ac:dyDescent="0.25">
      <c r="A315" s="83"/>
      <c r="B315" s="62"/>
      <c r="C315" s="61"/>
      <c r="D315" s="62"/>
      <c r="E315" s="62"/>
      <c r="F315" s="61"/>
      <c r="G315" s="62"/>
      <c r="H315" s="72">
        <f>SUM(H297:H313)</f>
        <v>17</v>
      </c>
      <c r="I315" s="72">
        <f t="shared" ref="I315:O315" si="11">SUM(I297:I313)</f>
        <v>0</v>
      </c>
      <c r="J315" s="72">
        <f t="shared" si="11"/>
        <v>0</v>
      </c>
      <c r="K315" s="72">
        <f t="shared" si="11"/>
        <v>0</v>
      </c>
      <c r="L315" s="72">
        <f t="shared" si="11"/>
        <v>4</v>
      </c>
      <c r="M315" s="72">
        <f t="shared" si="11"/>
        <v>0</v>
      </c>
      <c r="N315" s="72">
        <f t="shared" si="11"/>
        <v>0</v>
      </c>
      <c r="O315" s="72">
        <f t="shared" si="11"/>
        <v>13</v>
      </c>
      <c r="P315" s="72"/>
      <c r="Q315" s="72"/>
      <c r="R315" s="62"/>
      <c r="S315" s="302"/>
      <c r="T315" s="84"/>
    </row>
    <row r="316" spans="1:20" ht="15" customHeight="1" x14ac:dyDescent="0.25">
      <c r="A316" s="92"/>
      <c r="B316" s="79"/>
      <c r="C316" s="80"/>
      <c r="D316" s="79"/>
      <c r="E316" s="79"/>
      <c r="F316" s="80"/>
      <c r="G316" s="79"/>
      <c r="H316" s="93"/>
      <c r="I316" s="93"/>
      <c r="J316" s="93"/>
      <c r="K316" s="93"/>
      <c r="L316" s="93"/>
      <c r="M316" s="93"/>
      <c r="N316" s="93"/>
      <c r="O316" s="93"/>
      <c r="P316" s="93"/>
      <c r="Q316" s="93"/>
      <c r="R316" s="79"/>
      <c r="S316" s="307" t="s">
        <v>7744</v>
      </c>
      <c r="T316" s="94"/>
    </row>
    <row r="317" spans="1:20" x14ac:dyDescent="0.25">
      <c r="A317" s="34"/>
      <c r="B317" s="11"/>
      <c r="C317" s="2"/>
      <c r="D317" s="11"/>
      <c r="E317" s="11"/>
      <c r="F317" s="2"/>
      <c r="G317" s="11"/>
      <c r="H317" s="67"/>
      <c r="I317" s="67"/>
      <c r="J317" s="67"/>
      <c r="K317" s="67"/>
      <c r="L317" s="67"/>
      <c r="M317" s="67"/>
      <c r="N317" s="67"/>
      <c r="O317" s="67"/>
      <c r="P317" s="67"/>
      <c r="Q317" s="67"/>
      <c r="R317" s="11"/>
      <c r="S317" s="299"/>
      <c r="T317" s="35"/>
    </row>
    <row r="318" spans="1:20" x14ac:dyDescent="0.25">
      <c r="A318" s="34"/>
      <c r="B318" s="11"/>
      <c r="C318" s="2"/>
      <c r="D318" s="11"/>
      <c r="E318" s="11"/>
      <c r="F318" s="2"/>
      <c r="G318" s="11"/>
      <c r="H318" s="67"/>
      <c r="I318" s="67"/>
      <c r="J318" s="67"/>
      <c r="K318" s="67"/>
      <c r="L318" s="67"/>
      <c r="M318" s="67"/>
      <c r="N318" s="67"/>
      <c r="O318" s="67"/>
      <c r="P318" s="67"/>
      <c r="Q318" s="67"/>
      <c r="R318" s="11"/>
      <c r="S318" s="299"/>
      <c r="T318" s="35"/>
    </row>
    <row r="319" spans="1:20" x14ac:dyDescent="0.25">
      <c r="A319" s="95"/>
      <c r="B319" s="17"/>
      <c r="C319" s="5"/>
      <c r="D319" s="17"/>
      <c r="E319" s="17"/>
      <c r="F319" s="5"/>
      <c r="G319" s="17"/>
      <c r="H319" s="5"/>
      <c r="I319" s="5"/>
      <c r="J319" s="5"/>
      <c r="K319" s="5"/>
      <c r="L319" s="5"/>
      <c r="M319" s="5"/>
      <c r="N319" s="5"/>
      <c r="O319" s="5"/>
      <c r="P319" s="5"/>
      <c r="Q319" s="5"/>
      <c r="R319" s="17"/>
      <c r="S319" s="17"/>
      <c r="T319" s="96"/>
    </row>
    <row r="320" spans="1:20" x14ac:dyDescent="0.25">
      <c r="A320" s="34"/>
      <c r="B320" s="11"/>
      <c r="C320" s="2"/>
      <c r="D320" s="11"/>
      <c r="E320" s="11"/>
      <c r="F320" s="11"/>
      <c r="G320" s="11"/>
      <c r="H320" s="2"/>
      <c r="I320" s="2"/>
      <c r="J320" s="2"/>
      <c r="K320" s="2"/>
      <c r="L320" s="2"/>
      <c r="M320" s="2"/>
      <c r="N320" s="2"/>
      <c r="O320" s="2"/>
      <c r="P320" s="2"/>
      <c r="Q320" s="2"/>
      <c r="R320" s="11"/>
      <c r="S320" s="11"/>
      <c r="T320" s="35"/>
    </row>
    <row r="321" spans="1:20" x14ac:dyDescent="0.25">
      <c r="A321" s="34"/>
      <c r="B321" s="11"/>
      <c r="C321" s="2" t="s">
        <v>13</v>
      </c>
      <c r="D321" s="11" t="s">
        <v>2656</v>
      </c>
      <c r="E321" s="11" t="s">
        <v>39</v>
      </c>
      <c r="F321" s="2" t="s">
        <v>0</v>
      </c>
      <c r="G321" s="11" t="s">
        <v>3335</v>
      </c>
      <c r="H321" s="2">
        <v>0</v>
      </c>
      <c r="I321" s="2">
        <v>1</v>
      </c>
      <c r="J321" s="2">
        <v>0</v>
      </c>
      <c r="K321" s="2">
        <v>0</v>
      </c>
      <c r="L321" s="2">
        <v>0</v>
      </c>
      <c r="M321" s="2">
        <v>0</v>
      </c>
      <c r="N321" s="2">
        <v>0</v>
      </c>
      <c r="O321" s="2"/>
      <c r="P321" s="2"/>
      <c r="Q321" s="2"/>
      <c r="R321" s="11"/>
      <c r="S321" s="11"/>
      <c r="T321" s="35"/>
    </row>
    <row r="322" spans="1:20" x14ac:dyDescent="0.25">
      <c r="A322" s="34"/>
      <c r="B322" s="11"/>
      <c r="C322" s="2"/>
      <c r="D322" s="11"/>
      <c r="E322" s="11"/>
      <c r="F322" s="2" t="s">
        <v>2</v>
      </c>
      <c r="G322" s="11" t="s">
        <v>2206</v>
      </c>
      <c r="H322" s="2">
        <v>0</v>
      </c>
      <c r="I322" s="2">
        <v>1</v>
      </c>
      <c r="J322" s="2">
        <v>0</v>
      </c>
      <c r="K322" s="2">
        <v>0</v>
      </c>
      <c r="L322" s="2">
        <v>0</v>
      </c>
      <c r="M322" s="2">
        <v>0</v>
      </c>
      <c r="N322" s="2">
        <v>0</v>
      </c>
      <c r="O322" s="2"/>
      <c r="P322" s="2"/>
      <c r="Q322" s="2"/>
      <c r="R322" s="11"/>
      <c r="S322" s="11"/>
      <c r="T322" s="35"/>
    </row>
    <row r="323" spans="1:20" x14ac:dyDescent="0.25">
      <c r="A323" s="34"/>
      <c r="B323" s="11"/>
      <c r="C323" s="2"/>
      <c r="D323" s="11"/>
      <c r="E323" s="11"/>
      <c r="F323" s="2" t="s">
        <v>3</v>
      </c>
      <c r="G323" s="11" t="s">
        <v>3336</v>
      </c>
      <c r="H323" s="2">
        <v>0</v>
      </c>
      <c r="I323" s="2">
        <v>1</v>
      </c>
      <c r="J323" s="2">
        <v>0</v>
      </c>
      <c r="K323" s="2">
        <v>0</v>
      </c>
      <c r="L323" s="2">
        <v>0</v>
      </c>
      <c r="M323" s="2">
        <v>0</v>
      </c>
      <c r="N323" s="2">
        <v>0</v>
      </c>
      <c r="O323" s="2"/>
      <c r="P323" s="2"/>
      <c r="Q323" s="2"/>
      <c r="R323" s="11"/>
      <c r="S323" s="11"/>
      <c r="T323" s="35"/>
    </row>
    <row r="324" spans="1:20" x14ac:dyDescent="0.25">
      <c r="A324" s="34"/>
      <c r="B324" s="11"/>
      <c r="C324" s="2"/>
      <c r="D324" s="11"/>
      <c r="E324" s="11"/>
      <c r="F324" s="2" t="s">
        <v>4</v>
      </c>
      <c r="G324" s="11" t="s">
        <v>3337</v>
      </c>
      <c r="H324" s="2">
        <v>0</v>
      </c>
      <c r="I324" s="2">
        <v>1</v>
      </c>
      <c r="J324" s="2">
        <v>0</v>
      </c>
      <c r="K324" s="2">
        <v>0</v>
      </c>
      <c r="L324" s="2">
        <v>0</v>
      </c>
      <c r="M324" s="2">
        <v>0</v>
      </c>
      <c r="N324" s="2">
        <v>0</v>
      </c>
      <c r="O324" s="2"/>
      <c r="P324" s="2"/>
      <c r="Q324" s="2"/>
      <c r="R324" s="11"/>
      <c r="S324" s="11"/>
      <c r="T324" s="35"/>
    </row>
    <row r="325" spans="1:20" x14ac:dyDescent="0.25">
      <c r="A325" s="34"/>
      <c r="B325" s="11"/>
      <c r="C325" s="2"/>
      <c r="D325" s="11"/>
      <c r="E325" s="11"/>
      <c r="F325" s="2" t="s">
        <v>5</v>
      </c>
      <c r="G325" s="11" t="s">
        <v>3338</v>
      </c>
      <c r="H325" s="2">
        <v>0</v>
      </c>
      <c r="I325" s="2">
        <v>1</v>
      </c>
      <c r="J325" s="2">
        <v>0</v>
      </c>
      <c r="K325" s="2">
        <v>0</v>
      </c>
      <c r="L325" s="2">
        <v>0</v>
      </c>
      <c r="M325" s="2">
        <v>0</v>
      </c>
      <c r="N325" s="2">
        <v>0</v>
      </c>
      <c r="O325" s="2"/>
      <c r="P325" s="2"/>
      <c r="Q325" s="2"/>
      <c r="R325" s="11"/>
      <c r="S325" s="11"/>
      <c r="T325" s="35"/>
    </row>
    <row r="326" spans="1:20" x14ac:dyDescent="0.25">
      <c r="A326" s="34"/>
      <c r="B326" s="11"/>
      <c r="C326" s="2"/>
      <c r="D326" s="11"/>
      <c r="E326" s="11"/>
      <c r="F326" s="2" t="s">
        <v>6</v>
      </c>
      <c r="G326" s="11" t="s">
        <v>3339</v>
      </c>
      <c r="H326" s="2">
        <v>0</v>
      </c>
      <c r="I326" s="2">
        <v>1</v>
      </c>
      <c r="J326" s="2">
        <v>0</v>
      </c>
      <c r="K326" s="2">
        <v>0</v>
      </c>
      <c r="L326" s="2">
        <v>0</v>
      </c>
      <c r="M326" s="2">
        <v>0</v>
      </c>
      <c r="N326" s="2">
        <v>0</v>
      </c>
      <c r="O326" s="2"/>
      <c r="P326" s="2"/>
      <c r="Q326" s="2"/>
      <c r="R326" s="11"/>
      <c r="S326" s="11"/>
      <c r="T326" s="35"/>
    </row>
    <row r="327" spans="1:20" x14ac:dyDescent="0.25">
      <c r="A327" s="34"/>
      <c r="B327" s="11"/>
      <c r="C327" s="2"/>
      <c r="D327" s="11"/>
      <c r="E327" s="11"/>
      <c r="F327" s="2" t="s">
        <v>7</v>
      </c>
      <c r="G327" s="11" t="s">
        <v>3340</v>
      </c>
      <c r="H327" s="2">
        <v>0</v>
      </c>
      <c r="I327" s="2">
        <v>1</v>
      </c>
      <c r="J327" s="2">
        <v>0</v>
      </c>
      <c r="K327" s="2">
        <v>0</v>
      </c>
      <c r="L327" s="2">
        <v>0</v>
      </c>
      <c r="M327" s="2">
        <v>0</v>
      </c>
      <c r="N327" s="2">
        <v>0</v>
      </c>
      <c r="O327" s="2"/>
      <c r="P327" s="2"/>
      <c r="Q327" s="2"/>
      <c r="R327" s="11"/>
      <c r="S327" s="11"/>
      <c r="T327" s="35"/>
    </row>
    <row r="328" spans="1:20" x14ac:dyDescent="0.25">
      <c r="A328" s="34"/>
      <c r="B328" s="11"/>
      <c r="C328" s="2"/>
      <c r="D328" s="11"/>
      <c r="E328" s="11"/>
      <c r="F328" s="2" t="s">
        <v>8</v>
      </c>
      <c r="G328" s="11" t="s">
        <v>3341</v>
      </c>
      <c r="H328" s="2">
        <v>0</v>
      </c>
      <c r="I328" s="2">
        <v>1</v>
      </c>
      <c r="J328" s="2">
        <v>0</v>
      </c>
      <c r="K328" s="2">
        <v>0</v>
      </c>
      <c r="L328" s="2">
        <v>0</v>
      </c>
      <c r="M328" s="2">
        <v>0</v>
      </c>
      <c r="N328" s="2">
        <v>0</v>
      </c>
      <c r="O328" s="2"/>
      <c r="P328" s="2"/>
      <c r="Q328" s="2"/>
      <c r="R328" s="11"/>
      <c r="S328" s="11"/>
      <c r="T328" s="35"/>
    </row>
    <row r="329" spans="1:20" x14ac:dyDescent="0.25">
      <c r="A329" s="34"/>
      <c r="B329" s="11"/>
      <c r="C329" s="2"/>
      <c r="D329" s="11"/>
      <c r="E329" s="11"/>
      <c r="F329" s="2" t="s">
        <v>9</v>
      </c>
      <c r="G329" s="11" t="s">
        <v>3342</v>
      </c>
      <c r="H329" s="2">
        <v>0</v>
      </c>
      <c r="I329" s="2">
        <v>1</v>
      </c>
      <c r="J329" s="2">
        <v>0</v>
      </c>
      <c r="K329" s="2">
        <v>0</v>
      </c>
      <c r="L329" s="2">
        <v>0</v>
      </c>
      <c r="M329" s="2">
        <v>0</v>
      </c>
      <c r="N329" s="2">
        <v>0</v>
      </c>
      <c r="O329" s="2"/>
      <c r="P329" s="2"/>
      <c r="Q329" s="2"/>
      <c r="R329" s="11"/>
      <c r="S329" s="11"/>
      <c r="T329" s="35"/>
    </row>
    <row r="330" spans="1:20" x14ac:dyDescent="0.25">
      <c r="A330" s="34"/>
      <c r="B330" s="11"/>
      <c r="C330" s="2"/>
      <c r="D330" s="11"/>
      <c r="E330" s="11"/>
      <c r="F330" s="2" t="s">
        <v>10</v>
      </c>
      <c r="G330" s="11" t="s">
        <v>3343</v>
      </c>
      <c r="H330" s="2">
        <v>0</v>
      </c>
      <c r="I330" s="2">
        <v>1</v>
      </c>
      <c r="J330" s="2">
        <v>0</v>
      </c>
      <c r="K330" s="2">
        <v>0</v>
      </c>
      <c r="L330" s="2">
        <v>0</v>
      </c>
      <c r="M330" s="2">
        <v>0</v>
      </c>
      <c r="N330" s="2">
        <v>0</v>
      </c>
      <c r="O330" s="2"/>
      <c r="P330" s="2"/>
      <c r="Q330" s="2"/>
      <c r="R330" s="11"/>
      <c r="S330" s="11"/>
      <c r="T330" s="35"/>
    </row>
    <row r="331" spans="1:20" x14ac:dyDescent="0.25">
      <c r="A331" s="34"/>
      <c r="B331" s="11"/>
      <c r="C331" s="2"/>
      <c r="D331" s="11"/>
      <c r="E331" s="11"/>
      <c r="F331" s="2" t="s">
        <v>11</v>
      </c>
      <c r="G331" s="11" t="s">
        <v>3344</v>
      </c>
      <c r="H331" s="2">
        <v>0</v>
      </c>
      <c r="I331" s="2">
        <v>1</v>
      </c>
      <c r="J331" s="2">
        <v>0</v>
      </c>
      <c r="K331" s="2">
        <v>0</v>
      </c>
      <c r="L331" s="2">
        <v>0</v>
      </c>
      <c r="M331" s="2">
        <v>0</v>
      </c>
      <c r="N331" s="2">
        <v>0</v>
      </c>
      <c r="O331" s="2"/>
      <c r="P331" s="2"/>
      <c r="Q331" s="2"/>
      <c r="R331" s="11"/>
      <c r="S331" s="11"/>
      <c r="T331" s="35"/>
    </row>
    <row r="332" spans="1:20" x14ac:dyDescent="0.25">
      <c r="A332" s="34"/>
      <c r="B332" s="11"/>
      <c r="C332" s="2"/>
      <c r="D332" s="11"/>
      <c r="E332" s="11"/>
      <c r="F332" s="2" t="s">
        <v>12</v>
      </c>
      <c r="G332" s="11" t="s">
        <v>3345</v>
      </c>
      <c r="H332" s="2">
        <v>0</v>
      </c>
      <c r="I332" s="2">
        <v>1</v>
      </c>
      <c r="J332" s="2">
        <v>0</v>
      </c>
      <c r="K332" s="2">
        <v>0</v>
      </c>
      <c r="L332" s="2">
        <v>0</v>
      </c>
      <c r="M332" s="2">
        <v>0</v>
      </c>
      <c r="N332" s="2">
        <v>0</v>
      </c>
      <c r="O332" s="2"/>
      <c r="P332" s="2"/>
      <c r="Q332" s="2"/>
      <c r="R332" s="11"/>
      <c r="S332" s="11"/>
      <c r="T332" s="35"/>
    </row>
    <row r="333" spans="1:20" x14ac:dyDescent="0.25">
      <c r="A333" s="34"/>
      <c r="B333" s="11"/>
      <c r="C333" s="2"/>
      <c r="D333" s="11"/>
      <c r="E333" s="11"/>
      <c r="F333" s="2" t="s">
        <v>13</v>
      </c>
      <c r="G333" s="11" t="s">
        <v>3357</v>
      </c>
      <c r="H333" s="2">
        <v>0</v>
      </c>
      <c r="I333" s="2">
        <v>1</v>
      </c>
      <c r="J333" s="2">
        <v>0</v>
      </c>
      <c r="K333" s="2">
        <v>0</v>
      </c>
      <c r="L333" s="2">
        <v>0</v>
      </c>
      <c r="M333" s="2">
        <v>0</v>
      </c>
      <c r="N333" s="2">
        <v>0</v>
      </c>
      <c r="O333" s="2"/>
      <c r="P333" s="2"/>
      <c r="Q333" s="2"/>
      <c r="R333" s="11"/>
      <c r="S333" s="11"/>
      <c r="T333" s="35"/>
    </row>
    <row r="334" spans="1:20" x14ac:dyDescent="0.25">
      <c r="A334" s="34"/>
      <c r="B334" s="11"/>
      <c r="C334" s="2"/>
      <c r="D334" s="11"/>
      <c r="E334" s="11"/>
      <c r="F334" s="2" t="s">
        <v>14</v>
      </c>
      <c r="G334" s="11" t="s">
        <v>3346</v>
      </c>
      <c r="H334" s="2">
        <v>0</v>
      </c>
      <c r="I334" s="2">
        <v>1</v>
      </c>
      <c r="J334" s="2">
        <v>0</v>
      </c>
      <c r="K334" s="2">
        <v>0</v>
      </c>
      <c r="L334" s="2">
        <v>0</v>
      </c>
      <c r="M334" s="2">
        <v>0</v>
      </c>
      <c r="N334" s="2">
        <v>0</v>
      </c>
      <c r="O334" s="2"/>
      <c r="P334" s="2"/>
      <c r="Q334" s="2"/>
      <c r="R334" s="11"/>
      <c r="S334" s="11"/>
      <c r="T334" s="35"/>
    </row>
    <row r="335" spans="1:20" x14ac:dyDescent="0.25">
      <c r="A335" s="34"/>
      <c r="B335" s="11"/>
      <c r="C335" s="2"/>
      <c r="D335" s="11"/>
      <c r="E335" s="11"/>
      <c r="F335" s="2" t="s">
        <v>15</v>
      </c>
      <c r="G335" s="11" t="s">
        <v>3347</v>
      </c>
      <c r="H335" s="2">
        <v>0</v>
      </c>
      <c r="I335" s="2">
        <v>1</v>
      </c>
      <c r="J335" s="2">
        <v>0</v>
      </c>
      <c r="K335" s="2">
        <v>0</v>
      </c>
      <c r="L335" s="2">
        <v>0</v>
      </c>
      <c r="M335" s="2">
        <v>0</v>
      </c>
      <c r="N335" s="2">
        <v>0</v>
      </c>
      <c r="O335" s="2"/>
      <c r="P335" s="2"/>
      <c r="Q335" s="2"/>
      <c r="R335" s="11"/>
      <c r="S335" s="11"/>
      <c r="T335" s="35"/>
    </row>
    <row r="336" spans="1:20" x14ac:dyDescent="0.25">
      <c r="A336" s="34"/>
      <c r="B336" s="11"/>
      <c r="C336" s="2"/>
      <c r="D336" s="11"/>
      <c r="E336" s="11"/>
      <c r="F336" s="2" t="s">
        <v>16</v>
      </c>
      <c r="G336" s="11" t="s">
        <v>3348</v>
      </c>
      <c r="H336" s="2">
        <v>0</v>
      </c>
      <c r="I336" s="2">
        <v>1</v>
      </c>
      <c r="J336" s="2">
        <v>0</v>
      </c>
      <c r="K336" s="2">
        <v>0</v>
      </c>
      <c r="L336" s="2">
        <v>0</v>
      </c>
      <c r="M336" s="2">
        <v>0</v>
      </c>
      <c r="N336" s="2">
        <v>0</v>
      </c>
      <c r="O336" s="2"/>
      <c r="P336" s="2"/>
      <c r="Q336" s="2"/>
      <c r="R336" s="11"/>
      <c r="S336" s="11"/>
      <c r="T336" s="35"/>
    </row>
    <row r="337" spans="1:20" x14ac:dyDescent="0.25">
      <c r="A337" s="34"/>
      <c r="B337" s="11"/>
      <c r="C337" s="2"/>
      <c r="D337" s="11"/>
      <c r="E337" s="11"/>
      <c r="F337" s="2" t="s">
        <v>17</v>
      </c>
      <c r="G337" s="11" t="s">
        <v>3349</v>
      </c>
      <c r="H337" s="2">
        <v>0</v>
      </c>
      <c r="I337" s="2">
        <v>1</v>
      </c>
      <c r="J337" s="2">
        <v>0</v>
      </c>
      <c r="K337" s="2">
        <v>0</v>
      </c>
      <c r="L337" s="2">
        <v>0</v>
      </c>
      <c r="M337" s="2">
        <v>0</v>
      </c>
      <c r="N337" s="2">
        <v>0</v>
      </c>
      <c r="O337" s="2"/>
      <c r="P337" s="2"/>
      <c r="Q337" s="2"/>
      <c r="R337" s="11"/>
      <c r="S337" s="11"/>
      <c r="T337" s="35"/>
    </row>
    <row r="338" spans="1:20" x14ac:dyDescent="0.25">
      <c r="A338" s="34"/>
      <c r="B338" s="11"/>
      <c r="C338" s="2"/>
      <c r="D338" s="11"/>
      <c r="E338" s="11"/>
      <c r="F338" s="2" t="s">
        <v>18</v>
      </c>
      <c r="G338" s="11" t="s">
        <v>3350</v>
      </c>
      <c r="H338" s="2">
        <v>0</v>
      </c>
      <c r="I338" s="2">
        <v>1</v>
      </c>
      <c r="J338" s="2">
        <v>0</v>
      </c>
      <c r="K338" s="2">
        <v>0</v>
      </c>
      <c r="L338" s="2">
        <v>0</v>
      </c>
      <c r="M338" s="2">
        <v>0</v>
      </c>
      <c r="N338" s="2">
        <v>0</v>
      </c>
      <c r="O338" s="2"/>
      <c r="P338" s="2"/>
      <c r="Q338" s="2"/>
      <c r="R338" s="11"/>
      <c r="S338" s="11"/>
      <c r="T338" s="35"/>
    </row>
    <row r="339" spans="1:20" x14ac:dyDescent="0.25">
      <c r="A339" s="34"/>
      <c r="B339" s="11"/>
      <c r="C339" s="2"/>
      <c r="D339" s="11"/>
      <c r="E339" s="11"/>
      <c r="F339" s="2" t="s">
        <v>19</v>
      </c>
      <c r="G339" s="11" t="s">
        <v>3351</v>
      </c>
      <c r="H339" s="2">
        <v>0</v>
      </c>
      <c r="I339" s="2">
        <v>1</v>
      </c>
      <c r="J339" s="2">
        <v>0</v>
      </c>
      <c r="K339" s="2">
        <v>0</v>
      </c>
      <c r="L339" s="2">
        <v>0</v>
      </c>
      <c r="M339" s="2">
        <v>0</v>
      </c>
      <c r="N339" s="2">
        <v>0</v>
      </c>
      <c r="O339" s="2"/>
      <c r="P339" s="2"/>
      <c r="Q339" s="2"/>
      <c r="R339" s="11"/>
      <c r="S339" s="11"/>
      <c r="T339" s="35"/>
    </row>
    <row r="340" spans="1:20" x14ac:dyDescent="0.25">
      <c r="A340" s="34"/>
      <c r="B340" s="11"/>
      <c r="C340" s="2"/>
      <c r="D340" s="11"/>
      <c r="E340" s="11"/>
      <c r="F340" s="2" t="s">
        <v>20</v>
      </c>
      <c r="G340" s="11" t="s">
        <v>3352</v>
      </c>
      <c r="H340" s="2">
        <v>0</v>
      </c>
      <c r="I340" s="2">
        <v>1</v>
      </c>
      <c r="J340" s="2">
        <v>0</v>
      </c>
      <c r="K340" s="2">
        <v>0</v>
      </c>
      <c r="L340" s="2">
        <v>0</v>
      </c>
      <c r="M340" s="2">
        <v>0</v>
      </c>
      <c r="N340" s="2">
        <v>0</v>
      </c>
      <c r="O340" s="2"/>
      <c r="P340" s="2"/>
      <c r="Q340" s="2"/>
      <c r="R340" s="11"/>
      <c r="S340" s="11"/>
      <c r="T340" s="35"/>
    </row>
    <row r="341" spans="1:20" x14ac:dyDescent="0.25">
      <c r="A341" s="34"/>
      <c r="B341" s="11"/>
      <c r="C341" s="2"/>
      <c r="D341" s="11"/>
      <c r="E341" s="11"/>
      <c r="F341" s="2" t="s">
        <v>21</v>
      </c>
      <c r="G341" s="11" t="s">
        <v>3353</v>
      </c>
      <c r="H341" s="2">
        <v>0</v>
      </c>
      <c r="I341" s="2">
        <v>1</v>
      </c>
      <c r="J341" s="2">
        <v>0</v>
      </c>
      <c r="K341" s="2">
        <v>0</v>
      </c>
      <c r="L341" s="2">
        <v>0</v>
      </c>
      <c r="M341" s="2">
        <v>0</v>
      </c>
      <c r="N341" s="2">
        <v>0</v>
      </c>
      <c r="O341" s="2"/>
      <c r="P341" s="2"/>
      <c r="Q341" s="2"/>
      <c r="R341" s="11"/>
      <c r="S341" s="11"/>
      <c r="T341" s="35"/>
    </row>
    <row r="342" spans="1:20" x14ac:dyDescent="0.25">
      <c r="A342" s="34"/>
      <c r="B342" s="11"/>
      <c r="C342" s="2"/>
      <c r="D342" s="11"/>
      <c r="E342" s="11"/>
      <c r="F342" s="2" t="s">
        <v>22</v>
      </c>
      <c r="G342" s="11" t="s">
        <v>3354</v>
      </c>
      <c r="H342" s="2">
        <v>0</v>
      </c>
      <c r="I342" s="2">
        <v>1</v>
      </c>
      <c r="J342" s="2">
        <v>0</v>
      </c>
      <c r="K342" s="2">
        <v>0</v>
      </c>
      <c r="L342" s="2">
        <v>0</v>
      </c>
      <c r="M342" s="2">
        <v>0</v>
      </c>
      <c r="N342" s="2">
        <v>0</v>
      </c>
      <c r="O342" s="2"/>
      <c r="P342" s="2"/>
      <c r="Q342" s="2"/>
      <c r="R342" s="11"/>
      <c r="S342" s="11"/>
      <c r="T342" s="35"/>
    </row>
    <row r="343" spans="1:20" x14ac:dyDescent="0.25">
      <c r="A343" s="34"/>
      <c r="B343" s="11"/>
      <c r="C343" s="2"/>
      <c r="D343" s="11"/>
      <c r="E343" s="11"/>
      <c r="F343" s="2" t="s">
        <v>23</v>
      </c>
      <c r="G343" s="11" t="s">
        <v>3355</v>
      </c>
      <c r="H343" s="2">
        <v>0</v>
      </c>
      <c r="I343" s="2">
        <v>1</v>
      </c>
      <c r="J343" s="2">
        <v>0</v>
      </c>
      <c r="K343" s="2">
        <v>0</v>
      </c>
      <c r="L343" s="2">
        <v>0</v>
      </c>
      <c r="M343" s="2">
        <v>0</v>
      </c>
      <c r="N343" s="2">
        <v>0</v>
      </c>
      <c r="O343" s="2"/>
      <c r="P343" s="2"/>
      <c r="Q343" s="2"/>
      <c r="R343" s="11"/>
      <c r="S343" s="11"/>
      <c r="T343" s="35"/>
    </row>
    <row r="344" spans="1:20" x14ac:dyDescent="0.25">
      <c r="A344" s="34"/>
      <c r="B344" s="11"/>
      <c r="C344" s="2"/>
      <c r="D344" s="11"/>
      <c r="E344" s="11"/>
      <c r="F344" s="2" t="s">
        <v>24</v>
      </c>
      <c r="G344" s="11" t="s">
        <v>3356</v>
      </c>
      <c r="H344" s="2">
        <v>0</v>
      </c>
      <c r="I344" s="2">
        <v>1</v>
      </c>
      <c r="J344" s="2">
        <v>0</v>
      </c>
      <c r="K344" s="2">
        <v>0</v>
      </c>
      <c r="L344" s="2">
        <v>0</v>
      </c>
      <c r="M344" s="2">
        <v>0</v>
      </c>
      <c r="N344" s="2">
        <v>0</v>
      </c>
      <c r="O344" s="2"/>
      <c r="P344" s="2"/>
      <c r="Q344" s="2"/>
      <c r="R344" s="11"/>
      <c r="S344" s="11"/>
      <c r="T344" s="35"/>
    </row>
    <row r="345" spans="1:20" x14ac:dyDescent="0.25">
      <c r="A345" s="34"/>
      <c r="B345" s="11"/>
      <c r="C345" s="2"/>
      <c r="D345" s="11"/>
      <c r="E345" s="11"/>
      <c r="F345" s="2"/>
      <c r="G345" s="11"/>
      <c r="H345" s="2"/>
      <c r="I345" s="2"/>
      <c r="J345" s="2"/>
      <c r="K345" s="2"/>
      <c r="L345" s="2"/>
      <c r="M345" s="2"/>
      <c r="N345" s="2"/>
      <c r="O345" s="2"/>
      <c r="P345" s="2"/>
      <c r="Q345" s="2"/>
      <c r="R345" s="11"/>
      <c r="S345" s="11"/>
      <c r="T345" s="35"/>
    </row>
    <row r="346" spans="1:20" x14ac:dyDescent="0.25">
      <c r="A346" s="83"/>
      <c r="B346" s="62"/>
      <c r="C346" s="61"/>
      <c r="D346" s="62"/>
      <c r="E346" s="62"/>
      <c r="F346" s="61"/>
      <c r="G346" s="62"/>
      <c r="H346" s="61">
        <f>SUM(H321:H344)</f>
        <v>0</v>
      </c>
      <c r="I346" s="61">
        <f t="shared" ref="I346:O346" si="12">SUM(I321:I344)</f>
        <v>24</v>
      </c>
      <c r="J346" s="61">
        <f t="shared" si="12"/>
        <v>0</v>
      </c>
      <c r="K346" s="61">
        <f t="shared" si="12"/>
        <v>0</v>
      </c>
      <c r="L346" s="61">
        <f t="shared" si="12"/>
        <v>0</v>
      </c>
      <c r="M346" s="61">
        <f t="shared" si="12"/>
        <v>0</v>
      </c>
      <c r="N346" s="61">
        <f t="shared" si="12"/>
        <v>0</v>
      </c>
      <c r="O346" s="61">
        <f t="shared" si="12"/>
        <v>0</v>
      </c>
      <c r="P346" s="61"/>
      <c r="Q346" s="61"/>
      <c r="R346" s="62"/>
      <c r="S346" s="62"/>
      <c r="T346" s="84"/>
    </row>
    <row r="347" spans="1:20" x14ac:dyDescent="0.25">
      <c r="A347" s="85"/>
      <c r="B347" s="75"/>
      <c r="C347" s="76"/>
      <c r="D347" s="75"/>
      <c r="E347" s="75"/>
      <c r="F347" s="76"/>
      <c r="G347" s="75"/>
      <c r="H347" s="76"/>
      <c r="I347" s="76"/>
      <c r="J347" s="76"/>
      <c r="K347" s="76"/>
      <c r="L347" s="76"/>
      <c r="M347" s="76"/>
      <c r="N347" s="76"/>
      <c r="O347" s="76"/>
      <c r="P347" s="76"/>
      <c r="Q347" s="76"/>
      <c r="R347" s="75"/>
      <c r="S347" s="75"/>
      <c r="T347" s="86"/>
    </row>
    <row r="348" spans="1:20" x14ac:dyDescent="0.25">
      <c r="A348" s="34"/>
      <c r="B348" s="11"/>
      <c r="C348" s="2"/>
      <c r="D348" s="11"/>
      <c r="E348" s="11"/>
      <c r="F348" s="11"/>
      <c r="G348" s="11"/>
      <c r="H348" s="2"/>
      <c r="I348" s="2"/>
      <c r="J348" s="2"/>
      <c r="K348" s="2"/>
      <c r="L348" s="2"/>
      <c r="M348" s="2"/>
      <c r="N348" s="2"/>
      <c r="O348" s="2"/>
      <c r="P348" s="2"/>
      <c r="Q348" s="2"/>
      <c r="R348" s="11"/>
      <c r="S348" s="11"/>
      <c r="T348" s="35"/>
    </row>
    <row r="349" spans="1:20" x14ac:dyDescent="0.25">
      <c r="A349" s="34"/>
      <c r="B349" s="11"/>
      <c r="C349" s="2" t="s">
        <v>14</v>
      </c>
      <c r="D349" s="11" t="s">
        <v>2657</v>
      </c>
      <c r="E349" s="11" t="s">
        <v>39</v>
      </c>
      <c r="F349" s="2" t="s">
        <v>0</v>
      </c>
      <c r="G349" s="11" t="s">
        <v>1239</v>
      </c>
      <c r="H349" s="2">
        <v>0</v>
      </c>
      <c r="I349" s="2">
        <v>1</v>
      </c>
      <c r="J349" s="2">
        <v>0</v>
      </c>
      <c r="K349" s="2">
        <v>0</v>
      </c>
      <c r="L349" s="2">
        <v>0</v>
      </c>
      <c r="M349" s="2">
        <v>0</v>
      </c>
      <c r="N349" s="2">
        <v>0</v>
      </c>
      <c r="O349" s="2"/>
      <c r="P349" s="2"/>
      <c r="Q349" s="2"/>
      <c r="R349" s="11"/>
      <c r="S349" s="11" t="s">
        <v>8915</v>
      </c>
      <c r="T349" s="35"/>
    </row>
    <row r="350" spans="1:20" x14ac:dyDescent="0.25">
      <c r="A350" s="34"/>
      <c r="B350" s="11"/>
      <c r="C350" s="2"/>
      <c r="D350" s="11"/>
      <c r="E350" s="11"/>
      <c r="F350" s="2" t="s">
        <v>2</v>
      </c>
      <c r="G350" s="11" t="s">
        <v>3358</v>
      </c>
      <c r="H350" s="2">
        <v>0</v>
      </c>
      <c r="I350" s="2">
        <v>1</v>
      </c>
      <c r="J350" s="2">
        <v>0</v>
      </c>
      <c r="K350" s="2">
        <v>0</v>
      </c>
      <c r="L350" s="2">
        <v>0</v>
      </c>
      <c r="M350" s="2">
        <v>0</v>
      </c>
      <c r="N350" s="2">
        <v>0</v>
      </c>
      <c r="O350" s="2"/>
      <c r="P350" s="2"/>
      <c r="Q350" s="2"/>
      <c r="R350" s="11"/>
      <c r="S350" s="11" t="s">
        <v>8916</v>
      </c>
      <c r="T350" s="35"/>
    </row>
    <row r="351" spans="1:20" x14ac:dyDescent="0.25">
      <c r="A351" s="34"/>
      <c r="B351" s="11"/>
      <c r="C351" s="2"/>
      <c r="D351" s="11"/>
      <c r="E351" s="11"/>
      <c r="F351" s="2" t="s">
        <v>3</v>
      </c>
      <c r="G351" s="11" t="s">
        <v>3359</v>
      </c>
      <c r="H351" s="2">
        <v>0</v>
      </c>
      <c r="I351" s="2">
        <v>1</v>
      </c>
      <c r="J351" s="2">
        <v>0</v>
      </c>
      <c r="K351" s="2">
        <v>0</v>
      </c>
      <c r="L351" s="2">
        <v>0</v>
      </c>
      <c r="M351" s="2">
        <v>0</v>
      </c>
      <c r="N351" s="2">
        <v>0</v>
      </c>
      <c r="O351" s="2"/>
      <c r="P351" s="2"/>
      <c r="Q351" s="2"/>
      <c r="R351" s="11"/>
      <c r="S351" s="11"/>
      <c r="T351" s="35"/>
    </row>
    <row r="352" spans="1:20" x14ac:dyDescent="0.25">
      <c r="A352" s="34"/>
      <c r="B352" s="11"/>
      <c r="C352" s="2"/>
      <c r="D352" s="11"/>
      <c r="E352" s="11"/>
      <c r="F352" s="2" t="s">
        <v>4</v>
      </c>
      <c r="G352" s="11" t="s">
        <v>3356</v>
      </c>
      <c r="H352" s="2">
        <v>0</v>
      </c>
      <c r="I352" s="2">
        <v>1</v>
      </c>
      <c r="J352" s="2">
        <v>0</v>
      </c>
      <c r="K352" s="2">
        <v>0</v>
      </c>
      <c r="L352" s="2">
        <v>0</v>
      </c>
      <c r="M352" s="2">
        <v>0</v>
      </c>
      <c r="N352" s="2">
        <v>0</v>
      </c>
      <c r="O352" s="2"/>
      <c r="P352" s="2"/>
      <c r="Q352" s="2"/>
      <c r="R352" s="11"/>
      <c r="S352" s="11"/>
      <c r="T352" s="35"/>
    </row>
    <row r="353" spans="1:20" x14ac:dyDescent="0.25">
      <c r="A353" s="34"/>
      <c r="B353" s="11"/>
      <c r="C353" s="2"/>
      <c r="D353" s="11"/>
      <c r="E353" s="11"/>
      <c r="F353" s="2" t="s">
        <v>5</v>
      </c>
      <c r="G353" s="11" t="s">
        <v>3360</v>
      </c>
      <c r="H353" s="2">
        <v>0</v>
      </c>
      <c r="I353" s="2">
        <v>1</v>
      </c>
      <c r="J353" s="2">
        <v>0</v>
      </c>
      <c r="K353" s="2">
        <v>0</v>
      </c>
      <c r="L353" s="2">
        <v>0</v>
      </c>
      <c r="M353" s="2">
        <v>0</v>
      </c>
      <c r="N353" s="2">
        <v>0</v>
      </c>
      <c r="O353" s="2"/>
      <c r="P353" s="2"/>
      <c r="Q353" s="2"/>
      <c r="R353" s="11"/>
      <c r="S353" s="11"/>
      <c r="T353" s="35"/>
    </row>
    <row r="354" spans="1:20" x14ac:dyDescent="0.25">
      <c r="A354" s="34"/>
      <c r="B354" s="11"/>
      <c r="C354" s="2"/>
      <c r="D354" s="11"/>
      <c r="E354" s="11"/>
      <c r="F354" s="2" t="s">
        <v>6</v>
      </c>
      <c r="G354" s="11" t="s">
        <v>3361</v>
      </c>
      <c r="H354" s="2">
        <v>0</v>
      </c>
      <c r="I354" s="2">
        <v>1</v>
      </c>
      <c r="J354" s="2">
        <v>0</v>
      </c>
      <c r="K354" s="2">
        <v>0</v>
      </c>
      <c r="L354" s="2">
        <v>0</v>
      </c>
      <c r="M354" s="2">
        <v>0</v>
      </c>
      <c r="N354" s="2">
        <v>0</v>
      </c>
      <c r="O354" s="2"/>
      <c r="P354" s="2"/>
      <c r="Q354" s="2"/>
      <c r="R354" s="11"/>
      <c r="S354" s="11"/>
      <c r="T354" s="35"/>
    </row>
    <row r="355" spans="1:20" x14ac:dyDescent="0.25">
      <c r="A355" s="34"/>
      <c r="B355" s="11"/>
      <c r="C355" s="2"/>
      <c r="D355" s="11"/>
      <c r="E355" s="11"/>
      <c r="F355" s="2" t="s">
        <v>7</v>
      </c>
      <c r="G355" s="11" t="s">
        <v>3362</v>
      </c>
      <c r="H355" s="2">
        <v>0</v>
      </c>
      <c r="I355" s="2">
        <v>1</v>
      </c>
      <c r="J355" s="2">
        <v>0</v>
      </c>
      <c r="K355" s="2">
        <v>0</v>
      </c>
      <c r="L355" s="2">
        <v>0</v>
      </c>
      <c r="M355" s="2">
        <v>0</v>
      </c>
      <c r="N355" s="2">
        <v>0</v>
      </c>
      <c r="O355" s="2"/>
      <c r="P355" s="2"/>
      <c r="Q355" s="2"/>
      <c r="R355" s="11"/>
      <c r="S355" s="11"/>
      <c r="T355" s="35"/>
    </row>
    <row r="356" spans="1:20" x14ac:dyDescent="0.25">
      <c r="A356" s="34"/>
      <c r="B356" s="11"/>
      <c r="C356" s="2"/>
      <c r="D356" s="11"/>
      <c r="E356" s="11"/>
      <c r="F356" s="2" t="s">
        <v>8</v>
      </c>
      <c r="G356" s="11" t="s">
        <v>3076</v>
      </c>
      <c r="H356" s="2">
        <v>0</v>
      </c>
      <c r="I356" s="2">
        <v>1</v>
      </c>
      <c r="J356" s="2">
        <v>0</v>
      </c>
      <c r="K356" s="2">
        <v>0</v>
      </c>
      <c r="L356" s="2">
        <v>0</v>
      </c>
      <c r="M356" s="2">
        <v>0</v>
      </c>
      <c r="N356" s="2">
        <v>0</v>
      </c>
      <c r="O356" s="2"/>
      <c r="P356" s="2"/>
      <c r="Q356" s="2"/>
      <c r="R356" s="11"/>
      <c r="S356" s="11"/>
      <c r="T356" s="35"/>
    </row>
    <row r="357" spans="1:20" x14ac:dyDescent="0.25">
      <c r="A357" s="34"/>
      <c r="B357" s="11"/>
      <c r="C357" s="2"/>
      <c r="D357" s="11"/>
      <c r="E357" s="11"/>
      <c r="F357" s="2" t="s">
        <v>9</v>
      </c>
      <c r="G357" s="11" t="s">
        <v>2915</v>
      </c>
      <c r="H357" s="2">
        <v>0</v>
      </c>
      <c r="I357" s="2">
        <v>1</v>
      </c>
      <c r="J357" s="2">
        <v>0</v>
      </c>
      <c r="K357" s="2">
        <v>0</v>
      </c>
      <c r="L357" s="2">
        <v>0</v>
      </c>
      <c r="M357" s="2">
        <v>0</v>
      </c>
      <c r="N357" s="2">
        <v>0</v>
      </c>
      <c r="O357" s="2"/>
      <c r="P357" s="2"/>
      <c r="Q357" s="2"/>
      <c r="R357" s="11"/>
      <c r="S357" s="11"/>
      <c r="T357" s="35"/>
    </row>
    <row r="358" spans="1:20" x14ac:dyDescent="0.25">
      <c r="A358" s="34"/>
      <c r="B358" s="11"/>
      <c r="C358" s="2"/>
      <c r="D358" s="11"/>
      <c r="E358" s="11"/>
      <c r="F358" s="2" t="s">
        <v>10</v>
      </c>
      <c r="G358" s="11" t="s">
        <v>3363</v>
      </c>
      <c r="H358" s="2">
        <v>0</v>
      </c>
      <c r="I358" s="2">
        <v>1</v>
      </c>
      <c r="J358" s="2">
        <v>0</v>
      </c>
      <c r="K358" s="2">
        <v>0</v>
      </c>
      <c r="L358" s="2">
        <v>0</v>
      </c>
      <c r="M358" s="2">
        <v>0</v>
      </c>
      <c r="N358" s="2">
        <v>0</v>
      </c>
      <c r="O358" s="2"/>
      <c r="P358" s="2"/>
      <c r="Q358" s="2"/>
      <c r="R358" s="11"/>
      <c r="S358" s="11"/>
      <c r="T358" s="35"/>
    </row>
    <row r="359" spans="1:20" x14ac:dyDescent="0.25">
      <c r="A359" s="34"/>
      <c r="B359" s="11"/>
      <c r="C359" s="2"/>
      <c r="D359" s="11"/>
      <c r="E359" s="11"/>
      <c r="F359" s="2" t="s">
        <v>11</v>
      </c>
      <c r="G359" s="11" t="s">
        <v>3364</v>
      </c>
      <c r="H359" s="2">
        <v>0</v>
      </c>
      <c r="I359" s="2">
        <v>1</v>
      </c>
      <c r="J359" s="2">
        <v>0</v>
      </c>
      <c r="K359" s="2">
        <v>0</v>
      </c>
      <c r="L359" s="2">
        <v>0</v>
      </c>
      <c r="M359" s="2">
        <v>0</v>
      </c>
      <c r="N359" s="2">
        <v>0</v>
      </c>
      <c r="O359" s="2"/>
      <c r="P359" s="2"/>
      <c r="Q359" s="2"/>
      <c r="R359" s="11"/>
      <c r="S359" s="11"/>
      <c r="T359" s="35"/>
    </row>
    <row r="360" spans="1:20" x14ac:dyDescent="0.25">
      <c r="A360" s="34"/>
      <c r="B360" s="11"/>
      <c r="C360" s="2"/>
      <c r="D360" s="11"/>
      <c r="E360" s="11"/>
      <c r="F360" s="2" t="s">
        <v>12</v>
      </c>
      <c r="G360" s="11" t="s">
        <v>2225</v>
      </c>
      <c r="H360" s="2">
        <v>0</v>
      </c>
      <c r="I360" s="2">
        <v>1</v>
      </c>
      <c r="J360" s="2">
        <v>0</v>
      </c>
      <c r="K360" s="2">
        <v>0</v>
      </c>
      <c r="L360" s="2">
        <v>0</v>
      </c>
      <c r="M360" s="2">
        <v>0</v>
      </c>
      <c r="N360" s="2">
        <v>0</v>
      </c>
      <c r="O360" s="2"/>
      <c r="P360" s="2"/>
      <c r="Q360" s="2"/>
      <c r="R360" s="11"/>
      <c r="S360" s="11"/>
      <c r="T360" s="35"/>
    </row>
    <row r="361" spans="1:20" x14ac:dyDescent="0.25">
      <c r="A361" s="34"/>
      <c r="B361" s="11"/>
      <c r="C361" s="2"/>
      <c r="D361" s="11"/>
      <c r="E361" s="11"/>
      <c r="F361" s="2" t="s">
        <v>13</v>
      </c>
      <c r="G361" s="11" t="s">
        <v>2460</v>
      </c>
      <c r="H361" s="2">
        <v>0</v>
      </c>
      <c r="I361" s="2">
        <v>1</v>
      </c>
      <c r="J361" s="2">
        <v>0</v>
      </c>
      <c r="K361" s="2">
        <v>0</v>
      </c>
      <c r="L361" s="2">
        <v>0</v>
      </c>
      <c r="M361" s="2">
        <v>0</v>
      </c>
      <c r="N361" s="2">
        <v>0</v>
      </c>
      <c r="O361" s="2"/>
      <c r="P361" s="2"/>
      <c r="Q361" s="2"/>
      <c r="R361" s="11"/>
      <c r="S361" s="11"/>
      <c r="T361" s="35"/>
    </row>
    <row r="362" spans="1:20" x14ac:dyDescent="0.25">
      <c r="A362" s="34"/>
      <c r="B362" s="11"/>
      <c r="C362" s="2"/>
      <c r="D362" s="11"/>
      <c r="E362" s="11"/>
      <c r="F362" s="2" t="s">
        <v>14</v>
      </c>
      <c r="G362" s="11" t="s">
        <v>3365</v>
      </c>
      <c r="H362" s="2">
        <v>0</v>
      </c>
      <c r="I362" s="2">
        <v>1</v>
      </c>
      <c r="J362" s="2">
        <v>0</v>
      </c>
      <c r="K362" s="2">
        <v>0</v>
      </c>
      <c r="L362" s="2">
        <v>0</v>
      </c>
      <c r="M362" s="2">
        <v>0</v>
      </c>
      <c r="N362" s="2">
        <v>0</v>
      </c>
      <c r="O362" s="2"/>
      <c r="P362" s="2"/>
      <c r="Q362" s="2"/>
      <c r="R362" s="11"/>
      <c r="S362" s="11"/>
      <c r="T362" s="35"/>
    </row>
    <row r="363" spans="1:20" x14ac:dyDescent="0.25">
      <c r="A363" s="34"/>
      <c r="B363" s="11"/>
      <c r="C363" s="2"/>
      <c r="D363" s="11"/>
      <c r="E363" s="11"/>
      <c r="F363" s="2" t="s">
        <v>15</v>
      </c>
      <c r="G363" s="11" t="s">
        <v>2492</v>
      </c>
      <c r="H363" s="2">
        <v>0</v>
      </c>
      <c r="I363" s="2">
        <v>1</v>
      </c>
      <c r="J363" s="2">
        <v>0</v>
      </c>
      <c r="K363" s="2">
        <v>0</v>
      </c>
      <c r="L363" s="2">
        <v>0</v>
      </c>
      <c r="M363" s="2">
        <v>0</v>
      </c>
      <c r="N363" s="2">
        <v>0</v>
      </c>
      <c r="O363" s="2"/>
      <c r="P363" s="2"/>
      <c r="Q363" s="2"/>
      <c r="R363" s="11"/>
      <c r="S363" s="11"/>
      <c r="T363" s="35"/>
    </row>
    <row r="364" spans="1:20" x14ac:dyDescent="0.25">
      <c r="A364" s="34"/>
      <c r="B364" s="11"/>
      <c r="C364" s="2"/>
      <c r="D364" s="11"/>
      <c r="E364" s="11"/>
      <c r="F364" s="2" t="s">
        <v>16</v>
      </c>
      <c r="G364" s="11" t="s">
        <v>3096</v>
      </c>
      <c r="H364" s="2">
        <v>0</v>
      </c>
      <c r="I364" s="2">
        <v>1</v>
      </c>
      <c r="J364" s="2">
        <v>0</v>
      </c>
      <c r="K364" s="2">
        <v>0</v>
      </c>
      <c r="L364" s="2">
        <v>0</v>
      </c>
      <c r="M364" s="2">
        <v>0</v>
      </c>
      <c r="N364" s="2">
        <v>0</v>
      </c>
      <c r="O364" s="2"/>
      <c r="P364" s="2"/>
      <c r="Q364" s="2"/>
      <c r="R364" s="11"/>
      <c r="S364" s="11"/>
      <c r="T364" s="35"/>
    </row>
    <row r="365" spans="1:20" x14ac:dyDescent="0.25">
      <c r="A365" s="34"/>
      <c r="B365" s="11"/>
      <c r="C365" s="2"/>
      <c r="D365" s="11"/>
      <c r="E365" s="11"/>
      <c r="F365" s="2" t="s">
        <v>17</v>
      </c>
      <c r="G365" s="11" t="s">
        <v>3366</v>
      </c>
      <c r="H365" s="2">
        <v>0</v>
      </c>
      <c r="I365" s="2">
        <v>1</v>
      </c>
      <c r="J365" s="2">
        <v>0</v>
      </c>
      <c r="K365" s="2">
        <v>0</v>
      </c>
      <c r="L365" s="2">
        <v>0</v>
      </c>
      <c r="M365" s="2">
        <v>0</v>
      </c>
      <c r="N365" s="2">
        <v>0</v>
      </c>
      <c r="O365" s="2"/>
      <c r="P365" s="2"/>
      <c r="Q365" s="2"/>
      <c r="R365" s="11"/>
      <c r="S365" s="11"/>
      <c r="T365" s="35"/>
    </row>
    <row r="366" spans="1:20" x14ac:dyDescent="0.25">
      <c r="A366" s="34"/>
      <c r="B366" s="11"/>
      <c r="C366" s="2"/>
      <c r="D366" s="11"/>
      <c r="E366" s="11"/>
      <c r="F366" s="2" t="s">
        <v>18</v>
      </c>
      <c r="G366" s="11" t="s">
        <v>3367</v>
      </c>
      <c r="H366" s="2">
        <v>0</v>
      </c>
      <c r="I366" s="2">
        <v>1</v>
      </c>
      <c r="J366" s="2">
        <v>0</v>
      </c>
      <c r="K366" s="2">
        <v>0</v>
      </c>
      <c r="L366" s="2">
        <v>0</v>
      </c>
      <c r="M366" s="2">
        <v>0</v>
      </c>
      <c r="N366" s="2">
        <v>0</v>
      </c>
      <c r="O366" s="2"/>
      <c r="P366" s="2"/>
      <c r="Q366" s="2"/>
      <c r="R366" s="11"/>
      <c r="S366" s="11"/>
      <c r="T366" s="35"/>
    </row>
    <row r="367" spans="1:20" x14ac:dyDescent="0.25">
      <c r="A367" s="34"/>
      <c r="B367" s="11"/>
      <c r="C367" s="2"/>
      <c r="D367" s="11"/>
      <c r="E367" s="11"/>
      <c r="F367" s="2" t="s">
        <v>19</v>
      </c>
      <c r="G367" s="11" t="s">
        <v>3368</v>
      </c>
      <c r="H367" s="2">
        <v>0</v>
      </c>
      <c r="I367" s="2">
        <v>1</v>
      </c>
      <c r="J367" s="2">
        <v>0</v>
      </c>
      <c r="K367" s="2">
        <v>0</v>
      </c>
      <c r="L367" s="2">
        <v>0</v>
      </c>
      <c r="M367" s="2">
        <v>0</v>
      </c>
      <c r="N367" s="2">
        <v>0</v>
      </c>
      <c r="O367" s="2"/>
      <c r="P367" s="2"/>
      <c r="Q367" s="2"/>
      <c r="R367" s="11"/>
      <c r="S367" s="11"/>
      <c r="T367" s="35"/>
    </row>
    <row r="368" spans="1:20" x14ac:dyDescent="0.25">
      <c r="A368" s="34"/>
      <c r="B368" s="11"/>
      <c r="C368" s="2"/>
      <c r="D368" s="11"/>
      <c r="E368" s="11"/>
      <c r="F368" s="2" t="s">
        <v>20</v>
      </c>
      <c r="G368" s="11" t="s">
        <v>3369</v>
      </c>
      <c r="H368" s="2">
        <v>0</v>
      </c>
      <c r="I368" s="2">
        <v>1</v>
      </c>
      <c r="J368" s="2">
        <v>0</v>
      </c>
      <c r="K368" s="2">
        <v>0</v>
      </c>
      <c r="L368" s="2">
        <v>0</v>
      </c>
      <c r="M368" s="2">
        <v>0</v>
      </c>
      <c r="N368" s="2">
        <v>0</v>
      </c>
      <c r="O368" s="2"/>
      <c r="P368" s="2"/>
      <c r="Q368" s="2"/>
      <c r="R368" s="11"/>
      <c r="S368" s="11"/>
      <c r="T368" s="35"/>
    </row>
    <row r="369" spans="1:20" x14ac:dyDescent="0.25">
      <c r="A369" s="34"/>
      <c r="B369" s="11"/>
      <c r="C369" s="2"/>
      <c r="D369" s="11"/>
      <c r="E369" s="11"/>
      <c r="F369" s="2" t="s">
        <v>21</v>
      </c>
      <c r="G369" s="11" t="s">
        <v>3370</v>
      </c>
      <c r="H369" s="2">
        <v>0</v>
      </c>
      <c r="I369" s="2">
        <v>1</v>
      </c>
      <c r="J369" s="2">
        <v>0</v>
      </c>
      <c r="K369" s="2">
        <v>0</v>
      </c>
      <c r="L369" s="2">
        <v>0</v>
      </c>
      <c r="M369" s="2">
        <v>0</v>
      </c>
      <c r="N369" s="2">
        <v>0</v>
      </c>
      <c r="O369" s="2"/>
      <c r="P369" s="2"/>
      <c r="Q369" s="2"/>
      <c r="R369" s="11"/>
      <c r="S369" s="11"/>
      <c r="T369" s="35"/>
    </row>
    <row r="370" spans="1:20" x14ac:dyDescent="0.25">
      <c r="A370" s="34"/>
      <c r="B370" s="11"/>
      <c r="C370" s="2"/>
      <c r="D370" s="11"/>
      <c r="E370" s="11"/>
      <c r="F370" s="2" t="s">
        <v>22</v>
      </c>
      <c r="G370" s="11" t="s">
        <v>3371</v>
      </c>
      <c r="H370" s="2">
        <v>0</v>
      </c>
      <c r="I370" s="2">
        <v>1</v>
      </c>
      <c r="J370" s="2">
        <v>0</v>
      </c>
      <c r="K370" s="2">
        <v>0</v>
      </c>
      <c r="L370" s="2">
        <v>0</v>
      </c>
      <c r="M370" s="2">
        <v>0</v>
      </c>
      <c r="N370" s="2">
        <v>0</v>
      </c>
      <c r="O370" s="2"/>
      <c r="P370" s="2"/>
      <c r="Q370" s="2"/>
      <c r="R370" s="11"/>
      <c r="S370" s="11"/>
      <c r="T370" s="35"/>
    </row>
    <row r="371" spans="1:20" x14ac:dyDescent="0.25">
      <c r="A371" s="34"/>
      <c r="B371" s="11"/>
      <c r="C371" s="2"/>
      <c r="D371" s="11"/>
      <c r="E371" s="11"/>
      <c r="F371" s="2" t="s">
        <v>23</v>
      </c>
      <c r="G371" s="11" t="s">
        <v>3372</v>
      </c>
      <c r="H371" s="2">
        <v>0</v>
      </c>
      <c r="I371" s="2">
        <v>1</v>
      </c>
      <c r="J371" s="2">
        <v>0</v>
      </c>
      <c r="K371" s="2">
        <v>0</v>
      </c>
      <c r="L371" s="2">
        <v>0</v>
      </c>
      <c r="M371" s="2">
        <v>0</v>
      </c>
      <c r="N371" s="2">
        <v>0</v>
      </c>
      <c r="O371" s="2"/>
      <c r="P371" s="2"/>
      <c r="Q371" s="2"/>
      <c r="R371" s="11"/>
      <c r="S371" s="11"/>
      <c r="T371" s="35"/>
    </row>
    <row r="372" spans="1:20" x14ac:dyDescent="0.25">
      <c r="A372" s="34"/>
      <c r="B372" s="11"/>
      <c r="C372" s="2"/>
      <c r="D372" s="11"/>
      <c r="E372" s="11"/>
      <c r="F372" s="2" t="s">
        <v>24</v>
      </c>
      <c r="G372" s="11" t="s">
        <v>3373</v>
      </c>
      <c r="H372" s="2">
        <v>0</v>
      </c>
      <c r="I372" s="2">
        <v>1</v>
      </c>
      <c r="J372" s="2">
        <v>0</v>
      </c>
      <c r="K372" s="2">
        <v>0</v>
      </c>
      <c r="L372" s="2">
        <v>0</v>
      </c>
      <c r="M372" s="2">
        <v>0</v>
      </c>
      <c r="N372" s="2">
        <v>0</v>
      </c>
      <c r="O372" s="2"/>
      <c r="P372" s="2"/>
      <c r="Q372" s="2"/>
      <c r="R372" s="11"/>
      <c r="S372" s="11"/>
      <c r="T372" s="35"/>
    </row>
    <row r="373" spans="1:20" x14ac:dyDescent="0.25">
      <c r="A373" s="34"/>
      <c r="B373" s="11"/>
      <c r="C373" s="2"/>
      <c r="D373" s="11"/>
      <c r="E373" s="11"/>
      <c r="F373" s="2"/>
      <c r="G373" s="11"/>
      <c r="H373" s="2"/>
      <c r="I373" s="2"/>
      <c r="J373" s="2"/>
      <c r="K373" s="2"/>
      <c r="L373" s="2"/>
      <c r="M373" s="2"/>
      <c r="N373" s="2"/>
      <c r="O373" s="2"/>
      <c r="P373" s="2"/>
      <c r="Q373" s="2"/>
      <c r="R373" s="11"/>
      <c r="S373" s="11"/>
      <c r="T373" s="35"/>
    </row>
    <row r="374" spans="1:20" x14ac:dyDescent="0.25">
      <c r="A374" s="83"/>
      <c r="B374" s="62"/>
      <c r="C374" s="61"/>
      <c r="D374" s="62"/>
      <c r="E374" s="62"/>
      <c r="F374" s="61"/>
      <c r="G374" s="62"/>
      <c r="H374" s="61">
        <f>SUM(H349:H372)</f>
        <v>0</v>
      </c>
      <c r="I374" s="61">
        <f t="shared" ref="I374:O374" si="13">SUM(I349:I372)</f>
        <v>24</v>
      </c>
      <c r="J374" s="61">
        <f t="shared" si="13"/>
        <v>0</v>
      </c>
      <c r="K374" s="61">
        <f t="shared" si="13"/>
        <v>0</v>
      </c>
      <c r="L374" s="61">
        <f t="shared" si="13"/>
        <v>0</v>
      </c>
      <c r="M374" s="61">
        <f t="shared" si="13"/>
        <v>0</v>
      </c>
      <c r="N374" s="61">
        <f t="shared" si="13"/>
        <v>0</v>
      </c>
      <c r="O374" s="61">
        <f t="shared" si="13"/>
        <v>0</v>
      </c>
      <c r="P374" s="61"/>
      <c r="Q374" s="61"/>
      <c r="R374" s="62"/>
      <c r="S374" s="62"/>
      <c r="T374" s="84"/>
    </row>
    <row r="375" spans="1:20" x14ac:dyDescent="0.25">
      <c r="A375" s="85"/>
      <c r="B375" s="75"/>
      <c r="C375" s="76"/>
      <c r="D375" s="75"/>
      <c r="E375" s="75"/>
      <c r="F375" s="76"/>
      <c r="G375" s="75"/>
      <c r="H375" s="76"/>
      <c r="I375" s="76"/>
      <c r="J375" s="76"/>
      <c r="K375" s="76"/>
      <c r="L375" s="76"/>
      <c r="M375" s="76"/>
      <c r="N375" s="76"/>
      <c r="O375" s="76"/>
      <c r="P375" s="76"/>
      <c r="Q375" s="76"/>
      <c r="R375" s="75"/>
      <c r="S375" s="75"/>
      <c r="T375" s="86"/>
    </row>
    <row r="376" spans="1:20" x14ac:dyDescent="0.25">
      <c r="A376" s="34"/>
      <c r="B376" s="11"/>
      <c r="C376" s="2"/>
      <c r="D376" s="11"/>
      <c r="E376" s="11"/>
      <c r="F376" s="11"/>
      <c r="G376" s="11"/>
      <c r="H376" s="2"/>
      <c r="I376" s="2"/>
      <c r="J376" s="2"/>
      <c r="K376" s="2"/>
      <c r="L376" s="2"/>
      <c r="M376" s="2"/>
      <c r="N376" s="2"/>
      <c r="O376" s="2"/>
      <c r="P376" s="2"/>
      <c r="Q376" s="2"/>
      <c r="R376" s="11"/>
      <c r="S376" s="11"/>
      <c r="T376" s="35"/>
    </row>
    <row r="377" spans="1:20" x14ac:dyDescent="0.25">
      <c r="A377" s="34"/>
      <c r="B377" s="11"/>
      <c r="C377" s="2" t="s">
        <v>15</v>
      </c>
      <c r="D377" s="11" t="s">
        <v>2658</v>
      </c>
      <c r="E377" s="11" t="s">
        <v>39</v>
      </c>
      <c r="F377" s="2" t="s">
        <v>0</v>
      </c>
      <c r="G377" s="11" t="s">
        <v>3374</v>
      </c>
      <c r="H377" s="67">
        <v>1</v>
      </c>
      <c r="I377" s="67">
        <v>0</v>
      </c>
      <c r="J377" s="67">
        <v>0</v>
      </c>
      <c r="K377" s="67">
        <v>0</v>
      </c>
      <c r="L377" s="67">
        <v>0</v>
      </c>
      <c r="M377" s="67">
        <v>1</v>
      </c>
      <c r="N377" s="67">
        <v>0</v>
      </c>
      <c r="O377" s="67">
        <v>1</v>
      </c>
      <c r="P377" s="67"/>
      <c r="Q377" s="67"/>
      <c r="R377" s="11"/>
      <c r="S377" s="299" t="s">
        <v>7417</v>
      </c>
      <c r="T377" s="35"/>
    </row>
    <row r="378" spans="1:20" x14ac:dyDescent="0.25">
      <c r="A378" s="34"/>
      <c r="B378" s="11"/>
      <c r="C378" s="2"/>
      <c r="D378" s="11"/>
      <c r="E378" s="11"/>
      <c r="F378" s="2" t="s">
        <v>2</v>
      </c>
      <c r="G378" s="11" t="s">
        <v>3375</v>
      </c>
      <c r="H378" s="67">
        <v>1</v>
      </c>
      <c r="I378" s="67">
        <v>0</v>
      </c>
      <c r="J378" s="67">
        <v>0</v>
      </c>
      <c r="K378" s="67">
        <v>0</v>
      </c>
      <c r="L378" s="67">
        <v>0</v>
      </c>
      <c r="M378" s="67">
        <v>1</v>
      </c>
      <c r="N378" s="67">
        <v>0</v>
      </c>
      <c r="O378" s="67">
        <v>1</v>
      </c>
      <c r="P378" s="67"/>
      <c r="Q378" s="67"/>
      <c r="R378" s="11"/>
      <c r="S378" s="299"/>
      <c r="T378" s="35"/>
    </row>
    <row r="379" spans="1:20" x14ac:dyDescent="0.25">
      <c r="A379" s="34"/>
      <c r="B379" s="11"/>
      <c r="C379" s="2"/>
      <c r="D379" s="11"/>
      <c r="E379" s="11"/>
      <c r="F379" s="2" t="s">
        <v>3</v>
      </c>
      <c r="G379" s="11" t="s">
        <v>3376</v>
      </c>
      <c r="H379" s="67">
        <v>1</v>
      </c>
      <c r="I379" s="67">
        <v>0</v>
      </c>
      <c r="J379" s="67">
        <v>0</v>
      </c>
      <c r="K379" s="67">
        <v>0</v>
      </c>
      <c r="L379" s="67">
        <v>0</v>
      </c>
      <c r="M379" s="67">
        <v>1</v>
      </c>
      <c r="N379" s="67">
        <v>0</v>
      </c>
      <c r="O379" s="67">
        <v>1</v>
      </c>
      <c r="P379" s="67"/>
      <c r="Q379" s="67"/>
      <c r="R379" s="11"/>
      <c r="S379" s="299"/>
      <c r="T379" s="35"/>
    </row>
    <row r="380" spans="1:20" x14ac:dyDescent="0.25">
      <c r="A380" s="34"/>
      <c r="B380" s="11"/>
      <c r="C380" s="2"/>
      <c r="D380" s="11"/>
      <c r="E380" s="11"/>
      <c r="F380" s="2" t="s">
        <v>4</v>
      </c>
      <c r="G380" s="11" t="s">
        <v>3377</v>
      </c>
      <c r="H380" s="67">
        <v>1</v>
      </c>
      <c r="I380" s="67">
        <v>0</v>
      </c>
      <c r="J380" s="67">
        <v>0</v>
      </c>
      <c r="K380" s="67">
        <v>0</v>
      </c>
      <c r="L380" s="67">
        <v>0</v>
      </c>
      <c r="M380" s="67">
        <v>1</v>
      </c>
      <c r="N380" s="67">
        <v>0</v>
      </c>
      <c r="O380" s="67">
        <v>1</v>
      </c>
      <c r="P380" s="67"/>
      <c r="Q380" s="67"/>
      <c r="R380" s="11"/>
      <c r="S380" s="299" t="s">
        <v>7418</v>
      </c>
      <c r="T380" s="35"/>
    </row>
    <row r="381" spans="1:20" x14ac:dyDescent="0.25">
      <c r="A381" s="34"/>
      <c r="B381" s="11"/>
      <c r="C381" s="2"/>
      <c r="D381" s="11"/>
      <c r="E381" s="11"/>
      <c r="F381" s="2" t="s">
        <v>5</v>
      </c>
      <c r="G381" s="11" t="s">
        <v>3378</v>
      </c>
      <c r="H381" s="67">
        <v>1</v>
      </c>
      <c r="I381" s="67">
        <v>0</v>
      </c>
      <c r="J381" s="67">
        <v>0</v>
      </c>
      <c r="K381" s="67">
        <v>0</v>
      </c>
      <c r="L381" s="67">
        <v>0</v>
      </c>
      <c r="M381" s="67">
        <v>1</v>
      </c>
      <c r="N381" s="67">
        <v>0</v>
      </c>
      <c r="O381" s="67">
        <v>1</v>
      </c>
      <c r="P381" s="67"/>
      <c r="Q381" s="67"/>
      <c r="R381" s="11"/>
      <c r="S381" s="299"/>
      <c r="T381" s="35"/>
    </row>
    <row r="382" spans="1:20" x14ac:dyDescent="0.25">
      <c r="A382" s="34"/>
      <c r="B382" s="11"/>
      <c r="C382" s="2"/>
      <c r="D382" s="11"/>
      <c r="E382" s="11"/>
      <c r="F382" s="2" t="s">
        <v>6</v>
      </c>
      <c r="G382" s="11" t="s">
        <v>3379</v>
      </c>
      <c r="H382" s="67">
        <v>1</v>
      </c>
      <c r="I382" s="67">
        <v>0</v>
      </c>
      <c r="J382" s="67">
        <v>0</v>
      </c>
      <c r="K382" s="67">
        <v>0</v>
      </c>
      <c r="L382" s="67">
        <v>0</v>
      </c>
      <c r="M382" s="67">
        <v>1</v>
      </c>
      <c r="N382" s="67">
        <v>0</v>
      </c>
      <c r="O382" s="67">
        <v>1</v>
      </c>
      <c r="P382" s="67"/>
      <c r="Q382" s="67"/>
      <c r="R382" s="11"/>
      <c r="S382" s="299"/>
      <c r="T382" s="35"/>
    </row>
    <row r="383" spans="1:20" ht="15" customHeight="1" x14ac:dyDescent="0.25">
      <c r="A383" s="34"/>
      <c r="B383" s="11"/>
      <c r="C383" s="2"/>
      <c r="D383" s="11"/>
      <c r="E383" s="11"/>
      <c r="F383" s="2" t="s">
        <v>7</v>
      </c>
      <c r="G383" s="11" t="s">
        <v>3380</v>
      </c>
      <c r="H383" s="67">
        <v>1</v>
      </c>
      <c r="I383" s="67">
        <v>0</v>
      </c>
      <c r="J383" s="67">
        <v>0</v>
      </c>
      <c r="K383" s="67">
        <v>0</v>
      </c>
      <c r="L383" s="67">
        <v>0</v>
      </c>
      <c r="M383" s="67">
        <v>1</v>
      </c>
      <c r="N383" s="67">
        <v>0</v>
      </c>
      <c r="O383" s="67">
        <v>1</v>
      </c>
      <c r="P383" s="67"/>
      <c r="Q383" s="67"/>
      <c r="R383" s="11"/>
      <c r="S383" s="299" t="s">
        <v>7419</v>
      </c>
      <c r="T383" s="35"/>
    </row>
    <row r="384" spans="1:20" x14ac:dyDescent="0.25">
      <c r="A384" s="34"/>
      <c r="B384" s="11"/>
      <c r="C384" s="2"/>
      <c r="D384" s="11"/>
      <c r="E384" s="11"/>
      <c r="F384" s="2" t="s">
        <v>8</v>
      </c>
      <c r="G384" s="11" t="s">
        <v>2658</v>
      </c>
      <c r="H384" s="67">
        <v>1</v>
      </c>
      <c r="I384" s="67">
        <v>0</v>
      </c>
      <c r="J384" s="67">
        <v>0</v>
      </c>
      <c r="K384" s="67">
        <v>0</v>
      </c>
      <c r="L384" s="67">
        <v>0</v>
      </c>
      <c r="M384" s="67">
        <v>1</v>
      </c>
      <c r="N384" s="67">
        <v>0</v>
      </c>
      <c r="O384" s="67">
        <v>1</v>
      </c>
      <c r="P384" s="67"/>
      <c r="Q384" s="67"/>
      <c r="R384" s="11"/>
      <c r="S384" s="299"/>
      <c r="T384" s="35"/>
    </row>
    <row r="385" spans="1:20" x14ac:dyDescent="0.25">
      <c r="A385" s="34"/>
      <c r="B385" s="11"/>
      <c r="C385" s="2"/>
      <c r="D385" s="11"/>
      <c r="E385" s="11"/>
      <c r="F385" s="2" t="s">
        <v>9</v>
      </c>
      <c r="G385" s="11" t="s">
        <v>3381</v>
      </c>
      <c r="H385" s="67">
        <v>1</v>
      </c>
      <c r="I385" s="67">
        <v>0</v>
      </c>
      <c r="J385" s="67">
        <v>0</v>
      </c>
      <c r="K385" s="67">
        <v>0</v>
      </c>
      <c r="L385" s="67">
        <v>0</v>
      </c>
      <c r="M385" s="67">
        <v>1</v>
      </c>
      <c r="N385" s="67">
        <v>0</v>
      </c>
      <c r="O385" s="67">
        <v>1</v>
      </c>
      <c r="P385" s="67"/>
      <c r="Q385" s="67"/>
      <c r="R385" s="11"/>
      <c r="S385" s="299"/>
      <c r="T385" s="35"/>
    </row>
    <row r="386" spans="1:20" x14ac:dyDescent="0.25">
      <c r="A386" s="34"/>
      <c r="B386" s="11"/>
      <c r="C386" s="2"/>
      <c r="D386" s="11"/>
      <c r="E386" s="11"/>
      <c r="F386" s="2" t="s">
        <v>10</v>
      </c>
      <c r="G386" s="11" t="s">
        <v>3382</v>
      </c>
      <c r="H386" s="67">
        <v>1</v>
      </c>
      <c r="I386" s="67">
        <v>0</v>
      </c>
      <c r="J386" s="67">
        <v>0</v>
      </c>
      <c r="K386" s="67">
        <v>0</v>
      </c>
      <c r="L386" s="67">
        <v>0</v>
      </c>
      <c r="M386" s="67">
        <v>1</v>
      </c>
      <c r="N386" s="67">
        <v>0</v>
      </c>
      <c r="O386" s="67">
        <v>1</v>
      </c>
      <c r="P386" s="67"/>
      <c r="Q386" s="67"/>
      <c r="R386" s="11"/>
      <c r="S386" s="299"/>
      <c r="T386" s="35"/>
    </row>
    <row r="387" spans="1:20" x14ac:dyDescent="0.25">
      <c r="A387" s="34"/>
      <c r="B387" s="11"/>
      <c r="C387" s="2"/>
      <c r="D387" s="11"/>
      <c r="E387" s="11"/>
      <c r="F387" s="2" t="s">
        <v>11</v>
      </c>
      <c r="G387" s="11" t="s">
        <v>3383</v>
      </c>
      <c r="H387" s="67">
        <v>1</v>
      </c>
      <c r="I387" s="67">
        <v>0</v>
      </c>
      <c r="J387" s="67">
        <v>0</v>
      </c>
      <c r="K387" s="67">
        <v>0</v>
      </c>
      <c r="L387" s="67">
        <v>0</v>
      </c>
      <c r="M387" s="67">
        <v>1</v>
      </c>
      <c r="N387" s="67">
        <v>0</v>
      </c>
      <c r="O387" s="67">
        <v>1</v>
      </c>
      <c r="P387" s="67"/>
      <c r="Q387" s="67"/>
      <c r="R387" s="11"/>
      <c r="S387" s="11"/>
      <c r="T387" s="35"/>
    </row>
    <row r="388" spans="1:20" ht="60" x14ac:dyDescent="0.25">
      <c r="A388" s="34"/>
      <c r="B388" s="11"/>
      <c r="C388" s="2"/>
      <c r="D388" s="11"/>
      <c r="E388" s="11"/>
      <c r="F388" s="2" t="s">
        <v>12</v>
      </c>
      <c r="G388" s="11" t="s">
        <v>3384</v>
      </c>
      <c r="H388" s="67">
        <v>1</v>
      </c>
      <c r="I388" s="67">
        <v>0</v>
      </c>
      <c r="J388" s="67">
        <v>0</v>
      </c>
      <c r="K388" s="67">
        <v>0</v>
      </c>
      <c r="L388" s="67">
        <v>0</v>
      </c>
      <c r="M388" s="67">
        <v>1</v>
      </c>
      <c r="N388" s="67">
        <v>0</v>
      </c>
      <c r="O388" s="67">
        <v>1</v>
      </c>
      <c r="P388" s="67"/>
      <c r="Q388" s="67"/>
      <c r="R388" s="11"/>
      <c r="S388" s="73" t="s">
        <v>8782</v>
      </c>
      <c r="T388" s="35"/>
    </row>
    <row r="389" spans="1:20" x14ac:dyDescent="0.25">
      <c r="A389" s="34"/>
      <c r="B389" s="11"/>
      <c r="C389" s="2"/>
      <c r="D389" s="11"/>
      <c r="E389" s="11"/>
      <c r="F389" s="2" t="s">
        <v>13</v>
      </c>
      <c r="G389" s="11" t="s">
        <v>2965</v>
      </c>
      <c r="H389" s="67">
        <v>1</v>
      </c>
      <c r="I389" s="67">
        <v>0</v>
      </c>
      <c r="J389" s="67">
        <v>0</v>
      </c>
      <c r="K389" s="67">
        <v>0</v>
      </c>
      <c r="L389" s="67">
        <v>0</v>
      </c>
      <c r="M389" s="67">
        <v>1</v>
      </c>
      <c r="N389" s="67">
        <v>0</v>
      </c>
      <c r="O389" s="67">
        <v>1</v>
      </c>
      <c r="P389" s="67"/>
      <c r="Q389" s="67"/>
      <c r="R389" s="11"/>
      <c r="S389" s="73"/>
      <c r="T389" s="35"/>
    </row>
    <row r="390" spans="1:20" x14ac:dyDescent="0.25">
      <c r="A390" s="34"/>
      <c r="B390" s="11"/>
      <c r="C390" s="2"/>
      <c r="D390" s="11"/>
      <c r="E390" s="11"/>
      <c r="F390" s="2" t="s">
        <v>14</v>
      </c>
      <c r="G390" s="11" t="s">
        <v>2782</v>
      </c>
      <c r="H390" s="67">
        <v>1</v>
      </c>
      <c r="I390" s="67">
        <v>0</v>
      </c>
      <c r="J390" s="67">
        <v>0</v>
      </c>
      <c r="K390" s="67">
        <v>0</v>
      </c>
      <c r="L390" s="67">
        <v>0</v>
      </c>
      <c r="M390" s="67">
        <v>1</v>
      </c>
      <c r="N390" s="67">
        <v>0</v>
      </c>
      <c r="O390" s="67">
        <v>1</v>
      </c>
      <c r="P390" s="67"/>
      <c r="Q390" s="67"/>
      <c r="R390" s="11"/>
      <c r="S390" s="11"/>
      <c r="T390" s="35"/>
    </row>
    <row r="391" spans="1:20" x14ac:dyDescent="0.25">
      <c r="A391" s="34"/>
      <c r="B391" s="11"/>
      <c r="C391" s="2"/>
      <c r="D391" s="11"/>
      <c r="E391" s="11"/>
      <c r="F391" s="2" t="s">
        <v>15</v>
      </c>
      <c r="G391" s="11" t="s">
        <v>3385</v>
      </c>
      <c r="H391" s="67">
        <v>1</v>
      </c>
      <c r="I391" s="67">
        <v>0</v>
      </c>
      <c r="J391" s="67">
        <v>0</v>
      </c>
      <c r="K391" s="67">
        <v>0</v>
      </c>
      <c r="L391" s="67">
        <v>0</v>
      </c>
      <c r="M391" s="67">
        <v>1</v>
      </c>
      <c r="N391" s="67">
        <v>0</v>
      </c>
      <c r="O391" s="67">
        <v>1</v>
      </c>
      <c r="P391" s="67"/>
      <c r="Q391" s="67"/>
      <c r="R391" s="11"/>
      <c r="S391" s="11"/>
      <c r="T391" s="35"/>
    </row>
    <row r="392" spans="1:20" x14ac:dyDescent="0.25">
      <c r="A392" s="34"/>
      <c r="B392" s="11"/>
      <c r="C392" s="2"/>
      <c r="D392" s="11"/>
      <c r="E392" s="11"/>
      <c r="F392" s="2" t="s">
        <v>16</v>
      </c>
      <c r="G392" s="11" t="s">
        <v>3232</v>
      </c>
      <c r="H392" s="67">
        <v>1</v>
      </c>
      <c r="I392" s="67">
        <v>0</v>
      </c>
      <c r="J392" s="67">
        <v>0</v>
      </c>
      <c r="K392" s="67">
        <v>0</v>
      </c>
      <c r="L392" s="67">
        <v>0</v>
      </c>
      <c r="M392" s="67">
        <v>1</v>
      </c>
      <c r="N392" s="67">
        <v>0</v>
      </c>
      <c r="O392" s="67">
        <v>1</v>
      </c>
      <c r="P392" s="67"/>
      <c r="Q392" s="67"/>
      <c r="R392" s="11"/>
      <c r="S392" s="11"/>
      <c r="T392" s="35"/>
    </row>
    <row r="393" spans="1:20" x14ac:dyDescent="0.25">
      <c r="A393" s="34"/>
      <c r="B393" s="11"/>
      <c r="C393" s="2"/>
      <c r="D393" s="11"/>
      <c r="E393" s="11"/>
      <c r="F393" s="2" t="s">
        <v>17</v>
      </c>
      <c r="G393" s="11" t="s">
        <v>3386</v>
      </c>
      <c r="H393" s="67">
        <v>1</v>
      </c>
      <c r="I393" s="67">
        <v>0</v>
      </c>
      <c r="J393" s="67">
        <v>0</v>
      </c>
      <c r="K393" s="67">
        <v>0</v>
      </c>
      <c r="L393" s="67">
        <v>0</v>
      </c>
      <c r="M393" s="67">
        <v>1</v>
      </c>
      <c r="N393" s="67">
        <v>0</v>
      </c>
      <c r="O393" s="67">
        <v>1</v>
      </c>
      <c r="P393" s="67"/>
      <c r="Q393" s="67"/>
      <c r="R393" s="11"/>
      <c r="S393" s="11"/>
      <c r="T393" s="35"/>
    </row>
    <row r="394" spans="1:20" x14ac:dyDescent="0.25">
      <c r="A394" s="34"/>
      <c r="B394" s="11"/>
      <c r="C394" s="2"/>
      <c r="D394" s="11"/>
      <c r="E394" s="11"/>
      <c r="F394" s="2" t="s">
        <v>18</v>
      </c>
      <c r="G394" s="11" t="s">
        <v>3387</v>
      </c>
      <c r="H394" s="67">
        <v>1</v>
      </c>
      <c r="I394" s="67">
        <v>0</v>
      </c>
      <c r="J394" s="67">
        <v>0</v>
      </c>
      <c r="K394" s="67">
        <v>0</v>
      </c>
      <c r="L394" s="67">
        <v>0</v>
      </c>
      <c r="M394" s="67">
        <v>1</v>
      </c>
      <c r="N394" s="67">
        <v>0</v>
      </c>
      <c r="O394" s="67">
        <v>1</v>
      </c>
      <c r="P394" s="67"/>
      <c r="Q394" s="67"/>
      <c r="R394" s="11"/>
      <c r="S394" s="11"/>
      <c r="T394" s="35"/>
    </row>
    <row r="395" spans="1:20" x14ac:dyDescent="0.25">
      <c r="A395" s="34"/>
      <c r="B395" s="11"/>
      <c r="C395" s="2"/>
      <c r="D395" s="11"/>
      <c r="E395" s="11"/>
      <c r="F395" s="2"/>
      <c r="G395" s="11"/>
      <c r="H395" s="67"/>
      <c r="I395" s="67"/>
      <c r="J395" s="67"/>
      <c r="K395" s="67"/>
      <c r="L395" s="67"/>
      <c r="M395" s="67"/>
      <c r="N395" s="67"/>
      <c r="O395" s="67"/>
      <c r="P395" s="67"/>
      <c r="Q395" s="67"/>
      <c r="R395" s="11"/>
      <c r="S395" s="11"/>
      <c r="T395" s="35"/>
    </row>
    <row r="396" spans="1:20" x14ac:dyDescent="0.25">
      <c r="A396" s="83"/>
      <c r="B396" s="62"/>
      <c r="C396" s="61"/>
      <c r="D396" s="62"/>
      <c r="E396" s="62"/>
      <c r="F396" s="61"/>
      <c r="G396" s="62"/>
      <c r="H396" s="72">
        <f>SUM(H377:H394)</f>
        <v>18</v>
      </c>
      <c r="I396" s="72">
        <f t="shared" ref="I396:O396" si="14">SUM(I377:I394)</f>
        <v>0</v>
      </c>
      <c r="J396" s="72">
        <f t="shared" si="14"/>
        <v>0</v>
      </c>
      <c r="K396" s="72">
        <f t="shared" si="14"/>
        <v>0</v>
      </c>
      <c r="L396" s="72">
        <f t="shared" si="14"/>
        <v>0</v>
      </c>
      <c r="M396" s="72">
        <f t="shared" si="14"/>
        <v>18</v>
      </c>
      <c r="N396" s="72">
        <f t="shared" si="14"/>
        <v>0</v>
      </c>
      <c r="O396" s="72">
        <f t="shared" si="14"/>
        <v>18</v>
      </c>
      <c r="P396" s="72"/>
      <c r="Q396" s="72"/>
      <c r="R396" s="62"/>
      <c r="S396" s="62"/>
      <c r="T396" s="84"/>
    </row>
    <row r="397" spans="1:20" x14ac:dyDescent="0.25">
      <c r="A397" s="85"/>
      <c r="B397" s="75"/>
      <c r="C397" s="76"/>
      <c r="D397" s="75"/>
      <c r="E397" s="75"/>
      <c r="F397" s="76"/>
      <c r="G397" s="75"/>
      <c r="H397" s="76"/>
      <c r="I397" s="76"/>
      <c r="J397" s="76"/>
      <c r="K397" s="76"/>
      <c r="L397" s="76"/>
      <c r="M397" s="76"/>
      <c r="N397" s="76"/>
      <c r="O397" s="76"/>
      <c r="P397" s="76"/>
      <c r="Q397" s="76"/>
      <c r="R397" s="75"/>
      <c r="S397" s="75"/>
      <c r="T397" s="86"/>
    </row>
    <row r="398" spans="1:20" x14ac:dyDescent="0.25">
      <c r="A398" s="34"/>
      <c r="B398" s="11"/>
      <c r="C398" s="2"/>
      <c r="D398" s="11"/>
      <c r="E398" s="11"/>
      <c r="F398" s="11"/>
      <c r="G398" s="11"/>
      <c r="H398" s="2"/>
      <c r="I398" s="2"/>
      <c r="J398" s="2"/>
      <c r="K398" s="2"/>
      <c r="L398" s="2"/>
      <c r="M398" s="2"/>
      <c r="N398" s="2"/>
      <c r="O398" s="2"/>
      <c r="P398" s="2"/>
      <c r="Q398" s="2"/>
      <c r="R398" s="11"/>
      <c r="S398" s="11"/>
      <c r="T398" s="35"/>
    </row>
    <row r="399" spans="1:20" x14ac:dyDescent="0.25">
      <c r="A399" s="34"/>
      <c r="B399" s="11"/>
      <c r="C399" s="2" t="s">
        <v>16</v>
      </c>
      <c r="D399" s="11" t="s">
        <v>2659</v>
      </c>
      <c r="E399" s="11" t="s">
        <v>39</v>
      </c>
      <c r="F399" s="2" t="s">
        <v>0</v>
      </c>
      <c r="G399" s="11" t="s">
        <v>3388</v>
      </c>
      <c r="H399" s="2">
        <v>0</v>
      </c>
      <c r="I399" s="2">
        <v>1</v>
      </c>
      <c r="J399" s="2">
        <v>0</v>
      </c>
      <c r="K399" s="2">
        <v>0</v>
      </c>
      <c r="L399" s="2">
        <v>0</v>
      </c>
      <c r="M399" s="2">
        <v>0</v>
      </c>
      <c r="N399" s="2">
        <v>0</v>
      </c>
      <c r="O399" s="2"/>
      <c r="P399" s="2"/>
      <c r="Q399" s="2"/>
      <c r="R399" s="11"/>
      <c r="S399" s="11" t="s">
        <v>8909</v>
      </c>
      <c r="T399" s="35"/>
    </row>
    <row r="400" spans="1:20" x14ac:dyDescent="0.25">
      <c r="A400" s="34"/>
      <c r="B400" s="11"/>
      <c r="C400" s="2"/>
      <c r="D400" s="11"/>
      <c r="E400" s="11"/>
      <c r="F400" s="2" t="s">
        <v>2</v>
      </c>
      <c r="G400" s="11" t="s">
        <v>2772</v>
      </c>
      <c r="H400" s="2">
        <v>0</v>
      </c>
      <c r="I400" s="2">
        <v>1</v>
      </c>
      <c r="J400" s="2">
        <v>0</v>
      </c>
      <c r="K400" s="2">
        <v>0</v>
      </c>
      <c r="L400" s="2">
        <v>0</v>
      </c>
      <c r="M400" s="2">
        <v>0</v>
      </c>
      <c r="N400" s="2">
        <v>0</v>
      </c>
      <c r="O400" s="2"/>
      <c r="P400" s="2"/>
      <c r="Q400" s="2"/>
      <c r="R400" s="11"/>
      <c r="S400" s="11"/>
      <c r="T400" s="35"/>
    </row>
    <row r="401" spans="1:20" x14ac:dyDescent="0.25">
      <c r="A401" s="34"/>
      <c r="B401" s="11"/>
      <c r="C401" s="2"/>
      <c r="D401" s="11"/>
      <c r="E401" s="11"/>
      <c r="F401" s="2" t="s">
        <v>3</v>
      </c>
      <c r="G401" s="11" t="s">
        <v>2016</v>
      </c>
      <c r="H401" s="2">
        <v>0</v>
      </c>
      <c r="I401" s="2">
        <v>1</v>
      </c>
      <c r="J401" s="2">
        <v>0</v>
      </c>
      <c r="K401" s="2">
        <v>0</v>
      </c>
      <c r="L401" s="2">
        <v>0</v>
      </c>
      <c r="M401" s="2">
        <v>0</v>
      </c>
      <c r="N401" s="2">
        <v>0</v>
      </c>
      <c r="O401" s="2"/>
      <c r="P401" s="2"/>
      <c r="Q401" s="2"/>
      <c r="R401" s="11"/>
      <c r="S401" s="11"/>
      <c r="T401" s="35"/>
    </row>
    <row r="402" spans="1:20" x14ac:dyDescent="0.25">
      <c r="A402" s="34"/>
      <c r="B402" s="11"/>
      <c r="C402" s="2"/>
      <c r="D402" s="11"/>
      <c r="E402" s="11"/>
      <c r="F402" s="2" t="s">
        <v>4</v>
      </c>
      <c r="G402" s="11" t="s">
        <v>3389</v>
      </c>
      <c r="H402" s="2">
        <v>0</v>
      </c>
      <c r="I402" s="2">
        <v>1</v>
      </c>
      <c r="J402" s="2">
        <v>0</v>
      </c>
      <c r="K402" s="2">
        <v>0</v>
      </c>
      <c r="L402" s="2">
        <v>0</v>
      </c>
      <c r="M402" s="2">
        <v>0</v>
      </c>
      <c r="N402" s="2">
        <v>0</v>
      </c>
      <c r="O402" s="2"/>
      <c r="P402" s="2"/>
      <c r="Q402" s="2"/>
      <c r="R402" s="11"/>
      <c r="S402" s="11"/>
      <c r="T402" s="35"/>
    </row>
    <row r="403" spans="1:20" x14ac:dyDescent="0.25">
      <c r="A403" s="34"/>
      <c r="B403" s="11"/>
      <c r="C403" s="2"/>
      <c r="D403" s="11"/>
      <c r="E403" s="11"/>
      <c r="F403" s="2" t="s">
        <v>5</v>
      </c>
      <c r="G403" s="11" t="s">
        <v>3390</v>
      </c>
      <c r="H403" s="2">
        <v>0</v>
      </c>
      <c r="I403" s="2">
        <v>1</v>
      </c>
      <c r="J403" s="2">
        <v>0</v>
      </c>
      <c r="K403" s="2">
        <v>0</v>
      </c>
      <c r="L403" s="2">
        <v>0</v>
      </c>
      <c r="M403" s="2">
        <v>0</v>
      </c>
      <c r="N403" s="2">
        <v>0</v>
      </c>
      <c r="O403" s="2"/>
      <c r="P403" s="2"/>
      <c r="Q403" s="2"/>
      <c r="R403" s="11"/>
      <c r="S403" s="11"/>
      <c r="T403" s="35"/>
    </row>
    <row r="404" spans="1:20" x14ac:dyDescent="0.25">
      <c r="A404" s="34"/>
      <c r="B404" s="11"/>
      <c r="C404" s="2"/>
      <c r="D404" s="11"/>
      <c r="E404" s="11"/>
      <c r="F404" s="2" t="s">
        <v>6</v>
      </c>
      <c r="G404" s="11" t="s">
        <v>3391</v>
      </c>
      <c r="H404" s="2">
        <v>0</v>
      </c>
      <c r="I404" s="2">
        <v>1</v>
      </c>
      <c r="J404" s="2">
        <v>0</v>
      </c>
      <c r="K404" s="2">
        <v>0</v>
      </c>
      <c r="L404" s="2">
        <v>0</v>
      </c>
      <c r="M404" s="2">
        <v>0</v>
      </c>
      <c r="N404" s="2">
        <v>0</v>
      </c>
      <c r="O404" s="2"/>
      <c r="P404" s="2"/>
      <c r="Q404" s="2"/>
      <c r="R404" s="11"/>
      <c r="S404" s="11"/>
      <c r="T404" s="35"/>
    </row>
    <row r="405" spans="1:20" x14ac:dyDescent="0.25">
      <c r="A405" s="34"/>
      <c r="B405" s="11"/>
      <c r="C405" s="2"/>
      <c r="D405" s="11"/>
      <c r="E405" s="11"/>
      <c r="F405" s="2" t="s">
        <v>7</v>
      </c>
      <c r="G405" s="11" t="s">
        <v>3392</v>
      </c>
      <c r="H405" s="2">
        <v>0</v>
      </c>
      <c r="I405" s="2">
        <v>1</v>
      </c>
      <c r="J405" s="2">
        <v>0</v>
      </c>
      <c r="K405" s="2">
        <v>0</v>
      </c>
      <c r="L405" s="2">
        <v>0</v>
      </c>
      <c r="M405" s="2">
        <v>0</v>
      </c>
      <c r="N405" s="2">
        <v>0</v>
      </c>
      <c r="O405" s="2"/>
      <c r="P405" s="2"/>
      <c r="Q405" s="2"/>
      <c r="R405" s="11"/>
      <c r="S405" s="11"/>
      <c r="T405" s="35"/>
    </row>
    <row r="406" spans="1:20" x14ac:dyDescent="0.25">
      <c r="A406" s="34"/>
      <c r="B406" s="11"/>
      <c r="C406" s="2"/>
      <c r="D406" s="11"/>
      <c r="E406" s="11"/>
      <c r="F406" s="2" t="s">
        <v>8</v>
      </c>
      <c r="G406" s="11" t="s">
        <v>3393</v>
      </c>
      <c r="H406" s="2">
        <v>0</v>
      </c>
      <c r="I406" s="2">
        <v>1</v>
      </c>
      <c r="J406" s="2">
        <v>0</v>
      </c>
      <c r="K406" s="2">
        <v>0</v>
      </c>
      <c r="L406" s="2">
        <v>0</v>
      </c>
      <c r="M406" s="2">
        <v>0</v>
      </c>
      <c r="N406" s="2">
        <v>0</v>
      </c>
      <c r="O406" s="2"/>
      <c r="P406" s="2"/>
      <c r="Q406" s="2"/>
      <c r="R406" s="11"/>
      <c r="S406" s="11"/>
      <c r="T406" s="35"/>
    </row>
    <row r="407" spans="1:20" x14ac:dyDescent="0.25">
      <c r="A407" s="34"/>
      <c r="B407" s="11"/>
      <c r="C407" s="2"/>
      <c r="D407" s="11"/>
      <c r="E407" s="11"/>
      <c r="F407" s="2" t="s">
        <v>9</v>
      </c>
      <c r="G407" s="11" t="s">
        <v>3394</v>
      </c>
      <c r="H407" s="2">
        <v>0</v>
      </c>
      <c r="I407" s="2">
        <v>1</v>
      </c>
      <c r="J407" s="2">
        <v>0</v>
      </c>
      <c r="K407" s="2">
        <v>0</v>
      </c>
      <c r="L407" s="2">
        <v>0</v>
      </c>
      <c r="M407" s="2">
        <v>0</v>
      </c>
      <c r="N407" s="2">
        <v>0</v>
      </c>
      <c r="O407" s="2"/>
      <c r="P407" s="2"/>
      <c r="Q407" s="2"/>
      <c r="R407" s="11"/>
      <c r="S407" s="11"/>
      <c r="T407" s="35"/>
    </row>
    <row r="408" spans="1:20" x14ac:dyDescent="0.25">
      <c r="A408" s="34"/>
      <c r="B408" s="11"/>
      <c r="C408" s="2"/>
      <c r="D408" s="11"/>
      <c r="E408" s="11"/>
      <c r="F408" s="2" t="s">
        <v>10</v>
      </c>
      <c r="G408" s="11" t="s">
        <v>3395</v>
      </c>
      <c r="H408" s="2">
        <v>0</v>
      </c>
      <c r="I408" s="2">
        <v>1</v>
      </c>
      <c r="J408" s="2">
        <v>0</v>
      </c>
      <c r="K408" s="2">
        <v>0</v>
      </c>
      <c r="L408" s="2">
        <v>0</v>
      </c>
      <c r="M408" s="2">
        <v>0</v>
      </c>
      <c r="N408" s="2">
        <v>0</v>
      </c>
      <c r="O408" s="2"/>
      <c r="P408" s="2"/>
      <c r="Q408" s="2"/>
      <c r="R408" s="11"/>
      <c r="S408" s="11"/>
      <c r="T408" s="35"/>
    </row>
    <row r="409" spans="1:20" x14ac:dyDescent="0.25">
      <c r="A409" s="34"/>
      <c r="B409" s="11"/>
      <c r="C409" s="2"/>
      <c r="D409" s="11"/>
      <c r="E409" s="11"/>
      <c r="F409" s="2" t="s">
        <v>11</v>
      </c>
      <c r="G409" s="11" t="s">
        <v>3396</v>
      </c>
      <c r="H409" s="2">
        <v>0</v>
      </c>
      <c r="I409" s="2">
        <v>1</v>
      </c>
      <c r="J409" s="2">
        <v>0</v>
      </c>
      <c r="K409" s="2">
        <v>0</v>
      </c>
      <c r="L409" s="2">
        <v>0</v>
      </c>
      <c r="M409" s="2">
        <v>0</v>
      </c>
      <c r="N409" s="2">
        <v>0</v>
      </c>
      <c r="O409" s="2"/>
      <c r="P409" s="2"/>
      <c r="Q409" s="2"/>
      <c r="R409" s="11"/>
      <c r="S409" s="11"/>
      <c r="T409" s="35"/>
    </row>
    <row r="410" spans="1:20" x14ac:dyDescent="0.25">
      <c r="A410" s="34"/>
      <c r="B410" s="11"/>
      <c r="C410" s="2"/>
      <c r="D410" s="11"/>
      <c r="E410" s="11"/>
      <c r="F410" s="2" t="s">
        <v>12</v>
      </c>
      <c r="G410" s="11" t="s">
        <v>3397</v>
      </c>
      <c r="H410" s="2">
        <v>0</v>
      </c>
      <c r="I410" s="2">
        <v>1</v>
      </c>
      <c r="J410" s="2">
        <v>0</v>
      </c>
      <c r="K410" s="2">
        <v>0</v>
      </c>
      <c r="L410" s="2">
        <v>0</v>
      </c>
      <c r="M410" s="2">
        <v>0</v>
      </c>
      <c r="N410" s="2">
        <v>0</v>
      </c>
      <c r="O410" s="2"/>
      <c r="P410" s="2"/>
      <c r="Q410" s="2"/>
      <c r="R410" s="11"/>
      <c r="S410" s="11"/>
      <c r="T410" s="35"/>
    </row>
    <row r="411" spans="1:20" x14ac:dyDescent="0.25">
      <c r="A411" s="34"/>
      <c r="B411" s="11"/>
      <c r="C411" s="2"/>
      <c r="D411" s="11"/>
      <c r="E411" s="11"/>
      <c r="F411" s="2" t="s">
        <v>13</v>
      </c>
      <c r="G411" s="11" t="s">
        <v>3129</v>
      </c>
      <c r="H411" s="2">
        <v>0</v>
      </c>
      <c r="I411" s="2">
        <v>1</v>
      </c>
      <c r="J411" s="2">
        <v>0</v>
      </c>
      <c r="K411" s="2">
        <v>0</v>
      </c>
      <c r="L411" s="2">
        <v>0</v>
      </c>
      <c r="M411" s="2">
        <v>0</v>
      </c>
      <c r="N411" s="2">
        <v>0</v>
      </c>
      <c r="O411" s="2"/>
      <c r="P411" s="2"/>
      <c r="Q411" s="2"/>
      <c r="R411" s="11"/>
      <c r="S411" s="11"/>
      <c r="T411" s="35"/>
    </row>
    <row r="412" spans="1:20" x14ac:dyDescent="0.25">
      <c r="A412" s="34"/>
      <c r="B412" s="11"/>
      <c r="C412" s="2"/>
      <c r="D412" s="11"/>
      <c r="E412" s="11"/>
      <c r="F412" s="2" t="s">
        <v>14</v>
      </c>
      <c r="G412" s="11" t="s">
        <v>3398</v>
      </c>
      <c r="H412" s="2">
        <v>0</v>
      </c>
      <c r="I412" s="2">
        <v>1</v>
      </c>
      <c r="J412" s="2">
        <v>0</v>
      </c>
      <c r="K412" s="2">
        <v>0</v>
      </c>
      <c r="L412" s="2">
        <v>0</v>
      </c>
      <c r="M412" s="2">
        <v>0</v>
      </c>
      <c r="N412" s="2">
        <v>0</v>
      </c>
      <c r="O412" s="2"/>
      <c r="P412" s="2"/>
      <c r="Q412" s="2"/>
      <c r="R412" s="11"/>
      <c r="S412" s="11"/>
      <c r="T412" s="35"/>
    </row>
    <row r="413" spans="1:20" x14ac:dyDescent="0.25">
      <c r="A413" s="34"/>
      <c r="B413" s="11"/>
      <c r="C413" s="2"/>
      <c r="D413" s="11"/>
      <c r="E413" s="11"/>
      <c r="F413" s="2" t="s">
        <v>15</v>
      </c>
      <c r="G413" s="11" t="s">
        <v>3399</v>
      </c>
      <c r="H413" s="2">
        <v>0</v>
      </c>
      <c r="I413" s="2">
        <v>1</v>
      </c>
      <c r="J413" s="2">
        <v>0</v>
      </c>
      <c r="K413" s="2">
        <v>0</v>
      </c>
      <c r="L413" s="2">
        <v>0</v>
      </c>
      <c r="M413" s="2">
        <v>0</v>
      </c>
      <c r="N413" s="2">
        <v>0</v>
      </c>
      <c r="O413" s="2"/>
      <c r="P413" s="2"/>
      <c r="Q413" s="2"/>
      <c r="R413" s="11"/>
      <c r="S413" s="11"/>
      <c r="T413" s="35"/>
    </row>
    <row r="414" spans="1:20" x14ac:dyDescent="0.25">
      <c r="A414" s="34"/>
      <c r="B414" s="11"/>
      <c r="C414" s="2"/>
      <c r="D414" s="11"/>
      <c r="E414" s="11"/>
      <c r="F414" s="2" t="s">
        <v>16</v>
      </c>
      <c r="G414" s="11" t="s">
        <v>3053</v>
      </c>
      <c r="H414" s="2">
        <v>0</v>
      </c>
      <c r="I414" s="2">
        <v>1</v>
      </c>
      <c r="J414" s="2">
        <v>0</v>
      </c>
      <c r="K414" s="2">
        <v>0</v>
      </c>
      <c r="L414" s="2">
        <v>0</v>
      </c>
      <c r="M414" s="2">
        <v>0</v>
      </c>
      <c r="N414" s="2">
        <v>0</v>
      </c>
      <c r="O414" s="2"/>
      <c r="P414" s="2"/>
      <c r="Q414" s="2"/>
      <c r="R414" s="11"/>
      <c r="S414" s="11"/>
      <c r="T414" s="35"/>
    </row>
    <row r="415" spans="1:20" x14ac:dyDescent="0.25">
      <c r="A415" s="34"/>
      <c r="B415" s="11"/>
      <c r="C415" s="2"/>
      <c r="D415" s="11"/>
      <c r="E415" s="11"/>
      <c r="F415" s="2" t="s">
        <v>17</v>
      </c>
      <c r="G415" s="11" t="s">
        <v>3400</v>
      </c>
      <c r="H415" s="2">
        <v>0</v>
      </c>
      <c r="I415" s="2">
        <v>1</v>
      </c>
      <c r="J415" s="2">
        <v>0</v>
      </c>
      <c r="K415" s="2">
        <v>0</v>
      </c>
      <c r="L415" s="2">
        <v>0</v>
      </c>
      <c r="M415" s="2">
        <v>0</v>
      </c>
      <c r="N415" s="2">
        <v>0</v>
      </c>
      <c r="O415" s="2"/>
      <c r="P415" s="2"/>
      <c r="Q415" s="2"/>
      <c r="R415" s="11"/>
      <c r="S415" s="11"/>
      <c r="T415" s="35"/>
    </row>
    <row r="416" spans="1:20" x14ac:dyDescent="0.25">
      <c r="A416" s="34"/>
      <c r="B416" s="11"/>
      <c r="C416" s="2"/>
      <c r="D416" s="11"/>
      <c r="E416" s="11"/>
      <c r="F416" s="2" t="s">
        <v>18</v>
      </c>
      <c r="G416" s="11" t="s">
        <v>3401</v>
      </c>
      <c r="H416" s="2">
        <v>0</v>
      </c>
      <c r="I416" s="2">
        <v>1</v>
      </c>
      <c r="J416" s="2">
        <v>0</v>
      </c>
      <c r="K416" s="2">
        <v>0</v>
      </c>
      <c r="L416" s="2">
        <v>0</v>
      </c>
      <c r="M416" s="2">
        <v>0</v>
      </c>
      <c r="N416" s="2">
        <v>0</v>
      </c>
      <c r="O416" s="2"/>
      <c r="P416" s="2"/>
      <c r="Q416" s="2"/>
      <c r="R416" s="11"/>
      <c r="S416" s="11"/>
      <c r="T416" s="35"/>
    </row>
    <row r="417" spans="1:20" x14ac:dyDescent="0.25">
      <c r="A417" s="34"/>
      <c r="B417" s="11"/>
      <c r="C417" s="2"/>
      <c r="D417" s="11"/>
      <c r="E417" s="11"/>
      <c r="F417" s="2"/>
      <c r="G417" s="11"/>
      <c r="H417" s="2"/>
      <c r="I417" s="2"/>
      <c r="J417" s="2"/>
      <c r="K417" s="2"/>
      <c r="L417" s="2"/>
      <c r="M417" s="2"/>
      <c r="N417" s="2"/>
      <c r="O417" s="2"/>
      <c r="P417" s="2"/>
      <c r="Q417" s="2"/>
      <c r="R417" s="11"/>
      <c r="S417" s="11"/>
      <c r="T417" s="35"/>
    </row>
    <row r="418" spans="1:20" x14ac:dyDescent="0.25">
      <c r="A418" s="83"/>
      <c r="B418" s="62"/>
      <c r="C418" s="61"/>
      <c r="D418" s="62"/>
      <c r="E418" s="62"/>
      <c r="F418" s="61"/>
      <c r="G418" s="62"/>
      <c r="H418" s="61">
        <f>SUM(H399:H416)</f>
        <v>0</v>
      </c>
      <c r="I418" s="61">
        <f t="shared" ref="I418:O418" si="15">SUM(I399:I416)</f>
        <v>18</v>
      </c>
      <c r="J418" s="61">
        <f t="shared" si="15"/>
        <v>0</v>
      </c>
      <c r="K418" s="61">
        <f t="shared" si="15"/>
        <v>0</v>
      </c>
      <c r="L418" s="61">
        <f t="shared" si="15"/>
        <v>0</v>
      </c>
      <c r="M418" s="61">
        <f t="shared" si="15"/>
        <v>0</v>
      </c>
      <c r="N418" s="61">
        <f t="shared" si="15"/>
        <v>0</v>
      </c>
      <c r="O418" s="61">
        <f t="shared" si="15"/>
        <v>0</v>
      </c>
      <c r="P418" s="61"/>
      <c r="Q418" s="61"/>
      <c r="R418" s="62"/>
      <c r="S418" s="62"/>
      <c r="T418" s="84"/>
    </row>
    <row r="419" spans="1:20" x14ac:dyDescent="0.25">
      <c r="A419" s="85"/>
      <c r="B419" s="75"/>
      <c r="C419" s="76"/>
      <c r="D419" s="75"/>
      <c r="E419" s="75"/>
      <c r="F419" s="76"/>
      <c r="G419" s="75"/>
      <c r="H419" s="76"/>
      <c r="I419" s="76"/>
      <c r="J419" s="76"/>
      <c r="K419" s="76"/>
      <c r="L419" s="76"/>
      <c r="M419" s="76"/>
      <c r="N419" s="76"/>
      <c r="O419" s="76"/>
      <c r="P419" s="76"/>
      <c r="Q419" s="76"/>
      <c r="R419" s="75"/>
      <c r="S419" s="75"/>
      <c r="T419" s="86"/>
    </row>
    <row r="420" spans="1:20" x14ac:dyDescent="0.25">
      <c r="A420" s="34"/>
      <c r="B420" s="11"/>
      <c r="C420" s="2"/>
      <c r="D420" s="11"/>
      <c r="E420" s="11"/>
      <c r="F420" s="11"/>
      <c r="G420" s="11"/>
      <c r="H420" s="2"/>
      <c r="I420" s="2"/>
      <c r="J420" s="2"/>
      <c r="K420" s="2"/>
      <c r="L420" s="2"/>
      <c r="M420" s="2"/>
      <c r="N420" s="2"/>
      <c r="O420" s="2"/>
      <c r="P420" s="2"/>
      <c r="Q420" s="2"/>
      <c r="R420" s="11"/>
      <c r="S420" s="11"/>
      <c r="T420" s="35"/>
    </row>
    <row r="421" spans="1:20" x14ac:dyDescent="0.25">
      <c r="A421" s="34"/>
      <c r="B421" s="11"/>
      <c r="C421" s="2" t="s">
        <v>17</v>
      </c>
      <c r="D421" s="11" t="s">
        <v>3102</v>
      </c>
      <c r="E421" s="11" t="s">
        <v>39</v>
      </c>
      <c r="F421" s="2" t="s">
        <v>0</v>
      </c>
      <c r="G421" s="11" t="s">
        <v>3402</v>
      </c>
      <c r="H421" s="2">
        <v>0</v>
      </c>
      <c r="I421" s="2">
        <v>1</v>
      </c>
      <c r="J421" s="2">
        <v>0</v>
      </c>
      <c r="K421" s="2">
        <v>0</v>
      </c>
      <c r="L421" s="2">
        <v>0</v>
      </c>
      <c r="M421" s="2">
        <v>0</v>
      </c>
      <c r="N421" s="2">
        <v>0</v>
      </c>
      <c r="O421" s="2"/>
      <c r="P421" s="2"/>
      <c r="Q421" s="2"/>
      <c r="R421" s="11"/>
      <c r="S421" s="11"/>
      <c r="T421" s="35"/>
    </row>
    <row r="422" spans="1:20" x14ac:dyDescent="0.25">
      <c r="A422" s="34"/>
      <c r="B422" s="11"/>
      <c r="C422" s="2"/>
      <c r="D422" s="11"/>
      <c r="E422" s="11"/>
      <c r="F422" s="2" t="s">
        <v>2</v>
      </c>
      <c r="G422" s="11" t="s">
        <v>3403</v>
      </c>
      <c r="H422" s="2">
        <v>0</v>
      </c>
      <c r="I422" s="2">
        <v>1</v>
      </c>
      <c r="J422" s="2">
        <v>0</v>
      </c>
      <c r="K422" s="2">
        <v>0</v>
      </c>
      <c r="L422" s="2">
        <v>0</v>
      </c>
      <c r="M422" s="2">
        <v>0</v>
      </c>
      <c r="N422" s="2">
        <v>0</v>
      </c>
      <c r="O422" s="2"/>
      <c r="P422" s="2"/>
      <c r="Q422" s="2"/>
      <c r="R422" s="11"/>
      <c r="S422" s="11"/>
      <c r="T422" s="35"/>
    </row>
    <row r="423" spans="1:20" x14ac:dyDescent="0.25">
      <c r="A423" s="34"/>
      <c r="B423" s="11"/>
      <c r="C423" s="2"/>
      <c r="D423" s="11"/>
      <c r="E423" s="11"/>
      <c r="F423" s="2" t="s">
        <v>3</v>
      </c>
      <c r="G423" s="11" t="s">
        <v>3390</v>
      </c>
      <c r="H423" s="2">
        <v>0</v>
      </c>
      <c r="I423" s="2">
        <v>1</v>
      </c>
      <c r="J423" s="2">
        <v>0</v>
      </c>
      <c r="K423" s="2">
        <v>0</v>
      </c>
      <c r="L423" s="2">
        <v>0</v>
      </c>
      <c r="M423" s="2">
        <v>0</v>
      </c>
      <c r="N423" s="2">
        <v>0</v>
      </c>
      <c r="O423" s="2"/>
      <c r="P423" s="2"/>
      <c r="Q423" s="2"/>
      <c r="R423" s="11"/>
      <c r="S423" s="11"/>
      <c r="T423" s="35"/>
    </row>
    <row r="424" spans="1:20" x14ac:dyDescent="0.25">
      <c r="A424" s="34"/>
      <c r="B424" s="11"/>
      <c r="C424" s="2"/>
      <c r="D424" s="11"/>
      <c r="E424" s="11"/>
      <c r="F424" s="2" t="s">
        <v>4</v>
      </c>
      <c r="G424" s="11" t="s">
        <v>3404</v>
      </c>
      <c r="H424" s="2">
        <v>0</v>
      </c>
      <c r="I424" s="2">
        <v>1</v>
      </c>
      <c r="J424" s="2">
        <v>0</v>
      </c>
      <c r="K424" s="2">
        <v>0</v>
      </c>
      <c r="L424" s="2">
        <v>0</v>
      </c>
      <c r="M424" s="2">
        <v>0</v>
      </c>
      <c r="N424" s="2">
        <v>0</v>
      </c>
      <c r="O424" s="2"/>
      <c r="P424" s="2"/>
      <c r="Q424" s="2"/>
      <c r="R424" s="11"/>
      <c r="S424" s="11"/>
      <c r="T424" s="35"/>
    </row>
    <row r="425" spans="1:20" x14ac:dyDescent="0.25">
      <c r="A425" s="34"/>
      <c r="B425" s="11"/>
      <c r="C425" s="2"/>
      <c r="D425" s="11"/>
      <c r="E425" s="11"/>
      <c r="F425" s="2" t="s">
        <v>5</v>
      </c>
      <c r="G425" s="11" t="s">
        <v>2872</v>
      </c>
      <c r="H425" s="2">
        <v>0</v>
      </c>
      <c r="I425" s="2">
        <v>1</v>
      </c>
      <c r="J425" s="2">
        <v>0</v>
      </c>
      <c r="K425" s="2">
        <v>0</v>
      </c>
      <c r="L425" s="2">
        <v>0</v>
      </c>
      <c r="M425" s="2">
        <v>0</v>
      </c>
      <c r="N425" s="2">
        <v>0</v>
      </c>
      <c r="O425" s="2"/>
      <c r="P425" s="2"/>
      <c r="Q425" s="2"/>
      <c r="R425" s="11"/>
      <c r="S425" s="11"/>
      <c r="T425" s="35"/>
    </row>
    <row r="426" spans="1:20" x14ac:dyDescent="0.25">
      <c r="A426" s="34"/>
      <c r="B426" s="11"/>
      <c r="C426" s="2"/>
      <c r="D426" s="11"/>
      <c r="E426" s="11"/>
      <c r="F426" s="2" t="s">
        <v>6</v>
      </c>
      <c r="G426" s="11" t="s">
        <v>3405</v>
      </c>
      <c r="H426" s="2">
        <v>0</v>
      </c>
      <c r="I426" s="2">
        <v>1</v>
      </c>
      <c r="J426" s="2">
        <v>0</v>
      </c>
      <c r="K426" s="2">
        <v>0</v>
      </c>
      <c r="L426" s="2">
        <v>0</v>
      </c>
      <c r="M426" s="2">
        <v>0</v>
      </c>
      <c r="N426" s="2">
        <v>0</v>
      </c>
      <c r="O426" s="2"/>
      <c r="P426" s="2"/>
      <c r="Q426" s="2"/>
      <c r="R426" s="11"/>
      <c r="S426" s="11"/>
      <c r="T426" s="35"/>
    </row>
    <row r="427" spans="1:20" x14ac:dyDescent="0.25">
      <c r="A427" s="34"/>
      <c r="B427" s="11"/>
      <c r="C427" s="2"/>
      <c r="D427" s="11"/>
      <c r="E427" s="11"/>
      <c r="F427" s="2" t="s">
        <v>7</v>
      </c>
      <c r="G427" s="11" t="s">
        <v>3406</v>
      </c>
      <c r="H427" s="2">
        <v>0</v>
      </c>
      <c r="I427" s="2">
        <v>1</v>
      </c>
      <c r="J427" s="2">
        <v>0</v>
      </c>
      <c r="K427" s="2">
        <v>0</v>
      </c>
      <c r="L427" s="2">
        <v>0</v>
      </c>
      <c r="M427" s="2">
        <v>0</v>
      </c>
      <c r="N427" s="2">
        <v>0</v>
      </c>
      <c r="O427" s="2"/>
      <c r="P427" s="2"/>
      <c r="Q427" s="2"/>
      <c r="R427" s="11"/>
      <c r="S427" s="11"/>
      <c r="T427" s="35"/>
    </row>
    <row r="428" spans="1:20" x14ac:dyDescent="0.25">
      <c r="A428" s="34"/>
      <c r="B428" s="11"/>
      <c r="C428" s="2"/>
      <c r="D428" s="11"/>
      <c r="E428" s="11"/>
      <c r="F428" s="2" t="s">
        <v>8</v>
      </c>
      <c r="G428" s="11" t="s">
        <v>3407</v>
      </c>
      <c r="H428" s="2">
        <v>0</v>
      </c>
      <c r="I428" s="2">
        <v>1</v>
      </c>
      <c r="J428" s="2">
        <v>0</v>
      </c>
      <c r="K428" s="2">
        <v>0</v>
      </c>
      <c r="L428" s="2">
        <v>0</v>
      </c>
      <c r="M428" s="2">
        <v>0</v>
      </c>
      <c r="N428" s="2">
        <v>0</v>
      </c>
      <c r="O428" s="2"/>
      <c r="P428" s="2"/>
      <c r="Q428" s="2"/>
      <c r="R428" s="11"/>
      <c r="S428" s="11"/>
      <c r="T428" s="35"/>
    </row>
    <row r="429" spans="1:20" x14ac:dyDescent="0.25">
      <c r="A429" s="34"/>
      <c r="B429" s="11"/>
      <c r="C429" s="2"/>
      <c r="D429" s="11"/>
      <c r="E429" s="11"/>
      <c r="F429" s="2" t="s">
        <v>9</v>
      </c>
      <c r="G429" s="11" t="s">
        <v>3102</v>
      </c>
      <c r="H429" s="2">
        <v>0</v>
      </c>
      <c r="I429" s="2">
        <v>1</v>
      </c>
      <c r="J429" s="2">
        <v>0</v>
      </c>
      <c r="K429" s="2">
        <v>0</v>
      </c>
      <c r="L429" s="2">
        <v>0</v>
      </c>
      <c r="M429" s="2">
        <v>0</v>
      </c>
      <c r="N429" s="2">
        <v>0</v>
      </c>
      <c r="O429" s="2"/>
      <c r="P429" s="2"/>
      <c r="Q429" s="2"/>
      <c r="R429" s="11"/>
      <c r="S429" s="11"/>
      <c r="T429" s="35"/>
    </row>
    <row r="430" spans="1:20" x14ac:dyDescent="0.25">
      <c r="A430" s="34"/>
      <c r="B430" s="11"/>
      <c r="C430" s="2"/>
      <c r="D430" s="11"/>
      <c r="E430" s="11"/>
      <c r="F430" s="2" t="s">
        <v>10</v>
      </c>
      <c r="G430" s="11" t="s">
        <v>3408</v>
      </c>
      <c r="H430" s="2">
        <v>0</v>
      </c>
      <c r="I430" s="2">
        <v>1</v>
      </c>
      <c r="J430" s="2">
        <v>0</v>
      </c>
      <c r="K430" s="2">
        <v>0</v>
      </c>
      <c r="L430" s="2">
        <v>0</v>
      </c>
      <c r="M430" s="2">
        <v>0</v>
      </c>
      <c r="N430" s="2">
        <v>0</v>
      </c>
      <c r="O430" s="2"/>
      <c r="P430" s="2"/>
      <c r="Q430" s="2"/>
      <c r="R430" s="11"/>
      <c r="S430" s="11"/>
      <c r="T430" s="35"/>
    </row>
    <row r="431" spans="1:20" x14ac:dyDescent="0.25">
      <c r="A431" s="34"/>
      <c r="B431" s="11"/>
      <c r="C431" s="2"/>
      <c r="D431" s="11"/>
      <c r="E431" s="11"/>
      <c r="F431" s="2" t="s">
        <v>11</v>
      </c>
      <c r="G431" s="11" t="s">
        <v>3409</v>
      </c>
      <c r="H431" s="2">
        <v>0</v>
      </c>
      <c r="I431" s="2">
        <v>1</v>
      </c>
      <c r="J431" s="2">
        <v>0</v>
      </c>
      <c r="K431" s="2">
        <v>0</v>
      </c>
      <c r="L431" s="2">
        <v>0</v>
      </c>
      <c r="M431" s="2">
        <v>0</v>
      </c>
      <c r="N431" s="2">
        <v>0</v>
      </c>
      <c r="O431" s="2"/>
      <c r="P431" s="2"/>
      <c r="Q431" s="2"/>
      <c r="R431" s="11"/>
      <c r="S431" s="11"/>
      <c r="T431" s="35"/>
    </row>
    <row r="432" spans="1:20" x14ac:dyDescent="0.25">
      <c r="A432" s="34"/>
      <c r="B432" s="11"/>
      <c r="C432" s="2"/>
      <c r="D432" s="11"/>
      <c r="E432" s="11"/>
      <c r="F432" s="2" t="s">
        <v>12</v>
      </c>
      <c r="G432" s="11" t="s">
        <v>3182</v>
      </c>
      <c r="H432" s="2">
        <v>0</v>
      </c>
      <c r="I432" s="2">
        <v>1</v>
      </c>
      <c r="J432" s="2">
        <v>0</v>
      </c>
      <c r="K432" s="2">
        <v>0</v>
      </c>
      <c r="L432" s="2">
        <v>0</v>
      </c>
      <c r="M432" s="2">
        <v>0</v>
      </c>
      <c r="N432" s="2">
        <v>0</v>
      </c>
      <c r="O432" s="2"/>
      <c r="P432" s="2"/>
      <c r="Q432" s="2"/>
      <c r="R432" s="11"/>
      <c r="S432" s="11"/>
      <c r="T432" s="35"/>
    </row>
    <row r="433" spans="1:20" x14ac:dyDescent="0.25">
      <c r="A433" s="34"/>
      <c r="B433" s="11"/>
      <c r="C433" s="2"/>
      <c r="D433" s="11"/>
      <c r="E433" s="11"/>
      <c r="F433" s="2" t="s">
        <v>13</v>
      </c>
      <c r="G433" s="11" t="s">
        <v>3410</v>
      </c>
      <c r="H433" s="2">
        <v>0</v>
      </c>
      <c r="I433" s="2">
        <v>1</v>
      </c>
      <c r="J433" s="2">
        <v>0</v>
      </c>
      <c r="K433" s="2">
        <v>0</v>
      </c>
      <c r="L433" s="2">
        <v>0</v>
      </c>
      <c r="M433" s="2">
        <v>0</v>
      </c>
      <c r="N433" s="2">
        <v>0</v>
      </c>
      <c r="O433" s="2"/>
      <c r="P433" s="2"/>
      <c r="Q433" s="2"/>
      <c r="R433" s="11"/>
      <c r="S433" s="11"/>
      <c r="T433" s="35"/>
    </row>
    <row r="434" spans="1:20" x14ac:dyDescent="0.25">
      <c r="A434" s="34"/>
      <c r="B434" s="11"/>
      <c r="C434" s="2"/>
      <c r="D434" s="11"/>
      <c r="E434" s="11"/>
      <c r="F434" s="2" t="s">
        <v>14</v>
      </c>
      <c r="G434" s="11" t="s">
        <v>3411</v>
      </c>
      <c r="H434" s="2">
        <v>0</v>
      </c>
      <c r="I434" s="2">
        <v>1</v>
      </c>
      <c r="J434" s="2">
        <v>0</v>
      </c>
      <c r="K434" s="2">
        <v>0</v>
      </c>
      <c r="L434" s="2">
        <v>0</v>
      </c>
      <c r="M434" s="2">
        <v>0</v>
      </c>
      <c r="N434" s="2">
        <v>0</v>
      </c>
      <c r="O434" s="2"/>
      <c r="P434" s="2"/>
      <c r="Q434" s="2"/>
      <c r="R434" s="11"/>
      <c r="S434" s="11"/>
      <c r="T434" s="35"/>
    </row>
    <row r="435" spans="1:20" x14ac:dyDescent="0.25">
      <c r="A435" s="34"/>
      <c r="B435" s="11"/>
      <c r="C435" s="2"/>
      <c r="D435" s="11"/>
      <c r="E435" s="11"/>
      <c r="F435" s="2" t="s">
        <v>15</v>
      </c>
      <c r="G435" s="11" t="s">
        <v>3412</v>
      </c>
      <c r="H435" s="2">
        <v>0</v>
      </c>
      <c r="I435" s="2">
        <v>1</v>
      </c>
      <c r="J435" s="2">
        <v>0</v>
      </c>
      <c r="K435" s="2">
        <v>0</v>
      </c>
      <c r="L435" s="2">
        <v>0</v>
      </c>
      <c r="M435" s="2">
        <v>0</v>
      </c>
      <c r="N435" s="2">
        <v>0</v>
      </c>
      <c r="O435" s="2"/>
      <c r="P435" s="2"/>
      <c r="Q435" s="2"/>
      <c r="R435" s="11"/>
      <c r="S435" s="11"/>
      <c r="T435" s="35"/>
    </row>
    <row r="436" spans="1:20" x14ac:dyDescent="0.25">
      <c r="A436" s="34"/>
      <c r="B436" s="11"/>
      <c r="C436" s="2"/>
      <c r="D436" s="11"/>
      <c r="E436" s="11"/>
      <c r="F436" s="2" t="s">
        <v>16</v>
      </c>
      <c r="G436" s="11" t="s">
        <v>3413</v>
      </c>
      <c r="H436" s="2">
        <v>0</v>
      </c>
      <c r="I436" s="2">
        <v>1</v>
      </c>
      <c r="J436" s="2">
        <v>0</v>
      </c>
      <c r="K436" s="2">
        <v>0</v>
      </c>
      <c r="L436" s="2">
        <v>0</v>
      </c>
      <c r="M436" s="2">
        <v>0</v>
      </c>
      <c r="N436" s="2">
        <v>0</v>
      </c>
      <c r="O436" s="2"/>
      <c r="P436" s="2"/>
      <c r="Q436" s="2"/>
      <c r="R436" s="11"/>
      <c r="S436" s="11"/>
      <c r="T436" s="35"/>
    </row>
    <row r="437" spans="1:20" x14ac:dyDescent="0.25">
      <c r="A437" s="34"/>
      <c r="B437" s="11"/>
      <c r="C437" s="2"/>
      <c r="D437" s="11"/>
      <c r="E437" s="11"/>
      <c r="F437" s="2" t="s">
        <v>17</v>
      </c>
      <c r="G437" s="11" t="s">
        <v>3414</v>
      </c>
      <c r="H437" s="2">
        <v>0</v>
      </c>
      <c r="I437" s="2">
        <v>1</v>
      </c>
      <c r="J437" s="2">
        <v>0</v>
      </c>
      <c r="K437" s="2">
        <v>0</v>
      </c>
      <c r="L437" s="2">
        <v>0</v>
      </c>
      <c r="M437" s="2">
        <v>0</v>
      </c>
      <c r="N437" s="2">
        <v>0</v>
      </c>
      <c r="O437" s="2"/>
      <c r="P437" s="2"/>
      <c r="Q437" s="2"/>
      <c r="R437" s="11"/>
      <c r="S437" s="11"/>
      <c r="T437" s="35"/>
    </row>
    <row r="438" spans="1:20" x14ac:dyDescent="0.25">
      <c r="A438" s="34"/>
      <c r="B438" s="11"/>
      <c r="C438" s="2"/>
      <c r="D438" s="11"/>
      <c r="E438" s="11"/>
      <c r="F438" s="2" t="s">
        <v>18</v>
      </c>
      <c r="G438" s="11" t="s">
        <v>3415</v>
      </c>
      <c r="H438" s="2">
        <v>0</v>
      </c>
      <c r="I438" s="2">
        <v>1</v>
      </c>
      <c r="J438" s="2">
        <v>0</v>
      </c>
      <c r="K438" s="2">
        <v>0</v>
      </c>
      <c r="L438" s="2">
        <v>0</v>
      </c>
      <c r="M438" s="2">
        <v>0</v>
      </c>
      <c r="N438" s="2">
        <v>0</v>
      </c>
      <c r="O438" s="2"/>
      <c r="P438" s="2"/>
      <c r="Q438" s="2"/>
      <c r="R438" s="11"/>
      <c r="S438" s="11"/>
      <c r="T438" s="35"/>
    </row>
    <row r="439" spans="1:20" x14ac:dyDescent="0.25">
      <c r="A439" s="34"/>
      <c r="B439" s="11"/>
      <c r="C439" s="2"/>
      <c r="D439" s="11"/>
      <c r="E439" s="11"/>
      <c r="F439" s="2" t="s">
        <v>19</v>
      </c>
      <c r="G439" s="11" t="s">
        <v>3416</v>
      </c>
      <c r="H439" s="2">
        <v>0</v>
      </c>
      <c r="I439" s="2">
        <v>1</v>
      </c>
      <c r="J439" s="2">
        <v>0</v>
      </c>
      <c r="K439" s="2">
        <v>0</v>
      </c>
      <c r="L439" s="2">
        <v>0</v>
      </c>
      <c r="M439" s="2">
        <v>0</v>
      </c>
      <c r="N439" s="2">
        <v>0</v>
      </c>
      <c r="O439" s="2"/>
      <c r="P439" s="2"/>
      <c r="Q439" s="2"/>
      <c r="R439" s="11"/>
      <c r="S439" s="11"/>
      <c r="T439" s="35"/>
    </row>
    <row r="440" spans="1:20" x14ac:dyDescent="0.25">
      <c r="A440" s="34"/>
      <c r="B440" s="11"/>
      <c r="C440" s="2"/>
      <c r="D440" s="11"/>
      <c r="E440" s="11"/>
      <c r="F440" s="2" t="s">
        <v>20</v>
      </c>
      <c r="G440" s="11" t="s">
        <v>3417</v>
      </c>
      <c r="H440" s="2">
        <v>0</v>
      </c>
      <c r="I440" s="2">
        <v>1</v>
      </c>
      <c r="J440" s="2">
        <v>0</v>
      </c>
      <c r="K440" s="2">
        <v>0</v>
      </c>
      <c r="L440" s="2">
        <v>0</v>
      </c>
      <c r="M440" s="2">
        <v>0</v>
      </c>
      <c r="N440" s="2">
        <v>0</v>
      </c>
      <c r="O440" s="2"/>
      <c r="P440" s="2"/>
      <c r="Q440" s="2"/>
      <c r="R440" s="11"/>
      <c r="S440" s="11"/>
      <c r="T440" s="35"/>
    </row>
    <row r="441" spans="1:20" x14ac:dyDescent="0.25">
      <c r="A441" s="34"/>
      <c r="B441" s="11"/>
      <c r="C441" s="2"/>
      <c r="D441" s="11"/>
      <c r="E441" s="11"/>
      <c r="F441" s="2" t="s">
        <v>21</v>
      </c>
      <c r="G441" s="11" t="s">
        <v>8455</v>
      </c>
      <c r="H441" s="2">
        <v>0</v>
      </c>
      <c r="I441" s="2">
        <v>1</v>
      </c>
      <c r="J441" s="2">
        <v>0</v>
      </c>
      <c r="K441" s="2">
        <v>0</v>
      </c>
      <c r="L441" s="2">
        <v>0</v>
      </c>
      <c r="M441" s="2">
        <v>0</v>
      </c>
      <c r="N441" s="2">
        <v>0</v>
      </c>
      <c r="O441" s="2"/>
      <c r="P441" s="2"/>
      <c r="Q441" s="2"/>
      <c r="R441" s="11"/>
      <c r="S441" s="11"/>
      <c r="T441" s="35"/>
    </row>
    <row r="442" spans="1:20" x14ac:dyDescent="0.25">
      <c r="A442" s="34"/>
      <c r="B442" s="11"/>
      <c r="C442" s="2"/>
      <c r="D442" s="11"/>
      <c r="E442" s="11"/>
      <c r="F442" s="2"/>
      <c r="G442" s="11"/>
      <c r="H442" s="2"/>
      <c r="I442" s="2"/>
      <c r="J442" s="2"/>
      <c r="K442" s="2"/>
      <c r="L442" s="2"/>
      <c r="M442" s="2"/>
      <c r="N442" s="2"/>
      <c r="O442" s="2"/>
      <c r="P442" s="2"/>
      <c r="Q442" s="2"/>
      <c r="R442" s="11"/>
      <c r="S442" s="11"/>
      <c r="T442" s="35"/>
    </row>
    <row r="443" spans="1:20" x14ac:dyDescent="0.25">
      <c r="A443" s="83"/>
      <c r="B443" s="62"/>
      <c r="C443" s="61"/>
      <c r="D443" s="62"/>
      <c r="E443" s="62"/>
      <c r="F443" s="61"/>
      <c r="G443" s="62"/>
      <c r="H443" s="61">
        <f>SUM(H421:H441)</f>
        <v>0</v>
      </c>
      <c r="I443" s="61">
        <f t="shared" ref="I443:O443" si="16">SUM(I421:I441)</f>
        <v>21</v>
      </c>
      <c r="J443" s="61">
        <f t="shared" si="16"/>
        <v>0</v>
      </c>
      <c r="K443" s="61">
        <f t="shared" si="16"/>
        <v>0</v>
      </c>
      <c r="L443" s="61">
        <f t="shared" si="16"/>
        <v>0</v>
      </c>
      <c r="M443" s="61">
        <f t="shared" si="16"/>
        <v>0</v>
      </c>
      <c r="N443" s="61">
        <f t="shared" si="16"/>
        <v>0</v>
      </c>
      <c r="O443" s="61">
        <f t="shared" si="16"/>
        <v>0</v>
      </c>
      <c r="P443" s="61"/>
      <c r="Q443" s="61"/>
      <c r="R443" s="62"/>
      <c r="S443" s="62"/>
      <c r="T443" s="84"/>
    </row>
    <row r="444" spans="1:20" x14ac:dyDescent="0.25">
      <c r="A444" s="85"/>
      <c r="B444" s="75"/>
      <c r="C444" s="76"/>
      <c r="D444" s="75"/>
      <c r="E444" s="75"/>
      <c r="F444" s="76"/>
      <c r="G444" s="75"/>
      <c r="H444" s="76"/>
      <c r="I444" s="76"/>
      <c r="J444" s="76"/>
      <c r="K444" s="76"/>
      <c r="L444" s="76"/>
      <c r="M444" s="76"/>
      <c r="N444" s="76"/>
      <c r="O444" s="76"/>
      <c r="P444" s="76"/>
      <c r="Q444" s="76"/>
      <c r="R444" s="75"/>
      <c r="S444" s="75"/>
      <c r="T444" s="86"/>
    </row>
    <row r="445" spans="1:20" x14ac:dyDescent="0.25">
      <c r="A445" s="34"/>
      <c r="B445" s="11"/>
      <c r="C445" s="2"/>
      <c r="D445" s="11"/>
      <c r="E445" s="11"/>
      <c r="F445" s="11"/>
      <c r="G445" s="11"/>
      <c r="H445" s="2"/>
      <c r="I445" s="2"/>
      <c r="J445" s="2"/>
      <c r="K445" s="2"/>
      <c r="L445" s="2"/>
      <c r="M445" s="2"/>
      <c r="N445" s="2"/>
      <c r="O445" s="2"/>
      <c r="P445" s="2"/>
      <c r="Q445" s="2"/>
      <c r="R445" s="11"/>
      <c r="S445" s="11"/>
      <c r="T445" s="35"/>
    </row>
    <row r="446" spans="1:20" x14ac:dyDescent="0.25">
      <c r="A446" s="34"/>
      <c r="B446" s="11"/>
      <c r="C446" s="2" t="s">
        <v>18</v>
      </c>
      <c r="D446" s="11" t="s">
        <v>3103</v>
      </c>
      <c r="E446" s="11" t="s">
        <v>39</v>
      </c>
      <c r="F446" s="2" t="s">
        <v>0</v>
      </c>
      <c r="G446" s="11" t="s">
        <v>3418</v>
      </c>
      <c r="H446" s="2">
        <v>0</v>
      </c>
      <c r="I446" s="2">
        <v>1</v>
      </c>
      <c r="J446" s="2">
        <v>0</v>
      </c>
      <c r="K446" s="2">
        <v>0</v>
      </c>
      <c r="L446" s="2">
        <v>0</v>
      </c>
      <c r="M446" s="2">
        <v>0</v>
      </c>
      <c r="N446" s="2">
        <v>0</v>
      </c>
      <c r="O446" s="2"/>
      <c r="P446" s="2"/>
      <c r="Q446" s="2"/>
      <c r="R446" s="11"/>
      <c r="S446" s="11"/>
      <c r="T446" s="35"/>
    </row>
    <row r="447" spans="1:20" x14ac:dyDescent="0.25">
      <c r="A447" s="34"/>
      <c r="B447" s="11"/>
      <c r="C447" s="2"/>
      <c r="D447" s="11"/>
      <c r="E447" s="11"/>
      <c r="F447" s="2" t="s">
        <v>2</v>
      </c>
      <c r="G447" s="11" t="s">
        <v>3419</v>
      </c>
      <c r="H447" s="2">
        <v>0</v>
      </c>
      <c r="I447" s="2">
        <v>1</v>
      </c>
      <c r="J447" s="2">
        <v>0</v>
      </c>
      <c r="K447" s="2">
        <v>0</v>
      </c>
      <c r="L447" s="2">
        <v>0</v>
      </c>
      <c r="M447" s="2">
        <v>0</v>
      </c>
      <c r="N447" s="2">
        <v>0</v>
      </c>
      <c r="O447" s="2"/>
      <c r="P447" s="2"/>
      <c r="Q447" s="2"/>
      <c r="R447" s="11"/>
      <c r="S447" s="11"/>
      <c r="T447" s="35"/>
    </row>
    <row r="448" spans="1:20" x14ac:dyDescent="0.25">
      <c r="A448" s="34"/>
      <c r="B448" s="11"/>
      <c r="C448" s="2"/>
      <c r="D448" s="11"/>
      <c r="E448" s="11"/>
      <c r="F448" s="2" t="s">
        <v>3</v>
      </c>
      <c r="G448" s="11" t="s">
        <v>3420</v>
      </c>
      <c r="H448" s="2">
        <v>0</v>
      </c>
      <c r="I448" s="2">
        <v>1</v>
      </c>
      <c r="J448" s="2">
        <v>0</v>
      </c>
      <c r="K448" s="2">
        <v>0</v>
      </c>
      <c r="L448" s="2">
        <v>0</v>
      </c>
      <c r="M448" s="2">
        <v>0</v>
      </c>
      <c r="N448" s="2">
        <v>0</v>
      </c>
      <c r="O448" s="2"/>
      <c r="P448" s="2"/>
      <c r="Q448" s="2"/>
      <c r="R448" s="11"/>
      <c r="S448" s="11"/>
      <c r="T448" s="35"/>
    </row>
    <row r="449" spans="1:20" x14ac:dyDescent="0.25">
      <c r="A449" s="34"/>
      <c r="B449" s="11"/>
      <c r="C449" s="2"/>
      <c r="D449" s="11"/>
      <c r="E449" s="11"/>
      <c r="F449" s="2" t="s">
        <v>4</v>
      </c>
      <c r="G449" s="11" t="s">
        <v>3421</v>
      </c>
      <c r="H449" s="2">
        <v>0</v>
      </c>
      <c r="I449" s="2">
        <v>1</v>
      </c>
      <c r="J449" s="2">
        <v>0</v>
      </c>
      <c r="K449" s="2">
        <v>0</v>
      </c>
      <c r="L449" s="2">
        <v>0</v>
      </c>
      <c r="M449" s="2">
        <v>0</v>
      </c>
      <c r="N449" s="2">
        <v>0</v>
      </c>
      <c r="O449" s="2"/>
      <c r="P449" s="2"/>
      <c r="Q449" s="2"/>
      <c r="R449" s="11"/>
      <c r="S449" s="11"/>
      <c r="T449" s="35"/>
    </row>
    <row r="450" spans="1:20" x14ac:dyDescent="0.25">
      <c r="A450" s="34"/>
      <c r="B450" s="11"/>
      <c r="C450" s="2"/>
      <c r="D450" s="11"/>
      <c r="E450" s="11"/>
      <c r="F450" s="2" t="s">
        <v>5</v>
      </c>
      <c r="G450" s="11" t="s">
        <v>3422</v>
      </c>
      <c r="H450" s="2">
        <v>0</v>
      </c>
      <c r="I450" s="2">
        <v>1</v>
      </c>
      <c r="J450" s="2">
        <v>0</v>
      </c>
      <c r="K450" s="2">
        <v>0</v>
      </c>
      <c r="L450" s="2">
        <v>0</v>
      </c>
      <c r="M450" s="2">
        <v>0</v>
      </c>
      <c r="N450" s="2">
        <v>0</v>
      </c>
      <c r="O450" s="2"/>
      <c r="P450" s="2"/>
      <c r="Q450" s="2"/>
      <c r="R450" s="11"/>
      <c r="S450" s="11"/>
      <c r="T450" s="35"/>
    </row>
    <row r="451" spans="1:20" x14ac:dyDescent="0.25">
      <c r="A451" s="34"/>
      <c r="B451" s="11"/>
      <c r="C451" s="2"/>
      <c r="D451" s="11"/>
      <c r="E451" s="11"/>
      <c r="F451" s="2" t="s">
        <v>6</v>
      </c>
      <c r="G451" s="11" t="s">
        <v>3375</v>
      </c>
      <c r="H451" s="2">
        <v>0</v>
      </c>
      <c r="I451" s="2">
        <v>1</v>
      </c>
      <c r="J451" s="2">
        <v>0</v>
      </c>
      <c r="K451" s="2">
        <v>0</v>
      </c>
      <c r="L451" s="2">
        <v>0</v>
      </c>
      <c r="M451" s="2">
        <v>0</v>
      </c>
      <c r="N451" s="2">
        <v>0</v>
      </c>
      <c r="O451" s="2"/>
      <c r="P451" s="2"/>
      <c r="Q451" s="2"/>
      <c r="R451" s="11"/>
      <c r="S451" s="11"/>
      <c r="T451" s="35"/>
    </row>
    <row r="452" spans="1:20" x14ac:dyDescent="0.25">
      <c r="A452" s="34"/>
      <c r="B452" s="11"/>
      <c r="C452" s="2"/>
      <c r="D452" s="11"/>
      <c r="E452" s="11"/>
      <c r="F452" s="2" t="s">
        <v>7</v>
      </c>
      <c r="G452" s="11" t="s">
        <v>3423</v>
      </c>
      <c r="H452" s="2">
        <v>0</v>
      </c>
      <c r="I452" s="2">
        <v>1</v>
      </c>
      <c r="J452" s="2">
        <v>0</v>
      </c>
      <c r="K452" s="2">
        <v>0</v>
      </c>
      <c r="L452" s="2">
        <v>0</v>
      </c>
      <c r="M452" s="2">
        <v>0</v>
      </c>
      <c r="N452" s="2">
        <v>0</v>
      </c>
      <c r="O452" s="2"/>
      <c r="P452" s="2"/>
      <c r="Q452" s="2"/>
      <c r="R452" s="11"/>
      <c r="S452" s="11"/>
      <c r="T452" s="35"/>
    </row>
    <row r="453" spans="1:20" x14ac:dyDescent="0.25">
      <c r="A453" s="34"/>
      <c r="B453" s="11"/>
      <c r="C453" s="2"/>
      <c r="D453" s="11"/>
      <c r="E453" s="11"/>
      <c r="F453" s="2" t="s">
        <v>8</v>
      </c>
      <c r="G453" s="11" t="s">
        <v>3424</v>
      </c>
      <c r="H453" s="2">
        <v>0</v>
      </c>
      <c r="I453" s="2">
        <v>1</v>
      </c>
      <c r="J453" s="2">
        <v>0</v>
      </c>
      <c r="K453" s="2">
        <v>0</v>
      </c>
      <c r="L453" s="2">
        <v>0</v>
      </c>
      <c r="M453" s="2">
        <v>0</v>
      </c>
      <c r="N453" s="2">
        <v>0</v>
      </c>
      <c r="O453" s="2"/>
      <c r="P453" s="2"/>
      <c r="Q453" s="2"/>
      <c r="R453" s="11"/>
      <c r="S453" s="11"/>
      <c r="T453" s="35"/>
    </row>
    <row r="454" spans="1:20" x14ac:dyDescent="0.25">
      <c r="A454" s="34"/>
      <c r="B454" s="11"/>
      <c r="C454" s="2"/>
      <c r="D454" s="11"/>
      <c r="E454" s="11"/>
      <c r="F454" s="2" t="s">
        <v>9</v>
      </c>
      <c r="G454" s="11" t="s">
        <v>3425</v>
      </c>
      <c r="H454" s="2">
        <v>0</v>
      </c>
      <c r="I454" s="2">
        <v>1</v>
      </c>
      <c r="J454" s="2">
        <v>0</v>
      </c>
      <c r="K454" s="2">
        <v>0</v>
      </c>
      <c r="L454" s="2">
        <v>0</v>
      </c>
      <c r="M454" s="2">
        <v>0</v>
      </c>
      <c r="N454" s="2">
        <v>0</v>
      </c>
      <c r="O454" s="2"/>
      <c r="P454" s="2"/>
      <c r="Q454" s="2"/>
      <c r="R454" s="11"/>
      <c r="S454" s="11"/>
      <c r="T454" s="35"/>
    </row>
    <row r="455" spans="1:20" x14ac:dyDescent="0.25">
      <c r="A455" s="34"/>
      <c r="B455" s="11"/>
      <c r="C455" s="2"/>
      <c r="D455" s="11"/>
      <c r="E455" s="11"/>
      <c r="F455" s="2" t="s">
        <v>10</v>
      </c>
      <c r="G455" s="11" t="s">
        <v>3426</v>
      </c>
      <c r="H455" s="2">
        <v>0</v>
      </c>
      <c r="I455" s="2">
        <v>1</v>
      </c>
      <c r="J455" s="2">
        <v>0</v>
      </c>
      <c r="K455" s="2">
        <v>0</v>
      </c>
      <c r="L455" s="2">
        <v>0</v>
      </c>
      <c r="M455" s="2">
        <v>0</v>
      </c>
      <c r="N455" s="2">
        <v>0</v>
      </c>
      <c r="O455" s="2"/>
      <c r="P455" s="2"/>
      <c r="Q455" s="2"/>
      <c r="R455" s="11"/>
      <c r="S455" s="11"/>
      <c r="T455" s="35"/>
    </row>
    <row r="456" spans="1:20" x14ac:dyDescent="0.25">
      <c r="A456" s="34"/>
      <c r="B456" s="11"/>
      <c r="C456" s="2"/>
      <c r="D456" s="11"/>
      <c r="E456" s="11"/>
      <c r="F456" s="2" t="s">
        <v>11</v>
      </c>
      <c r="G456" s="11" t="s">
        <v>3427</v>
      </c>
      <c r="H456" s="2">
        <v>0</v>
      </c>
      <c r="I456" s="2">
        <v>1</v>
      </c>
      <c r="J456" s="2">
        <v>0</v>
      </c>
      <c r="K456" s="2">
        <v>0</v>
      </c>
      <c r="L456" s="2">
        <v>0</v>
      </c>
      <c r="M456" s="2">
        <v>0</v>
      </c>
      <c r="N456" s="2">
        <v>0</v>
      </c>
      <c r="O456" s="2"/>
      <c r="P456" s="2"/>
      <c r="Q456" s="2"/>
      <c r="R456" s="11"/>
      <c r="S456" s="11"/>
      <c r="T456" s="35"/>
    </row>
    <row r="457" spans="1:20" x14ac:dyDescent="0.25">
      <c r="A457" s="34"/>
      <c r="B457" s="11"/>
      <c r="C457" s="2"/>
      <c r="D457" s="11"/>
      <c r="E457" s="11"/>
      <c r="F457" s="2" t="s">
        <v>12</v>
      </c>
      <c r="G457" s="11" t="s">
        <v>3428</v>
      </c>
      <c r="H457" s="2">
        <v>0</v>
      </c>
      <c r="I457" s="2">
        <v>1</v>
      </c>
      <c r="J457" s="2">
        <v>0</v>
      </c>
      <c r="K457" s="2">
        <v>0</v>
      </c>
      <c r="L457" s="2">
        <v>0</v>
      </c>
      <c r="M457" s="2">
        <v>0</v>
      </c>
      <c r="N457" s="2">
        <v>0</v>
      </c>
      <c r="O457" s="2"/>
      <c r="P457" s="2"/>
      <c r="Q457" s="2"/>
      <c r="R457" s="11"/>
      <c r="S457" s="11"/>
      <c r="T457" s="35"/>
    </row>
    <row r="458" spans="1:20" x14ac:dyDescent="0.25">
      <c r="A458" s="34"/>
      <c r="B458" s="11"/>
      <c r="C458" s="2"/>
      <c r="D458" s="11"/>
      <c r="E458" s="11"/>
      <c r="F458" s="2" t="s">
        <v>13</v>
      </c>
      <c r="G458" s="11" t="s">
        <v>3103</v>
      </c>
      <c r="H458" s="2">
        <v>0</v>
      </c>
      <c r="I458" s="2">
        <v>1</v>
      </c>
      <c r="J458" s="2">
        <v>0</v>
      </c>
      <c r="K458" s="2">
        <v>0</v>
      </c>
      <c r="L458" s="2">
        <v>0</v>
      </c>
      <c r="M458" s="2">
        <v>0</v>
      </c>
      <c r="N458" s="2">
        <v>0</v>
      </c>
      <c r="O458" s="2"/>
      <c r="P458" s="2"/>
      <c r="Q458" s="2"/>
      <c r="R458" s="11"/>
      <c r="S458" s="11"/>
      <c r="T458" s="35"/>
    </row>
    <row r="459" spans="1:20" x14ac:dyDescent="0.25">
      <c r="A459" s="34"/>
      <c r="B459" s="11"/>
      <c r="C459" s="2"/>
      <c r="D459" s="11"/>
      <c r="E459" s="11"/>
      <c r="F459" s="2" t="s">
        <v>14</v>
      </c>
      <c r="G459" s="11" t="s">
        <v>3429</v>
      </c>
      <c r="H459" s="2">
        <v>0</v>
      </c>
      <c r="I459" s="2">
        <v>1</v>
      </c>
      <c r="J459" s="2">
        <v>0</v>
      </c>
      <c r="K459" s="2">
        <v>0</v>
      </c>
      <c r="L459" s="2">
        <v>0</v>
      </c>
      <c r="M459" s="2">
        <v>0</v>
      </c>
      <c r="N459" s="2">
        <v>0</v>
      </c>
      <c r="O459" s="2"/>
      <c r="P459" s="2"/>
      <c r="Q459" s="2"/>
      <c r="R459" s="11"/>
      <c r="S459" s="11"/>
      <c r="T459" s="35"/>
    </row>
    <row r="460" spans="1:20" x14ac:dyDescent="0.25">
      <c r="A460" s="34"/>
      <c r="B460" s="11"/>
      <c r="C460" s="2"/>
      <c r="D460" s="11"/>
      <c r="E460" s="11"/>
      <c r="F460" s="2" t="s">
        <v>15</v>
      </c>
      <c r="G460" s="11" t="s">
        <v>3430</v>
      </c>
      <c r="H460" s="2">
        <v>0</v>
      </c>
      <c r="I460" s="2">
        <v>1</v>
      </c>
      <c r="J460" s="2">
        <v>0</v>
      </c>
      <c r="K460" s="2">
        <v>0</v>
      </c>
      <c r="L460" s="2">
        <v>0</v>
      </c>
      <c r="M460" s="2">
        <v>0</v>
      </c>
      <c r="N460" s="2">
        <v>0</v>
      </c>
      <c r="O460" s="2"/>
      <c r="P460" s="2"/>
      <c r="Q460" s="2"/>
      <c r="R460" s="11"/>
      <c r="S460" s="11"/>
      <c r="T460" s="35"/>
    </row>
    <row r="461" spans="1:20" x14ac:dyDescent="0.25">
      <c r="A461" s="34"/>
      <c r="B461" s="11"/>
      <c r="C461" s="2"/>
      <c r="D461" s="11"/>
      <c r="E461" s="11"/>
      <c r="F461" s="2" t="s">
        <v>16</v>
      </c>
      <c r="G461" s="11" t="s">
        <v>3372</v>
      </c>
      <c r="H461" s="2">
        <v>0</v>
      </c>
      <c r="I461" s="2">
        <v>1</v>
      </c>
      <c r="J461" s="2">
        <v>0</v>
      </c>
      <c r="K461" s="2">
        <v>0</v>
      </c>
      <c r="L461" s="2">
        <v>0</v>
      </c>
      <c r="M461" s="2">
        <v>0</v>
      </c>
      <c r="N461" s="2">
        <v>0</v>
      </c>
      <c r="O461" s="2"/>
      <c r="P461" s="2"/>
      <c r="Q461" s="2"/>
      <c r="R461" s="11"/>
      <c r="S461" s="11"/>
      <c r="T461" s="35"/>
    </row>
    <row r="462" spans="1:20" x14ac:dyDescent="0.25">
      <c r="A462" s="34"/>
      <c r="B462" s="11"/>
      <c r="C462" s="2"/>
      <c r="D462" s="11"/>
      <c r="E462" s="11"/>
      <c r="F462" s="2" t="s">
        <v>17</v>
      </c>
      <c r="G462" s="11" t="s">
        <v>2772</v>
      </c>
      <c r="H462" s="2">
        <v>0</v>
      </c>
      <c r="I462" s="2">
        <v>1</v>
      </c>
      <c r="J462" s="2">
        <v>0</v>
      </c>
      <c r="K462" s="2">
        <v>0</v>
      </c>
      <c r="L462" s="2">
        <v>0</v>
      </c>
      <c r="M462" s="2">
        <v>0</v>
      </c>
      <c r="N462" s="2">
        <v>0</v>
      </c>
      <c r="O462" s="2"/>
      <c r="P462" s="2"/>
      <c r="Q462" s="2"/>
      <c r="R462" s="11"/>
      <c r="S462" s="11"/>
      <c r="T462" s="35"/>
    </row>
    <row r="463" spans="1:20" x14ac:dyDescent="0.25">
      <c r="A463" s="34"/>
      <c r="B463" s="11"/>
      <c r="C463" s="2"/>
      <c r="D463" s="11"/>
      <c r="E463" s="11"/>
      <c r="F463" s="2" t="s">
        <v>18</v>
      </c>
      <c r="G463" s="11" t="s">
        <v>3431</v>
      </c>
      <c r="H463" s="2">
        <v>0</v>
      </c>
      <c r="I463" s="2">
        <v>1</v>
      </c>
      <c r="J463" s="2">
        <v>0</v>
      </c>
      <c r="K463" s="2">
        <v>0</v>
      </c>
      <c r="L463" s="2">
        <v>0</v>
      </c>
      <c r="M463" s="2">
        <v>0</v>
      </c>
      <c r="N463" s="2">
        <v>0</v>
      </c>
      <c r="O463" s="2"/>
      <c r="P463" s="2"/>
      <c r="Q463" s="2"/>
      <c r="R463" s="11"/>
      <c r="S463" s="11"/>
      <c r="T463" s="35"/>
    </row>
    <row r="464" spans="1:20" x14ac:dyDescent="0.25">
      <c r="A464" s="34"/>
      <c r="B464" s="11"/>
      <c r="C464" s="2"/>
      <c r="D464" s="11"/>
      <c r="E464" s="11"/>
      <c r="F464" s="2" t="s">
        <v>19</v>
      </c>
      <c r="G464" s="11" t="s">
        <v>1970</v>
      </c>
      <c r="H464" s="2">
        <v>0</v>
      </c>
      <c r="I464" s="2">
        <v>1</v>
      </c>
      <c r="J464" s="2">
        <v>0</v>
      </c>
      <c r="K464" s="2">
        <v>0</v>
      </c>
      <c r="L464" s="2">
        <v>0</v>
      </c>
      <c r="M464" s="2">
        <v>0</v>
      </c>
      <c r="N464" s="2">
        <v>0</v>
      </c>
      <c r="O464" s="2"/>
      <c r="P464" s="2"/>
      <c r="Q464" s="2"/>
      <c r="R464" s="11"/>
      <c r="S464" s="11"/>
      <c r="T464" s="35"/>
    </row>
    <row r="465" spans="1:20" x14ac:dyDescent="0.25">
      <c r="A465" s="34"/>
      <c r="B465" s="11"/>
      <c r="C465" s="2"/>
      <c r="D465" s="11"/>
      <c r="E465" s="11"/>
      <c r="F465" s="2" t="s">
        <v>20</v>
      </c>
      <c r="G465" s="11" t="s">
        <v>3432</v>
      </c>
      <c r="H465" s="2">
        <v>0</v>
      </c>
      <c r="I465" s="2">
        <v>1</v>
      </c>
      <c r="J465" s="2">
        <v>0</v>
      </c>
      <c r="K465" s="2">
        <v>0</v>
      </c>
      <c r="L465" s="2">
        <v>0</v>
      </c>
      <c r="M465" s="2">
        <v>0</v>
      </c>
      <c r="N465" s="2">
        <v>0</v>
      </c>
      <c r="O465" s="2"/>
      <c r="P465" s="2"/>
      <c r="Q465" s="2"/>
      <c r="R465" s="11"/>
      <c r="S465" s="11"/>
      <c r="T465" s="35"/>
    </row>
    <row r="466" spans="1:20" x14ac:dyDescent="0.25">
      <c r="A466" s="34"/>
      <c r="B466" s="11"/>
      <c r="C466" s="2"/>
      <c r="D466" s="11"/>
      <c r="E466" s="11"/>
      <c r="F466" s="2"/>
      <c r="G466" s="11"/>
      <c r="H466" s="2"/>
      <c r="I466" s="2"/>
      <c r="J466" s="2"/>
      <c r="K466" s="2"/>
      <c r="L466" s="2"/>
      <c r="M466" s="2"/>
      <c r="N466" s="2"/>
      <c r="O466" s="2"/>
      <c r="P466" s="2"/>
      <c r="Q466" s="2"/>
      <c r="R466" s="11"/>
      <c r="S466" s="11"/>
      <c r="T466" s="35"/>
    </row>
    <row r="467" spans="1:20" x14ac:dyDescent="0.25">
      <c r="A467" s="83"/>
      <c r="B467" s="62"/>
      <c r="C467" s="61"/>
      <c r="D467" s="62"/>
      <c r="E467" s="62"/>
      <c r="F467" s="61"/>
      <c r="G467" s="62"/>
      <c r="H467" s="61">
        <f>SUM(H446:H465)</f>
        <v>0</v>
      </c>
      <c r="I467" s="61">
        <f t="shared" ref="I467:O467" si="17">SUM(I446:I465)</f>
        <v>20</v>
      </c>
      <c r="J467" s="61">
        <f t="shared" si="17"/>
        <v>0</v>
      </c>
      <c r="K467" s="61">
        <f t="shared" si="17"/>
        <v>0</v>
      </c>
      <c r="L467" s="61">
        <f t="shared" si="17"/>
        <v>0</v>
      </c>
      <c r="M467" s="61">
        <f t="shared" si="17"/>
        <v>0</v>
      </c>
      <c r="N467" s="61">
        <f t="shared" si="17"/>
        <v>0</v>
      </c>
      <c r="O467" s="61">
        <f t="shared" si="17"/>
        <v>0</v>
      </c>
      <c r="P467" s="61"/>
      <c r="Q467" s="61"/>
      <c r="R467" s="62"/>
      <c r="S467" s="62"/>
      <c r="T467" s="84"/>
    </row>
    <row r="468" spans="1:20" x14ac:dyDescent="0.25">
      <c r="A468" s="85"/>
      <c r="B468" s="75"/>
      <c r="C468" s="76"/>
      <c r="D468" s="75"/>
      <c r="E468" s="75"/>
      <c r="F468" s="76"/>
      <c r="G468" s="75"/>
      <c r="H468" s="76"/>
      <c r="I468" s="76"/>
      <c r="J468" s="76"/>
      <c r="K468" s="76"/>
      <c r="L468" s="76"/>
      <c r="M468" s="76"/>
      <c r="N468" s="76"/>
      <c r="O468" s="76"/>
      <c r="P468" s="76"/>
      <c r="Q468" s="76"/>
      <c r="R468" s="75"/>
      <c r="S468" s="75"/>
      <c r="T468" s="86"/>
    </row>
    <row r="469" spans="1:20" x14ac:dyDescent="0.25">
      <c r="A469" s="34"/>
      <c r="B469" s="11"/>
      <c r="C469" s="2"/>
      <c r="D469" s="11"/>
      <c r="E469" s="11"/>
      <c r="F469" s="11"/>
      <c r="G469" s="11"/>
      <c r="H469" s="2"/>
      <c r="I469" s="2"/>
      <c r="J469" s="2"/>
      <c r="K469" s="2"/>
      <c r="L469" s="2"/>
      <c r="M469" s="2"/>
      <c r="N469" s="2"/>
      <c r="O469" s="2"/>
      <c r="P469" s="2"/>
      <c r="Q469" s="2"/>
      <c r="R469" s="11"/>
      <c r="S469" s="11"/>
      <c r="T469" s="35"/>
    </row>
    <row r="470" spans="1:20" x14ac:dyDescent="0.25">
      <c r="A470" s="34"/>
      <c r="B470" s="11"/>
      <c r="C470" s="2" t="s">
        <v>19</v>
      </c>
      <c r="D470" s="11" t="s">
        <v>3104</v>
      </c>
      <c r="E470" s="11" t="s">
        <v>39</v>
      </c>
      <c r="F470" s="2" t="s">
        <v>0</v>
      </c>
      <c r="G470" s="11" t="s">
        <v>3433</v>
      </c>
      <c r="H470" s="2">
        <v>0</v>
      </c>
      <c r="I470" s="2">
        <v>1</v>
      </c>
      <c r="J470" s="2">
        <v>0</v>
      </c>
      <c r="K470" s="2">
        <v>0</v>
      </c>
      <c r="L470" s="2">
        <v>0</v>
      </c>
      <c r="M470" s="2">
        <v>0</v>
      </c>
      <c r="N470" s="2">
        <v>0</v>
      </c>
      <c r="O470" s="2"/>
      <c r="P470" s="2"/>
      <c r="Q470" s="2"/>
      <c r="R470" s="11"/>
      <c r="S470" s="11"/>
      <c r="T470" s="35"/>
    </row>
    <row r="471" spans="1:20" x14ac:dyDescent="0.25">
      <c r="A471" s="34"/>
      <c r="B471" s="11"/>
      <c r="C471" s="2"/>
      <c r="D471" s="11"/>
      <c r="E471" s="11"/>
      <c r="F471" s="2" t="s">
        <v>2</v>
      </c>
      <c r="G471" s="11" t="s">
        <v>3434</v>
      </c>
      <c r="H471" s="2">
        <v>0</v>
      </c>
      <c r="I471" s="2">
        <v>1</v>
      </c>
      <c r="J471" s="2">
        <v>0</v>
      </c>
      <c r="K471" s="2">
        <v>0</v>
      </c>
      <c r="L471" s="2">
        <v>0</v>
      </c>
      <c r="M471" s="2">
        <v>0</v>
      </c>
      <c r="N471" s="2">
        <v>0</v>
      </c>
      <c r="O471" s="2"/>
      <c r="P471" s="2"/>
      <c r="Q471" s="2"/>
      <c r="R471" s="11"/>
      <c r="S471" s="11"/>
      <c r="T471" s="35"/>
    </row>
    <row r="472" spans="1:20" x14ac:dyDescent="0.25">
      <c r="A472" s="34"/>
      <c r="B472" s="11"/>
      <c r="C472" s="2"/>
      <c r="D472" s="11"/>
      <c r="E472" s="11"/>
      <c r="F472" s="2" t="s">
        <v>3</v>
      </c>
      <c r="G472" s="11" t="s">
        <v>3435</v>
      </c>
      <c r="H472" s="2">
        <v>0</v>
      </c>
      <c r="I472" s="2">
        <v>1</v>
      </c>
      <c r="J472" s="2">
        <v>0</v>
      </c>
      <c r="K472" s="2">
        <v>0</v>
      </c>
      <c r="L472" s="2">
        <v>0</v>
      </c>
      <c r="M472" s="2">
        <v>0</v>
      </c>
      <c r="N472" s="2">
        <v>0</v>
      </c>
      <c r="O472" s="2"/>
      <c r="P472" s="2"/>
      <c r="Q472" s="2"/>
      <c r="R472" s="11"/>
      <c r="S472" s="11"/>
      <c r="T472" s="35"/>
    </row>
    <row r="473" spans="1:20" x14ac:dyDescent="0.25">
      <c r="A473" s="34"/>
      <c r="B473" s="11"/>
      <c r="C473" s="2"/>
      <c r="D473" s="11"/>
      <c r="E473" s="11"/>
      <c r="F473" s="2" t="s">
        <v>4</v>
      </c>
      <c r="G473" s="11" t="s">
        <v>3436</v>
      </c>
      <c r="H473" s="2">
        <v>0</v>
      </c>
      <c r="I473" s="2">
        <v>1</v>
      </c>
      <c r="J473" s="2">
        <v>0</v>
      </c>
      <c r="K473" s="2">
        <v>0</v>
      </c>
      <c r="L473" s="2">
        <v>0</v>
      </c>
      <c r="M473" s="2">
        <v>0</v>
      </c>
      <c r="N473" s="2">
        <v>0</v>
      </c>
      <c r="O473" s="2"/>
      <c r="P473" s="2"/>
      <c r="Q473" s="2"/>
      <c r="R473" s="11"/>
      <c r="S473" s="11"/>
      <c r="T473" s="35"/>
    </row>
    <row r="474" spans="1:20" x14ac:dyDescent="0.25">
      <c r="A474" s="34"/>
      <c r="B474" s="11"/>
      <c r="C474" s="2"/>
      <c r="D474" s="11"/>
      <c r="E474" s="11"/>
      <c r="F474" s="2" t="s">
        <v>5</v>
      </c>
      <c r="G474" s="11" t="s">
        <v>3437</v>
      </c>
      <c r="H474" s="2">
        <v>0</v>
      </c>
      <c r="I474" s="2">
        <v>1</v>
      </c>
      <c r="J474" s="2">
        <v>0</v>
      </c>
      <c r="K474" s="2">
        <v>0</v>
      </c>
      <c r="L474" s="2">
        <v>0</v>
      </c>
      <c r="M474" s="2">
        <v>0</v>
      </c>
      <c r="N474" s="2">
        <v>0</v>
      </c>
      <c r="O474" s="2"/>
      <c r="P474" s="2"/>
      <c r="Q474" s="2"/>
      <c r="R474" s="11"/>
      <c r="S474" s="11"/>
      <c r="T474" s="35"/>
    </row>
    <row r="475" spans="1:20" x14ac:dyDescent="0.25">
      <c r="A475" s="34"/>
      <c r="B475" s="11"/>
      <c r="C475" s="2"/>
      <c r="D475" s="11"/>
      <c r="E475" s="11"/>
      <c r="F475" s="2" t="s">
        <v>6</v>
      </c>
      <c r="G475" s="11" t="s">
        <v>3438</v>
      </c>
      <c r="H475" s="2">
        <v>0</v>
      </c>
      <c r="I475" s="2">
        <v>1</v>
      </c>
      <c r="J475" s="2">
        <v>0</v>
      </c>
      <c r="K475" s="2">
        <v>0</v>
      </c>
      <c r="L475" s="2">
        <v>0</v>
      </c>
      <c r="M475" s="2">
        <v>0</v>
      </c>
      <c r="N475" s="2">
        <v>0</v>
      </c>
      <c r="O475" s="2"/>
      <c r="P475" s="2"/>
      <c r="Q475" s="2"/>
      <c r="R475" s="11"/>
      <c r="S475" s="11"/>
      <c r="T475" s="35"/>
    </row>
    <row r="476" spans="1:20" x14ac:dyDescent="0.25">
      <c r="A476" s="34"/>
      <c r="B476" s="11"/>
      <c r="C476" s="2"/>
      <c r="D476" s="11"/>
      <c r="E476" s="11"/>
      <c r="F476" s="2" t="s">
        <v>7</v>
      </c>
      <c r="G476" s="11" t="s">
        <v>3439</v>
      </c>
      <c r="H476" s="2">
        <v>0</v>
      </c>
      <c r="I476" s="2">
        <v>1</v>
      </c>
      <c r="J476" s="2">
        <v>0</v>
      </c>
      <c r="K476" s="2">
        <v>0</v>
      </c>
      <c r="L476" s="2">
        <v>0</v>
      </c>
      <c r="M476" s="2">
        <v>0</v>
      </c>
      <c r="N476" s="2">
        <v>0</v>
      </c>
      <c r="O476" s="2"/>
      <c r="P476" s="2"/>
      <c r="Q476" s="2"/>
      <c r="R476" s="11"/>
      <c r="S476" s="11"/>
      <c r="T476" s="35"/>
    </row>
    <row r="477" spans="1:20" x14ac:dyDescent="0.25">
      <c r="A477" s="34"/>
      <c r="B477" s="11"/>
      <c r="C477" s="2"/>
      <c r="D477" s="11"/>
      <c r="E477" s="11"/>
      <c r="F477" s="2" t="s">
        <v>8</v>
      </c>
      <c r="G477" s="11" t="s">
        <v>3104</v>
      </c>
      <c r="H477" s="2">
        <v>0</v>
      </c>
      <c r="I477" s="2">
        <v>1</v>
      </c>
      <c r="J477" s="2">
        <v>0</v>
      </c>
      <c r="K477" s="2">
        <v>0</v>
      </c>
      <c r="L477" s="2">
        <v>0</v>
      </c>
      <c r="M477" s="2">
        <v>0</v>
      </c>
      <c r="N477" s="2">
        <v>0</v>
      </c>
      <c r="O477" s="2"/>
      <c r="P477" s="2"/>
      <c r="Q477" s="2"/>
      <c r="R477" s="11"/>
      <c r="S477" s="11"/>
      <c r="T477" s="35"/>
    </row>
    <row r="478" spans="1:20" x14ac:dyDescent="0.25">
      <c r="A478" s="34"/>
      <c r="B478" s="11"/>
      <c r="C478" s="2"/>
      <c r="D478" s="11"/>
      <c r="E478" s="11"/>
      <c r="F478" s="2" t="s">
        <v>9</v>
      </c>
      <c r="G478" s="11" t="s">
        <v>3440</v>
      </c>
      <c r="H478" s="2">
        <v>0</v>
      </c>
      <c r="I478" s="2">
        <v>1</v>
      </c>
      <c r="J478" s="2">
        <v>0</v>
      </c>
      <c r="K478" s="2">
        <v>0</v>
      </c>
      <c r="L478" s="2">
        <v>0</v>
      </c>
      <c r="M478" s="2">
        <v>0</v>
      </c>
      <c r="N478" s="2">
        <v>0</v>
      </c>
      <c r="O478" s="2"/>
      <c r="P478" s="2"/>
      <c r="Q478" s="2"/>
      <c r="R478" s="11"/>
      <c r="S478" s="11"/>
      <c r="T478" s="35"/>
    </row>
    <row r="479" spans="1:20" x14ac:dyDescent="0.25">
      <c r="A479" s="34"/>
      <c r="B479" s="11"/>
      <c r="C479" s="2"/>
      <c r="D479" s="11"/>
      <c r="E479" s="11"/>
      <c r="F479" s="2" t="s">
        <v>10</v>
      </c>
      <c r="G479" s="11" t="s">
        <v>3441</v>
      </c>
      <c r="H479" s="2">
        <v>0</v>
      </c>
      <c r="I479" s="2">
        <v>1</v>
      </c>
      <c r="J479" s="2">
        <v>0</v>
      </c>
      <c r="K479" s="2">
        <v>0</v>
      </c>
      <c r="L479" s="2">
        <v>0</v>
      </c>
      <c r="M479" s="2">
        <v>0</v>
      </c>
      <c r="N479" s="2">
        <v>0</v>
      </c>
      <c r="O479" s="2"/>
      <c r="P479" s="2"/>
      <c r="Q479" s="2"/>
      <c r="R479" s="11"/>
      <c r="S479" s="11"/>
      <c r="T479" s="35"/>
    </row>
    <row r="480" spans="1:20" x14ac:dyDescent="0.25">
      <c r="A480" s="34"/>
      <c r="B480" s="11"/>
      <c r="C480" s="2"/>
      <c r="D480" s="11"/>
      <c r="E480" s="11"/>
      <c r="F480" s="2" t="s">
        <v>11</v>
      </c>
      <c r="G480" s="11" t="s">
        <v>3442</v>
      </c>
      <c r="H480" s="2">
        <v>0</v>
      </c>
      <c r="I480" s="2">
        <v>1</v>
      </c>
      <c r="J480" s="2">
        <v>0</v>
      </c>
      <c r="K480" s="2">
        <v>0</v>
      </c>
      <c r="L480" s="2">
        <v>0</v>
      </c>
      <c r="M480" s="2">
        <v>0</v>
      </c>
      <c r="N480" s="2">
        <v>0</v>
      </c>
      <c r="O480" s="2"/>
      <c r="P480" s="2"/>
      <c r="Q480" s="2"/>
      <c r="R480" s="11"/>
      <c r="S480" s="11"/>
      <c r="T480" s="35"/>
    </row>
    <row r="481" spans="1:20" x14ac:dyDescent="0.25">
      <c r="A481" s="34"/>
      <c r="B481" s="11"/>
      <c r="C481" s="2"/>
      <c r="D481" s="11"/>
      <c r="E481" s="11"/>
      <c r="F481" s="2" t="s">
        <v>12</v>
      </c>
      <c r="G481" s="11" t="s">
        <v>3443</v>
      </c>
      <c r="H481" s="2">
        <v>0</v>
      </c>
      <c r="I481" s="2">
        <v>1</v>
      </c>
      <c r="J481" s="2">
        <v>0</v>
      </c>
      <c r="K481" s="2">
        <v>0</v>
      </c>
      <c r="L481" s="2">
        <v>0</v>
      </c>
      <c r="M481" s="2">
        <v>0</v>
      </c>
      <c r="N481" s="2">
        <v>0</v>
      </c>
      <c r="O481" s="2"/>
      <c r="P481" s="2"/>
      <c r="Q481" s="2"/>
      <c r="R481" s="11"/>
      <c r="S481" s="11"/>
      <c r="T481" s="35"/>
    </row>
    <row r="482" spans="1:20" x14ac:dyDescent="0.25">
      <c r="A482" s="34"/>
      <c r="B482" s="11"/>
      <c r="C482" s="2"/>
      <c r="D482" s="11"/>
      <c r="E482" s="11"/>
      <c r="F482" s="2" t="s">
        <v>13</v>
      </c>
      <c r="G482" s="11" t="s">
        <v>3444</v>
      </c>
      <c r="H482" s="2">
        <v>0</v>
      </c>
      <c r="I482" s="2">
        <v>1</v>
      </c>
      <c r="J482" s="2">
        <v>0</v>
      </c>
      <c r="K482" s="2">
        <v>0</v>
      </c>
      <c r="L482" s="2">
        <v>0</v>
      </c>
      <c r="M482" s="2">
        <v>0</v>
      </c>
      <c r="N482" s="2">
        <v>0</v>
      </c>
      <c r="O482" s="2"/>
      <c r="P482" s="2"/>
      <c r="Q482" s="2"/>
      <c r="R482" s="11"/>
      <c r="S482" s="11"/>
      <c r="T482" s="35"/>
    </row>
    <row r="483" spans="1:20" x14ac:dyDescent="0.25">
      <c r="A483" s="34"/>
      <c r="B483" s="11"/>
      <c r="C483" s="2"/>
      <c r="D483" s="11"/>
      <c r="E483" s="11"/>
      <c r="F483" s="2" t="s">
        <v>14</v>
      </c>
      <c r="G483" s="11" t="s">
        <v>3418</v>
      </c>
      <c r="H483" s="2">
        <v>0</v>
      </c>
      <c r="I483" s="2">
        <v>1</v>
      </c>
      <c r="J483" s="2">
        <v>0</v>
      </c>
      <c r="K483" s="2">
        <v>0</v>
      </c>
      <c r="L483" s="2">
        <v>0</v>
      </c>
      <c r="M483" s="2">
        <v>0</v>
      </c>
      <c r="N483" s="2">
        <v>0</v>
      </c>
      <c r="O483" s="2"/>
      <c r="P483" s="2"/>
      <c r="Q483" s="2"/>
      <c r="R483" s="11"/>
      <c r="S483" s="11"/>
      <c r="T483" s="35"/>
    </row>
    <row r="484" spans="1:20" x14ac:dyDescent="0.25">
      <c r="A484" s="34"/>
      <c r="B484" s="11"/>
      <c r="C484" s="2"/>
      <c r="D484" s="11"/>
      <c r="E484" s="11"/>
      <c r="F484" s="2" t="s">
        <v>15</v>
      </c>
      <c r="G484" s="11" t="s">
        <v>2708</v>
      </c>
      <c r="H484" s="2">
        <v>0</v>
      </c>
      <c r="I484" s="2">
        <v>1</v>
      </c>
      <c r="J484" s="2">
        <v>0</v>
      </c>
      <c r="K484" s="2">
        <v>0</v>
      </c>
      <c r="L484" s="2">
        <v>0</v>
      </c>
      <c r="M484" s="2">
        <v>0</v>
      </c>
      <c r="N484" s="2">
        <v>0</v>
      </c>
      <c r="O484" s="2"/>
      <c r="P484" s="2"/>
      <c r="Q484" s="2"/>
      <c r="R484" s="11"/>
      <c r="S484" s="11"/>
      <c r="T484" s="35"/>
    </row>
    <row r="485" spans="1:20" x14ac:dyDescent="0.25">
      <c r="A485" s="34"/>
      <c r="B485" s="11"/>
      <c r="C485" s="2"/>
      <c r="D485" s="11"/>
      <c r="E485" s="11"/>
      <c r="F485" s="2"/>
      <c r="G485" s="11"/>
      <c r="H485" s="2"/>
      <c r="I485" s="2"/>
      <c r="J485" s="2"/>
      <c r="K485" s="2"/>
      <c r="L485" s="2"/>
      <c r="M485" s="2"/>
      <c r="N485" s="2"/>
      <c r="O485" s="2"/>
      <c r="P485" s="2"/>
      <c r="Q485" s="2"/>
      <c r="R485" s="11"/>
      <c r="S485" s="11"/>
      <c r="T485" s="35"/>
    </row>
    <row r="486" spans="1:20" x14ac:dyDescent="0.25">
      <c r="A486" s="83"/>
      <c r="B486" s="62"/>
      <c r="C486" s="61"/>
      <c r="D486" s="62"/>
      <c r="E486" s="62"/>
      <c r="F486" s="61"/>
      <c r="G486" s="62"/>
      <c r="H486" s="61">
        <f>SUM(H470:H484)</f>
        <v>0</v>
      </c>
      <c r="I486" s="61">
        <f t="shared" ref="I486:O486" si="18">SUM(I470:I484)</f>
        <v>15</v>
      </c>
      <c r="J486" s="61">
        <f t="shared" si="18"/>
        <v>0</v>
      </c>
      <c r="K486" s="61">
        <f t="shared" si="18"/>
        <v>0</v>
      </c>
      <c r="L486" s="61">
        <f t="shared" si="18"/>
        <v>0</v>
      </c>
      <c r="M486" s="61">
        <f t="shared" si="18"/>
        <v>0</v>
      </c>
      <c r="N486" s="61">
        <f t="shared" si="18"/>
        <v>0</v>
      </c>
      <c r="O486" s="61">
        <f t="shared" si="18"/>
        <v>0</v>
      </c>
      <c r="P486" s="61"/>
      <c r="Q486" s="61"/>
      <c r="R486" s="62"/>
      <c r="S486" s="62"/>
      <c r="T486" s="84"/>
    </row>
    <row r="487" spans="1:20" x14ac:dyDescent="0.25">
      <c r="A487" s="85"/>
      <c r="B487" s="75"/>
      <c r="C487" s="76"/>
      <c r="D487" s="75"/>
      <c r="E487" s="75"/>
      <c r="F487" s="76"/>
      <c r="G487" s="75"/>
      <c r="H487" s="76"/>
      <c r="I487" s="76"/>
      <c r="J487" s="76"/>
      <c r="K487" s="76"/>
      <c r="L487" s="76"/>
      <c r="M487" s="76"/>
      <c r="N487" s="76"/>
      <c r="O487" s="76"/>
      <c r="P487" s="76"/>
      <c r="Q487" s="76"/>
      <c r="R487" s="75"/>
      <c r="S487" s="75"/>
      <c r="T487" s="86"/>
    </row>
    <row r="488" spans="1:20" x14ac:dyDescent="0.25">
      <c r="A488" s="34"/>
      <c r="B488" s="11"/>
      <c r="C488" s="2"/>
      <c r="D488" s="11"/>
      <c r="E488" s="11"/>
      <c r="F488" s="11"/>
      <c r="G488" s="11"/>
      <c r="H488" s="2"/>
      <c r="I488" s="2"/>
      <c r="J488" s="2"/>
      <c r="K488" s="2"/>
      <c r="L488" s="2"/>
      <c r="M488" s="2"/>
      <c r="N488" s="2"/>
      <c r="O488" s="2"/>
      <c r="P488" s="2"/>
      <c r="Q488" s="2"/>
      <c r="R488" s="11"/>
      <c r="S488" s="11"/>
      <c r="T488" s="35"/>
    </row>
    <row r="489" spans="1:20" x14ac:dyDescent="0.25">
      <c r="A489" s="34"/>
      <c r="B489" s="11"/>
      <c r="C489" s="2" t="s">
        <v>20</v>
      </c>
      <c r="D489" s="11" t="s">
        <v>3105</v>
      </c>
      <c r="E489" s="11" t="s">
        <v>39</v>
      </c>
      <c r="F489" s="2" t="s">
        <v>0</v>
      </c>
      <c r="G489" s="11" t="s">
        <v>3445</v>
      </c>
      <c r="H489" s="2">
        <v>0</v>
      </c>
      <c r="I489" s="2">
        <v>1</v>
      </c>
      <c r="J489" s="2">
        <v>0</v>
      </c>
      <c r="K489" s="2">
        <v>0</v>
      </c>
      <c r="L489" s="2">
        <v>0</v>
      </c>
      <c r="M489" s="2">
        <v>0</v>
      </c>
      <c r="N489" s="2">
        <v>0</v>
      </c>
      <c r="O489" s="2"/>
      <c r="P489" s="2"/>
      <c r="Q489" s="2"/>
      <c r="R489" s="11"/>
      <c r="S489" s="11" t="s">
        <v>8879</v>
      </c>
      <c r="T489" s="35"/>
    </row>
    <row r="490" spans="1:20" x14ac:dyDescent="0.25">
      <c r="A490" s="34"/>
      <c r="B490" s="11"/>
      <c r="C490" s="2"/>
      <c r="D490" s="11"/>
      <c r="E490" s="11"/>
      <c r="F490" s="2" t="s">
        <v>2</v>
      </c>
      <c r="G490" s="11" t="s">
        <v>3446</v>
      </c>
      <c r="H490" s="2">
        <v>0</v>
      </c>
      <c r="I490" s="2">
        <v>1</v>
      </c>
      <c r="J490" s="2">
        <v>0</v>
      </c>
      <c r="K490" s="2">
        <v>0</v>
      </c>
      <c r="L490" s="2">
        <v>0</v>
      </c>
      <c r="M490" s="2">
        <v>0</v>
      </c>
      <c r="N490" s="2">
        <v>0</v>
      </c>
      <c r="O490" s="2"/>
      <c r="P490" s="2"/>
      <c r="Q490" s="2"/>
      <c r="R490" s="11"/>
      <c r="S490" s="11"/>
      <c r="T490" s="35"/>
    </row>
    <row r="491" spans="1:20" x14ac:dyDescent="0.25">
      <c r="A491" s="34"/>
      <c r="B491" s="11"/>
      <c r="C491" s="2"/>
      <c r="D491" s="11"/>
      <c r="E491" s="11"/>
      <c r="F491" s="2" t="s">
        <v>3</v>
      </c>
      <c r="G491" s="11" t="s">
        <v>3447</v>
      </c>
      <c r="H491" s="2">
        <v>0</v>
      </c>
      <c r="I491" s="2">
        <v>1</v>
      </c>
      <c r="J491" s="2">
        <v>0</v>
      </c>
      <c r="K491" s="2">
        <v>0</v>
      </c>
      <c r="L491" s="2">
        <v>0</v>
      </c>
      <c r="M491" s="2">
        <v>0</v>
      </c>
      <c r="N491" s="2">
        <v>0</v>
      </c>
      <c r="O491" s="2"/>
      <c r="P491" s="2"/>
      <c r="Q491" s="2"/>
      <c r="R491" s="11"/>
      <c r="S491" s="11"/>
      <c r="T491" s="35"/>
    </row>
    <row r="492" spans="1:20" x14ac:dyDescent="0.25">
      <c r="A492" s="34"/>
      <c r="B492" s="11"/>
      <c r="C492" s="2"/>
      <c r="D492" s="11"/>
      <c r="E492" s="11"/>
      <c r="F492" s="2" t="s">
        <v>4</v>
      </c>
      <c r="G492" s="11" t="s">
        <v>3448</v>
      </c>
      <c r="H492" s="2">
        <v>0</v>
      </c>
      <c r="I492" s="2">
        <v>1</v>
      </c>
      <c r="J492" s="2">
        <v>0</v>
      </c>
      <c r="K492" s="2">
        <v>0</v>
      </c>
      <c r="L492" s="2">
        <v>0</v>
      </c>
      <c r="M492" s="2">
        <v>0</v>
      </c>
      <c r="N492" s="2">
        <v>0</v>
      </c>
      <c r="O492" s="2"/>
      <c r="P492" s="2"/>
      <c r="Q492" s="2"/>
      <c r="R492" s="11"/>
      <c r="S492" s="11"/>
      <c r="T492" s="35"/>
    </row>
    <row r="493" spans="1:20" x14ac:dyDescent="0.25">
      <c r="A493" s="34"/>
      <c r="B493" s="11"/>
      <c r="C493" s="2"/>
      <c r="D493" s="11"/>
      <c r="E493" s="11"/>
      <c r="F493" s="2" t="s">
        <v>5</v>
      </c>
      <c r="G493" s="11" t="s">
        <v>3449</v>
      </c>
      <c r="H493" s="2">
        <v>0</v>
      </c>
      <c r="I493" s="2">
        <v>1</v>
      </c>
      <c r="J493" s="2">
        <v>0</v>
      </c>
      <c r="K493" s="2">
        <v>0</v>
      </c>
      <c r="L493" s="2">
        <v>0</v>
      </c>
      <c r="M493" s="2">
        <v>0</v>
      </c>
      <c r="N493" s="2">
        <v>0</v>
      </c>
      <c r="O493" s="2"/>
      <c r="P493" s="2"/>
      <c r="Q493" s="2"/>
      <c r="R493" s="11"/>
      <c r="S493" s="11"/>
      <c r="T493" s="35"/>
    </row>
    <row r="494" spans="1:20" x14ac:dyDescent="0.25">
      <c r="A494" s="34"/>
      <c r="B494" s="11"/>
      <c r="C494" s="2"/>
      <c r="D494" s="11"/>
      <c r="E494" s="11"/>
      <c r="F494" s="2" t="s">
        <v>6</v>
      </c>
      <c r="G494" s="11" t="s">
        <v>3105</v>
      </c>
      <c r="H494" s="2">
        <v>0</v>
      </c>
      <c r="I494" s="2">
        <v>1</v>
      </c>
      <c r="J494" s="2">
        <v>0</v>
      </c>
      <c r="K494" s="2">
        <v>0</v>
      </c>
      <c r="L494" s="2">
        <v>0</v>
      </c>
      <c r="M494" s="2">
        <v>0</v>
      </c>
      <c r="N494" s="2">
        <v>0</v>
      </c>
      <c r="O494" s="2"/>
      <c r="P494" s="2"/>
      <c r="Q494" s="2"/>
      <c r="R494" s="11"/>
      <c r="S494" s="11"/>
      <c r="T494" s="35"/>
    </row>
    <row r="495" spans="1:20" x14ac:dyDescent="0.25">
      <c r="A495" s="34"/>
      <c r="B495" s="11"/>
      <c r="C495" s="2"/>
      <c r="D495" s="11"/>
      <c r="E495" s="11"/>
      <c r="F495" s="2" t="s">
        <v>7</v>
      </c>
      <c r="G495" s="11" t="s">
        <v>3450</v>
      </c>
      <c r="H495" s="2">
        <v>0</v>
      </c>
      <c r="I495" s="2">
        <v>1</v>
      </c>
      <c r="J495" s="2">
        <v>0</v>
      </c>
      <c r="K495" s="2">
        <v>0</v>
      </c>
      <c r="L495" s="2">
        <v>0</v>
      </c>
      <c r="M495" s="2">
        <v>0</v>
      </c>
      <c r="N495" s="2">
        <v>0</v>
      </c>
      <c r="O495" s="2"/>
      <c r="P495" s="2"/>
      <c r="Q495" s="2"/>
      <c r="R495" s="11"/>
      <c r="S495" s="11"/>
      <c r="T495" s="35"/>
    </row>
    <row r="496" spans="1:20" x14ac:dyDescent="0.25">
      <c r="A496" s="34"/>
      <c r="B496" s="11"/>
      <c r="C496" s="2"/>
      <c r="D496" s="11"/>
      <c r="E496" s="11"/>
      <c r="F496" s="2" t="s">
        <v>8</v>
      </c>
      <c r="G496" s="11" t="s">
        <v>3451</v>
      </c>
      <c r="H496" s="2">
        <v>0</v>
      </c>
      <c r="I496" s="2">
        <v>1</v>
      </c>
      <c r="J496" s="2">
        <v>0</v>
      </c>
      <c r="K496" s="2">
        <v>0</v>
      </c>
      <c r="L496" s="2">
        <v>0</v>
      </c>
      <c r="M496" s="2">
        <v>0</v>
      </c>
      <c r="N496" s="2">
        <v>0</v>
      </c>
      <c r="O496" s="2"/>
      <c r="P496" s="2"/>
      <c r="Q496" s="2"/>
      <c r="R496" s="11"/>
      <c r="S496" s="11"/>
      <c r="T496" s="35"/>
    </row>
    <row r="497" spans="1:20" x14ac:dyDescent="0.25">
      <c r="A497" s="34"/>
      <c r="B497" s="11"/>
      <c r="C497" s="2"/>
      <c r="D497" s="11"/>
      <c r="E497" s="11"/>
      <c r="F497" s="2" t="s">
        <v>9</v>
      </c>
      <c r="G497" s="11" t="s">
        <v>3428</v>
      </c>
      <c r="H497" s="2">
        <v>0</v>
      </c>
      <c r="I497" s="2">
        <v>1</v>
      </c>
      <c r="J497" s="2">
        <v>0</v>
      </c>
      <c r="K497" s="2">
        <v>0</v>
      </c>
      <c r="L497" s="2">
        <v>0</v>
      </c>
      <c r="M497" s="2">
        <v>0</v>
      </c>
      <c r="N497" s="2">
        <v>0</v>
      </c>
      <c r="O497" s="2"/>
      <c r="P497" s="2"/>
      <c r="Q497" s="2"/>
      <c r="R497" s="11"/>
      <c r="S497" s="11"/>
      <c r="T497" s="35"/>
    </row>
    <row r="498" spans="1:20" x14ac:dyDescent="0.25">
      <c r="A498" s="34"/>
      <c r="B498" s="11"/>
      <c r="C498" s="2"/>
      <c r="D498" s="11"/>
      <c r="E498" s="11"/>
      <c r="F498" s="2" t="s">
        <v>10</v>
      </c>
      <c r="G498" s="11" t="s">
        <v>3452</v>
      </c>
      <c r="H498" s="2">
        <v>0</v>
      </c>
      <c r="I498" s="2">
        <v>1</v>
      </c>
      <c r="J498" s="2">
        <v>0</v>
      </c>
      <c r="K498" s="2">
        <v>0</v>
      </c>
      <c r="L498" s="2">
        <v>0</v>
      </c>
      <c r="M498" s="2">
        <v>0</v>
      </c>
      <c r="N498" s="2">
        <v>0</v>
      </c>
      <c r="O498" s="2"/>
      <c r="P498" s="2"/>
      <c r="Q498" s="2"/>
      <c r="R498" s="11"/>
      <c r="S498" s="11"/>
      <c r="T498" s="35"/>
    </row>
    <row r="499" spans="1:20" x14ac:dyDescent="0.25">
      <c r="A499" s="34"/>
      <c r="B499" s="11"/>
      <c r="C499" s="2"/>
      <c r="D499" s="11"/>
      <c r="E499" s="11"/>
      <c r="F499" s="2" t="s">
        <v>11</v>
      </c>
      <c r="G499" s="11" t="s">
        <v>3453</v>
      </c>
      <c r="H499" s="2">
        <v>0</v>
      </c>
      <c r="I499" s="2">
        <v>1</v>
      </c>
      <c r="J499" s="2">
        <v>0</v>
      </c>
      <c r="K499" s="2">
        <v>0</v>
      </c>
      <c r="L499" s="2">
        <v>0</v>
      </c>
      <c r="M499" s="2">
        <v>0</v>
      </c>
      <c r="N499" s="2">
        <v>0</v>
      </c>
      <c r="O499" s="2"/>
      <c r="P499" s="2"/>
      <c r="Q499" s="2"/>
      <c r="R499" s="11"/>
      <c r="S499" s="11"/>
      <c r="T499" s="35"/>
    </row>
    <row r="500" spans="1:20" x14ac:dyDescent="0.25">
      <c r="A500" s="34"/>
      <c r="B500" s="11"/>
      <c r="C500" s="2"/>
      <c r="D500" s="11"/>
      <c r="E500" s="11"/>
      <c r="F500" s="2" t="s">
        <v>12</v>
      </c>
      <c r="G500" s="11" t="s">
        <v>3454</v>
      </c>
      <c r="H500" s="2">
        <v>0</v>
      </c>
      <c r="I500" s="2">
        <v>1</v>
      </c>
      <c r="J500" s="2">
        <v>0</v>
      </c>
      <c r="K500" s="2">
        <v>0</v>
      </c>
      <c r="L500" s="2">
        <v>0</v>
      </c>
      <c r="M500" s="2">
        <v>0</v>
      </c>
      <c r="N500" s="2">
        <v>0</v>
      </c>
      <c r="O500" s="2"/>
      <c r="P500" s="2"/>
      <c r="Q500" s="2"/>
      <c r="R500" s="11"/>
      <c r="S500" s="11"/>
      <c r="T500" s="35"/>
    </row>
    <row r="501" spans="1:20" x14ac:dyDescent="0.25">
      <c r="A501" s="34"/>
      <c r="B501" s="11"/>
      <c r="C501" s="2"/>
      <c r="D501" s="11"/>
      <c r="E501" s="11"/>
      <c r="F501" s="2" t="s">
        <v>13</v>
      </c>
      <c r="G501" s="11" t="s">
        <v>3158</v>
      </c>
      <c r="H501" s="2">
        <v>0</v>
      </c>
      <c r="I501" s="2">
        <v>1</v>
      </c>
      <c r="J501" s="2">
        <v>0</v>
      </c>
      <c r="K501" s="2">
        <v>0</v>
      </c>
      <c r="L501" s="2">
        <v>0</v>
      </c>
      <c r="M501" s="2">
        <v>0</v>
      </c>
      <c r="N501" s="2">
        <v>0</v>
      </c>
      <c r="O501" s="2"/>
      <c r="P501" s="2"/>
      <c r="Q501" s="2"/>
      <c r="R501" s="11"/>
      <c r="S501" s="11"/>
      <c r="T501" s="35"/>
    </row>
    <row r="502" spans="1:20" x14ac:dyDescent="0.25">
      <c r="A502" s="34"/>
      <c r="B502" s="11"/>
      <c r="C502" s="2"/>
      <c r="D502" s="11"/>
      <c r="E502" s="11"/>
      <c r="F502" s="2" t="s">
        <v>14</v>
      </c>
      <c r="G502" s="11" t="s">
        <v>3455</v>
      </c>
      <c r="H502" s="2">
        <v>0</v>
      </c>
      <c r="I502" s="2">
        <v>1</v>
      </c>
      <c r="J502" s="2">
        <v>0</v>
      </c>
      <c r="K502" s="2">
        <v>0</v>
      </c>
      <c r="L502" s="2">
        <v>0</v>
      </c>
      <c r="M502" s="2">
        <v>0</v>
      </c>
      <c r="N502" s="2">
        <v>0</v>
      </c>
      <c r="O502" s="2"/>
      <c r="P502" s="2"/>
      <c r="Q502" s="2"/>
      <c r="R502" s="11"/>
      <c r="S502" s="11"/>
      <c r="T502" s="35"/>
    </row>
    <row r="503" spans="1:20" x14ac:dyDescent="0.25">
      <c r="A503" s="34"/>
      <c r="B503" s="11"/>
      <c r="C503" s="2"/>
      <c r="D503" s="11"/>
      <c r="E503" s="11"/>
      <c r="F503" s="2" t="s">
        <v>15</v>
      </c>
      <c r="G503" s="11" t="s">
        <v>3456</v>
      </c>
      <c r="H503" s="2">
        <v>0</v>
      </c>
      <c r="I503" s="2">
        <v>1</v>
      </c>
      <c r="J503" s="2">
        <v>0</v>
      </c>
      <c r="K503" s="2">
        <v>0</v>
      </c>
      <c r="L503" s="2">
        <v>0</v>
      </c>
      <c r="M503" s="2">
        <v>0</v>
      </c>
      <c r="N503" s="2">
        <v>0</v>
      </c>
      <c r="O503" s="2"/>
      <c r="P503" s="2"/>
      <c r="Q503" s="2"/>
      <c r="R503" s="11"/>
      <c r="S503" s="11"/>
      <c r="T503" s="35"/>
    </row>
    <row r="504" spans="1:20" x14ac:dyDescent="0.25">
      <c r="A504" s="34"/>
      <c r="B504" s="11"/>
      <c r="C504" s="2"/>
      <c r="D504" s="11"/>
      <c r="E504" s="11"/>
      <c r="F504" s="2" t="s">
        <v>16</v>
      </c>
      <c r="G504" s="11" t="s">
        <v>3457</v>
      </c>
      <c r="H504" s="2">
        <v>0</v>
      </c>
      <c r="I504" s="2">
        <v>1</v>
      </c>
      <c r="J504" s="2">
        <v>0</v>
      </c>
      <c r="K504" s="2">
        <v>0</v>
      </c>
      <c r="L504" s="2">
        <v>0</v>
      </c>
      <c r="M504" s="2">
        <v>0</v>
      </c>
      <c r="N504" s="2">
        <v>0</v>
      </c>
      <c r="O504" s="2"/>
      <c r="P504" s="2"/>
      <c r="Q504" s="2"/>
      <c r="R504" s="11"/>
      <c r="S504" s="11"/>
      <c r="T504" s="35"/>
    </row>
    <row r="505" spans="1:20" x14ac:dyDescent="0.25">
      <c r="A505" s="34"/>
      <c r="B505" s="11"/>
      <c r="C505" s="2"/>
      <c r="D505" s="11"/>
      <c r="E505" s="11"/>
      <c r="F505" s="2" t="s">
        <v>17</v>
      </c>
      <c r="G505" s="11" t="s">
        <v>2735</v>
      </c>
      <c r="H505" s="2">
        <v>0</v>
      </c>
      <c r="I505" s="2">
        <v>1</v>
      </c>
      <c r="J505" s="2">
        <v>0</v>
      </c>
      <c r="K505" s="2">
        <v>0</v>
      </c>
      <c r="L505" s="2">
        <v>0</v>
      </c>
      <c r="M505" s="2">
        <v>0</v>
      </c>
      <c r="N505" s="2">
        <v>0</v>
      </c>
      <c r="O505" s="2"/>
      <c r="P505" s="2"/>
      <c r="Q505" s="2"/>
      <c r="R505" s="11"/>
      <c r="S505" s="11"/>
      <c r="T505" s="35"/>
    </row>
    <row r="506" spans="1:20" x14ac:dyDescent="0.25">
      <c r="A506" s="34"/>
      <c r="B506" s="11"/>
      <c r="C506" s="2"/>
      <c r="D506" s="11"/>
      <c r="E506" s="11"/>
      <c r="F506" s="2" t="s">
        <v>18</v>
      </c>
      <c r="G506" s="11" t="s">
        <v>3008</v>
      </c>
      <c r="H506" s="2">
        <v>0</v>
      </c>
      <c r="I506" s="2">
        <v>1</v>
      </c>
      <c r="J506" s="2">
        <v>0</v>
      </c>
      <c r="K506" s="2">
        <v>0</v>
      </c>
      <c r="L506" s="2">
        <v>0</v>
      </c>
      <c r="M506" s="2">
        <v>0</v>
      </c>
      <c r="N506" s="2">
        <v>0</v>
      </c>
      <c r="O506" s="2"/>
      <c r="P506" s="2"/>
      <c r="Q506" s="2"/>
      <c r="R506" s="11"/>
      <c r="S506" s="11"/>
      <c r="T506" s="35"/>
    </row>
    <row r="507" spans="1:20" x14ac:dyDescent="0.25">
      <c r="A507" s="34"/>
      <c r="B507" s="11"/>
      <c r="C507" s="2"/>
      <c r="D507" s="11"/>
      <c r="E507" s="11"/>
      <c r="F507" s="2"/>
      <c r="G507" s="11"/>
      <c r="H507" s="2"/>
      <c r="I507" s="2"/>
      <c r="J507" s="2"/>
      <c r="K507" s="2"/>
      <c r="L507" s="2"/>
      <c r="M507" s="2"/>
      <c r="N507" s="2"/>
      <c r="O507" s="2"/>
      <c r="P507" s="2"/>
      <c r="Q507" s="2"/>
      <c r="R507" s="11"/>
      <c r="S507" s="11"/>
      <c r="T507" s="35"/>
    </row>
    <row r="508" spans="1:20" x14ac:dyDescent="0.25">
      <c r="A508" s="83"/>
      <c r="B508" s="62"/>
      <c r="C508" s="61"/>
      <c r="D508" s="62"/>
      <c r="E508" s="62"/>
      <c r="F508" s="61"/>
      <c r="G508" s="62"/>
      <c r="H508" s="61">
        <f>SUM(H489:H506)</f>
        <v>0</v>
      </c>
      <c r="I508" s="61">
        <f t="shared" ref="I508:O508" si="19">SUM(I489:I506)</f>
        <v>18</v>
      </c>
      <c r="J508" s="61">
        <f t="shared" si="19"/>
        <v>0</v>
      </c>
      <c r="K508" s="61">
        <f t="shared" si="19"/>
        <v>0</v>
      </c>
      <c r="L508" s="61">
        <f t="shared" si="19"/>
        <v>0</v>
      </c>
      <c r="M508" s="61">
        <f t="shared" si="19"/>
        <v>0</v>
      </c>
      <c r="N508" s="61">
        <f t="shared" si="19"/>
        <v>0</v>
      </c>
      <c r="O508" s="61">
        <f t="shared" si="19"/>
        <v>0</v>
      </c>
      <c r="P508" s="61"/>
      <c r="Q508" s="61"/>
      <c r="R508" s="62"/>
      <c r="S508" s="62"/>
      <c r="T508" s="84"/>
    </row>
    <row r="509" spans="1:20" x14ac:dyDescent="0.25">
      <c r="A509" s="85"/>
      <c r="B509" s="75"/>
      <c r="C509" s="76"/>
      <c r="D509" s="75"/>
      <c r="E509" s="75"/>
      <c r="F509" s="76"/>
      <c r="G509" s="75"/>
      <c r="H509" s="76"/>
      <c r="I509" s="76"/>
      <c r="J509" s="76"/>
      <c r="K509" s="76"/>
      <c r="L509" s="76"/>
      <c r="M509" s="76"/>
      <c r="N509" s="76"/>
      <c r="O509" s="76"/>
      <c r="P509" s="76"/>
      <c r="Q509" s="76"/>
      <c r="R509" s="75"/>
      <c r="S509" s="75"/>
      <c r="T509" s="86"/>
    </row>
    <row r="510" spans="1:20" x14ac:dyDescent="0.25">
      <c r="A510" s="34"/>
      <c r="B510" s="11"/>
      <c r="C510" s="2"/>
      <c r="D510" s="11"/>
      <c r="E510" s="11"/>
      <c r="F510" s="11"/>
      <c r="G510" s="11"/>
      <c r="H510" s="2"/>
      <c r="I510" s="2"/>
      <c r="J510" s="2"/>
      <c r="K510" s="2"/>
      <c r="L510" s="2"/>
      <c r="M510" s="2"/>
      <c r="N510" s="2"/>
      <c r="O510" s="2"/>
      <c r="P510" s="2"/>
      <c r="Q510" s="2"/>
      <c r="R510" s="11"/>
      <c r="S510" s="11"/>
      <c r="T510" s="35"/>
    </row>
    <row r="511" spans="1:20" x14ac:dyDescent="0.25">
      <c r="A511" s="34"/>
      <c r="B511" s="11"/>
      <c r="C511" s="2" t="s">
        <v>21</v>
      </c>
      <c r="D511" s="11" t="s">
        <v>3106</v>
      </c>
      <c r="E511" s="11" t="s">
        <v>39</v>
      </c>
      <c r="F511" s="2" t="s">
        <v>0</v>
      </c>
      <c r="G511" s="11" t="s">
        <v>3458</v>
      </c>
      <c r="H511" s="2">
        <v>1</v>
      </c>
      <c r="I511" s="2">
        <v>0</v>
      </c>
      <c r="J511" s="2">
        <v>0</v>
      </c>
      <c r="K511" s="2">
        <v>0</v>
      </c>
      <c r="L511" s="2">
        <v>0</v>
      </c>
      <c r="M511" s="2">
        <v>0</v>
      </c>
      <c r="N511" s="2">
        <v>0</v>
      </c>
      <c r="O511" s="2"/>
      <c r="P511" s="2"/>
      <c r="Q511" s="2">
        <v>1</v>
      </c>
      <c r="R511" s="11"/>
      <c r="S511" s="11"/>
      <c r="T511" s="35"/>
    </row>
    <row r="512" spans="1:20" x14ac:dyDescent="0.25">
      <c r="A512" s="34"/>
      <c r="B512" s="11"/>
      <c r="C512" s="2"/>
      <c r="D512" s="11"/>
      <c r="E512" s="11"/>
      <c r="F512" s="2" t="s">
        <v>2</v>
      </c>
      <c r="G512" s="11" t="s">
        <v>3459</v>
      </c>
      <c r="H512" s="2">
        <v>1</v>
      </c>
      <c r="I512" s="2">
        <v>0</v>
      </c>
      <c r="J512" s="2">
        <v>0</v>
      </c>
      <c r="K512" s="2">
        <v>0</v>
      </c>
      <c r="L512" s="2">
        <v>0</v>
      </c>
      <c r="M512" s="2">
        <v>0</v>
      </c>
      <c r="N512" s="2">
        <v>0</v>
      </c>
      <c r="O512" s="2"/>
      <c r="P512" s="2"/>
      <c r="Q512" s="2">
        <v>1</v>
      </c>
      <c r="R512" s="11"/>
      <c r="S512" s="11"/>
      <c r="T512" s="35"/>
    </row>
    <row r="513" spans="1:20" x14ac:dyDescent="0.25">
      <c r="A513" s="34"/>
      <c r="B513" s="11"/>
      <c r="C513" s="2"/>
      <c r="D513" s="11"/>
      <c r="E513" s="11"/>
      <c r="F513" s="2" t="s">
        <v>3</v>
      </c>
      <c r="G513" s="11" t="s">
        <v>3460</v>
      </c>
      <c r="H513" s="2">
        <v>1</v>
      </c>
      <c r="I513" s="2">
        <v>0</v>
      </c>
      <c r="J513" s="2">
        <v>0</v>
      </c>
      <c r="K513" s="2">
        <v>0</v>
      </c>
      <c r="L513" s="2">
        <v>0</v>
      </c>
      <c r="M513" s="2">
        <v>0</v>
      </c>
      <c r="N513" s="2">
        <v>0</v>
      </c>
      <c r="O513" s="2"/>
      <c r="P513" s="2"/>
      <c r="Q513" s="2">
        <v>1</v>
      </c>
      <c r="R513" s="11"/>
      <c r="S513" s="11"/>
      <c r="T513" s="35"/>
    </row>
    <row r="514" spans="1:20" x14ac:dyDescent="0.25">
      <c r="A514" s="34"/>
      <c r="B514" s="11"/>
      <c r="C514" s="2"/>
      <c r="D514" s="11"/>
      <c r="E514" s="11"/>
      <c r="F514" s="2" t="s">
        <v>4</v>
      </c>
      <c r="G514" s="11" t="s">
        <v>2499</v>
      </c>
      <c r="H514" s="2">
        <v>0</v>
      </c>
      <c r="I514" s="2">
        <v>1</v>
      </c>
      <c r="J514" s="2">
        <v>0</v>
      </c>
      <c r="K514" s="2">
        <v>0</v>
      </c>
      <c r="L514" s="2">
        <v>0</v>
      </c>
      <c r="M514" s="2">
        <v>0</v>
      </c>
      <c r="N514" s="2">
        <v>0</v>
      </c>
      <c r="O514" s="2"/>
      <c r="P514" s="2"/>
      <c r="Q514" s="2"/>
      <c r="R514" s="11"/>
      <c r="S514" s="11"/>
      <c r="T514" s="35"/>
    </row>
    <row r="515" spans="1:20" x14ac:dyDescent="0.25">
      <c r="A515" s="34"/>
      <c r="B515" s="11"/>
      <c r="C515" s="2"/>
      <c r="D515" s="11"/>
      <c r="E515" s="11"/>
      <c r="F515" s="2" t="s">
        <v>5</v>
      </c>
      <c r="G515" s="11" t="s">
        <v>3461</v>
      </c>
      <c r="H515" s="2">
        <v>0</v>
      </c>
      <c r="I515" s="2">
        <v>1</v>
      </c>
      <c r="J515" s="2">
        <v>0</v>
      </c>
      <c r="K515" s="2">
        <v>0</v>
      </c>
      <c r="L515" s="2">
        <v>0</v>
      </c>
      <c r="M515" s="2">
        <v>0</v>
      </c>
      <c r="N515" s="2">
        <v>0</v>
      </c>
      <c r="O515" s="2"/>
      <c r="P515" s="2"/>
      <c r="Q515" s="2"/>
      <c r="R515" s="11"/>
      <c r="S515" s="11"/>
      <c r="T515" s="35"/>
    </row>
    <row r="516" spans="1:20" x14ac:dyDescent="0.25">
      <c r="A516" s="34"/>
      <c r="B516" s="11"/>
      <c r="C516" s="2"/>
      <c r="D516" s="11"/>
      <c r="E516" s="11"/>
      <c r="F516" s="2" t="s">
        <v>6</v>
      </c>
      <c r="G516" s="11" t="s">
        <v>3462</v>
      </c>
      <c r="H516" s="2">
        <v>0</v>
      </c>
      <c r="I516" s="2">
        <v>1</v>
      </c>
      <c r="J516" s="2">
        <v>0</v>
      </c>
      <c r="K516" s="2">
        <v>0</v>
      </c>
      <c r="L516" s="2">
        <v>0</v>
      </c>
      <c r="M516" s="2">
        <v>0</v>
      </c>
      <c r="N516" s="2">
        <v>0</v>
      </c>
      <c r="O516" s="2"/>
      <c r="P516" s="2"/>
      <c r="Q516" s="2"/>
      <c r="R516" s="11"/>
      <c r="S516" s="11"/>
      <c r="T516" s="35"/>
    </row>
    <row r="517" spans="1:20" x14ac:dyDescent="0.25">
      <c r="A517" s="34"/>
      <c r="B517" s="11"/>
      <c r="C517" s="2"/>
      <c r="D517" s="11"/>
      <c r="E517" s="11"/>
      <c r="F517" s="2" t="s">
        <v>7</v>
      </c>
      <c r="G517" s="11" t="s">
        <v>3463</v>
      </c>
      <c r="H517" s="2">
        <v>0</v>
      </c>
      <c r="I517" s="2">
        <v>1</v>
      </c>
      <c r="J517" s="2">
        <v>0</v>
      </c>
      <c r="K517" s="2">
        <v>0</v>
      </c>
      <c r="L517" s="2">
        <v>0</v>
      </c>
      <c r="M517" s="2">
        <v>0</v>
      </c>
      <c r="N517" s="2">
        <v>0</v>
      </c>
      <c r="O517" s="2"/>
      <c r="P517" s="2"/>
      <c r="Q517" s="2"/>
      <c r="R517" s="11"/>
      <c r="S517" s="11"/>
      <c r="T517" s="35"/>
    </row>
    <row r="518" spans="1:20" x14ac:dyDescent="0.25">
      <c r="A518" s="34"/>
      <c r="B518" s="11"/>
      <c r="C518" s="2"/>
      <c r="D518" s="11"/>
      <c r="E518" s="11"/>
      <c r="F518" s="2" t="s">
        <v>8</v>
      </c>
      <c r="G518" s="11" t="s">
        <v>3464</v>
      </c>
      <c r="H518" s="2">
        <v>0</v>
      </c>
      <c r="I518" s="2">
        <v>1</v>
      </c>
      <c r="J518" s="2">
        <v>0</v>
      </c>
      <c r="K518" s="2">
        <v>0</v>
      </c>
      <c r="L518" s="2">
        <v>0</v>
      </c>
      <c r="M518" s="2">
        <v>0</v>
      </c>
      <c r="N518" s="2">
        <v>0</v>
      </c>
      <c r="O518" s="2"/>
      <c r="P518" s="2"/>
      <c r="Q518" s="2"/>
      <c r="R518" s="11"/>
      <c r="S518" s="11"/>
      <c r="T518" s="35"/>
    </row>
    <row r="519" spans="1:20" x14ac:dyDescent="0.25">
      <c r="A519" s="34"/>
      <c r="B519" s="11"/>
      <c r="C519" s="2"/>
      <c r="D519" s="11"/>
      <c r="E519" s="11"/>
      <c r="F519" s="2" t="s">
        <v>9</v>
      </c>
      <c r="G519" s="11" t="s">
        <v>3106</v>
      </c>
      <c r="H519" s="2">
        <v>0</v>
      </c>
      <c r="I519" s="2">
        <v>1</v>
      </c>
      <c r="J519" s="2">
        <v>0</v>
      </c>
      <c r="K519" s="2">
        <v>0</v>
      </c>
      <c r="L519" s="2">
        <v>0</v>
      </c>
      <c r="M519" s="2">
        <v>0</v>
      </c>
      <c r="N519" s="2">
        <v>0</v>
      </c>
      <c r="O519" s="2"/>
      <c r="P519" s="2"/>
      <c r="Q519" s="2"/>
      <c r="R519" s="11"/>
      <c r="S519" s="11"/>
      <c r="T519" s="35"/>
    </row>
    <row r="520" spans="1:20" x14ac:dyDescent="0.25">
      <c r="A520" s="34"/>
      <c r="B520" s="11"/>
      <c r="C520" s="2"/>
      <c r="D520" s="11"/>
      <c r="E520" s="11"/>
      <c r="F520" s="2" t="s">
        <v>10</v>
      </c>
      <c r="G520" s="11" t="s">
        <v>3465</v>
      </c>
      <c r="H520" s="2">
        <v>0</v>
      </c>
      <c r="I520" s="2">
        <v>1</v>
      </c>
      <c r="J520" s="2">
        <v>0</v>
      </c>
      <c r="K520" s="2">
        <v>0</v>
      </c>
      <c r="L520" s="2">
        <v>0</v>
      </c>
      <c r="M520" s="2">
        <v>0</v>
      </c>
      <c r="N520" s="2">
        <v>0</v>
      </c>
      <c r="O520" s="2"/>
      <c r="P520" s="2"/>
      <c r="Q520" s="2"/>
      <c r="R520" s="11"/>
      <c r="S520" s="11"/>
      <c r="T520" s="35"/>
    </row>
    <row r="521" spans="1:20" x14ac:dyDescent="0.25">
      <c r="A521" s="34"/>
      <c r="B521" s="11"/>
      <c r="C521" s="2"/>
      <c r="D521" s="11"/>
      <c r="E521" s="11"/>
      <c r="F521" s="2" t="s">
        <v>11</v>
      </c>
      <c r="G521" s="11" t="s">
        <v>3466</v>
      </c>
      <c r="H521" s="2">
        <v>0</v>
      </c>
      <c r="I521" s="2">
        <v>1</v>
      </c>
      <c r="J521" s="2">
        <v>0</v>
      </c>
      <c r="K521" s="2">
        <v>0</v>
      </c>
      <c r="L521" s="2">
        <v>0</v>
      </c>
      <c r="M521" s="2">
        <v>0</v>
      </c>
      <c r="N521" s="2">
        <v>0</v>
      </c>
      <c r="O521" s="2"/>
      <c r="P521" s="2"/>
      <c r="Q521" s="2"/>
      <c r="R521" s="11"/>
      <c r="S521" s="11"/>
      <c r="T521" s="35"/>
    </row>
    <row r="522" spans="1:20" x14ac:dyDescent="0.25">
      <c r="A522" s="34"/>
      <c r="B522" s="11"/>
      <c r="C522" s="2"/>
      <c r="D522" s="11"/>
      <c r="E522" s="11"/>
      <c r="F522" s="2" t="s">
        <v>12</v>
      </c>
      <c r="G522" s="11" t="s">
        <v>3467</v>
      </c>
      <c r="H522" s="2">
        <v>0</v>
      </c>
      <c r="I522" s="2">
        <v>1</v>
      </c>
      <c r="J522" s="2">
        <v>0</v>
      </c>
      <c r="K522" s="2">
        <v>0</v>
      </c>
      <c r="L522" s="2">
        <v>0</v>
      </c>
      <c r="M522" s="2">
        <v>0</v>
      </c>
      <c r="N522" s="2">
        <v>0</v>
      </c>
      <c r="O522" s="2"/>
      <c r="P522" s="2"/>
      <c r="Q522" s="2"/>
      <c r="R522" s="11"/>
      <c r="S522" s="11"/>
      <c r="T522" s="35"/>
    </row>
    <row r="523" spans="1:20" x14ac:dyDescent="0.25">
      <c r="A523" s="34"/>
      <c r="B523" s="11"/>
      <c r="C523" s="2"/>
      <c r="D523" s="11"/>
      <c r="E523" s="11"/>
      <c r="F523" s="2" t="s">
        <v>13</v>
      </c>
      <c r="G523" s="11" t="s">
        <v>3468</v>
      </c>
      <c r="H523" s="2">
        <v>0</v>
      </c>
      <c r="I523" s="2">
        <v>1</v>
      </c>
      <c r="J523" s="2">
        <v>0</v>
      </c>
      <c r="K523" s="2">
        <v>0</v>
      </c>
      <c r="L523" s="2">
        <v>0</v>
      </c>
      <c r="M523" s="2">
        <v>0</v>
      </c>
      <c r="N523" s="2">
        <v>0</v>
      </c>
      <c r="O523" s="2"/>
      <c r="P523" s="2"/>
      <c r="Q523" s="2"/>
      <c r="R523" s="11"/>
      <c r="S523" s="11"/>
      <c r="T523" s="35"/>
    </row>
    <row r="524" spans="1:20" x14ac:dyDescent="0.25">
      <c r="A524" s="34"/>
      <c r="B524" s="11"/>
      <c r="C524" s="2"/>
      <c r="D524" s="11"/>
      <c r="E524" s="11"/>
      <c r="F524" s="2" t="s">
        <v>14</v>
      </c>
      <c r="G524" s="11" t="s">
        <v>3469</v>
      </c>
      <c r="H524" s="2">
        <v>0</v>
      </c>
      <c r="I524" s="2">
        <v>1</v>
      </c>
      <c r="J524" s="2">
        <v>0</v>
      </c>
      <c r="K524" s="2">
        <v>0</v>
      </c>
      <c r="L524" s="2">
        <v>0</v>
      </c>
      <c r="M524" s="2">
        <v>0</v>
      </c>
      <c r="N524" s="2">
        <v>0</v>
      </c>
      <c r="O524" s="2"/>
      <c r="P524" s="2"/>
      <c r="Q524" s="2"/>
      <c r="R524" s="11"/>
      <c r="S524" s="11"/>
      <c r="T524" s="35"/>
    </row>
    <row r="525" spans="1:20" x14ac:dyDescent="0.25">
      <c r="A525" s="34"/>
      <c r="B525" s="11"/>
      <c r="C525" s="2"/>
      <c r="D525" s="11"/>
      <c r="E525" s="11"/>
      <c r="F525" s="2" t="s">
        <v>15</v>
      </c>
      <c r="G525" s="11" t="s">
        <v>2889</v>
      </c>
      <c r="H525" s="2">
        <v>0</v>
      </c>
      <c r="I525" s="2">
        <v>1</v>
      </c>
      <c r="J525" s="2">
        <v>0</v>
      </c>
      <c r="K525" s="2">
        <v>0</v>
      </c>
      <c r="L525" s="2">
        <v>0</v>
      </c>
      <c r="M525" s="2">
        <v>0</v>
      </c>
      <c r="N525" s="2">
        <v>0</v>
      </c>
      <c r="O525" s="2"/>
      <c r="P525" s="2"/>
      <c r="Q525" s="2"/>
      <c r="R525" s="11"/>
      <c r="S525" s="11"/>
      <c r="T525" s="35"/>
    </row>
    <row r="526" spans="1:20" x14ac:dyDescent="0.25">
      <c r="A526" s="34"/>
      <c r="B526" s="11"/>
      <c r="C526" s="2"/>
      <c r="D526" s="11"/>
      <c r="E526" s="11"/>
      <c r="F526" s="2" t="s">
        <v>16</v>
      </c>
      <c r="G526" s="11" t="s">
        <v>3471</v>
      </c>
      <c r="H526" s="2">
        <v>0</v>
      </c>
      <c r="I526" s="2">
        <v>1</v>
      </c>
      <c r="J526" s="2">
        <v>0</v>
      </c>
      <c r="K526" s="2">
        <v>0</v>
      </c>
      <c r="L526" s="2">
        <v>0</v>
      </c>
      <c r="M526" s="2">
        <v>0</v>
      </c>
      <c r="N526" s="2">
        <v>0</v>
      </c>
      <c r="O526" s="2"/>
      <c r="P526" s="2"/>
      <c r="Q526" s="2"/>
      <c r="R526" s="11"/>
      <c r="S526" s="11"/>
      <c r="T526" s="35"/>
    </row>
    <row r="527" spans="1:20" x14ac:dyDescent="0.25">
      <c r="A527" s="34"/>
      <c r="B527" s="11"/>
      <c r="C527" s="2"/>
      <c r="D527" s="11"/>
      <c r="E527" s="11"/>
      <c r="F527" s="2" t="s">
        <v>17</v>
      </c>
      <c r="G527" s="11" t="s">
        <v>2488</v>
      </c>
      <c r="H527" s="2">
        <v>0</v>
      </c>
      <c r="I527" s="2">
        <v>1</v>
      </c>
      <c r="J527" s="2">
        <v>0</v>
      </c>
      <c r="K527" s="2">
        <v>0</v>
      </c>
      <c r="L527" s="2">
        <v>0</v>
      </c>
      <c r="M527" s="2">
        <v>0</v>
      </c>
      <c r="N527" s="2">
        <v>0</v>
      </c>
      <c r="O527" s="2"/>
      <c r="P527" s="2"/>
      <c r="Q527" s="2"/>
      <c r="R527" s="11"/>
      <c r="S527" s="11"/>
      <c r="T527" s="35"/>
    </row>
    <row r="528" spans="1:20" x14ac:dyDescent="0.25">
      <c r="A528" s="34"/>
      <c r="B528" s="11"/>
      <c r="C528" s="2"/>
      <c r="D528" s="11"/>
      <c r="E528" s="11"/>
      <c r="F528" s="2" t="s">
        <v>18</v>
      </c>
      <c r="G528" s="11" t="s">
        <v>3470</v>
      </c>
      <c r="H528" s="2">
        <v>0</v>
      </c>
      <c r="I528" s="2">
        <v>1</v>
      </c>
      <c r="J528" s="2">
        <v>0</v>
      </c>
      <c r="K528" s="2">
        <v>0</v>
      </c>
      <c r="L528" s="2">
        <v>0</v>
      </c>
      <c r="M528" s="2">
        <v>0</v>
      </c>
      <c r="N528" s="2">
        <v>0</v>
      </c>
      <c r="O528" s="2"/>
      <c r="P528" s="2"/>
      <c r="Q528" s="2"/>
      <c r="R528" s="11"/>
      <c r="S528" s="11"/>
      <c r="T528" s="35"/>
    </row>
    <row r="529" spans="1:20" x14ac:dyDescent="0.25">
      <c r="A529" s="34"/>
      <c r="B529" s="11"/>
      <c r="C529" s="2"/>
      <c r="D529" s="11"/>
      <c r="E529" s="11"/>
      <c r="F529" s="2" t="s">
        <v>19</v>
      </c>
      <c r="G529" s="11" t="s">
        <v>3472</v>
      </c>
      <c r="H529" s="2">
        <v>0</v>
      </c>
      <c r="I529" s="2">
        <v>1</v>
      </c>
      <c r="J529" s="2">
        <v>0</v>
      </c>
      <c r="K529" s="2">
        <v>0</v>
      </c>
      <c r="L529" s="2">
        <v>0</v>
      </c>
      <c r="M529" s="2">
        <v>0</v>
      </c>
      <c r="N529" s="2">
        <v>0</v>
      </c>
      <c r="O529" s="2"/>
      <c r="P529" s="2"/>
      <c r="Q529" s="2"/>
      <c r="R529" s="11"/>
      <c r="S529" s="11"/>
      <c r="T529" s="35"/>
    </row>
    <row r="530" spans="1:20" x14ac:dyDescent="0.25">
      <c r="A530" s="34"/>
      <c r="B530" s="11"/>
      <c r="C530" s="2"/>
      <c r="D530" s="11"/>
      <c r="E530" s="11"/>
      <c r="F530" s="2"/>
      <c r="G530" s="11"/>
      <c r="H530" s="2"/>
      <c r="I530" s="2"/>
      <c r="J530" s="2"/>
      <c r="K530" s="2"/>
      <c r="L530" s="2"/>
      <c r="M530" s="2"/>
      <c r="N530" s="2"/>
      <c r="O530" s="2"/>
      <c r="P530" s="2"/>
      <c r="Q530" s="2"/>
      <c r="R530" s="11"/>
      <c r="S530" s="11"/>
      <c r="T530" s="35"/>
    </row>
    <row r="531" spans="1:20" x14ac:dyDescent="0.25">
      <c r="A531" s="83"/>
      <c r="B531" s="62"/>
      <c r="C531" s="61"/>
      <c r="D531" s="62"/>
      <c r="E531" s="62"/>
      <c r="F531" s="61"/>
      <c r="G531" s="62"/>
      <c r="H531" s="61">
        <f>SUM(H511:H529)</f>
        <v>3</v>
      </c>
      <c r="I531" s="61">
        <f t="shared" ref="I531:Q531" si="20">SUM(I511:I529)</f>
        <v>16</v>
      </c>
      <c r="J531" s="61">
        <f t="shared" si="20"/>
        <v>0</v>
      </c>
      <c r="K531" s="61">
        <f t="shared" si="20"/>
        <v>0</v>
      </c>
      <c r="L531" s="61">
        <f t="shared" si="20"/>
        <v>0</v>
      </c>
      <c r="M531" s="61">
        <f t="shared" si="20"/>
        <v>0</v>
      </c>
      <c r="N531" s="61">
        <f t="shared" si="20"/>
        <v>0</v>
      </c>
      <c r="O531" s="61">
        <f t="shared" si="20"/>
        <v>0</v>
      </c>
      <c r="P531" s="61">
        <f t="shared" si="20"/>
        <v>0</v>
      </c>
      <c r="Q531" s="61">
        <f t="shared" si="20"/>
        <v>3</v>
      </c>
      <c r="R531" s="62"/>
      <c r="S531" s="62"/>
      <c r="T531" s="84"/>
    </row>
    <row r="532" spans="1:20" x14ac:dyDescent="0.25">
      <c r="A532" s="85"/>
      <c r="B532" s="75"/>
      <c r="C532" s="76"/>
      <c r="D532" s="75"/>
      <c r="E532" s="75"/>
      <c r="F532" s="76"/>
      <c r="G532" s="75"/>
      <c r="H532" s="76"/>
      <c r="I532" s="76"/>
      <c r="J532" s="76"/>
      <c r="K532" s="76"/>
      <c r="L532" s="76"/>
      <c r="M532" s="76"/>
      <c r="N532" s="76"/>
      <c r="O532" s="76"/>
      <c r="P532" s="76"/>
      <c r="Q532" s="76"/>
      <c r="R532" s="75"/>
      <c r="S532" s="75"/>
      <c r="T532" s="86"/>
    </row>
    <row r="533" spans="1:20" x14ac:dyDescent="0.25">
      <c r="A533" s="34"/>
      <c r="B533" s="11"/>
      <c r="C533" s="2"/>
      <c r="D533" s="11"/>
      <c r="E533" s="11"/>
      <c r="F533" s="11"/>
      <c r="G533" s="11"/>
      <c r="H533" s="2"/>
      <c r="I533" s="2"/>
      <c r="J533" s="2"/>
      <c r="K533" s="2"/>
      <c r="L533" s="2"/>
      <c r="M533" s="2"/>
      <c r="N533" s="2"/>
      <c r="O533" s="2"/>
      <c r="P533" s="2"/>
      <c r="Q533" s="2"/>
      <c r="R533" s="11"/>
      <c r="S533" s="11"/>
      <c r="T533" s="35"/>
    </row>
    <row r="534" spans="1:20" x14ac:dyDescent="0.25">
      <c r="A534" s="34"/>
      <c r="B534" s="11"/>
      <c r="C534" s="2" t="s">
        <v>22</v>
      </c>
      <c r="D534" s="11" t="s">
        <v>3107</v>
      </c>
      <c r="E534" s="11" t="s">
        <v>39</v>
      </c>
      <c r="F534" s="2" t="s">
        <v>0</v>
      </c>
      <c r="G534" s="11" t="s">
        <v>3473</v>
      </c>
      <c r="H534" s="2">
        <v>0</v>
      </c>
      <c r="I534" s="2">
        <v>1</v>
      </c>
      <c r="J534" s="2">
        <v>0</v>
      </c>
      <c r="K534" s="2">
        <v>0</v>
      </c>
      <c r="L534" s="2">
        <v>0</v>
      </c>
      <c r="M534" s="2">
        <v>0</v>
      </c>
      <c r="N534" s="2">
        <v>0</v>
      </c>
      <c r="O534" s="2"/>
      <c r="P534" s="2"/>
      <c r="Q534" s="2"/>
      <c r="R534" s="11"/>
      <c r="S534" s="11"/>
      <c r="T534" s="35"/>
    </row>
    <row r="535" spans="1:20" x14ac:dyDescent="0.25">
      <c r="A535" s="34"/>
      <c r="B535" s="11"/>
      <c r="C535" s="2"/>
      <c r="D535" s="11"/>
      <c r="E535" s="11"/>
      <c r="F535" s="2" t="s">
        <v>2</v>
      </c>
      <c r="G535" s="11" t="s">
        <v>3474</v>
      </c>
      <c r="H535" s="2">
        <v>0</v>
      </c>
      <c r="I535" s="2">
        <v>1</v>
      </c>
      <c r="J535" s="2">
        <v>0</v>
      </c>
      <c r="K535" s="2">
        <v>0</v>
      </c>
      <c r="L535" s="2">
        <v>0</v>
      </c>
      <c r="M535" s="2">
        <v>0</v>
      </c>
      <c r="N535" s="2">
        <v>0</v>
      </c>
      <c r="O535" s="2"/>
      <c r="P535" s="2"/>
      <c r="Q535" s="2"/>
      <c r="R535" s="11"/>
      <c r="S535" s="11"/>
      <c r="T535" s="35"/>
    </row>
    <row r="536" spans="1:20" x14ac:dyDescent="0.25">
      <c r="A536" s="34"/>
      <c r="B536" s="11"/>
      <c r="C536" s="2"/>
      <c r="D536" s="11"/>
      <c r="E536" s="11"/>
      <c r="F536" s="2" t="s">
        <v>3</v>
      </c>
      <c r="G536" s="11" t="s">
        <v>3475</v>
      </c>
      <c r="H536" s="2">
        <v>0</v>
      </c>
      <c r="I536" s="2">
        <v>1</v>
      </c>
      <c r="J536" s="2">
        <v>0</v>
      </c>
      <c r="K536" s="2">
        <v>0</v>
      </c>
      <c r="L536" s="2">
        <v>0</v>
      </c>
      <c r="M536" s="2">
        <v>0</v>
      </c>
      <c r="N536" s="2">
        <v>0</v>
      </c>
      <c r="O536" s="2"/>
      <c r="P536" s="2"/>
      <c r="Q536" s="2"/>
      <c r="R536" s="11"/>
      <c r="S536" s="11"/>
      <c r="T536" s="35"/>
    </row>
    <row r="537" spans="1:20" x14ac:dyDescent="0.25">
      <c r="A537" s="34"/>
      <c r="B537" s="11"/>
      <c r="C537" s="2"/>
      <c r="D537" s="11"/>
      <c r="E537" s="11"/>
      <c r="F537" s="2" t="s">
        <v>4</v>
      </c>
      <c r="G537" s="11" t="s">
        <v>3205</v>
      </c>
      <c r="H537" s="2">
        <v>0</v>
      </c>
      <c r="I537" s="2">
        <v>1</v>
      </c>
      <c r="J537" s="2">
        <v>0</v>
      </c>
      <c r="K537" s="2">
        <v>0</v>
      </c>
      <c r="L537" s="2">
        <v>0</v>
      </c>
      <c r="M537" s="2">
        <v>0</v>
      </c>
      <c r="N537" s="2">
        <v>0</v>
      </c>
      <c r="O537" s="2"/>
      <c r="P537" s="2"/>
      <c r="Q537" s="2"/>
      <c r="R537" s="11"/>
      <c r="S537" s="11"/>
      <c r="T537" s="35"/>
    </row>
    <row r="538" spans="1:20" x14ac:dyDescent="0.25">
      <c r="A538" s="34"/>
      <c r="B538" s="11"/>
      <c r="C538" s="2"/>
      <c r="D538" s="11"/>
      <c r="E538" s="11"/>
      <c r="F538" s="2" t="s">
        <v>5</v>
      </c>
      <c r="G538" s="11" t="s">
        <v>3476</v>
      </c>
      <c r="H538" s="2">
        <v>0</v>
      </c>
      <c r="I538" s="2">
        <v>1</v>
      </c>
      <c r="J538" s="2">
        <v>0</v>
      </c>
      <c r="K538" s="2">
        <v>0</v>
      </c>
      <c r="L538" s="2">
        <v>0</v>
      </c>
      <c r="M538" s="2">
        <v>0</v>
      </c>
      <c r="N538" s="2">
        <v>0</v>
      </c>
      <c r="O538" s="2"/>
      <c r="P538" s="2"/>
      <c r="Q538" s="2"/>
      <c r="R538" s="11"/>
      <c r="S538" s="11"/>
      <c r="T538" s="35"/>
    </row>
    <row r="539" spans="1:20" x14ac:dyDescent="0.25">
      <c r="A539" s="34"/>
      <c r="B539" s="11"/>
      <c r="C539" s="2"/>
      <c r="D539" s="11"/>
      <c r="E539" s="11"/>
      <c r="F539" s="2" t="s">
        <v>6</v>
      </c>
      <c r="G539" s="11" t="s">
        <v>3477</v>
      </c>
      <c r="H539" s="2">
        <v>0</v>
      </c>
      <c r="I539" s="2">
        <v>1</v>
      </c>
      <c r="J539" s="2">
        <v>0</v>
      </c>
      <c r="K539" s="2">
        <v>0</v>
      </c>
      <c r="L539" s="2">
        <v>0</v>
      </c>
      <c r="M539" s="2">
        <v>0</v>
      </c>
      <c r="N539" s="2">
        <v>0</v>
      </c>
      <c r="O539" s="2"/>
      <c r="P539" s="2"/>
      <c r="Q539" s="2"/>
      <c r="R539" s="11"/>
      <c r="S539" s="11"/>
      <c r="T539" s="35"/>
    </row>
    <row r="540" spans="1:20" x14ac:dyDescent="0.25">
      <c r="A540" s="34"/>
      <c r="B540" s="11"/>
      <c r="C540" s="2"/>
      <c r="D540" s="11"/>
      <c r="E540" s="11"/>
      <c r="F540" s="2" t="s">
        <v>7</v>
      </c>
      <c r="G540" s="11" t="s">
        <v>3478</v>
      </c>
      <c r="H540" s="2">
        <v>0</v>
      </c>
      <c r="I540" s="2">
        <v>1</v>
      </c>
      <c r="J540" s="2">
        <v>0</v>
      </c>
      <c r="K540" s="2">
        <v>0</v>
      </c>
      <c r="L540" s="2">
        <v>0</v>
      </c>
      <c r="M540" s="2">
        <v>0</v>
      </c>
      <c r="N540" s="2">
        <v>0</v>
      </c>
      <c r="O540" s="2"/>
      <c r="P540" s="2"/>
      <c r="Q540" s="2"/>
      <c r="R540" s="11"/>
      <c r="S540" s="11"/>
      <c r="T540" s="35"/>
    </row>
    <row r="541" spans="1:20" x14ac:dyDescent="0.25">
      <c r="A541" s="34"/>
      <c r="B541" s="11"/>
      <c r="C541" s="2"/>
      <c r="D541" s="11"/>
      <c r="E541" s="11"/>
      <c r="F541" s="2" t="s">
        <v>8</v>
      </c>
      <c r="G541" s="11" t="s">
        <v>3479</v>
      </c>
      <c r="H541" s="2">
        <v>0</v>
      </c>
      <c r="I541" s="2">
        <v>1</v>
      </c>
      <c r="J541" s="2">
        <v>0</v>
      </c>
      <c r="K541" s="2">
        <v>0</v>
      </c>
      <c r="L541" s="2">
        <v>0</v>
      </c>
      <c r="M541" s="2">
        <v>0</v>
      </c>
      <c r="N541" s="2">
        <v>0</v>
      </c>
      <c r="O541" s="2"/>
      <c r="P541" s="2"/>
      <c r="Q541" s="2"/>
      <c r="R541" s="11"/>
      <c r="S541" s="11"/>
      <c r="T541" s="35"/>
    </row>
    <row r="542" spans="1:20" x14ac:dyDescent="0.25">
      <c r="A542" s="34"/>
      <c r="B542" s="11"/>
      <c r="C542" s="2"/>
      <c r="D542" s="11"/>
      <c r="E542" s="11"/>
      <c r="F542" s="2" t="s">
        <v>9</v>
      </c>
      <c r="G542" s="11" t="s">
        <v>3480</v>
      </c>
      <c r="H542" s="2">
        <v>0</v>
      </c>
      <c r="I542" s="2">
        <v>1</v>
      </c>
      <c r="J542" s="2">
        <v>0</v>
      </c>
      <c r="K542" s="2">
        <v>0</v>
      </c>
      <c r="L542" s="2">
        <v>0</v>
      </c>
      <c r="M542" s="2">
        <v>0</v>
      </c>
      <c r="N542" s="2">
        <v>0</v>
      </c>
      <c r="O542" s="2"/>
      <c r="P542" s="2"/>
      <c r="Q542" s="2"/>
      <c r="R542" s="11"/>
      <c r="S542" s="11"/>
      <c r="T542" s="35"/>
    </row>
    <row r="543" spans="1:20" x14ac:dyDescent="0.25">
      <c r="A543" s="34"/>
      <c r="B543" s="11"/>
      <c r="C543" s="2"/>
      <c r="D543" s="11"/>
      <c r="E543" s="11"/>
      <c r="F543" s="2" t="s">
        <v>10</v>
      </c>
      <c r="G543" s="11" t="s">
        <v>3481</v>
      </c>
      <c r="H543" s="2">
        <v>0</v>
      </c>
      <c r="I543" s="2">
        <v>1</v>
      </c>
      <c r="J543" s="2">
        <v>0</v>
      </c>
      <c r="K543" s="2">
        <v>0</v>
      </c>
      <c r="L543" s="2">
        <v>0</v>
      </c>
      <c r="M543" s="2">
        <v>0</v>
      </c>
      <c r="N543" s="2">
        <v>0</v>
      </c>
      <c r="O543" s="2"/>
      <c r="P543" s="2"/>
      <c r="Q543" s="2"/>
      <c r="R543" s="11"/>
      <c r="S543" s="11"/>
      <c r="T543" s="35"/>
    </row>
    <row r="544" spans="1:20" x14ac:dyDescent="0.25">
      <c r="A544" s="34"/>
      <c r="B544" s="11"/>
      <c r="C544" s="2"/>
      <c r="D544" s="11"/>
      <c r="E544" s="11"/>
      <c r="F544" s="2" t="s">
        <v>11</v>
      </c>
      <c r="G544" s="11" t="s">
        <v>3482</v>
      </c>
      <c r="H544" s="2">
        <v>0</v>
      </c>
      <c r="I544" s="2">
        <v>1</v>
      </c>
      <c r="J544" s="2">
        <v>0</v>
      </c>
      <c r="K544" s="2">
        <v>0</v>
      </c>
      <c r="L544" s="2">
        <v>0</v>
      </c>
      <c r="M544" s="2">
        <v>0</v>
      </c>
      <c r="N544" s="2">
        <v>0</v>
      </c>
      <c r="O544" s="2"/>
      <c r="P544" s="2"/>
      <c r="Q544" s="2"/>
      <c r="R544" s="11"/>
      <c r="S544" s="11"/>
      <c r="T544" s="35"/>
    </row>
    <row r="545" spans="1:20" x14ac:dyDescent="0.25">
      <c r="A545" s="34"/>
      <c r="B545" s="11"/>
      <c r="C545" s="2"/>
      <c r="D545" s="11"/>
      <c r="E545" s="11"/>
      <c r="F545" s="2" t="s">
        <v>12</v>
      </c>
      <c r="G545" s="11" t="s">
        <v>3483</v>
      </c>
      <c r="H545" s="2">
        <v>0</v>
      </c>
      <c r="I545" s="2">
        <v>1</v>
      </c>
      <c r="J545" s="2">
        <v>0</v>
      </c>
      <c r="K545" s="2">
        <v>0</v>
      </c>
      <c r="L545" s="2">
        <v>0</v>
      </c>
      <c r="M545" s="2">
        <v>0</v>
      </c>
      <c r="N545" s="2">
        <v>0</v>
      </c>
      <c r="O545" s="2"/>
      <c r="P545" s="2"/>
      <c r="Q545" s="2"/>
      <c r="R545" s="11"/>
      <c r="S545" s="11"/>
      <c r="T545" s="35"/>
    </row>
    <row r="546" spans="1:20" x14ac:dyDescent="0.25">
      <c r="A546" s="34"/>
      <c r="B546" s="11"/>
      <c r="C546" s="2"/>
      <c r="D546" s="11"/>
      <c r="E546" s="11"/>
      <c r="F546" s="2" t="s">
        <v>13</v>
      </c>
      <c r="G546" s="11" t="s">
        <v>3484</v>
      </c>
      <c r="H546" s="2">
        <v>0</v>
      </c>
      <c r="I546" s="2">
        <v>1</v>
      </c>
      <c r="J546" s="2">
        <v>0</v>
      </c>
      <c r="K546" s="2">
        <v>0</v>
      </c>
      <c r="L546" s="2">
        <v>0</v>
      </c>
      <c r="M546" s="2">
        <v>0</v>
      </c>
      <c r="N546" s="2">
        <v>0</v>
      </c>
      <c r="O546" s="2"/>
      <c r="P546" s="2"/>
      <c r="Q546" s="2"/>
      <c r="R546" s="11"/>
      <c r="S546" s="11"/>
      <c r="T546" s="35"/>
    </row>
    <row r="547" spans="1:20" x14ac:dyDescent="0.25">
      <c r="A547" s="34"/>
      <c r="B547" s="11"/>
      <c r="C547" s="2"/>
      <c r="D547" s="11"/>
      <c r="E547" s="11"/>
      <c r="F547" s="2" t="s">
        <v>14</v>
      </c>
      <c r="G547" s="11" t="s">
        <v>3485</v>
      </c>
      <c r="H547" s="2">
        <v>0</v>
      </c>
      <c r="I547" s="2">
        <v>1</v>
      </c>
      <c r="J547" s="2">
        <v>0</v>
      </c>
      <c r="K547" s="2">
        <v>0</v>
      </c>
      <c r="L547" s="2">
        <v>0</v>
      </c>
      <c r="M547" s="2">
        <v>0</v>
      </c>
      <c r="N547" s="2">
        <v>0</v>
      </c>
      <c r="O547" s="2"/>
      <c r="P547" s="2"/>
      <c r="Q547" s="2"/>
      <c r="R547" s="11"/>
      <c r="S547" s="11"/>
      <c r="T547" s="35"/>
    </row>
    <row r="548" spans="1:20" x14ac:dyDescent="0.25">
      <c r="A548" s="34"/>
      <c r="B548" s="11"/>
      <c r="C548" s="2"/>
      <c r="D548" s="11"/>
      <c r="E548" s="11"/>
      <c r="F548" s="2" t="s">
        <v>15</v>
      </c>
      <c r="G548" s="11" t="s">
        <v>3107</v>
      </c>
      <c r="H548" s="2">
        <v>0</v>
      </c>
      <c r="I548" s="2">
        <v>1</v>
      </c>
      <c r="J548" s="2">
        <v>0</v>
      </c>
      <c r="K548" s="2">
        <v>0</v>
      </c>
      <c r="L548" s="2">
        <v>0</v>
      </c>
      <c r="M548" s="2">
        <v>0</v>
      </c>
      <c r="N548" s="2">
        <v>0</v>
      </c>
      <c r="O548" s="2"/>
      <c r="P548" s="2"/>
      <c r="Q548" s="2"/>
      <c r="R548" s="11"/>
      <c r="S548" s="11"/>
      <c r="T548" s="35"/>
    </row>
    <row r="549" spans="1:20" x14ac:dyDescent="0.25">
      <c r="A549" s="34"/>
      <c r="B549" s="11"/>
      <c r="C549" s="2"/>
      <c r="D549" s="11"/>
      <c r="E549" s="11"/>
      <c r="F549" s="2" t="s">
        <v>16</v>
      </c>
      <c r="G549" s="11" t="s">
        <v>3486</v>
      </c>
      <c r="H549" s="2">
        <v>0</v>
      </c>
      <c r="I549" s="2">
        <v>1</v>
      </c>
      <c r="J549" s="2">
        <v>0</v>
      </c>
      <c r="K549" s="2">
        <v>0</v>
      </c>
      <c r="L549" s="2">
        <v>0</v>
      </c>
      <c r="M549" s="2">
        <v>0</v>
      </c>
      <c r="N549" s="2">
        <v>0</v>
      </c>
      <c r="O549" s="2"/>
      <c r="P549" s="2"/>
      <c r="Q549" s="2"/>
      <c r="R549" s="11"/>
      <c r="S549" s="11"/>
      <c r="T549" s="35"/>
    </row>
    <row r="550" spans="1:20" x14ac:dyDescent="0.25">
      <c r="A550" s="34"/>
      <c r="B550" s="11"/>
      <c r="C550" s="2"/>
      <c r="D550" s="11"/>
      <c r="E550" s="11"/>
      <c r="F550" s="2" t="s">
        <v>17</v>
      </c>
      <c r="G550" s="11" t="s">
        <v>3487</v>
      </c>
      <c r="H550" s="2">
        <v>0</v>
      </c>
      <c r="I550" s="2">
        <v>1</v>
      </c>
      <c r="J550" s="2">
        <v>0</v>
      </c>
      <c r="K550" s="2">
        <v>0</v>
      </c>
      <c r="L550" s="2">
        <v>0</v>
      </c>
      <c r="M550" s="2">
        <v>0</v>
      </c>
      <c r="N550" s="2">
        <v>0</v>
      </c>
      <c r="O550" s="2"/>
      <c r="P550" s="2"/>
      <c r="Q550" s="2"/>
      <c r="R550" s="11"/>
      <c r="S550" s="11"/>
      <c r="T550" s="35"/>
    </row>
    <row r="551" spans="1:20" x14ac:dyDescent="0.25">
      <c r="A551" s="34"/>
      <c r="B551" s="11"/>
      <c r="C551" s="2"/>
      <c r="D551" s="11"/>
      <c r="E551" s="11"/>
      <c r="F551" s="2" t="s">
        <v>18</v>
      </c>
      <c r="G551" s="11" t="s">
        <v>3076</v>
      </c>
      <c r="H551" s="2">
        <v>0</v>
      </c>
      <c r="I551" s="2">
        <v>1</v>
      </c>
      <c r="J551" s="2">
        <v>0</v>
      </c>
      <c r="K551" s="2">
        <v>0</v>
      </c>
      <c r="L551" s="2">
        <v>0</v>
      </c>
      <c r="M551" s="2">
        <v>0</v>
      </c>
      <c r="N551" s="2">
        <v>0</v>
      </c>
      <c r="O551" s="2"/>
      <c r="P551" s="2"/>
      <c r="Q551" s="2"/>
      <c r="R551" s="11"/>
      <c r="S551" s="11"/>
      <c r="T551" s="35"/>
    </row>
    <row r="552" spans="1:20" x14ac:dyDescent="0.25">
      <c r="A552" s="34"/>
      <c r="B552" s="11"/>
      <c r="C552" s="2"/>
      <c r="D552" s="11"/>
      <c r="E552" s="11"/>
      <c r="F552" s="2" t="s">
        <v>19</v>
      </c>
      <c r="G552" s="11" t="s">
        <v>3488</v>
      </c>
      <c r="H552" s="2">
        <v>0</v>
      </c>
      <c r="I552" s="2">
        <v>1</v>
      </c>
      <c r="J552" s="2">
        <v>0</v>
      </c>
      <c r="K552" s="2">
        <v>0</v>
      </c>
      <c r="L552" s="2">
        <v>0</v>
      </c>
      <c r="M552" s="2">
        <v>0</v>
      </c>
      <c r="N552" s="2">
        <v>0</v>
      </c>
      <c r="O552" s="2"/>
      <c r="P552" s="2"/>
      <c r="Q552" s="2"/>
      <c r="R552" s="11"/>
      <c r="S552" s="11"/>
      <c r="T552" s="35"/>
    </row>
    <row r="553" spans="1:20" x14ac:dyDescent="0.25">
      <c r="A553" s="34"/>
      <c r="B553" s="11"/>
      <c r="C553" s="2"/>
      <c r="D553" s="11"/>
      <c r="E553" s="11"/>
      <c r="F553" s="2" t="s">
        <v>20</v>
      </c>
      <c r="G553" s="11" t="s">
        <v>3489</v>
      </c>
      <c r="H553" s="2">
        <v>0</v>
      </c>
      <c r="I553" s="2">
        <v>1</v>
      </c>
      <c r="J553" s="2">
        <v>0</v>
      </c>
      <c r="K553" s="2">
        <v>0</v>
      </c>
      <c r="L553" s="2">
        <v>0</v>
      </c>
      <c r="M553" s="2">
        <v>0</v>
      </c>
      <c r="N553" s="2">
        <v>0</v>
      </c>
      <c r="O553" s="2"/>
      <c r="P553" s="2"/>
      <c r="Q553" s="2"/>
      <c r="R553" s="11"/>
      <c r="S553" s="11"/>
      <c r="T553" s="35"/>
    </row>
    <row r="554" spans="1:20" x14ac:dyDescent="0.25">
      <c r="A554" s="34"/>
      <c r="B554" s="11"/>
      <c r="C554" s="2"/>
      <c r="D554" s="11"/>
      <c r="E554" s="11"/>
      <c r="F554" s="2" t="s">
        <v>21</v>
      </c>
      <c r="G554" s="11" t="s">
        <v>3490</v>
      </c>
      <c r="H554" s="2">
        <v>0</v>
      </c>
      <c r="I554" s="2">
        <v>1</v>
      </c>
      <c r="J554" s="2">
        <v>0</v>
      </c>
      <c r="K554" s="2">
        <v>0</v>
      </c>
      <c r="L554" s="2">
        <v>0</v>
      </c>
      <c r="M554" s="2">
        <v>0</v>
      </c>
      <c r="N554" s="2">
        <v>0</v>
      </c>
      <c r="O554" s="2"/>
      <c r="P554" s="2"/>
      <c r="Q554" s="2"/>
      <c r="R554" s="11"/>
      <c r="S554" s="11"/>
      <c r="T554" s="35"/>
    </row>
    <row r="555" spans="1:20" x14ac:dyDescent="0.25">
      <c r="A555" s="34"/>
      <c r="B555" s="11"/>
      <c r="C555" s="2"/>
      <c r="D555" s="11"/>
      <c r="E555" s="11"/>
      <c r="F555" s="2" t="s">
        <v>22</v>
      </c>
      <c r="G555" s="11" t="s">
        <v>3491</v>
      </c>
      <c r="H555" s="2">
        <v>0</v>
      </c>
      <c r="I555" s="2">
        <v>1</v>
      </c>
      <c r="J555" s="2">
        <v>0</v>
      </c>
      <c r="K555" s="2">
        <v>0</v>
      </c>
      <c r="L555" s="2">
        <v>0</v>
      </c>
      <c r="M555" s="2">
        <v>0</v>
      </c>
      <c r="N555" s="2">
        <v>0</v>
      </c>
      <c r="O555" s="2"/>
      <c r="P555" s="2"/>
      <c r="Q555" s="2"/>
      <c r="R555" s="11"/>
      <c r="S555" s="11"/>
      <c r="T555" s="35"/>
    </row>
    <row r="556" spans="1:20" x14ac:dyDescent="0.25">
      <c r="A556" s="34"/>
      <c r="B556" s="11"/>
      <c r="C556" s="2"/>
      <c r="D556" s="11"/>
      <c r="E556" s="11"/>
      <c r="F556" s="2" t="s">
        <v>23</v>
      </c>
      <c r="G556" s="11" t="s">
        <v>2699</v>
      </c>
      <c r="H556" s="2">
        <v>0</v>
      </c>
      <c r="I556" s="2">
        <v>1</v>
      </c>
      <c r="J556" s="2">
        <v>0</v>
      </c>
      <c r="K556" s="2">
        <v>0</v>
      </c>
      <c r="L556" s="2">
        <v>0</v>
      </c>
      <c r="M556" s="2">
        <v>0</v>
      </c>
      <c r="N556" s="2">
        <v>0</v>
      </c>
      <c r="O556" s="2"/>
      <c r="P556" s="2"/>
      <c r="Q556" s="2"/>
      <c r="R556" s="11"/>
      <c r="S556" s="11"/>
      <c r="T556" s="35"/>
    </row>
    <row r="557" spans="1:20" x14ac:dyDescent="0.25">
      <c r="A557" s="34"/>
      <c r="B557" s="11"/>
      <c r="C557" s="2"/>
      <c r="D557" s="11"/>
      <c r="E557" s="11"/>
      <c r="F557" s="2" t="s">
        <v>24</v>
      </c>
      <c r="G557" s="11" t="s">
        <v>3492</v>
      </c>
      <c r="H557" s="2">
        <v>0</v>
      </c>
      <c r="I557" s="2">
        <v>1</v>
      </c>
      <c r="J557" s="2">
        <v>0</v>
      </c>
      <c r="K557" s="2">
        <v>0</v>
      </c>
      <c r="L557" s="2">
        <v>0</v>
      </c>
      <c r="M557" s="2">
        <v>0</v>
      </c>
      <c r="N557" s="2">
        <v>0</v>
      </c>
      <c r="O557" s="2"/>
      <c r="P557" s="2"/>
      <c r="Q557" s="2"/>
      <c r="R557" s="11"/>
      <c r="S557" s="11"/>
      <c r="T557" s="35"/>
    </row>
    <row r="558" spans="1:20" x14ac:dyDescent="0.25">
      <c r="A558" s="34"/>
      <c r="B558" s="11"/>
      <c r="C558" s="2"/>
      <c r="D558" s="11"/>
      <c r="E558" s="11"/>
      <c r="F558" s="2" t="s">
        <v>25</v>
      </c>
      <c r="G558" s="11" t="s">
        <v>3493</v>
      </c>
      <c r="H558" s="2">
        <v>0</v>
      </c>
      <c r="I558" s="2">
        <v>1</v>
      </c>
      <c r="J558" s="2">
        <v>0</v>
      </c>
      <c r="K558" s="2">
        <v>0</v>
      </c>
      <c r="L558" s="2">
        <v>0</v>
      </c>
      <c r="M558" s="2">
        <v>0</v>
      </c>
      <c r="N558" s="2">
        <v>0</v>
      </c>
      <c r="O558" s="2"/>
      <c r="P558" s="2"/>
      <c r="Q558" s="2"/>
      <c r="R558" s="11"/>
      <c r="S558" s="11"/>
      <c r="T558" s="35"/>
    </row>
    <row r="559" spans="1:20" x14ac:dyDescent="0.25">
      <c r="A559" s="34"/>
      <c r="B559" s="11"/>
      <c r="C559" s="2"/>
      <c r="D559" s="11"/>
      <c r="E559" s="11"/>
      <c r="F559" s="2" t="s">
        <v>26</v>
      </c>
      <c r="G559" s="11" t="s">
        <v>2772</v>
      </c>
      <c r="H559" s="2">
        <v>0</v>
      </c>
      <c r="I559" s="2">
        <v>1</v>
      </c>
      <c r="J559" s="2">
        <v>0</v>
      </c>
      <c r="K559" s="2">
        <v>0</v>
      </c>
      <c r="L559" s="2">
        <v>0</v>
      </c>
      <c r="M559" s="2">
        <v>0</v>
      </c>
      <c r="N559" s="2">
        <v>0</v>
      </c>
      <c r="O559" s="2"/>
      <c r="P559" s="2"/>
      <c r="Q559" s="2"/>
      <c r="R559" s="11"/>
      <c r="S559" s="11"/>
      <c r="T559" s="35"/>
    </row>
    <row r="560" spans="1:20" x14ac:dyDescent="0.25">
      <c r="A560" s="34"/>
      <c r="B560" s="11"/>
      <c r="C560" s="2"/>
      <c r="D560" s="11"/>
      <c r="E560" s="11"/>
      <c r="F560" s="2" t="s">
        <v>27</v>
      </c>
      <c r="G560" s="11" t="s">
        <v>3494</v>
      </c>
      <c r="H560" s="2">
        <v>0</v>
      </c>
      <c r="I560" s="2">
        <v>1</v>
      </c>
      <c r="J560" s="2">
        <v>0</v>
      </c>
      <c r="K560" s="2">
        <v>0</v>
      </c>
      <c r="L560" s="2">
        <v>0</v>
      </c>
      <c r="M560" s="2">
        <v>0</v>
      </c>
      <c r="N560" s="2">
        <v>0</v>
      </c>
      <c r="O560" s="2"/>
      <c r="P560" s="2"/>
      <c r="Q560" s="2"/>
      <c r="R560" s="11"/>
      <c r="S560" s="11"/>
      <c r="T560" s="35"/>
    </row>
    <row r="561" spans="1:20" x14ac:dyDescent="0.25">
      <c r="A561" s="34"/>
      <c r="B561" s="11"/>
      <c r="C561" s="2"/>
      <c r="D561" s="11"/>
      <c r="E561" s="11"/>
      <c r="F561" s="2" t="s">
        <v>28</v>
      </c>
      <c r="G561" s="11" t="s">
        <v>3495</v>
      </c>
      <c r="H561" s="2">
        <v>0</v>
      </c>
      <c r="I561" s="2">
        <v>1</v>
      </c>
      <c r="J561" s="2">
        <v>0</v>
      </c>
      <c r="K561" s="2">
        <v>0</v>
      </c>
      <c r="L561" s="2">
        <v>0</v>
      </c>
      <c r="M561" s="2">
        <v>0</v>
      </c>
      <c r="N561" s="2">
        <v>0</v>
      </c>
      <c r="O561" s="2"/>
      <c r="P561" s="2"/>
      <c r="Q561" s="2"/>
      <c r="R561" s="11"/>
      <c r="S561" s="11"/>
      <c r="T561" s="35"/>
    </row>
    <row r="562" spans="1:20" x14ac:dyDescent="0.25">
      <c r="A562" s="34"/>
      <c r="B562" s="11"/>
      <c r="C562" s="2"/>
      <c r="D562" s="11"/>
      <c r="E562" s="11"/>
      <c r="F562" s="2"/>
      <c r="G562" s="11"/>
      <c r="H562" s="2"/>
      <c r="I562" s="2"/>
      <c r="J562" s="2"/>
      <c r="K562" s="2"/>
      <c r="L562" s="2"/>
      <c r="M562" s="2"/>
      <c r="N562" s="2"/>
      <c r="O562" s="2"/>
      <c r="P562" s="2"/>
      <c r="Q562" s="2"/>
      <c r="R562" s="11"/>
      <c r="S562" s="11"/>
      <c r="T562" s="35"/>
    </row>
    <row r="563" spans="1:20" x14ac:dyDescent="0.25">
      <c r="A563" s="83"/>
      <c r="B563" s="62"/>
      <c r="C563" s="61"/>
      <c r="D563" s="62"/>
      <c r="E563" s="62"/>
      <c r="F563" s="61"/>
      <c r="G563" s="62"/>
      <c r="H563" s="61">
        <f>SUM(H534:H561)</f>
        <v>0</v>
      </c>
      <c r="I563" s="61">
        <f t="shared" ref="I563:O563" si="21">SUM(I534:I561)</f>
        <v>28</v>
      </c>
      <c r="J563" s="61">
        <f t="shared" si="21"/>
        <v>0</v>
      </c>
      <c r="K563" s="61">
        <f t="shared" si="21"/>
        <v>0</v>
      </c>
      <c r="L563" s="61">
        <f t="shared" si="21"/>
        <v>0</v>
      </c>
      <c r="M563" s="61">
        <f t="shared" si="21"/>
        <v>0</v>
      </c>
      <c r="N563" s="61">
        <f t="shared" si="21"/>
        <v>0</v>
      </c>
      <c r="O563" s="61">
        <f t="shared" si="21"/>
        <v>0</v>
      </c>
      <c r="P563" s="61"/>
      <c r="Q563" s="61"/>
      <c r="R563" s="62"/>
      <c r="S563" s="62"/>
      <c r="T563" s="84"/>
    </row>
    <row r="564" spans="1:20" x14ac:dyDescent="0.25">
      <c r="A564" s="85"/>
      <c r="B564" s="75"/>
      <c r="C564" s="76"/>
      <c r="D564" s="75"/>
      <c r="E564" s="75"/>
      <c r="F564" s="76"/>
      <c r="G564" s="75"/>
      <c r="H564" s="76"/>
      <c r="I564" s="76"/>
      <c r="J564" s="76"/>
      <c r="K564" s="76"/>
      <c r="L564" s="76"/>
      <c r="M564" s="76"/>
      <c r="N564" s="76"/>
      <c r="O564" s="76"/>
      <c r="P564" s="76"/>
      <c r="Q564" s="76"/>
      <c r="R564" s="75"/>
      <c r="S564" s="75"/>
      <c r="T564" s="86"/>
    </row>
    <row r="565" spans="1:20" x14ac:dyDescent="0.25">
      <c r="A565" s="34"/>
      <c r="B565" s="11"/>
      <c r="C565" s="2"/>
      <c r="D565" s="11"/>
      <c r="E565" s="11"/>
      <c r="F565" s="11"/>
      <c r="G565" s="11"/>
      <c r="H565" s="2"/>
      <c r="I565" s="2"/>
      <c r="J565" s="2"/>
      <c r="K565" s="2"/>
      <c r="L565" s="2"/>
      <c r="M565" s="2"/>
      <c r="N565" s="2"/>
      <c r="O565" s="2"/>
      <c r="P565" s="2"/>
      <c r="Q565" s="2"/>
      <c r="R565" s="11"/>
      <c r="S565" s="11"/>
      <c r="T565" s="35"/>
    </row>
    <row r="566" spans="1:20" x14ac:dyDescent="0.25">
      <c r="A566" s="34"/>
      <c r="B566" s="11"/>
      <c r="C566" s="2" t="s">
        <v>23</v>
      </c>
      <c r="D566" s="11" t="s">
        <v>3108</v>
      </c>
      <c r="E566" s="11" t="s">
        <v>39</v>
      </c>
      <c r="F566" s="2" t="s">
        <v>0</v>
      </c>
      <c r="G566" s="11" t="s">
        <v>3498</v>
      </c>
      <c r="H566" s="67">
        <v>1</v>
      </c>
      <c r="I566" s="67">
        <v>0</v>
      </c>
      <c r="J566" s="67">
        <v>0</v>
      </c>
      <c r="K566" s="67">
        <v>0</v>
      </c>
      <c r="L566" s="67">
        <v>0</v>
      </c>
      <c r="M566" s="67">
        <v>0</v>
      </c>
      <c r="N566" s="67">
        <v>0</v>
      </c>
      <c r="O566" s="67">
        <v>0</v>
      </c>
      <c r="P566" s="67">
        <v>1</v>
      </c>
      <c r="Q566" s="67"/>
      <c r="R566" s="299" t="s">
        <v>7420</v>
      </c>
      <c r="S566" s="299" t="s">
        <v>7421</v>
      </c>
      <c r="T566" s="35"/>
    </row>
    <row r="567" spans="1:20" x14ac:dyDescent="0.25">
      <c r="A567" s="34"/>
      <c r="B567" s="11"/>
      <c r="C567" s="2"/>
      <c r="D567" s="11"/>
      <c r="E567" s="11"/>
      <c r="F567" s="2" t="s">
        <v>2</v>
      </c>
      <c r="G567" s="11" t="s">
        <v>3496</v>
      </c>
      <c r="H567" s="67">
        <v>1</v>
      </c>
      <c r="I567" s="67">
        <v>0</v>
      </c>
      <c r="J567" s="67">
        <v>0</v>
      </c>
      <c r="K567" s="67">
        <v>0</v>
      </c>
      <c r="L567" s="67">
        <v>0</v>
      </c>
      <c r="M567" s="67">
        <v>0</v>
      </c>
      <c r="N567" s="67">
        <v>0</v>
      </c>
      <c r="O567" s="67">
        <v>0</v>
      </c>
      <c r="P567" s="67">
        <v>1</v>
      </c>
      <c r="Q567" s="67"/>
      <c r="R567" s="299"/>
      <c r="S567" s="299"/>
      <c r="T567" s="35"/>
    </row>
    <row r="568" spans="1:20" x14ac:dyDescent="0.25">
      <c r="A568" s="34"/>
      <c r="B568" s="11"/>
      <c r="C568" s="2"/>
      <c r="D568" s="11"/>
      <c r="E568" s="11"/>
      <c r="F568" s="2" t="s">
        <v>3</v>
      </c>
      <c r="G568" s="11" t="s">
        <v>3497</v>
      </c>
      <c r="H568" s="67">
        <v>1</v>
      </c>
      <c r="I568" s="67">
        <v>0</v>
      </c>
      <c r="J568" s="67">
        <v>0</v>
      </c>
      <c r="K568" s="67">
        <v>0</v>
      </c>
      <c r="L568" s="67">
        <v>0</v>
      </c>
      <c r="M568" s="67">
        <v>0</v>
      </c>
      <c r="N568" s="67">
        <v>0</v>
      </c>
      <c r="O568" s="67">
        <v>0</v>
      </c>
      <c r="P568" s="67">
        <v>1</v>
      </c>
      <c r="Q568" s="67"/>
      <c r="R568" s="11"/>
      <c r="S568" s="299"/>
      <c r="T568" s="35"/>
    </row>
    <row r="569" spans="1:20" x14ac:dyDescent="0.25">
      <c r="A569" s="34"/>
      <c r="B569" s="11"/>
      <c r="C569" s="2"/>
      <c r="D569" s="11"/>
      <c r="E569" s="11"/>
      <c r="F569" s="2" t="s">
        <v>4</v>
      </c>
      <c r="G569" s="11" t="s">
        <v>3499</v>
      </c>
      <c r="H569" s="67">
        <v>1</v>
      </c>
      <c r="I569" s="67">
        <v>0</v>
      </c>
      <c r="J569" s="67">
        <v>0</v>
      </c>
      <c r="K569" s="67">
        <v>0</v>
      </c>
      <c r="L569" s="67">
        <v>0</v>
      </c>
      <c r="M569" s="67">
        <v>0</v>
      </c>
      <c r="N569" s="67">
        <v>0</v>
      </c>
      <c r="O569" s="67">
        <v>0</v>
      </c>
      <c r="P569" s="67">
        <v>1</v>
      </c>
      <c r="Q569" s="67"/>
      <c r="R569" s="11"/>
      <c r="S569" s="299" t="s">
        <v>7422</v>
      </c>
      <c r="T569" s="35"/>
    </row>
    <row r="570" spans="1:20" x14ac:dyDescent="0.25">
      <c r="A570" s="34"/>
      <c r="B570" s="11"/>
      <c r="C570" s="2"/>
      <c r="D570" s="11"/>
      <c r="E570" s="11"/>
      <c r="F570" s="2" t="s">
        <v>5</v>
      </c>
      <c r="G570" s="11" t="s">
        <v>3500</v>
      </c>
      <c r="H570" s="67">
        <v>1</v>
      </c>
      <c r="I570" s="67">
        <v>0</v>
      </c>
      <c r="J570" s="67">
        <v>0</v>
      </c>
      <c r="K570" s="67">
        <v>0</v>
      </c>
      <c r="L570" s="67">
        <v>0</v>
      </c>
      <c r="M570" s="67">
        <v>0</v>
      </c>
      <c r="N570" s="67">
        <v>0</v>
      </c>
      <c r="O570" s="67">
        <v>0</v>
      </c>
      <c r="P570" s="67">
        <v>1</v>
      </c>
      <c r="Q570" s="67"/>
      <c r="R570" s="11"/>
      <c r="S570" s="299"/>
      <c r="T570" s="35"/>
    </row>
    <row r="571" spans="1:20" x14ac:dyDescent="0.25">
      <c r="A571" s="34"/>
      <c r="B571" s="11"/>
      <c r="C571" s="2"/>
      <c r="D571" s="11"/>
      <c r="E571" s="11"/>
      <c r="F571" s="2" t="s">
        <v>6</v>
      </c>
      <c r="G571" s="11" t="s">
        <v>3501</v>
      </c>
      <c r="H571" s="67">
        <v>1</v>
      </c>
      <c r="I571" s="67">
        <v>0</v>
      </c>
      <c r="J571" s="67">
        <v>0</v>
      </c>
      <c r="K571" s="67">
        <v>0</v>
      </c>
      <c r="L571" s="67">
        <v>0</v>
      </c>
      <c r="M571" s="67">
        <v>0</v>
      </c>
      <c r="N571" s="67">
        <v>0</v>
      </c>
      <c r="O571" s="67">
        <v>0</v>
      </c>
      <c r="P571" s="67">
        <v>1</v>
      </c>
      <c r="Q571" s="67"/>
      <c r="R571" s="11"/>
      <c r="S571" s="299"/>
      <c r="T571" s="35"/>
    </row>
    <row r="572" spans="1:20" ht="15" customHeight="1" x14ac:dyDescent="0.25">
      <c r="A572" s="34"/>
      <c r="B572" s="11"/>
      <c r="C572" s="2"/>
      <c r="D572" s="11"/>
      <c r="E572" s="11"/>
      <c r="F572" s="2" t="s">
        <v>7</v>
      </c>
      <c r="G572" s="11" t="s">
        <v>3502</v>
      </c>
      <c r="H572" s="67">
        <v>1</v>
      </c>
      <c r="I572" s="67">
        <v>0</v>
      </c>
      <c r="J572" s="67">
        <v>0</v>
      </c>
      <c r="K572" s="67">
        <v>0</v>
      </c>
      <c r="L572" s="67">
        <v>0</v>
      </c>
      <c r="M572" s="67">
        <v>0</v>
      </c>
      <c r="N572" s="67">
        <v>0</v>
      </c>
      <c r="O572" s="67">
        <v>0</v>
      </c>
      <c r="P572" s="67">
        <v>1</v>
      </c>
      <c r="Q572" s="67"/>
      <c r="R572" s="11"/>
      <c r="S572" s="299" t="s">
        <v>7423</v>
      </c>
      <c r="T572" s="35"/>
    </row>
    <row r="573" spans="1:20" x14ac:dyDescent="0.25">
      <c r="A573" s="34"/>
      <c r="B573" s="11"/>
      <c r="C573" s="2"/>
      <c r="D573" s="11"/>
      <c r="E573" s="11"/>
      <c r="F573" s="2" t="s">
        <v>8</v>
      </c>
      <c r="G573" s="11" t="s">
        <v>3503</v>
      </c>
      <c r="H573" s="67">
        <v>1</v>
      </c>
      <c r="I573" s="67">
        <v>0</v>
      </c>
      <c r="J573" s="67">
        <v>0</v>
      </c>
      <c r="K573" s="67">
        <v>0</v>
      </c>
      <c r="L573" s="67">
        <v>0</v>
      </c>
      <c r="M573" s="67">
        <v>0</v>
      </c>
      <c r="N573" s="67">
        <v>0</v>
      </c>
      <c r="O573" s="67">
        <v>0</v>
      </c>
      <c r="P573" s="67">
        <v>1</v>
      </c>
      <c r="Q573" s="67"/>
      <c r="R573" s="11"/>
      <c r="S573" s="299"/>
      <c r="T573" s="35"/>
    </row>
    <row r="574" spans="1:20" x14ac:dyDescent="0.25">
      <c r="A574" s="34"/>
      <c r="B574" s="11"/>
      <c r="C574" s="2"/>
      <c r="D574" s="11"/>
      <c r="E574" s="11"/>
      <c r="F574" s="2" t="s">
        <v>9</v>
      </c>
      <c r="G574" s="11" t="s">
        <v>3504</v>
      </c>
      <c r="H574" s="67">
        <v>1</v>
      </c>
      <c r="I574" s="67">
        <v>0</v>
      </c>
      <c r="J574" s="67">
        <v>0</v>
      </c>
      <c r="K574" s="67">
        <v>0</v>
      </c>
      <c r="L574" s="67">
        <v>0</v>
      </c>
      <c r="M574" s="67">
        <v>0</v>
      </c>
      <c r="N574" s="67">
        <v>0</v>
      </c>
      <c r="O574" s="67">
        <v>0</v>
      </c>
      <c r="P574" s="67">
        <v>1</v>
      </c>
      <c r="Q574" s="67"/>
      <c r="R574" s="11"/>
      <c r="S574" s="299"/>
      <c r="T574" s="35"/>
    </row>
    <row r="575" spans="1:20" x14ac:dyDescent="0.25">
      <c r="A575" s="34"/>
      <c r="B575" s="11"/>
      <c r="C575" s="2"/>
      <c r="D575" s="11"/>
      <c r="E575" s="11"/>
      <c r="F575" s="2" t="s">
        <v>10</v>
      </c>
      <c r="G575" s="11" t="s">
        <v>3505</v>
      </c>
      <c r="H575" s="67">
        <v>1</v>
      </c>
      <c r="I575" s="67">
        <v>0</v>
      </c>
      <c r="J575" s="67">
        <v>0</v>
      </c>
      <c r="K575" s="67">
        <v>0</v>
      </c>
      <c r="L575" s="67">
        <v>0</v>
      </c>
      <c r="M575" s="67">
        <v>0</v>
      </c>
      <c r="N575" s="67">
        <v>0</v>
      </c>
      <c r="O575" s="67">
        <v>0</v>
      </c>
      <c r="P575" s="67">
        <v>1</v>
      </c>
      <c r="Q575" s="67"/>
      <c r="R575" s="11"/>
      <c r="S575" s="299"/>
      <c r="T575" s="35"/>
    </row>
    <row r="576" spans="1:20" x14ac:dyDescent="0.25">
      <c r="A576" s="34"/>
      <c r="B576" s="11"/>
      <c r="C576" s="2"/>
      <c r="D576" s="11"/>
      <c r="E576" s="11"/>
      <c r="F576" s="2" t="s">
        <v>11</v>
      </c>
      <c r="G576" s="11" t="s">
        <v>3506</v>
      </c>
      <c r="H576" s="67">
        <v>1</v>
      </c>
      <c r="I576" s="67">
        <v>0</v>
      </c>
      <c r="J576" s="67">
        <v>0</v>
      </c>
      <c r="K576" s="67">
        <v>0</v>
      </c>
      <c r="L576" s="67">
        <v>0</v>
      </c>
      <c r="M576" s="67">
        <v>0</v>
      </c>
      <c r="N576" s="67">
        <v>0</v>
      </c>
      <c r="O576" s="67">
        <v>0</v>
      </c>
      <c r="P576" s="67">
        <v>1</v>
      </c>
      <c r="Q576" s="67"/>
      <c r="R576" s="11"/>
      <c r="S576" s="11"/>
      <c r="T576" s="35"/>
    </row>
    <row r="577" spans="1:20" x14ac:dyDescent="0.25">
      <c r="A577" s="34"/>
      <c r="B577" s="11"/>
      <c r="C577" s="2"/>
      <c r="D577" s="11"/>
      <c r="E577" s="11"/>
      <c r="F577" s="2" t="s">
        <v>12</v>
      </c>
      <c r="G577" s="11" t="s">
        <v>3507</v>
      </c>
      <c r="H577" s="67">
        <v>1</v>
      </c>
      <c r="I577" s="67">
        <v>0</v>
      </c>
      <c r="J577" s="67">
        <v>0</v>
      </c>
      <c r="K577" s="67">
        <v>0</v>
      </c>
      <c r="L577" s="67">
        <v>0</v>
      </c>
      <c r="M577" s="67">
        <v>0</v>
      </c>
      <c r="N577" s="67">
        <v>0</v>
      </c>
      <c r="O577" s="67">
        <v>0</v>
      </c>
      <c r="P577" s="67">
        <v>1</v>
      </c>
      <c r="Q577" s="67"/>
      <c r="R577" s="11"/>
      <c r="S577" s="11"/>
      <c r="T577" s="35"/>
    </row>
    <row r="578" spans="1:20" x14ac:dyDescent="0.25">
      <c r="A578" s="34"/>
      <c r="B578" s="11"/>
      <c r="C578" s="2"/>
      <c r="D578" s="11"/>
      <c r="E578" s="11"/>
      <c r="F578" s="2" t="s">
        <v>13</v>
      </c>
      <c r="G578" s="11" t="s">
        <v>3508</v>
      </c>
      <c r="H578" s="67">
        <v>1</v>
      </c>
      <c r="I578" s="67">
        <v>0</v>
      </c>
      <c r="J578" s="67">
        <v>0</v>
      </c>
      <c r="K578" s="67">
        <v>0</v>
      </c>
      <c r="L578" s="67">
        <v>0</v>
      </c>
      <c r="M578" s="67">
        <v>0</v>
      </c>
      <c r="N578" s="67">
        <v>0</v>
      </c>
      <c r="O578" s="67">
        <v>0</v>
      </c>
      <c r="P578" s="67">
        <v>1</v>
      </c>
      <c r="Q578" s="67"/>
      <c r="R578" s="11"/>
      <c r="S578" s="11"/>
      <c r="T578" s="35"/>
    </row>
    <row r="579" spans="1:20" x14ac:dyDescent="0.25">
      <c r="A579" s="34"/>
      <c r="B579" s="11"/>
      <c r="C579" s="2"/>
      <c r="D579" s="11"/>
      <c r="E579" s="11"/>
      <c r="F579" s="2" t="s">
        <v>14</v>
      </c>
      <c r="G579" s="11" t="s">
        <v>3509</v>
      </c>
      <c r="H579" s="67">
        <v>1</v>
      </c>
      <c r="I579" s="67">
        <v>0</v>
      </c>
      <c r="J579" s="67">
        <v>0</v>
      </c>
      <c r="K579" s="67">
        <v>0</v>
      </c>
      <c r="L579" s="67">
        <v>0</v>
      </c>
      <c r="M579" s="67">
        <v>0</v>
      </c>
      <c r="N579" s="67">
        <v>0</v>
      </c>
      <c r="O579" s="67">
        <v>0</v>
      </c>
      <c r="P579" s="67">
        <v>1</v>
      </c>
      <c r="Q579" s="67"/>
      <c r="R579" s="11"/>
      <c r="S579" s="11"/>
      <c r="T579" s="35"/>
    </row>
    <row r="580" spans="1:20" x14ac:dyDescent="0.25">
      <c r="A580" s="34"/>
      <c r="B580" s="11"/>
      <c r="C580" s="2"/>
      <c r="D580" s="11"/>
      <c r="E580" s="11"/>
      <c r="F580" s="2" t="s">
        <v>15</v>
      </c>
      <c r="G580" s="11" t="s">
        <v>3510</v>
      </c>
      <c r="H580" s="67">
        <v>1</v>
      </c>
      <c r="I580" s="67">
        <v>0</v>
      </c>
      <c r="J580" s="67">
        <v>0</v>
      </c>
      <c r="K580" s="67">
        <v>0</v>
      </c>
      <c r="L580" s="67">
        <v>0</v>
      </c>
      <c r="M580" s="67">
        <v>0</v>
      </c>
      <c r="N580" s="67">
        <v>0</v>
      </c>
      <c r="O580" s="67">
        <v>0</v>
      </c>
      <c r="P580" s="67">
        <v>1</v>
      </c>
      <c r="Q580" s="67"/>
      <c r="R580" s="11"/>
      <c r="S580" s="11"/>
      <c r="T580" s="35"/>
    </row>
    <row r="581" spans="1:20" x14ac:dyDescent="0.25">
      <c r="A581" s="34"/>
      <c r="B581" s="11"/>
      <c r="C581" s="2"/>
      <c r="D581" s="11"/>
      <c r="E581" s="11"/>
      <c r="F581" s="2" t="s">
        <v>16</v>
      </c>
      <c r="G581" s="11" t="s">
        <v>3108</v>
      </c>
      <c r="H581" s="67">
        <v>1</v>
      </c>
      <c r="I581" s="67">
        <v>0</v>
      </c>
      <c r="J581" s="67">
        <v>0</v>
      </c>
      <c r="K581" s="67">
        <v>0</v>
      </c>
      <c r="L581" s="67">
        <v>0</v>
      </c>
      <c r="M581" s="67">
        <v>0</v>
      </c>
      <c r="N581" s="67">
        <v>0</v>
      </c>
      <c r="O581" s="67">
        <v>0</v>
      </c>
      <c r="P581" s="67">
        <v>1</v>
      </c>
      <c r="Q581" s="67"/>
      <c r="R581" s="11"/>
      <c r="S581" s="11"/>
      <c r="T581" s="35"/>
    </row>
    <row r="582" spans="1:20" x14ac:dyDescent="0.25">
      <c r="A582" s="34"/>
      <c r="B582" s="11"/>
      <c r="C582" s="2"/>
      <c r="D582" s="11"/>
      <c r="E582" s="11"/>
      <c r="F582" s="2" t="s">
        <v>17</v>
      </c>
      <c r="G582" s="11" t="s">
        <v>3511</v>
      </c>
      <c r="H582" s="67">
        <v>1</v>
      </c>
      <c r="I582" s="67">
        <v>0</v>
      </c>
      <c r="J582" s="67">
        <v>0</v>
      </c>
      <c r="K582" s="67">
        <v>0</v>
      </c>
      <c r="L582" s="67">
        <v>0</v>
      </c>
      <c r="M582" s="67">
        <v>0</v>
      </c>
      <c r="N582" s="67">
        <v>0</v>
      </c>
      <c r="O582" s="67">
        <v>0</v>
      </c>
      <c r="P582" s="67">
        <v>1</v>
      </c>
      <c r="Q582" s="67"/>
      <c r="R582" s="11"/>
      <c r="S582" s="11"/>
      <c r="T582" s="35"/>
    </row>
    <row r="583" spans="1:20" x14ac:dyDescent="0.25">
      <c r="A583" s="34"/>
      <c r="B583" s="11"/>
      <c r="C583" s="2"/>
      <c r="D583" s="11"/>
      <c r="E583" s="11"/>
      <c r="F583" s="2" t="s">
        <v>18</v>
      </c>
      <c r="G583" s="11" t="s">
        <v>3512</v>
      </c>
      <c r="H583" s="67">
        <v>1</v>
      </c>
      <c r="I583" s="67">
        <v>0</v>
      </c>
      <c r="J583" s="67">
        <v>0</v>
      </c>
      <c r="K583" s="67">
        <v>0</v>
      </c>
      <c r="L583" s="67">
        <v>0</v>
      </c>
      <c r="M583" s="67">
        <v>0</v>
      </c>
      <c r="N583" s="67">
        <v>0</v>
      </c>
      <c r="O583" s="67">
        <v>0</v>
      </c>
      <c r="P583" s="67">
        <v>1</v>
      </c>
      <c r="Q583" s="67"/>
      <c r="R583" s="11"/>
      <c r="S583" s="11"/>
      <c r="T583" s="35"/>
    </row>
    <row r="584" spans="1:20" x14ac:dyDescent="0.25">
      <c r="A584" s="34"/>
      <c r="B584" s="11"/>
      <c r="C584" s="2"/>
      <c r="D584" s="11"/>
      <c r="E584" s="11"/>
      <c r="F584" s="2" t="s">
        <v>19</v>
      </c>
      <c r="G584" s="11" t="s">
        <v>3513</v>
      </c>
      <c r="H584" s="67">
        <v>1</v>
      </c>
      <c r="I584" s="67">
        <v>0</v>
      </c>
      <c r="J584" s="67">
        <v>0</v>
      </c>
      <c r="K584" s="67">
        <v>0</v>
      </c>
      <c r="L584" s="67">
        <v>0</v>
      </c>
      <c r="M584" s="67">
        <v>0</v>
      </c>
      <c r="N584" s="67">
        <v>0</v>
      </c>
      <c r="O584" s="67">
        <v>0</v>
      </c>
      <c r="P584" s="67">
        <v>1</v>
      </c>
      <c r="Q584" s="67"/>
      <c r="R584" s="11"/>
      <c r="S584" s="11"/>
      <c r="T584" s="35"/>
    </row>
    <row r="585" spans="1:20" x14ac:dyDescent="0.25">
      <c r="A585" s="34"/>
      <c r="B585" s="11"/>
      <c r="C585" s="2"/>
      <c r="D585" s="11"/>
      <c r="E585" s="11"/>
      <c r="F585" s="2" t="s">
        <v>20</v>
      </c>
      <c r="G585" s="11" t="s">
        <v>3514</v>
      </c>
      <c r="H585" s="67">
        <v>1</v>
      </c>
      <c r="I585" s="67">
        <v>0</v>
      </c>
      <c r="J585" s="67">
        <v>0</v>
      </c>
      <c r="K585" s="67">
        <v>0</v>
      </c>
      <c r="L585" s="67">
        <v>0</v>
      </c>
      <c r="M585" s="67">
        <v>0</v>
      </c>
      <c r="N585" s="67">
        <v>0</v>
      </c>
      <c r="O585" s="67">
        <v>0</v>
      </c>
      <c r="P585" s="67">
        <v>1</v>
      </c>
      <c r="Q585" s="67"/>
      <c r="R585" s="11"/>
      <c r="S585" s="11"/>
      <c r="T585" s="35"/>
    </row>
    <row r="586" spans="1:20" x14ac:dyDescent="0.25">
      <c r="A586" s="34"/>
      <c r="B586" s="11"/>
      <c r="C586" s="2"/>
      <c r="D586" s="11"/>
      <c r="E586" s="11"/>
      <c r="F586" s="2"/>
      <c r="G586" s="11"/>
      <c r="H586" s="67"/>
      <c r="I586" s="67"/>
      <c r="J586" s="67"/>
      <c r="K586" s="67"/>
      <c r="L586" s="67"/>
      <c r="M586" s="67"/>
      <c r="N586" s="67"/>
      <c r="O586" s="67"/>
      <c r="P586" s="67"/>
      <c r="Q586" s="67"/>
      <c r="R586" s="11"/>
      <c r="S586" s="11"/>
      <c r="T586" s="35"/>
    </row>
    <row r="587" spans="1:20" x14ac:dyDescent="0.25">
      <c r="A587" s="83"/>
      <c r="B587" s="62"/>
      <c r="C587" s="61"/>
      <c r="D587" s="62"/>
      <c r="E587" s="62"/>
      <c r="F587" s="61"/>
      <c r="G587" s="62"/>
      <c r="H587" s="72">
        <f>SUM(H566:H585)</f>
        <v>20</v>
      </c>
      <c r="I587" s="72">
        <f t="shared" ref="I587:P587" si="22">SUM(I566:I585)</f>
        <v>0</v>
      </c>
      <c r="J587" s="72">
        <f t="shared" si="22"/>
        <v>0</v>
      </c>
      <c r="K587" s="72">
        <f t="shared" si="22"/>
        <v>0</v>
      </c>
      <c r="L587" s="72">
        <f t="shared" si="22"/>
        <v>0</v>
      </c>
      <c r="M587" s="72">
        <f t="shared" si="22"/>
        <v>0</v>
      </c>
      <c r="N587" s="72">
        <f t="shared" si="22"/>
        <v>0</v>
      </c>
      <c r="O587" s="72">
        <f t="shared" si="22"/>
        <v>0</v>
      </c>
      <c r="P587" s="72">
        <f t="shared" si="22"/>
        <v>20</v>
      </c>
      <c r="Q587" s="72"/>
      <c r="R587" s="62"/>
      <c r="S587" s="62"/>
      <c r="T587" s="84"/>
    </row>
    <row r="588" spans="1:20" x14ac:dyDescent="0.25">
      <c r="A588" s="85"/>
      <c r="B588" s="75"/>
      <c r="C588" s="76"/>
      <c r="D588" s="75"/>
      <c r="E588" s="75"/>
      <c r="F588" s="76"/>
      <c r="G588" s="75"/>
      <c r="H588" s="76"/>
      <c r="I588" s="76"/>
      <c r="J588" s="76"/>
      <c r="K588" s="76"/>
      <c r="L588" s="76"/>
      <c r="M588" s="76"/>
      <c r="N588" s="76"/>
      <c r="O588" s="76"/>
      <c r="P588" s="76"/>
      <c r="Q588" s="76"/>
      <c r="R588" s="75"/>
      <c r="S588" s="75"/>
      <c r="T588" s="86"/>
    </row>
    <row r="589" spans="1:20" x14ac:dyDescent="0.25">
      <c r="A589" s="34"/>
      <c r="B589" s="11"/>
      <c r="C589" s="2"/>
      <c r="D589" s="11"/>
      <c r="E589" s="11"/>
      <c r="F589" s="11"/>
      <c r="G589" s="11"/>
      <c r="H589" s="2"/>
      <c r="I589" s="2"/>
      <c r="J589" s="2"/>
      <c r="K589" s="2"/>
      <c r="L589" s="2"/>
      <c r="M589" s="2"/>
      <c r="N589" s="2"/>
      <c r="O589" s="2"/>
      <c r="P589" s="2"/>
      <c r="Q589" s="2"/>
      <c r="R589" s="11"/>
      <c r="S589" s="11"/>
      <c r="T589" s="35"/>
    </row>
    <row r="590" spans="1:20" x14ac:dyDescent="0.25">
      <c r="A590" s="34"/>
      <c r="B590" s="11"/>
      <c r="C590" s="2" t="s">
        <v>24</v>
      </c>
      <c r="D590" s="11" t="s">
        <v>3109</v>
      </c>
      <c r="E590" s="11" t="s">
        <v>39</v>
      </c>
      <c r="F590" s="2" t="s">
        <v>0</v>
      </c>
      <c r="G590" s="11" t="s">
        <v>3515</v>
      </c>
      <c r="H590" s="2">
        <v>0</v>
      </c>
      <c r="I590" s="2">
        <v>1</v>
      </c>
      <c r="J590" s="2">
        <v>0</v>
      </c>
      <c r="K590" s="2">
        <v>0</v>
      </c>
      <c r="L590" s="2">
        <v>0</v>
      </c>
      <c r="M590" s="2">
        <v>0</v>
      </c>
      <c r="N590" s="2">
        <v>0</v>
      </c>
      <c r="O590" s="2"/>
      <c r="P590" s="2"/>
      <c r="Q590" s="2"/>
      <c r="R590" s="11"/>
      <c r="S590" s="11"/>
      <c r="T590" s="35"/>
    </row>
    <row r="591" spans="1:20" x14ac:dyDescent="0.25">
      <c r="A591" s="34"/>
      <c r="B591" s="11"/>
      <c r="C591" s="2"/>
      <c r="D591" s="11"/>
      <c r="E591" s="11"/>
      <c r="F591" s="2" t="s">
        <v>2</v>
      </c>
      <c r="G591" s="11" t="s">
        <v>3516</v>
      </c>
      <c r="H591" s="2">
        <v>0</v>
      </c>
      <c r="I591" s="2">
        <v>1</v>
      </c>
      <c r="J591" s="2">
        <v>0</v>
      </c>
      <c r="K591" s="2">
        <v>0</v>
      </c>
      <c r="L591" s="2">
        <v>0</v>
      </c>
      <c r="M591" s="2">
        <v>0</v>
      </c>
      <c r="N591" s="2">
        <v>0</v>
      </c>
      <c r="O591" s="2"/>
      <c r="P591" s="2"/>
      <c r="Q591" s="2"/>
      <c r="R591" s="11"/>
      <c r="S591" s="11"/>
      <c r="T591" s="35"/>
    </row>
    <row r="592" spans="1:20" x14ac:dyDescent="0.25">
      <c r="A592" s="34"/>
      <c r="B592" s="11"/>
      <c r="C592" s="2"/>
      <c r="D592" s="11"/>
      <c r="E592" s="11"/>
      <c r="F592" s="2" t="s">
        <v>3</v>
      </c>
      <c r="G592" s="11" t="s">
        <v>3517</v>
      </c>
      <c r="H592" s="2">
        <v>0</v>
      </c>
      <c r="I592" s="2">
        <v>1</v>
      </c>
      <c r="J592" s="2">
        <v>0</v>
      </c>
      <c r="K592" s="2">
        <v>0</v>
      </c>
      <c r="L592" s="2">
        <v>0</v>
      </c>
      <c r="M592" s="2">
        <v>0</v>
      </c>
      <c r="N592" s="2">
        <v>0</v>
      </c>
      <c r="O592" s="2"/>
      <c r="P592" s="2"/>
      <c r="Q592" s="2"/>
      <c r="R592" s="11"/>
      <c r="S592" s="11"/>
      <c r="T592" s="35"/>
    </row>
    <row r="593" spans="1:20" x14ac:dyDescent="0.25">
      <c r="A593" s="34"/>
      <c r="B593" s="11"/>
      <c r="C593" s="2"/>
      <c r="D593" s="11"/>
      <c r="E593" s="11"/>
      <c r="F593" s="2" t="s">
        <v>4</v>
      </c>
      <c r="G593" s="11" t="s">
        <v>3518</v>
      </c>
      <c r="H593" s="2">
        <v>0</v>
      </c>
      <c r="I593" s="2">
        <v>1</v>
      </c>
      <c r="J593" s="2">
        <v>0</v>
      </c>
      <c r="K593" s="2">
        <v>0</v>
      </c>
      <c r="L593" s="2">
        <v>0</v>
      </c>
      <c r="M593" s="2">
        <v>0</v>
      </c>
      <c r="N593" s="2">
        <v>0</v>
      </c>
      <c r="O593" s="2"/>
      <c r="P593" s="2"/>
      <c r="Q593" s="2"/>
      <c r="R593" s="11"/>
      <c r="S593" s="11"/>
      <c r="T593" s="35"/>
    </row>
    <row r="594" spans="1:20" x14ac:dyDescent="0.25">
      <c r="A594" s="34"/>
      <c r="B594" s="11"/>
      <c r="C594" s="2"/>
      <c r="D594" s="11"/>
      <c r="E594" s="11"/>
      <c r="F594" s="2" t="s">
        <v>5</v>
      </c>
      <c r="G594" s="11" t="s">
        <v>3519</v>
      </c>
      <c r="H594" s="2">
        <v>0</v>
      </c>
      <c r="I594" s="2">
        <v>1</v>
      </c>
      <c r="J594" s="2">
        <v>0</v>
      </c>
      <c r="K594" s="2">
        <v>0</v>
      </c>
      <c r="L594" s="2">
        <v>0</v>
      </c>
      <c r="M594" s="2">
        <v>0</v>
      </c>
      <c r="N594" s="2">
        <v>0</v>
      </c>
      <c r="O594" s="2"/>
      <c r="P594" s="2"/>
      <c r="Q594" s="2"/>
      <c r="R594" s="11"/>
      <c r="S594" s="11"/>
      <c r="T594" s="35"/>
    </row>
    <row r="595" spans="1:20" x14ac:dyDescent="0.25">
      <c r="A595" s="34"/>
      <c r="B595" s="11"/>
      <c r="C595" s="2"/>
      <c r="D595" s="11"/>
      <c r="E595" s="11"/>
      <c r="F595" s="2" t="s">
        <v>6</v>
      </c>
      <c r="G595" s="11" t="s">
        <v>3520</v>
      </c>
      <c r="H595" s="2">
        <v>0</v>
      </c>
      <c r="I595" s="2">
        <v>1</v>
      </c>
      <c r="J595" s="2">
        <v>0</v>
      </c>
      <c r="K595" s="2">
        <v>0</v>
      </c>
      <c r="L595" s="2">
        <v>0</v>
      </c>
      <c r="M595" s="2">
        <v>0</v>
      </c>
      <c r="N595" s="2">
        <v>0</v>
      </c>
      <c r="O595" s="2"/>
      <c r="P595" s="2"/>
      <c r="Q595" s="2"/>
      <c r="R595" s="11"/>
      <c r="S595" s="11"/>
      <c r="T595" s="35"/>
    </row>
    <row r="596" spans="1:20" x14ac:dyDescent="0.25">
      <c r="A596" s="34"/>
      <c r="B596" s="11"/>
      <c r="C596" s="2"/>
      <c r="D596" s="11"/>
      <c r="E596" s="11"/>
      <c r="F596" s="2" t="s">
        <v>7</v>
      </c>
      <c r="G596" s="11" t="s">
        <v>3521</v>
      </c>
      <c r="H596" s="2">
        <v>0</v>
      </c>
      <c r="I596" s="2">
        <v>1</v>
      </c>
      <c r="J596" s="2">
        <v>0</v>
      </c>
      <c r="K596" s="2">
        <v>0</v>
      </c>
      <c r="L596" s="2">
        <v>0</v>
      </c>
      <c r="M596" s="2">
        <v>0</v>
      </c>
      <c r="N596" s="2">
        <v>0</v>
      </c>
      <c r="O596" s="2"/>
      <c r="P596" s="2"/>
      <c r="Q596" s="2"/>
      <c r="R596" s="11"/>
      <c r="S596" s="11"/>
      <c r="T596" s="35"/>
    </row>
    <row r="597" spans="1:20" x14ac:dyDescent="0.25">
      <c r="A597" s="34"/>
      <c r="B597" s="11"/>
      <c r="C597" s="2"/>
      <c r="D597" s="11"/>
      <c r="E597" s="11"/>
      <c r="F597" s="2" t="s">
        <v>8</v>
      </c>
      <c r="G597" s="11" t="s">
        <v>3522</v>
      </c>
      <c r="H597" s="2">
        <v>0</v>
      </c>
      <c r="I597" s="2">
        <v>1</v>
      </c>
      <c r="J597" s="2">
        <v>0</v>
      </c>
      <c r="K597" s="2">
        <v>0</v>
      </c>
      <c r="L597" s="2">
        <v>0</v>
      </c>
      <c r="M597" s="2">
        <v>0</v>
      </c>
      <c r="N597" s="2">
        <v>0</v>
      </c>
      <c r="O597" s="2"/>
      <c r="P597" s="2"/>
      <c r="Q597" s="2"/>
      <c r="R597" s="11"/>
      <c r="S597" s="11"/>
      <c r="T597" s="35"/>
    </row>
    <row r="598" spans="1:20" x14ac:dyDescent="0.25">
      <c r="A598" s="34"/>
      <c r="B598" s="11"/>
      <c r="C598" s="2"/>
      <c r="D598" s="11"/>
      <c r="E598" s="11"/>
      <c r="F598" s="2" t="s">
        <v>9</v>
      </c>
      <c r="G598" s="11" t="s">
        <v>3523</v>
      </c>
      <c r="H598" s="2">
        <v>0</v>
      </c>
      <c r="I598" s="2">
        <v>1</v>
      </c>
      <c r="J598" s="2">
        <v>0</v>
      </c>
      <c r="K598" s="2">
        <v>0</v>
      </c>
      <c r="L598" s="2">
        <v>0</v>
      </c>
      <c r="M598" s="2">
        <v>0</v>
      </c>
      <c r="N598" s="2">
        <v>0</v>
      </c>
      <c r="O598" s="2"/>
      <c r="P598" s="2"/>
      <c r="Q598" s="2"/>
      <c r="R598" s="11"/>
      <c r="S598" s="11"/>
      <c r="T598" s="35"/>
    </row>
    <row r="599" spans="1:20" x14ac:dyDescent="0.25">
      <c r="A599" s="34"/>
      <c r="B599" s="11"/>
      <c r="C599" s="2"/>
      <c r="D599" s="11"/>
      <c r="E599" s="11"/>
      <c r="F599" s="2" t="s">
        <v>10</v>
      </c>
      <c r="G599" s="11" t="s">
        <v>3524</v>
      </c>
      <c r="H599" s="2">
        <v>0</v>
      </c>
      <c r="I599" s="2">
        <v>1</v>
      </c>
      <c r="J599" s="2">
        <v>0</v>
      </c>
      <c r="K599" s="2">
        <v>0</v>
      </c>
      <c r="L599" s="2">
        <v>0</v>
      </c>
      <c r="M599" s="2">
        <v>0</v>
      </c>
      <c r="N599" s="2">
        <v>0</v>
      </c>
      <c r="O599" s="2"/>
      <c r="P599" s="2"/>
      <c r="Q599" s="2"/>
      <c r="R599" s="11"/>
      <c r="S599" s="11"/>
      <c r="T599" s="35"/>
    </row>
    <row r="600" spans="1:20" x14ac:dyDescent="0.25">
      <c r="A600" s="34"/>
      <c r="B600" s="11"/>
      <c r="C600" s="2"/>
      <c r="D600" s="11"/>
      <c r="E600" s="11"/>
      <c r="F600" s="2" t="s">
        <v>11</v>
      </c>
      <c r="G600" s="11" t="s">
        <v>3525</v>
      </c>
      <c r="H600" s="2">
        <v>0</v>
      </c>
      <c r="I600" s="2">
        <v>1</v>
      </c>
      <c r="J600" s="2">
        <v>0</v>
      </c>
      <c r="K600" s="2">
        <v>0</v>
      </c>
      <c r="L600" s="2">
        <v>0</v>
      </c>
      <c r="M600" s="2">
        <v>0</v>
      </c>
      <c r="N600" s="2">
        <v>0</v>
      </c>
      <c r="O600" s="2"/>
      <c r="P600" s="2"/>
      <c r="Q600" s="2"/>
      <c r="R600" s="11"/>
      <c r="S600" s="11"/>
      <c r="T600" s="35"/>
    </row>
    <row r="601" spans="1:20" x14ac:dyDescent="0.25">
      <c r="A601" s="34"/>
      <c r="B601" s="11"/>
      <c r="C601" s="2"/>
      <c r="D601" s="11"/>
      <c r="E601" s="11"/>
      <c r="F601" s="2" t="s">
        <v>12</v>
      </c>
      <c r="G601" s="11" t="s">
        <v>3526</v>
      </c>
      <c r="H601" s="2">
        <v>0</v>
      </c>
      <c r="I601" s="2">
        <v>1</v>
      </c>
      <c r="J601" s="2">
        <v>0</v>
      </c>
      <c r="K601" s="2">
        <v>0</v>
      </c>
      <c r="L601" s="2">
        <v>0</v>
      </c>
      <c r="M601" s="2">
        <v>0</v>
      </c>
      <c r="N601" s="2">
        <v>0</v>
      </c>
      <c r="O601" s="2"/>
      <c r="P601" s="2"/>
      <c r="Q601" s="2"/>
      <c r="R601" s="11"/>
      <c r="S601" s="11"/>
      <c r="T601" s="35"/>
    </row>
    <row r="602" spans="1:20" x14ac:dyDescent="0.25">
      <c r="A602" s="34"/>
      <c r="B602" s="11"/>
      <c r="C602" s="2"/>
      <c r="D602" s="11"/>
      <c r="E602" s="11"/>
      <c r="F602" s="2" t="s">
        <v>13</v>
      </c>
      <c r="G602" s="11" t="s">
        <v>3527</v>
      </c>
      <c r="H602" s="2">
        <v>0</v>
      </c>
      <c r="I602" s="2">
        <v>1</v>
      </c>
      <c r="J602" s="2">
        <v>0</v>
      </c>
      <c r="K602" s="2">
        <v>0</v>
      </c>
      <c r="L602" s="2">
        <v>0</v>
      </c>
      <c r="M602" s="2">
        <v>0</v>
      </c>
      <c r="N602" s="2">
        <v>0</v>
      </c>
      <c r="O602" s="2"/>
      <c r="P602" s="2"/>
      <c r="Q602" s="2"/>
      <c r="R602" s="11"/>
      <c r="S602" s="11"/>
      <c r="T602" s="35"/>
    </row>
    <row r="603" spans="1:20" x14ac:dyDescent="0.25">
      <c r="A603" s="34"/>
      <c r="B603" s="11"/>
      <c r="C603" s="2"/>
      <c r="D603" s="11"/>
      <c r="E603" s="11"/>
      <c r="F603" s="2" t="s">
        <v>14</v>
      </c>
      <c r="G603" s="11" t="s">
        <v>3528</v>
      </c>
      <c r="H603" s="2">
        <v>0</v>
      </c>
      <c r="I603" s="2">
        <v>1</v>
      </c>
      <c r="J603" s="2">
        <v>0</v>
      </c>
      <c r="K603" s="2">
        <v>0</v>
      </c>
      <c r="L603" s="2">
        <v>0</v>
      </c>
      <c r="M603" s="2">
        <v>0</v>
      </c>
      <c r="N603" s="2">
        <v>0</v>
      </c>
      <c r="O603" s="2"/>
      <c r="P603" s="2"/>
      <c r="Q603" s="2"/>
      <c r="R603" s="11"/>
      <c r="S603" s="11"/>
      <c r="T603" s="35"/>
    </row>
    <row r="604" spans="1:20" x14ac:dyDescent="0.25">
      <c r="A604" s="34"/>
      <c r="B604" s="11"/>
      <c r="C604" s="2"/>
      <c r="D604" s="11"/>
      <c r="E604" s="11"/>
      <c r="F604" s="2" t="s">
        <v>15</v>
      </c>
      <c r="G604" s="11" t="s">
        <v>3529</v>
      </c>
      <c r="H604" s="2">
        <v>0</v>
      </c>
      <c r="I604" s="2">
        <v>1</v>
      </c>
      <c r="J604" s="2">
        <v>0</v>
      </c>
      <c r="K604" s="2">
        <v>0</v>
      </c>
      <c r="L604" s="2">
        <v>0</v>
      </c>
      <c r="M604" s="2">
        <v>0</v>
      </c>
      <c r="N604" s="2">
        <v>0</v>
      </c>
      <c r="O604" s="2"/>
      <c r="P604" s="2"/>
      <c r="Q604" s="2"/>
      <c r="R604" s="11"/>
      <c r="S604" s="11"/>
      <c r="T604" s="35"/>
    </row>
    <row r="605" spans="1:20" x14ac:dyDescent="0.25">
      <c r="A605" s="34"/>
      <c r="B605" s="11"/>
      <c r="C605" s="2"/>
      <c r="D605" s="11"/>
      <c r="E605" s="11"/>
      <c r="F605" s="2" t="s">
        <v>16</v>
      </c>
      <c r="G605" s="11" t="s">
        <v>3530</v>
      </c>
      <c r="H605" s="2">
        <v>0</v>
      </c>
      <c r="I605" s="2">
        <v>1</v>
      </c>
      <c r="J605" s="2">
        <v>0</v>
      </c>
      <c r="K605" s="2">
        <v>0</v>
      </c>
      <c r="L605" s="2">
        <v>0</v>
      </c>
      <c r="M605" s="2">
        <v>0</v>
      </c>
      <c r="N605" s="2">
        <v>0</v>
      </c>
      <c r="O605" s="2"/>
      <c r="P605" s="2"/>
      <c r="Q605" s="2"/>
      <c r="R605" s="11"/>
      <c r="S605" s="11"/>
      <c r="T605" s="35"/>
    </row>
    <row r="606" spans="1:20" x14ac:dyDescent="0.25">
      <c r="A606" s="34"/>
      <c r="B606" s="11"/>
      <c r="C606" s="2"/>
      <c r="D606" s="11"/>
      <c r="E606" s="11"/>
      <c r="F606" s="2" t="s">
        <v>17</v>
      </c>
      <c r="G606" s="11" t="s">
        <v>3531</v>
      </c>
      <c r="H606" s="2">
        <v>0</v>
      </c>
      <c r="I606" s="2">
        <v>1</v>
      </c>
      <c r="J606" s="2">
        <v>0</v>
      </c>
      <c r="K606" s="2">
        <v>0</v>
      </c>
      <c r="L606" s="2">
        <v>0</v>
      </c>
      <c r="M606" s="2">
        <v>0</v>
      </c>
      <c r="N606" s="2">
        <v>0</v>
      </c>
      <c r="O606" s="2"/>
      <c r="P606" s="2"/>
      <c r="Q606" s="2"/>
      <c r="R606" s="11"/>
      <c r="S606" s="11"/>
      <c r="T606" s="35"/>
    </row>
    <row r="607" spans="1:20" x14ac:dyDescent="0.25">
      <c r="A607" s="34"/>
      <c r="B607" s="11"/>
      <c r="C607" s="2"/>
      <c r="D607" s="11"/>
      <c r="E607" s="11"/>
      <c r="F607" s="2" t="s">
        <v>18</v>
      </c>
      <c r="G607" s="11" t="s">
        <v>3532</v>
      </c>
      <c r="H607" s="2">
        <v>0</v>
      </c>
      <c r="I607" s="2">
        <v>1</v>
      </c>
      <c r="J607" s="2">
        <v>0</v>
      </c>
      <c r="K607" s="2">
        <v>0</v>
      </c>
      <c r="L607" s="2">
        <v>0</v>
      </c>
      <c r="M607" s="2">
        <v>0</v>
      </c>
      <c r="N607" s="2">
        <v>0</v>
      </c>
      <c r="O607" s="2"/>
      <c r="P607" s="2"/>
      <c r="Q607" s="2"/>
      <c r="R607" s="11"/>
      <c r="S607" s="11"/>
      <c r="T607" s="35"/>
    </row>
    <row r="608" spans="1:20" x14ac:dyDescent="0.25">
      <c r="A608" s="34"/>
      <c r="B608" s="11"/>
      <c r="C608" s="2"/>
      <c r="D608" s="11"/>
      <c r="E608" s="11"/>
      <c r="F608" s="2" t="s">
        <v>19</v>
      </c>
      <c r="G608" s="11" t="s">
        <v>3533</v>
      </c>
      <c r="H608" s="2">
        <v>0</v>
      </c>
      <c r="I608" s="2">
        <v>1</v>
      </c>
      <c r="J608" s="2">
        <v>0</v>
      </c>
      <c r="K608" s="2">
        <v>0</v>
      </c>
      <c r="L608" s="2">
        <v>0</v>
      </c>
      <c r="M608" s="2">
        <v>0</v>
      </c>
      <c r="N608" s="2">
        <v>0</v>
      </c>
      <c r="O608" s="2"/>
      <c r="P608" s="2"/>
      <c r="Q608" s="2"/>
      <c r="R608" s="11"/>
      <c r="S608" s="11"/>
      <c r="T608" s="35"/>
    </row>
    <row r="609" spans="1:20" x14ac:dyDescent="0.25">
      <c r="A609" s="34"/>
      <c r="B609" s="11"/>
      <c r="C609" s="2"/>
      <c r="D609" s="11"/>
      <c r="E609" s="11"/>
      <c r="F609" s="2" t="s">
        <v>20</v>
      </c>
      <c r="G609" s="11" t="s">
        <v>3534</v>
      </c>
      <c r="H609" s="2">
        <v>0</v>
      </c>
      <c r="I609" s="2">
        <v>1</v>
      </c>
      <c r="J609" s="2">
        <v>0</v>
      </c>
      <c r="K609" s="2">
        <v>0</v>
      </c>
      <c r="L609" s="2">
        <v>0</v>
      </c>
      <c r="M609" s="2">
        <v>0</v>
      </c>
      <c r="N609" s="2">
        <v>0</v>
      </c>
      <c r="O609" s="2"/>
      <c r="P609" s="2"/>
      <c r="Q609" s="2"/>
      <c r="R609" s="11"/>
      <c r="S609" s="11"/>
      <c r="T609" s="35"/>
    </row>
    <row r="610" spans="1:20" x14ac:dyDescent="0.25">
      <c r="A610" s="34"/>
      <c r="B610" s="11"/>
      <c r="C610" s="2"/>
      <c r="D610" s="11"/>
      <c r="E610" s="11"/>
      <c r="F610" s="2" t="s">
        <v>21</v>
      </c>
      <c r="G610" s="11" t="s">
        <v>3087</v>
      </c>
      <c r="H610" s="2">
        <v>0</v>
      </c>
      <c r="I610" s="2">
        <v>1</v>
      </c>
      <c r="J610" s="2">
        <v>0</v>
      </c>
      <c r="K610" s="2">
        <v>0</v>
      </c>
      <c r="L610" s="2">
        <v>0</v>
      </c>
      <c r="M610" s="2">
        <v>0</v>
      </c>
      <c r="N610" s="2">
        <v>0</v>
      </c>
      <c r="O610" s="2"/>
      <c r="P610" s="2"/>
      <c r="Q610" s="2"/>
      <c r="R610" s="11"/>
      <c r="S610" s="11"/>
      <c r="T610" s="35"/>
    </row>
    <row r="611" spans="1:20" x14ac:dyDescent="0.25">
      <c r="A611" s="34"/>
      <c r="B611" s="11"/>
      <c r="C611" s="2"/>
      <c r="D611" s="11"/>
      <c r="E611" s="11"/>
      <c r="F611" s="2" t="s">
        <v>22</v>
      </c>
      <c r="G611" s="11" t="s">
        <v>3109</v>
      </c>
      <c r="H611" s="2">
        <v>0</v>
      </c>
      <c r="I611" s="2">
        <v>1</v>
      </c>
      <c r="J611" s="2">
        <v>0</v>
      </c>
      <c r="K611" s="2">
        <v>0</v>
      </c>
      <c r="L611" s="2">
        <v>0</v>
      </c>
      <c r="M611" s="2">
        <v>0</v>
      </c>
      <c r="N611" s="2">
        <v>0</v>
      </c>
      <c r="O611" s="2"/>
      <c r="P611" s="2"/>
      <c r="Q611" s="2"/>
      <c r="R611" s="11"/>
      <c r="S611" s="11"/>
      <c r="T611" s="35"/>
    </row>
    <row r="612" spans="1:20" x14ac:dyDescent="0.25">
      <c r="A612" s="34"/>
      <c r="B612" s="11"/>
      <c r="C612" s="2"/>
      <c r="D612" s="11"/>
      <c r="E612" s="11"/>
      <c r="F612" s="2" t="s">
        <v>23</v>
      </c>
      <c r="G612" s="11" t="s">
        <v>3535</v>
      </c>
      <c r="H612" s="2">
        <v>0</v>
      </c>
      <c r="I612" s="2">
        <v>1</v>
      </c>
      <c r="J612" s="2">
        <v>0</v>
      </c>
      <c r="K612" s="2">
        <v>0</v>
      </c>
      <c r="L612" s="2">
        <v>0</v>
      </c>
      <c r="M612" s="2">
        <v>0</v>
      </c>
      <c r="N612" s="2">
        <v>0</v>
      </c>
      <c r="O612" s="2"/>
      <c r="P612" s="2"/>
      <c r="Q612" s="2"/>
      <c r="R612" s="11"/>
      <c r="S612" s="11"/>
      <c r="T612" s="35"/>
    </row>
    <row r="613" spans="1:20" x14ac:dyDescent="0.25">
      <c r="A613" s="34"/>
      <c r="B613" s="11"/>
      <c r="C613" s="2"/>
      <c r="D613" s="11"/>
      <c r="E613" s="11"/>
      <c r="F613" s="2" t="s">
        <v>24</v>
      </c>
      <c r="G613" s="11" t="s">
        <v>3536</v>
      </c>
      <c r="H613" s="2">
        <v>0</v>
      </c>
      <c r="I613" s="2">
        <v>1</v>
      </c>
      <c r="J613" s="2">
        <v>0</v>
      </c>
      <c r="K613" s="2">
        <v>0</v>
      </c>
      <c r="L613" s="2">
        <v>0</v>
      </c>
      <c r="M613" s="2">
        <v>0</v>
      </c>
      <c r="N613" s="2">
        <v>0</v>
      </c>
      <c r="O613" s="2"/>
      <c r="P613" s="2"/>
      <c r="Q613" s="2"/>
      <c r="R613" s="11"/>
      <c r="S613" s="11"/>
      <c r="T613" s="35"/>
    </row>
    <row r="614" spans="1:20" x14ac:dyDescent="0.25">
      <c r="A614" s="34"/>
      <c r="B614" s="11"/>
      <c r="C614" s="2"/>
      <c r="D614" s="11"/>
      <c r="E614" s="11"/>
      <c r="F614" s="2" t="s">
        <v>25</v>
      </c>
      <c r="G614" s="11" t="s">
        <v>3537</v>
      </c>
      <c r="H614" s="2">
        <v>0</v>
      </c>
      <c r="I614" s="2">
        <v>1</v>
      </c>
      <c r="J614" s="2">
        <v>0</v>
      </c>
      <c r="K614" s="2">
        <v>0</v>
      </c>
      <c r="L614" s="2">
        <v>0</v>
      </c>
      <c r="M614" s="2">
        <v>0</v>
      </c>
      <c r="N614" s="2">
        <v>0</v>
      </c>
      <c r="O614" s="2"/>
      <c r="P614" s="2"/>
      <c r="Q614" s="2"/>
      <c r="R614" s="11"/>
      <c r="S614" s="11"/>
      <c r="T614" s="35"/>
    </row>
    <row r="615" spans="1:20" x14ac:dyDescent="0.25">
      <c r="A615" s="34"/>
      <c r="B615" s="11"/>
      <c r="C615" s="2"/>
      <c r="D615" s="11"/>
      <c r="E615" s="11"/>
      <c r="F615" s="2" t="s">
        <v>26</v>
      </c>
      <c r="G615" s="11" t="s">
        <v>3293</v>
      </c>
      <c r="H615" s="2">
        <v>0</v>
      </c>
      <c r="I615" s="2">
        <v>1</v>
      </c>
      <c r="J615" s="2">
        <v>0</v>
      </c>
      <c r="K615" s="2">
        <v>0</v>
      </c>
      <c r="L615" s="2">
        <v>0</v>
      </c>
      <c r="M615" s="2">
        <v>0</v>
      </c>
      <c r="N615" s="2">
        <v>0</v>
      </c>
      <c r="O615" s="2"/>
      <c r="P615" s="2"/>
      <c r="Q615" s="2"/>
      <c r="R615" s="11"/>
      <c r="S615" s="11"/>
      <c r="T615" s="35"/>
    </row>
    <row r="616" spans="1:20" x14ac:dyDescent="0.25">
      <c r="A616" s="34"/>
      <c r="B616" s="11"/>
      <c r="C616" s="2"/>
      <c r="D616" s="11"/>
      <c r="E616" s="11"/>
      <c r="F616" s="2" t="s">
        <v>27</v>
      </c>
      <c r="G616" s="11" t="s">
        <v>3538</v>
      </c>
      <c r="H616" s="2">
        <v>0</v>
      </c>
      <c r="I616" s="2">
        <v>1</v>
      </c>
      <c r="J616" s="2">
        <v>0</v>
      </c>
      <c r="K616" s="2">
        <v>0</v>
      </c>
      <c r="L616" s="2">
        <v>0</v>
      </c>
      <c r="M616" s="2">
        <v>0</v>
      </c>
      <c r="N616" s="2">
        <v>0</v>
      </c>
      <c r="O616" s="2"/>
      <c r="P616" s="2"/>
      <c r="Q616" s="2"/>
      <c r="R616" s="11"/>
      <c r="S616" s="11"/>
      <c r="T616" s="35"/>
    </row>
    <row r="617" spans="1:20" x14ac:dyDescent="0.25">
      <c r="A617" s="34"/>
      <c r="B617" s="11"/>
      <c r="C617" s="2"/>
      <c r="D617" s="11"/>
      <c r="E617" s="11"/>
      <c r="F617" s="2"/>
      <c r="G617" s="11"/>
      <c r="H617" s="2"/>
      <c r="I617" s="2"/>
      <c r="J617" s="2"/>
      <c r="K617" s="2"/>
      <c r="L617" s="2"/>
      <c r="M617" s="2"/>
      <c r="N617" s="2"/>
      <c r="O617" s="2"/>
      <c r="P617" s="2"/>
      <c r="Q617" s="2"/>
      <c r="R617" s="11"/>
      <c r="S617" s="11"/>
      <c r="T617" s="35"/>
    </row>
    <row r="618" spans="1:20" x14ac:dyDescent="0.25">
      <c r="A618" s="83"/>
      <c r="B618" s="62"/>
      <c r="C618" s="61"/>
      <c r="D618" s="62"/>
      <c r="E618" s="62"/>
      <c r="F618" s="61"/>
      <c r="G618" s="62"/>
      <c r="H618" s="61">
        <f>SUM(H590:H616)</f>
        <v>0</v>
      </c>
      <c r="I618" s="61">
        <f t="shared" ref="I618:O618" si="23">SUM(I590:I616)</f>
        <v>27</v>
      </c>
      <c r="J618" s="61">
        <f t="shared" si="23"/>
        <v>0</v>
      </c>
      <c r="K618" s="61">
        <f t="shared" si="23"/>
        <v>0</v>
      </c>
      <c r="L618" s="61">
        <f t="shared" si="23"/>
        <v>0</v>
      </c>
      <c r="M618" s="61">
        <f t="shared" si="23"/>
        <v>0</v>
      </c>
      <c r="N618" s="61">
        <f t="shared" si="23"/>
        <v>0</v>
      </c>
      <c r="O618" s="61">
        <f t="shared" si="23"/>
        <v>0</v>
      </c>
      <c r="P618" s="61"/>
      <c r="Q618" s="61"/>
      <c r="R618" s="62"/>
      <c r="S618" s="62"/>
      <c r="T618" s="84"/>
    </row>
    <row r="619" spans="1:20" x14ac:dyDescent="0.25">
      <c r="A619" s="85"/>
      <c r="B619" s="75"/>
      <c r="C619" s="76"/>
      <c r="D619" s="75"/>
      <c r="E619" s="75"/>
      <c r="F619" s="76"/>
      <c r="G619" s="75"/>
      <c r="H619" s="76"/>
      <c r="I619" s="76"/>
      <c r="J619" s="76"/>
      <c r="K619" s="76"/>
      <c r="L619" s="76"/>
      <c r="M619" s="76"/>
      <c r="N619" s="76"/>
      <c r="O619" s="76"/>
      <c r="P619" s="76"/>
      <c r="Q619" s="76"/>
      <c r="R619" s="75"/>
      <c r="S619" s="75"/>
      <c r="T619" s="86"/>
    </row>
    <row r="620" spans="1:20" x14ac:dyDescent="0.25">
      <c r="A620" s="34"/>
      <c r="B620" s="11"/>
      <c r="C620" s="2"/>
      <c r="D620" s="11"/>
      <c r="E620" s="11"/>
      <c r="F620" s="11"/>
      <c r="G620" s="11"/>
      <c r="H620" s="2"/>
      <c r="I620" s="2"/>
      <c r="J620" s="2"/>
      <c r="K620" s="2"/>
      <c r="L620" s="2"/>
      <c r="M620" s="2"/>
      <c r="N620" s="2"/>
      <c r="O620" s="2"/>
      <c r="P620" s="2"/>
      <c r="Q620" s="2"/>
      <c r="R620" s="11"/>
      <c r="S620" s="11"/>
      <c r="T620" s="35"/>
    </row>
    <row r="621" spans="1:20" x14ac:dyDescent="0.25">
      <c r="A621" s="34"/>
      <c r="B621" s="11"/>
      <c r="C621" s="2" t="s">
        <v>25</v>
      </c>
      <c r="D621" s="11" t="s">
        <v>3110</v>
      </c>
      <c r="E621" s="11" t="s">
        <v>39</v>
      </c>
      <c r="F621" s="2" t="s">
        <v>0</v>
      </c>
      <c r="G621" s="11" t="s">
        <v>3539</v>
      </c>
      <c r="H621" s="2">
        <v>0</v>
      </c>
      <c r="I621" s="2">
        <v>1</v>
      </c>
      <c r="J621" s="2">
        <v>0</v>
      </c>
      <c r="K621" s="2">
        <v>0</v>
      </c>
      <c r="L621" s="2">
        <v>0</v>
      </c>
      <c r="M621" s="2">
        <v>0</v>
      </c>
      <c r="N621" s="2">
        <v>0</v>
      </c>
      <c r="O621" s="2"/>
      <c r="P621" s="2"/>
      <c r="Q621" s="2"/>
      <c r="R621" s="11"/>
      <c r="S621" s="11"/>
      <c r="T621" s="35"/>
    </row>
    <row r="622" spans="1:20" x14ac:dyDescent="0.25">
      <c r="A622" s="34"/>
      <c r="B622" s="11"/>
      <c r="C622" s="2"/>
      <c r="D622" s="11"/>
      <c r="E622" s="11"/>
      <c r="F622" s="2" t="s">
        <v>2</v>
      </c>
      <c r="G622" s="11" t="s">
        <v>3540</v>
      </c>
      <c r="H622" s="2">
        <v>0</v>
      </c>
      <c r="I622" s="2">
        <v>1</v>
      </c>
      <c r="J622" s="2">
        <v>0</v>
      </c>
      <c r="K622" s="2">
        <v>0</v>
      </c>
      <c r="L622" s="2">
        <v>0</v>
      </c>
      <c r="M622" s="2">
        <v>0</v>
      </c>
      <c r="N622" s="2">
        <v>0</v>
      </c>
      <c r="O622" s="2"/>
      <c r="P622" s="2"/>
      <c r="Q622" s="2"/>
      <c r="R622" s="11"/>
      <c r="S622" s="11"/>
      <c r="T622" s="35"/>
    </row>
    <row r="623" spans="1:20" x14ac:dyDescent="0.25">
      <c r="A623" s="34"/>
      <c r="B623" s="11"/>
      <c r="C623" s="2"/>
      <c r="D623" s="11"/>
      <c r="E623" s="11"/>
      <c r="F623" s="2" t="s">
        <v>3</v>
      </c>
      <c r="G623" s="11" t="s">
        <v>3541</v>
      </c>
      <c r="H623" s="2">
        <v>0</v>
      </c>
      <c r="I623" s="2">
        <v>1</v>
      </c>
      <c r="J623" s="2">
        <v>0</v>
      </c>
      <c r="K623" s="2">
        <v>0</v>
      </c>
      <c r="L623" s="2">
        <v>0</v>
      </c>
      <c r="M623" s="2">
        <v>0</v>
      </c>
      <c r="N623" s="2">
        <v>0</v>
      </c>
      <c r="O623" s="2"/>
      <c r="P623" s="2"/>
      <c r="Q623" s="2"/>
      <c r="R623" s="11"/>
      <c r="S623" s="11"/>
      <c r="T623" s="35"/>
    </row>
    <row r="624" spans="1:20" x14ac:dyDescent="0.25">
      <c r="A624" s="34"/>
      <c r="B624" s="11"/>
      <c r="C624" s="2"/>
      <c r="D624" s="11"/>
      <c r="E624" s="11"/>
      <c r="F624" s="2" t="s">
        <v>4</v>
      </c>
      <c r="G624" s="11" t="s">
        <v>3542</v>
      </c>
      <c r="H624" s="2">
        <v>0</v>
      </c>
      <c r="I624" s="2">
        <v>1</v>
      </c>
      <c r="J624" s="2">
        <v>0</v>
      </c>
      <c r="K624" s="2">
        <v>0</v>
      </c>
      <c r="L624" s="2">
        <v>0</v>
      </c>
      <c r="M624" s="2">
        <v>0</v>
      </c>
      <c r="N624" s="2">
        <v>0</v>
      </c>
      <c r="O624" s="2"/>
      <c r="P624" s="2"/>
      <c r="Q624" s="2"/>
      <c r="R624" s="11"/>
      <c r="S624" s="11"/>
      <c r="T624" s="35"/>
    </row>
    <row r="625" spans="1:20" x14ac:dyDescent="0.25">
      <c r="A625" s="34"/>
      <c r="B625" s="11"/>
      <c r="C625" s="2"/>
      <c r="D625" s="11"/>
      <c r="E625" s="11"/>
      <c r="F625" s="2" t="s">
        <v>5</v>
      </c>
      <c r="G625" s="11" t="s">
        <v>3543</v>
      </c>
      <c r="H625" s="2">
        <v>0</v>
      </c>
      <c r="I625" s="2">
        <v>1</v>
      </c>
      <c r="J625" s="2">
        <v>0</v>
      </c>
      <c r="K625" s="2">
        <v>0</v>
      </c>
      <c r="L625" s="2">
        <v>0</v>
      </c>
      <c r="M625" s="2">
        <v>0</v>
      </c>
      <c r="N625" s="2">
        <v>0</v>
      </c>
      <c r="O625" s="2"/>
      <c r="P625" s="2"/>
      <c r="Q625" s="2"/>
      <c r="R625" s="11"/>
      <c r="S625" s="11"/>
      <c r="T625" s="35"/>
    </row>
    <row r="626" spans="1:20" x14ac:dyDescent="0.25">
      <c r="A626" s="34"/>
      <c r="B626" s="11"/>
      <c r="C626" s="2"/>
      <c r="D626" s="11"/>
      <c r="E626" s="11"/>
      <c r="F626" s="2" t="s">
        <v>6</v>
      </c>
      <c r="G626" s="11" t="s">
        <v>3544</v>
      </c>
      <c r="H626" s="2">
        <v>0</v>
      </c>
      <c r="I626" s="2">
        <v>1</v>
      </c>
      <c r="J626" s="2">
        <v>0</v>
      </c>
      <c r="K626" s="2">
        <v>0</v>
      </c>
      <c r="L626" s="2">
        <v>0</v>
      </c>
      <c r="M626" s="2">
        <v>0</v>
      </c>
      <c r="N626" s="2">
        <v>0</v>
      </c>
      <c r="O626" s="2"/>
      <c r="P626" s="2"/>
      <c r="Q626" s="2"/>
      <c r="R626" s="11"/>
      <c r="S626" s="11"/>
      <c r="T626" s="35"/>
    </row>
    <row r="627" spans="1:20" x14ac:dyDescent="0.25">
      <c r="A627" s="34"/>
      <c r="B627" s="11"/>
      <c r="C627" s="2"/>
      <c r="D627" s="11"/>
      <c r="E627" s="11"/>
      <c r="F627" s="2" t="s">
        <v>7</v>
      </c>
      <c r="G627" s="11" t="s">
        <v>3545</v>
      </c>
      <c r="H627" s="2">
        <v>0</v>
      </c>
      <c r="I627" s="2">
        <v>1</v>
      </c>
      <c r="J627" s="2">
        <v>0</v>
      </c>
      <c r="K627" s="2">
        <v>0</v>
      </c>
      <c r="L627" s="2">
        <v>0</v>
      </c>
      <c r="M627" s="2">
        <v>0</v>
      </c>
      <c r="N627" s="2">
        <v>0</v>
      </c>
      <c r="O627" s="2"/>
      <c r="P627" s="2"/>
      <c r="Q627" s="2"/>
      <c r="R627" s="11"/>
      <c r="S627" s="11"/>
      <c r="T627" s="35"/>
    </row>
    <row r="628" spans="1:20" x14ac:dyDescent="0.25">
      <c r="A628" s="34"/>
      <c r="B628" s="11"/>
      <c r="C628" s="2"/>
      <c r="D628" s="11"/>
      <c r="E628" s="11"/>
      <c r="F628" s="2" t="s">
        <v>8</v>
      </c>
      <c r="G628" s="11" t="s">
        <v>3546</v>
      </c>
      <c r="H628" s="2">
        <v>0</v>
      </c>
      <c r="I628" s="2">
        <v>1</v>
      </c>
      <c r="J628" s="2">
        <v>0</v>
      </c>
      <c r="K628" s="2">
        <v>0</v>
      </c>
      <c r="L628" s="2">
        <v>0</v>
      </c>
      <c r="M628" s="2">
        <v>0</v>
      </c>
      <c r="N628" s="2">
        <v>0</v>
      </c>
      <c r="O628" s="2"/>
      <c r="P628" s="2"/>
      <c r="Q628" s="2"/>
      <c r="R628" s="11"/>
      <c r="S628" s="11"/>
      <c r="T628" s="35"/>
    </row>
    <row r="629" spans="1:20" x14ac:dyDescent="0.25">
      <c r="A629" s="34"/>
      <c r="B629" s="11"/>
      <c r="C629" s="2"/>
      <c r="D629" s="11"/>
      <c r="E629" s="11"/>
      <c r="F629" s="2" t="s">
        <v>9</v>
      </c>
      <c r="G629" s="11" t="s">
        <v>3547</v>
      </c>
      <c r="H629" s="2">
        <v>0</v>
      </c>
      <c r="I629" s="2">
        <v>1</v>
      </c>
      <c r="J629" s="2">
        <v>0</v>
      </c>
      <c r="K629" s="2">
        <v>0</v>
      </c>
      <c r="L629" s="2">
        <v>0</v>
      </c>
      <c r="M629" s="2">
        <v>0</v>
      </c>
      <c r="N629" s="2">
        <v>0</v>
      </c>
      <c r="O629" s="2"/>
      <c r="P629" s="2"/>
      <c r="Q629" s="2"/>
      <c r="R629" s="11"/>
      <c r="S629" s="11"/>
      <c r="T629" s="35"/>
    </row>
    <row r="630" spans="1:20" x14ac:dyDescent="0.25">
      <c r="A630" s="34"/>
      <c r="B630" s="11"/>
      <c r="C630" s="2"/>
      <c r="D630" s="11"/>
      <c r="E630" s="11"/>
      <c r="F630" s="2" t="s">
        <v>10</v>
      </c>
      <c r="G630" s="11" t="s">
        <v>3548</v>
      </c>
      <c r="H630" s="2">
        <v>0</v>
      </c>
      <c r="I630" s="2">
        <v>1</v>
      </c>
      <c r="J630" s="2">
        <v>0</v>
      </c>
      <c r="K630" s="2">
        <v>0</v>
      </c>
      <c r="L630" s="2">
        <v>0</v>
      </c>
      <c r="M630" s="2">
        <v>0</v>
      </c>
      <c r="N630" s="2">
        <v>0</v>
      </c>
      <c r="O630" s="2"/>
      <c r="P630" s="2"/>
      <c r="Q630" s="2"/>
      <c r="R630" s="11"/>
      <c r="S630" s="11"/>
      <c r="T630" s="35"/>
    </row>
    <row r="631" spans="1:20" x14ac:dyDescent="0.25">
      <c r="A631" s="34"/>
      <c r="B631" s="11"/>
      <c r="C631" s="2"/>
      <c r="D631" s="11"/>
      <c r="E631" s="11"/>
      <c r="F631" s="2" t="s">
        <v>11</v>
      </c>
      <c r="G631" s="11" t="s">
        <v>3549</v>
      </c>
      <c r="H631" s="2">
        <v>0</v>
      </c>
      <c r="I631" s="2">
        <v>1</v>
      </c>
      <c r="J631" s="2">
        <v>0</v>
      </c>
      <c r="K631" s="2">
        <v>0</v>
      </c>
      <c r="L631" s="2">
        <v>0</v>
      </c>
      <c r="M631" s="2">
        <v>0</v>
      </c>
      <c r="N631" s="2">
        <v>0</v>
      </c>
      <c r="O631" s="2"/>
      <c r="P631" s="2"/>
      <c r="Q631" s="2"/>
      <c r="R631" s="11"/>
      <c r="S631" s="11"/>
      <c r="T631" s="35"/>
    </row>
    <row r="632" spans="1:20" x14ac:dyDescent="0.25">
      <c r="A632" s="34"/>
      <c r="B632" s="11"/>
      <c r="C632" s="2"/>
      <c r="D632" s="11"/>
      <c r="E632" s="11"/>
      <c r="F632" s="2" t="s">
        <v>12</v>
      </c>
      <c r="G632" s="11" t="s">
        <v>3550</v>
      </c>
      <c r="H632" s="2">
        <v>0</v>
      </c>
      <c r="I632" s="2">
        <v>1</v>
      </c>
      <c r="J632" s="2">
        <v>0</v>
      </c>
      <c r="K632" s="2">
        <v>0</v>
      </c>
      <c r="L632" s="2">
        <v>0</v>
      </c>
      <c r="M632" s="2">
        <v>0</v>
      </c>
      <c r="N632" s="2">
        <v>0</v>
      </c>
      <c r="O632" s="2"/>
      <c r="P632" s="2"/>
      <c r="Q632" s="2"/>
      <c r="R632" s="11"/>
      <c r="S632" s="11"/>
      <c r="T632" s="35"/>
    </row>
    <row r="633" spans="1:20" x14ac:dyDescent="0.25">
      <c r="A633" s="34"/>
      <c r="B633" s="11"/>
      <c r="C633" s="2"/>
      <c r="D633" s="11"/>
      <c r="E633" s="11"/>
      <c r="F633" s="2" t="s">
        <v>13</v>
      </c>
      <c r="G633" s="11" t="s">
        <v>3551</v>
      </c>
      <c r="H633" s="2">
        <v>0</v>
      </c>
      <c r="I633" s="2">
        <v>1</v>
      </c>
      <c r="J633" s="2">
        <v>0</v>
      </c>
      <c r="K633" s="2">
        <v>0</v>
      </c>
      <c r="L633" s="2">
        <v>0</v>
      </c>
      <c r="M633" s="2">
        <v>0</v>
      </c>
      <c r="N633" s="2">
        <v>0</v>
      </c>
      <c r="O633" s="2"/>
      <c r="P633" s="2"/>
      <c r="Q633" s="2"/>
      <c r="R633" s="11"/>
      <c r="S633" s="11"/>
      <c r="T633" s="35"/>
    </row>
    <row r="634" spans="1:20" x14ac:dyDescent="0.25">
      <c r="A634" s="34"/>
      <c r="B634" s="11"/>
      <c r="C634" s="2"/>
      <c r="D634" s="11"/>
      <c r="E634" s="11"/>
      <c r="F634" s="2" t="s">
        <v>14</v>
      </c>
      <c r="G634" s="11" t="s">
        <v>3552</v>
      </c>
      <c r="H634" s="2">
        <v>0</v>
      </c>
      <c r="I634" s="2">
        <v>1</v>
      </c>
      <c r="J634" s="2">
        <v>0</v>
      </c>
      <c r="K634" s="2">
        <v>0</v>
      </c>
      <c r="L634" s="2">
        <v>0</v>
      </c>
      <c r="M634" s="2">
        <v>0</v>
      </c>
      <c r="N634" s="2">
        <v>0</v>
      </c>
      <c r="O634" s="2"/>
      <c r="P634" s="2"/>
      <c r="Q634" s="2"/>
      <c r="R634" s="11"/>
      <c r="S634" s="11"/>
      <c r="T634" s="35"/>
    </row>
    <row r="635" spans="1:20" x14ac:dyDescent="0.25">
      <c r="A635" s="34"/>
      <c r="B635" s="11"/>
      <c r="C635" s="2"/>
      <c r="D635" s="11"/>
      <c r="E635" s="11"/>
      <c r="F635" s="2" t="s">
        <v>15</v>
      </c>
      <c r="G635" s="11" t="s">
        <v>3553</v>
      </c>
      <c r="H635" s="2">
        <v>0</v>
      </c>
      <c r="I635" s="2">
        <v>1</v>
      </c>
      <c r="J635" s="2">
        <v>0</v>
      </c>
      <c r="K635" s="2">
        <v>0</v>
      </c>
      <c r="L635" s="2">
        <v>0</v>
      </c>
      <c r="M635" s="2">
        <v>0</v>
      </c>
      <c r="N635" s="2">
        <v>0</v>
      </c>
      <c r="O635" s="2"/>
      <c r="P635" s="2"/>
      <c r="Q635" s="2"/>
      <c r="R635" s="11"/>
      <c r="S635" s="11"/>
      <c r="T635" s="35"/>
    </row>
    <row r="636" spans="1:20" x14ac:dyDescent="0.25">
      <c r="A636" s="34"/>
      <c r="B636" s="11"/>
      <c r="C636" s="2"/>
      <c r="D636" s="11"/>
      <c r="E636" s="11"/>
      <c r="F636" s="2" t="s">
        <v>16</v>
      </c>
      <c r="G636" s="11" t="s">
        <v>3110</v>
      </c>
      <c r="H636" s="2">
        <v>0</v>
      </c>
      <c r="I636" s="2">
        <v>1</v>
      </c>
      <c r="J636" s="2">
        <v>0</v>
      </c>
      <c r="K636" s="2">
        <v>0</v>
      </c>
      <c r="L636" s="2">
        <v>0</v>
      </c>
      <c r="M636" s="2">
        <v>0</v>
      </c>
      <c r="N636" s="2">
        <v>0</v>
      </c>
      <c r="O636" s="2"/>
      <c r="P636" s="2"/>
      <c r="Q636" s="2"/>
      <c r="R636" s="11"/>
      <c r="S636" s="11"/>
      <c r="T636" s="35"/>
    </row>
    <row r="637" spans="1:20" x14ac:dyDescent="0.25">
      <c r="A637" s="34"/>
      <c r="B637" s="11"/>
      <c r="C637" s="2"/>
      <c r="D637" s="11"/>
      <c r="E637" s="11"/>
      <c r="F637" s="2" t="s">
        <v>17</v>
      </c>
      <c r="G637" s="11" t="s">
        <v>3554</v>
      </c>
      <c r="H637" s="2">
        <v>0</v>
      </c>
      <c r="I637" s="2">
        <v>1</v>
      </c>
      <c r="J637" s="2">
        <v>0</v>
      </c>
      <c r="K637" s="2">
        <v>0</v>
      </c>
      <c r="L637" s="2">
        <v>0</v>
      </c>
      <c r="M637" s="2">
        <v>0</v>
      </c>
      <c r="N637" s="2">
        <v>0</v>
      </c>
      <c r="O637" s="2"/>
      <c r="P637" s="2"/>
      <c r="Q637" s="2"/>
      <c r="R637" s="11"/>
      <c r="S637" s="11"/>
      <c r="T637" s="35"/>
    </row>
    <row r="638" spans="1:20" x14ac:dyDescent="0.25">
      <c r="A638" s="34"/>
      <c r="B638" s="11"/>
      <c r="C638" s="2"/>
      <c r="D638" s="11"/>
      <c r="E638" s="11"/>
      <c r="F638" s="2" t="s">
        <v>18</v>
      </c>
      <c r="G638" s="11" t="s">
        <v>2535</v>
      </c>
      <c r="H638" s="2">
        <v>0</v>
      </c>
      <c r="I638" s="2">
        <v>1</v>
      </c>
      <c r="J638" s="2">
        <v>0</v>
      </c>
      <c r="K638" s="2">
        <v>0</v>
      </c>
      <c r="L638" s="2">
        <v>0</v>
      </c>
      <c r="M638" s="2">
        <v>0</v>
      </c>
      <c r="N638" s="2">
        <v>0</v>
      </c>
      <c r="O638" s="2"/>
      <c r="P638" s="2"/>
      <c r="Q638" s="2"/>
      <c r="R638" s="11"/>
      <c r="S638" s="11"/>
      <c r="T638" s="35"/>
    </row>
    <row r="639" spans="1:20" x14ac:dyDescent="0.25">
      <c r="A639" s="34"/>
      <c r="B639" s="11"/>
      <c r="C639" s="2"/>
      <c r="D639" s="11"/>
      <c r="E639" s="11"/>
      <c r="F639" s="2"/>
      <c r="G639" s="11"/>
      <c r="H639" s="2"/>
      <c r="I639" s="2"/>
      <c r="J639" s="2"/>
      <c r="K639" s="2"/>
      <c r="L639" s="2"/>
      <c r="M639" s="2"/>
      <c r="N639" s="2"/>
      <c r="O639" s="2"/>
      <c r="P639" s="2"/>
      <c r="Q639" s="2"/>
      <c r="R639" s="11"/>
      <c r="S639" s="11"/>
      <c r="T639" s="35"/>
    </row>
    <row r="640" spans="1:20" x14ac:dyDescent="0.25">
      <c r="A640" s="83"/>
      <c r="B640" s="62"/>
      <c r="C640" s="61"/>
      <c r="D640" s="62"/>
      <c r="E640" s="62"/>
      <c r="F640" s="61"/>
      <c r="G640" s="62"/>
      <c r="H640" s="61">
        <f>SUM(H621:H638)</f>
        <v>0</v>
      </c>
      <c r="I640" s="61">
        <f t="shared" ref="I640:O640" si="24">SUM(I621:I638)</f>
        <v>18</v>
      </c>
      <c r="J640" s="61">
        <f t="shared" si="24"/>
        <v>0</v>
      </c>
      <c r="K640" s="61">
        <f t="shared" si="24"/>
        <v>0</v>
      </c>
      <c r="L640" s="61">
        <f t="shared" si="24"/>
        <v>0</v>
      </c>
      <c r="M640" s="61">
        <f t="shared" si="24"/>
        <v>0</v>
      </c>
      <c r="N640" s="61">
        <f t="shared" si="24"/>
        <v>0</v>
      </c>
      <c r="O640" s="61">
        <f t="shared" si="24"/>
        <v>0</v>
      </c>
      <c r="P640" s="61"/>
      <c r="Q640" s="61"/>
      <c r="R640" s="62"/>
      <c r="S640" s="62"/>
      <c r="T640" s="84"/>
    </row>
    <row r="641" spans="1:20" x14ac:dyDescent="0.25">
      <c r="A641" s="85"/>
      <c r="B641" s="75"/>
      <c r="C641" s="76"/>
      <c r="D641" s="75"/>
      <c r="E641" s="75"/>
      <c r="F641" s="76"/>
      <c r="G641" s="75"/>
      <c r="H641" s="76"/>
      <c r="I641" s="76"/>
      <c r="J641" s="76"/>
      <c r="K641" s="76"/>
      <c r="L641" s="76"/>
      <c r="M641" s="76"/>
      <c r="N641" s="76"/>
      <c r="O641" s="76"/>
      <c r="P641" s="76"/>
      <c r="Q641" s="76"/>
      <c r="R641" s="75"/>
      <c r="S641" s="75"/>
      <c r="T641" s="86"/>
    </row>
    <row r="642" spans="1:20" x14ac:dyDescent="0.25">
      <c r="A642" s="34"/>
      <c r="B642" s="11"/>
      <c r="C642" s="2"/>
      <c r="D642" s="11"/>
      <c r="E642" s="11"/>
      <c r="F642" s="2"/>
      <c r="G642" s="11"/>
      <c r="H642" s="2"/>
      <c r="I642" s="2"/>
      <c r="J642" s="2"/>
      <c r="K642" s="2"/>
      <c r="L642" s="2"/>
      <c r="M642" s="2"/>
      <c r="N642" s="2"/>
      <c r="O642" s="2"/>
      <c r="P642" s="2"/>
      <c r="Q642" s="2"/>
      <c r="R642" s="11"/>
      <c r="S642" s="11"/>
      <c r="T642" s="35"/>
    </row>
    <row r="643" spans="1:20" x14ac:dyDescent="0.25">
      <c r="A643" s="34"/>
      <c r="B643" s="11"/>
      <c r="C643" s="2" t="s">
        <v>26</v>
      </c>
      <c r="D643" s="11" t="s">
        <v>3111</v>
      </c>
      <c r="E643" s="11" t="s">
        <v>39</v>
      </c>
      <c r="F643" s="2" t="s">
        <v>0</v>
      </c>
      <c r="G643" s="11" t="s">
        <v>3111</v>
      </c>
      <c r="H643" s="2">
        <v>0</v>
      </c>
      <c r="I643" s="2">
        <v>1</v>
      </c>
      <c r="J643" s="2">
        <v>0</v>
      </c>
      <c r="K643" s="2">
        <v>0</v>
      </c>
      <c r="L643" s="2">
        <v>0</v>
      </c>
      <c r="M643" s="2">
        <v>0</v>
      </c>
      <c r="N643" s="2">
        <v>0</v>
      </c>
      <c r="O643" s="2"/>
      <c r="P643" s="2"/>
      <c r="Q643" s="2"/>
      <c r="R643" s="11"/>
      <c r="S643" s="11"/>
      <c r="T643" s="35"/>
    </row>
    <row r="644" spans="1:20" x14ac:dyDescent="0.25">
      <c r="A644" s="34"/>
      <c r="B644" s="11"/>
      <c r="C644" s="2"/>
      <c r="D644" s="11"/>
      <c r="E644" s="11"/>
      <c r="F644" s="2" t="s">
        <v>2</v>
      </c>
      <c r="G644" s="11" t="s">
        <v>3555</v>
      </c>
      <c r="H644" s="2">
        <v>0</v>
      </c>
      <c r="I644" s="2">
        <v>1</v>
      </c>
      <c r="J644" s="2">
        <v>0</v>
      </c>
      <c r="K644" s="2">
        <v>0</v>
      </c>
      <c r="L644" s="2">
        <v>0</v>
      </c>
      <c r="M644" s="2">
        <v>0</v>
      </c>
      <c r="N644" s="2">
        <v>0</v>
      </c>
      <c r="O644" s="2"/>
      <c r="P644" s="2"/>
      <c r="Q644" s="2"/>
      <c r="R644" s="11"/>
      <c r="S644" s="11"/>
      <c r="T644" s="35"/>
    </row>
    <row r="645" spans="1:20" x14ac:dyDescent="0.25">
      <c r="A645" s="34"/>
      <c r="B645" s="11"/>
      <c r="C645" s="2"/>
      <c r="D645" s="11"/>
      <c r="E645" s="11"/>
      <c r="F645" s="2" t="s">
        <v>3</v>
      </c>
      <c r="G645" s="11" t="s">
        <v>3556</v>
      </c>
      <c r="H645" s="2">
        <v>0</v>
      </c>
      <c r="I645" s="2">
        <v>1</v>
      </c>
      <c r="J645" s="2">
        <v>0</v>
      </c>
      <c r="K645" s="2">
        <v>0</v>
      </c>
      <c r="L645" s="2">
        <v>0</v>
      </c>
      <c r="M645" s="2">
        <v>0</v>
      </c>
      <c r="N645" s="2">
        <v>0</v>
      </c>
      <c r="O645" s="2"/>
      <c r="P645" s="2"/>
      <c r="Q645" s="2"/>
      <c r="R645" s="11"/>
      <c r="S645" s="11"/>
      <c r="T645" s="35"/>
    </row>
    <row r="646" spans="1:20" x14ac:dyDescent="0.25">
      <c r="A646" s="34"/>
      <c r="B646" s="11"/>
      <c r="C646" s="2"/>
      <c r="D646" s="11"/>
      <c r="E646" s="11"/>
      <c r="F646" s="2" t="s">
        <v>4</v>
      </c>
      <c r="G646" s="11" t="s">
        <v>3557</v>
      </c>
      <c r="H646" s="2">
        <v>0</v>
      </c>
      <c r="I646" s="2">
        <v>1</v>
      </c>
      <c r="J646" s="2">
        <v>0</v>
      </c>
      <c r="K646" s="2">
        <v>0</v>
      </c>
      <c r="L646" s="2">
        <v>0</v>
      </c>
      <c r="M646" s="2">
        <v>0</v>
      </c>
      <c r="N646" s="2">
        <v>0</v>
      </c>
      <c r="O646" s="2"/>
      <c r="P646" s="2"/>
      <c r="Q646" s="2"/>
      <c r="R646" s="11"/>
      <c r="S646" s="11"/>
      <c r="T646" s="35"/>
    </row>
    <row r="647" spans="1:20" x14ac:dyDescent="0.25">
      <c r="A647" s="34"/>
      <c r="B647" s="11"/>
      <c r="C647" s="2"/>
      <c r="D647" s="11"/>
      <c r="E647" s="11"/>
      <c r="F647" s="2" t="s">
        <v>5</v>
      </c>
      <c r="G647" s="11" t="s">
        <v>3558</v>
      </c>
      <c r="H647" s="2">
        <v>0</v>
      </c>
      <c r="I647" s="2">
        <v>1</v>
      </c>
      <c r="J647" s="2">
        <v>0</v>
      </c>
      <c r="K647" s="2">
        <v>0</v>
      </c>
      <c r="L647" s="2">
        <v>0</v>
      </c>
      <c r="M647" s="2">
        <v>0</v>
      </c>
      <c r="N647" s="2">
        <v>0</v>
      </c>
      <c r="O647" s="2"/>
      <c r="P647" s="2"/>
      <c r="Q647" s="2"/>
      <c r="R647" s="11"/>
      <c r="S647" s="11"/>
      <c r="T647" s="35"/>
    </row>
    <row r="648" spans="1:20" x14ac:dyDescent="0.25">
      <c r="A648" s="34"/>
      <c r="B648" s="11"/>
      <c r="C648" s="2"/>
      <c r="D648" s="11"/>
      <c r="E648" s="11"/>
      <c r="F648" s="2" t="s">
        <v>6</v>
      </c>
      <c r="G648" s="11" t="s">
        <v>3435</v>
      </c>
      <c r="H648" s="2">
        <v>0</v>
      </c>
      <c r="I648" s="2">
        <v>1</v>
      </c>
      <c r="J648" s="2">
        <v>0</v>
      </c>
      <c r="K648" s="2">
        <v>0</v>
      </c>
      <c r="L648" s="2">
        <v>0</v>
      </c>
      <c r="M648" s="2">
        <v>0</v>
      </c>
      <c r="N648" s="2">
        <v>0</v>
      </c>
      <c r="O648" s="2"/>
      <c r="P648" s="2"/>
      <c r="Q648" s="2"/>
      <c r="R648" s="11"/>
      <c r="S648" s="11"/>
      <c r="T648" s="35"/>
    </row>
    <row r="649" spans="1:20" x14ac:dyDescent="0.25">
      <c r="A649" s="34"/>
      <c r="B649" s="11"/>
      <c r="C649" s="2"/>
      <c r="D649" s="11"/>
      <c r="E649" s="11"/>
      <c r="F649" s="2" t="s">
        <v>7</v>
      </c>
      <c r="G649" s="11" t="s">
        <v>3559</v>
      </c>
      <c r="H649" s="2">
        <v>0</v>
      </c>
      <c r="I649" s="2">
        <v>1</v>
      </c>
      <c r="J649" s="2">
        <v>0</v>
      </c>
      <c r="K649" s="2">
        <v>0</v>
      </c>
      <c r="L649" s="2">
        <v>0</v>
      </c>
      <c r="M649" s="2">
        <v>0</v>
      </c>
      <c r="N649" s="2">
        <v>0</v>
      </c>
      <c r="O649" s="2"/>
      <c r="P649" s="2"/>
      <c r="Q649" s="2"/>
      <c r="R649" s="11"/>
      <c r="S649" s="11"/>
      <c r="T649" s="35"/>
    </row>
    <row r="650" spans="1:20" x14ac:dyDescent="0.25">
      <c r="A650" s="34"/>
      <c r="B650" s="11"/>
      <c r="C650" s="2"/>
      <c r="D650" s="11"/>
      <c r="E650" s="11"/>
      <c r="F650" s="2" t="s">
        <v>8</v>
      </c>
      <c r="G650" s="11" t="s">
        <v>3560</v>
      </c>
      <c r="H650" s="2">
        <v>0</v>
      </c>
      <c r="I650" s="2">
        <v>1</v>
      </c>
      <c r="J650" s="2">
        <v>0</v>
      </c>
      <c r="K650" s="2">
        <v>0</v>
      </c>
      <c r="L650" s="2">
        <v>0</v>
      </c>
      <c r="M650" s="2">
        <v>0</v>
      </c>
      <c r="N650" s="2">
        <v>0</v>
      </c>
      <c r="O650" s="2"/>
      <c r="P650" s="2"/>
      <c r="Q650" s="2"/>
      <c r="R650" s="11"/>
      <c r="S650" s="11"/>
      <c r="T650" s="35"/>
    </row>
    <row r="651" spans="1:20" x14ac:dyDescent="0.25">
      <c r="A651" s="34"/>
      <c r="B651" s="11"/>
      <c r="C651" s="2"/>
      <c r="D651" s="11"/>
      <c r="E651" s="11"/>
      <c r="F651" s="2" t="s">
        <v>9</v>
      </c>
      <c r="G651" s="11" t="s">
        <v>3561</v>
      </c>
      <c r="H651" s="2">
        <v>0</v>
      </c>
      <c r="I651" s="2">
        <v>1</v>
      </c>
      <c r="J651" s="2">
        <v>0</v>
      </c>
      <c r="K651" s="2">
        <v>0</v>
      </c>
      <c r="L651" s="2">
        <v>0</v>
      </c>
      <c r="M651" s="2">
        <v>0</v>
      </c>
      <c r="N651" s="2">
        <v>0</v>
      </c>
      <c r="O651" s="2"/>
      <c r="P651" s="2"/>
      <c r="Q651" s="2"/>
      <c r="R651" s="11"/>
      <c r="S651" s="11"/>
      <c r="T651" s="35"/>
    </row>
    <row r="652" spans="1:20" x14ac:dyDescent="0.25">
      <c r="A652" s="34"/>
      <c r="B652" s="11"/>
      <c r="C652" s="2"/>
      <c r="D652" s="11"/>
      <c r="E652" s="11"/>
      <c r="F652" s="2" t="s">
        <v>10</v>
      </c>
      <c r="G652" s="11" t="s">
        <v>3562</v>
      </c>
      <c r="H652" s="2">
        <v>0</v>
      </c>
      <c r="I652" s="2">
        <v>1</v>
      </c>
      <c r="J652" s="2">
        <v>0</v>
      </c>
      <c r="K652" s="2">
        <v>0</v>
      </c>
      <c r="L652" s="2">
        <v>0</v>
      </c>
      <c r="M652" s="2">
        <v>0</v>
      </c>
      <c r="N652" s="2">
        <v>0</v>
      </c>
      <c r="O652" s="2"/>
      <c r="P652" s="2"/>
      <c r="Q652" s="2"/>
      <c r="R652" s="11"/>
      <c r="S652" s="11"/>
      <c r="T652" s="35"/>
    </row>
    <row r="653" spans="1:20" x14ac:dyDescent="0.25">
      <c r="A653" s="34"/>
      <c r="B653" s="11"/>
      <c r="C653" s="2"/>
      <c r="D653" s="11"/>
      <c r="E653" s="11"/>
      <c r="F653" s="2" t="s">
        <v>11</v>
      </c>
      <c r="G653" s="11" t="s">
        <v>3563</v>
      </c>
      <c r="H653" s="2">
        <v>0</v>
      </c>
      <c r="I653" s="2">
        <v>1</v>
      </c>
      <c r="J653" s="2">
        <v>0</v>
      </c>
      <c r="K653" s="2">
        <v>0</v>
      </c>
      <c r="L653" s="2">
        <v>0</v>
      </c>
      <c r="M653" s="2">
        <v>0</v>
      </c>
      <c r="N653" s="2">
        <v>0</v>
      </c>
      <c r="O653" s="2"/>
      <c r="P653" s="2"/>
      <c r="Q653" s="2"/>
      <c r="R653" s="11"/>
      <c r="S653" s="11"/>
      <c r="T653" s="35"/>
    </row>
    <row r="654" spans="1:20" x14ac:dyDescent="0.25">
      <c r="A654" s="34"/>
      <c r="B654" s="11"/>
      <c r="C654" s="2"/>
      <c r="D654" s="11"/>
      <c r="E654" s="11"/>
      <c r="F654" s="2" t="s">
        <v>12</v>
      </c>
      <c r="G654" s="11" t="s">
        <v>3564</v>
      </c>
      <c r="H654" s="2">
        <v>0</v>
      </c>
      <c r="I654" s="2">
        <v>1</v>
      </c>
      <c r="J654" s="2">
        <v>0</v>
      </c>
      <c r="K654" s="2">
        <v>0</v>
      </c>
      <c r="L654" s="2">
        <v>0</v>
      </c>
      <c r="M654" s="2">
        <v>0</v>
      </c>
      <c r="N654" s="2">
        <v>0</v>
      </c>
      <c r="O654" s="2"/>
      <c r="P654" s="2"/>
      <c r="Q654" s="2"/>
      <c r="R654" s="11"/>
      <c r="S654" s="11"/>
      <c r="T654" s="35"/>
    </row>
    <row r="655" spans="1:20" x14ac:dyDescent="0.25">
      <c r="A655" s="34"/>
      <c r="B655" s="11"/>
      <c r="C655" s="2"/>
      <c r="D655" s="11"/>
      <c r="E655" s="11"/>
      <c r="F655" s="2" t="s">
        <v>13</v>
      </c>
      <c r="G655" s="11" t="s">
        <v>897</v>
      </c>
      <c r="H655" s="2">
        <v>0</v>
      </c>
      <c r="I655" s="2">
        <v>1</v>
      </c>
      <c r="J655" s="2">
        <v>0</v>
      </c>
      <c r="K655" s="2">
        <v>0</v>
      </c>
      <c r="L655" s="2">
        <v>0</v>
      </c>
      <c r="M655" s="2">
        <v>0</v>
      </c>
      <c r="N655" s="2">
        <v>0</v>
      </c>
      <c r="O655" s="2"/>
      <c r="P655" s="2"/>
      <c r="Q655" s="2"/>
      <c r="R655" s="11"/>
      <c r="S655" s="11"/>
      <c r="T655" s="35"/>
    </row>
    <row r="656" spans="1:20" x14ac:dyDescent="0.25">
      <c r="A656" s="34"/>
      <c r="B656" s="11"/>
      <c r="C656" s="2"/>
      <c r="D656" s="11"/>
      <c r="E656" s="11"/>
      <c r="F656" s="2" t="s">
        <v>14</v>
      </c>
      <c r="G656" s="11" t="s">
        <v>3565</v>
      </c>
      <c r="H656" s="2">
        <v>0</v>
      </c>
      <c r="I656" s="2">
        <v>1</v>
      </c>
      <c r="J656" s="2">
        <v>0</v>
      </c>
      <c r="K656" s="2">
        <v>0</v>
      </c>
      <c r="L656" s="2">
        <v>0</v>
      </c>
      <c r="M656" s="2">
        <v>0</v>
      </c>
      <c r="N656" s="2">
        <v>0</v>
      </c>
      <c r="O656" s="2"/>
      <c r="P656" s="2"/>
      <c r="Q656" s="2"/>
      <c r="R656" s="11"/>
      <c r="S656" s="11"/>
      <c r="T656" s="35"/>
    </row>
    <row r="657" spans="1:20" x14ac:dyDescent="0.25">
      <c r="A657" s="34"/>
      <c r="B657" s="11"/>
      <c r="C657" s="2"/>
      <c r="D657" s="11"/>
      <c r="E657" s="11"/>
      <c r="F657" s="2" t="s">
        <v>15</v>
      </c>
      <c r="G657" s="11" t="s">
        <v>3566</v>
      </c>
      <c r="H657" s="2">
        <v>0</v>
      </c>
      <c r="I657" s="2">
        <v>1</v>
      </c>
      <c r="J657" s="2">
        <v>0</v>
      </c>
      <c r="K657" s="2">
        <v>0</v>
      </c>
      <c r="L657" s="2">
        <v>0</v>
      </c>
      <c r="M657" s="2">
        <v>0</v>
      </c>
      <c r="N657" s="2">
        <v>0</v>
      </c>
      <c r="O657" s="2"/>
      <c r="P657" s="2"/>
      <c r="Q657" s="2"/>
      <c r="R657" s="11"/>
      <c r="S657" s="11"/>
      <c r="T657" s="35"/>
    </row>
    <row r="658" spans="1:20" x14ac:dyDescent="0.25">
      <c r="A658" s="34"/>
      <c r="B658" s="11"/>
      <c r="C658" s="2"/>
      <c r="D658" s="11"/>
      <c r="E658" s="11"/>
      <c r="F658" s="2" t="s">
        <v>16</v>
      </c>
      <c r="G658" s="11" t="s">
        <v>3567</v>
      </c>
      <c r="H658" s="2">
        <v>0</v>
      </c>
      <c r="I658" s="2">
        <v>1</v>
      </c>
      <c r="J658" s="2">
        <v>0</v>
      </c>
      <c r="K658" s="2">
        <v>0</v>
      </c>
      <c r="L658" s="2">
        <v>0</v>
      </c>
      <c r="M658" s="2">
        <v>0</v>
      </c>
      <c r="N658" s="2">
        <v>0</v>
      </c>
      <c r="O658" s="2"/>
      <c r="P658" s="2"/>
      <c r="Q658" s="2"/>
      <c r="R658" s="11"/>
      <c r="S658" s="11"/>
      <c r="T658" s="35"/>
    </row>
    <row r="659" spans="1:20" x14ac:dyDescent="0.25">
      <c r="A659" s="34"/>
      <c r="B659" s="11"/>
      <c r="C659" s="2"/>
      <c r="D659" s="11"/>
      <c r="E659" s="11"/>
      <c r="F659" s="2" t="s">
        <v>17</v>
      </c>
      <c r="G659" s="11" t="s">
        <v>3568</v>
      </c>
      <c r="H659" s="2">
        <v>0</v>
      </c>
      <c r="I659" s="2">
        <v>1</v>
      </c>
      <c r="J659" s="2">
        <v>0</v>
      </c>
      <c r="K659" s="2">
        <v>0</v>
      </c>
      <c r="L659" s="2">
        <v>0</v>
      </c>
      <c r="M659" s="2">
        <v>0</v>
      </c>
      <c r="N659" s="2">
        <v>0</v>
      </c>
      <c r="O659" s="2"/>
      <c r="P659" s="2"/>
      <c r="Q659" s="2"/>
      <c r="R659" s="11"/>
      <c r="S659" s="11"/>
      <c r="T659" s="35"/>
    </row>
    <row r="660" spans="1:20" x14ac:dyDescent="0.25">
      <c r="A660" s="34"/>
      <c r="B660" s="11"/>
      <c r="C660" s="2"/>
      <c r="D660" s="11"/>
      <c r="E660" s="11"/>
      <c r="F660" s="2" t="s">
        <v>18</v>
      </c>
      <c r="G660" s="11" t="s">
        <v>3569</v>
      </c>
      <c r="H660" s="2">
        <v>0</v>
      </c>
      <c r="I660" s="2">
        <v>1</v>
      </c>
      <c r="J660" s="2">
        <v>0</v>
      </c>
      <c r="K660" s="2">
        <v>0</v>
      </c>
      <c r="L660" s="2">
        <v>0</v>
      </c>
      <c r="M660" s="2">
        <v>0</v>
      </c>
      <c r="N660" s="2">
        <v>0</v>
      </c>
      <c r="O660" s="2"/>
      <c r="P660" s="2"/>
      <c r="Q660" s="2"/>
      <c r="R660" s="11"/>
      <c r="S660" s="11"/>
      <c r="T660" s="35"/>
    </row>
    <row r="661" spans="1:20" x14ac:dyDescent="0.25">
      <c r="A661" s="34"/>
      <c r="B661" s="11"/>
      <c r="C661" s="2"/>
      <c r="D661" s="11"/>
      <c r="E661" s="11"/>
      <c r="F661" s="2"/>
      <c r="G661" s="11"/>
      <c r="H661" s="2"/>
      <c r="I661" s="2"/>
      <c r="J661" s="2"/>
      <c r="K661" s="2"/>
      <c r="L661" s="2"/>
      <c r="M661" s="2"/>
      <c r="N661" s="2"/>
      <c r="O661" s="2"/>
      <c r="P661" s="2"/>
      <c r="Q661" s="2"/>
      <c r="R661" s="11"/>
      <c r="S661" s="11"/>
      <c r="T661" s="35"/>
    </row>
    <row r="662" spans="1:20" x14ac:dyDescent="0.25">
      <c r="A662" s="83"/>
      <c r="B662" s="62"/>
      <c r="C662" s="61"/>
      <c r="D662" s="62"/>
      <c r="E662" s="62"/>
      <c r="F662" s="61"/>
      <c r="G662" s="62"/>
      <c r="H662" s="61">
        <f>SUM(H643:H660)</f>
        <v>0</v>
      </c>
      <c r="I662" s="61">
        <f t="shared" ref="I662:O662" si="25">SUM(I643:I660)</f>
        <v>18</v>
      </c>
      <c r="J662" s="61">
        <f t="shared" si="25"/>
        <v>0</v>
      </c>
      <c r="K662" s="61">
        <f t="shared" si="25"/>
        <v>0</v>
      </c>
      <c r="L662" s="61">
        <f t="shared" si="25"/>
        <v>0</v>
      </c>
      <c r="M662" s="61">
        <f t="shared" si="25"/>
        <v>0</v>
      </c>
      <c r="N662" s="61">
        <f t="shared" si="25"/>
        <v>0</v>
      </c>
      <c r="O662" s="61">
        <f t="shared" si="25"/>
        <v>0</v>
      </c>
      <c r="P662" s="61"/>
      <c r="Q662" s="61"/>
      <c r="R662" s="62"/>
      <c r="S662" s="62"/>
      <c r="T662" s="84"/>
    </row>
    <row r="663" spans="1:20" x14ac:dyDescent="0.25">
      <c r="A663" s="85"/>
      <c r="B663" s="75"/>
      <c r="C663" s="76"/>
      <c r="D663" s="75"/>
      <c r="E663" s="75"/>
      <c r="F663" s="76"/>
      <c r="G663" s="75"/>
      <c r="H663" s="76"/>
      <c r="I663" s="76"/>
      <c r="J663" s="76"/>
      <c r="K663" s="76"/>
      <c r="L663" s="76"/>
      <c r="M663" s="76"/>
      <c r="N663" s="76"/>
      <c r="O663" s="76"/>
      <c r="P663" s="76"/>
      <c r="Q663" s="76"/>
      <c r="R663" s="75"/>
      <c r="S663" s="75"/>
      <c r="T663" s="86"/>
    </row>
    <row r="664" spans="1:20" x14ac:dyDescent="0.25">
      <c r="A664" s="34"/>
      <c r="B664" s="11"/>
      <c r="C664" s="2"/>
      <c r="D664" s="11"/>
      <c r="E664" s="11"/>
      <c r="F664" s="11"/>
      <c r="G664" s="11"/>
      <c r="H664" s="2"/>
      <c r="I664" s="2"/>
      <c r="J664" s="2"/>
      <c r="K664" s="2"/>
      <c r="L664" s="2"/>
      <c r="M664" s="2"/>
      <c r="N664" s="2"/>
      <c r="O664" s="2"/>
      <c r="P664" s="2"/>
      <c r="Q664" s="2"/>
      <c r="R664" s="11"/>
      <c r="S664" s="11"/>
      <c r="T664" s="35"/>
    </row>
    <row r="665" spans="1:20" x14ac:dyDescent="0.25">
      <c r="A665" s="34"/>
      <c r="B665" s="11"/>
      <c r="C665" s="2" t="s">
        <v>27</v>
      </c>
      <c r="D665" s="11" t="s">
        <v>2520</v>
      </c>
      <c r="E665" s="11" t="s">
        <v>39</v>
      </c>
      <c r="F665" s="2" t="s">
        <v>0</v>
      </c>
      <c r="G665" s="11" t="s">
        <v>3579</v>
      </c>
      <c r="H665" s="2">
        <v>0</v>
      </c>
      <c r="I665" s="2">
        <v>1</v>
      </c>
      <c r="J665" s="2">
        <v>0</v>
      </c>
      <c r="K665" s="2">
        <v>0</v>
      </c>
      <c r="L665" s="2">
        <v>0</v>
      </c>
      <c r="M665" s="2">
        <v>0</v>
      </c>
      <c r="N665" s="2">
        <v>0</v>
      </c>
      <c r="O665" s="2"/>
      <c r="P665" s="2"/>
      <c r="Q665" s="2"/>
      <c r="R665" s="11"/>
      <c r="S665" s="11"/>
      <c r="T665" s="35"/>
    </row>
    <row r="666" spans="1:20" x14ac:dyDescent="0.25">
      <c r="A666" s="34"/>
      <c r="B666" s="11"/>
      <c r="C666" s="2"/>
      <c r="D666" s="11"/>
      <c r="E666" s="11"/>
      <c r="F666" s="2" t="s">
        <v>2</v>
      </c>
      <c r="G666" s="11" t="s">
        <v>3580</v>
      </c>
      <c r="H666" s="2">
        <v>0</v>
      </c>
      <c r="I666" s="2">
        <v>1</v>
      </c>
      <c r="J666" s="2">
        <v>0</v>
      </c>
      <c r="K666" s="2">
        <v>0</v>
      </c>
      <c r="L666" s="2">
        <v>0</v>
      </c>
      <c r="M666" s="2">
        <v>0</v>
      </c>
      <c r="N666" s="2">
        <v>0</v>
      </c>
      <c r="O666" s="2"/>
      <c r="P666" s="2"/>
      <c r="Q666" s="2"/>
      <c r="R666" s="11"/>
      <c r="S666" s="11"/>
      <c r="T666" s="35"/>
    </row>
    <row r="667" spans="1:20" x14ac:dyDescent="0.25">
      <c r="A667" s="34"/>
      <c r="B667" s="11"/>
      <c r="C667" s="2"/>
      <c r="D667" s="11"/>
      <c r="E667" s="11"/>
      <c r="F667" s="2" t="s">
        <v>3</v>
      </c>
      <c r="G667" s="11" t="s">
        <v>2520</v>
      </c>
      <c r="H667" s="2">
        <v>0</v>
      </c>
      <c r="I667" s="2">
        <v>1</v>
      </c>
      <c r="J667" s="2">
        <v>0</v>
      </c>
      <c r="K667" s="2">
        <v>0</v>
      </c>
      <c r="L667" s="2">
        <v>0</v>
      </c>
      <c r="M667" s="2">
        <v>0</v>
      </c>
      <c r="N667" s="2">
        <v>0</v>
      </c>
      <c r="O667" s="2"/>
      <c r="P667" s="2"/>
      <c r="Q667" s="2"/>
      <c r="R667" s="11"/>
      <c r="S667" s="11"/>
      <c r="T667" s="35"/>
    </row>
    <row r="668" spans="1:20" x14ac:dyDescent="0.25">
      <c r="A668" s="34"/>
      <c r="B668" s="11"/>
      <c r="C668" s="2"/>
      <c r="D668" s="11"/>
      <c r="E668" s="11"/>
      <c r="F668" s="2" t="s">
        <v>4</v>
      </c>
      <c r="G668" s="11" t="s">
        <v>3581</v>
      </c>
      <c r="H668" s="2">
        <v>0</v>
      </c>
      <c r="I668" s="2">
        <v>1</v>
      </c>
      <c r="J668" s="2">
        <v>0</v>
      </c>
      <c r="K668" s="2">
        <v>0</v>
      </c>
      <c r="L668" s="2">
        <v>0</v>
      </c>
      <c r="M668" s="2">
        <v>0</v>
      </c>
      <c r="N668" s="2">
        <v>0</v>
      </c>
      <c r="O668" s="2"/>
      <c r="P668" s="2"/>
      <c r="Q668" s="2"/>
      <c r="R668" s="11"/>
      <c r="S668" s="11"/>
      <c r="T668" s="35"/>
    </row>
    <row r="669" spans="1:20" x14ac:dyDescent="0.25">
      <c r="A669" s="34"/>
      <c r="B669" s="11"/>
      <c r="C669" s="2"/>
      <c r="D669" s="11"/>
      <c r="E669" s="11"/>
      <c r="F669" s="2" t="s">
        <v>5</v>
      </c>
      <c r="G669" s="11" t="s">
        <v>3582</v>
      </c>
      <c r="H669" s="2">
        <v>0</v>
      </c>
      <c r="I669" s="2">
        <v>1</v>
      </c>
      <c r="J669" s="2">
        <v>0</v>
      </c>
      <c r="K669" s="2">
        <v>0</v>
      </c>
      <c r="L669" s="2">
        <v>0</v>
      </c>
      <c r="M669" s="2">
        <v>0</v>
      </c>
      <c r="N669" s="2">
        <v>0</v>
      </c>
      <c r="O669" s="2"/>
      <c r="P669" s="2"/>
      <c r="Q669" s="2"/>
      <c r="R669" s="11"/>
      <c r="S669" s="11"/>
      <c r="T669" s="35"/>
    </row>
    <row r="670" spans="1:20" x14ac:dyDescent="0.25">
      <c r="A670" s="34"/>
      <c r="B670" s="11"/>
      <c r="C670" s="2"/>
      <c r="D670" s="11"/>
      <c r="E670" s="11"/>
      <c r="F670" s="2" t="s">
        <v>6</v>
      </c>
      <c r="G670" s="11" t="s">
        <v>3583</v>
      </c>
      <c r="H670" s="2">
        <v>0</v>
      </c>
      <c r="I670" s="2">
        <v>1</v>
      </c>
      <c r="J670" s="2">
        <v>0</v>
      </c>
      <c r="K670" s="2">
        <v>0</v>
      </c>
      <c r="L670" s="2">
        <v>0</v>
      </c>
      <c r="M670" s="2">
        <v>0</v>
      </c>
      <c r="N670" s="2">
        <v>0</v>
      </c>
      <c r="O670" s="2"/>
      <c r="P670" s="2"/>
      <c r="Q670" s="2"/>
      <c r="R670" s="11"/>
      <c r="S670" s="11"/>
      <c r="T670" s="35"/>
    </row>
    <row r="671" spans="1:20" x14ac:dyDescent="0.25">
      <c r="A671" s="34"/>
      <c r="B671" s="11"/>
      <c r="C671" s="2"/>
      <c r="D671" s="11"/>
      <c r="E671" s="11"/>
      <c r="F671" s="2" t="s">
        <v>7</v>
      </c>
      <c r="G671" s="11" t="s">
        <v>3584</v>
      </c>
      <c r="H671" s="2">
        <v>0</v>
      </c>
      <c r="I671" s="2">
        <v>1</v>
      </c>
      <c r="J671" s="2">
        <v>0</v>
      </c>
      <c r="K671" s="2">
        <v>0</v>
      </c>
      <c r="L671" s="2">
        <v>0</v>
      </c>
      <c r="M671" s="2">
        <v>0</v>
      </c>
      <c r="N671" s="2">
        <v>0</v>
      </c>
      <c r="O671" s="2"/>
      <c r="P671" s="2"/>
      <c r="Q671" s="2"/>
      <c r="R671" s="11"/>
      <c r="S671" s="11"/>
      <c r="T671" s="35"/>
    </row>
    <row r="672" spans="1:20" x14ac:dyDescent="0.25">
      <c r="A672" s="34"/>
      <c r="B672" s="11"/>
      <c r="C672" s="2"/>
      <c r="D672" s="11"/>
      <c r="E672" s="11"/>
      <c r="F672" s="2" t="s">
        <v>8</v>
      </c>
      <c r="G672" s="11" t="s">
        <v>3585</v>
      </c>
      <c r="H672" s="2">
        <v>0</v>
      </c>
      <c r="I672" s="2">
        <v>1</v>
      </c>
      <c r="J672" s="2">
        <v>0</v>
      </c>
      <c r="K672" s="2">
        <v>0</v>
      </c>
      <c r="L672" s="2">
        <v>0</v>
      </c>
      <c r="M672" s="2">
        <v>0</v>
      </c>
      <c r="N672" s="2">
        <v>0</v>
      </c>
      <c r="O672" s="2"/>
      <c r="P672" s="2"/>
      <c r="Q672" s="2"/>
      <c r="R672" s="11"/>
      <c r="S672" s="11"/>
      <c r="T672" s="35"/>
    </row>
    <row r="673" spans="1:20" x14ac:dyDescent="0.25">
      <c r="A673" s="34"/>
      <c r="B673" s="11"/>
      <c r="C673" s="2"/>
      <c r="D673" s="11"/>
      <c r="E673" s="11"/>
      <c r="F673" s="2" t="s">
        <v>9</v>
      </c>
      <c r="G673" s="11" t="s">
        <v>3586</v>
      </c>
      <c r="H673" s="2">
        <v>0</v>
      </c>
      <c r="I673" s="2">
        <v>1</v>
      </c>
      <c r="J673" s="2">
        <v>0</v>
      </c>
      <c r="K673" s="2">
        <v>0</v>
      </c>
      <c r="L673" s="2">
        <v>0</v>
      </c>
      <c r="M673" s="2">
        <v>0</v>
      </c>
      <c r="N673" s="2">
        <v>0</v>
      </c>
      <c r="O673" s="2"/>
      <c r="P673" s="2"/>
      <c r="Q673" s="2"/>
      <c r="R673" s="11"/>
      <c r="S673" s="11"/>
      <c r="T673" s="35"/>
    </row>
    <row r="674" spans="1:20" x14ac:dyDescent="0.25">
      <c r="A674" s="34"/>
      <c r="B674" s="11"/>
      <c r="C674" s="2"/>
      <c r="D674" s="11"/>
      <c r="E674" s="11"/>
      <c r="F674" s="2" t="s">
        <v>10</v>
      </c>
      <c r="G674" s="11" t="s">
        <v>3587</v>
      </c>
      <c r="H674" s="2">
        <v>0</v>
      </c>
      <c r="I674" s="2">
        <v>1</v>
      </c>
      <c r="J674" s="2">
        <v>0</v>
      </c>
      <c r="K674" s="2">
        <v>0</v>
      </c>
      <c r="L674" s="2">
        <v>0</v>
      </c>
      <c r="M674" s="2">
        <v>0</v>
      </c>
      <c r="N674" s="2">
        <v>0</v>
      </c>
      <c r="O674" s="2"/>
      <c r="P674" s="2"/>
      <c r="Q674" s="2"/>
      <c r="R674" s="11"/>
      <c r="S674" s="11"/>
      <c r="T674" s="35"/>
    </row>
    <row r="675" spans="1:20" x14ac:dyDescent="0.25">
      <c r="A675" s="34"/>
      <c r="B675" s="11"/>
      <c r="C675" s="2"/>
      <c r="D675" s="11"/>
      <c r="E675" s="11"/>
      <c r="F675" s="2" t="s">
        <v>11</v>
      </c>
      <c r="G675" s="11" t="s">
        <v>3588</v>
      </c>
      <c r="H675" s="2">
        <v>0</v>
      </c>
      <c r="I675" s="2">
        <v>1</v>
      </c>
      <c r="J675" s="2">
        <v>0</v>
      </c>
      <c r="K675" s="2">
        <v>0</v>
      </c>
      <c r="L675" s="2">
        <v>0</v>
      </c>
      <c r="M675" s="2">
        <v>0</v>
      </c>
      <c r="N675" s="2">
        <v>0</v>
      </c>
      <c r="O675" s="2"/>
      <c r="P675" s="2"/>
      <c r="Q675" s="2"/>
      <c r="R675" s="11"/>
      <c r="S675" s="11"/>
      <c r="T675" s="35"/>
    </row>
    <row r="676" spans="1:20" x14ac:dyDescent="0.25">
      <c r="A676" s="34"/>
      <c r="B676" s="11"/>
      <c r="C676" s="2"/>
      <c r="D676" s="11"/>
      <c r="E676" s="11"/>
      <c r="F676" s="2" t="s">
        <v>12</v>
      </c>
      <c r="G676" s="11" t="s">
        <v>1529</v>
      </c>
      <c r="H676" s="2">
        <v>0</v>
      </c>
      <c r="I676" s="2">
        <v>1</v>
      </c>
      <c r="J676" s="2">
        <v>0</v>
      </c>
      <c r="K676" s="2">
        <v>0</v>
      </c>
      <c r="L676" s="2">
        <v>0</v>
      </c>
      <c r="M676" s="2">
        <v>0</v>
      </c>
      <c r="N676" s="2">
        <v>0</v>
      </c>
      <c r="O676" s="2"/>
      <c r="P676" s="2"/>
      <c r="Q676" s="2"/>
      <c r="R676" s="11"/>
      <c r="S676" s="11"/>
      <c r="T676" s="35"/>
    </row>
    <row r="677" spans="1:20" x14ac:dyDescent="0.25">
      <c r="A677" s="34"/>
      <c r="B677" s="11"/>
      <c r="C677" s="2"/>
      <c r="D677" s="11"/>
      <c r="E677" s="11"/>
      <c r="F677" s="2" t="s">
        <v>13</v>
      </c>
      <c r="G677" s="11" t="s">
        <v>3589</v>
      </c>
      <c r="H677" s="2">
        <v>0</v>
      </c>
      <c r="I677" s="2">
        <v>1</v>
      </c>
      <c r="J677" s="2">
        <v>0</v>
      </c>
      <c r="K677" s="2">
        <v>0</v>
      </c>
      <c r="L677" s="2">
        <v>0</v>
      </c>
      <c r="M677" s="2">
        <v>0</v>
      </c>
      <c r="N677" s="2">
        <v>0</v>
      </c>
      <c r="O677" s="2"/>
      <c r="P677" s="2"/>
      <c r="Q677" s="2"/>
      <c r="R677" s="11"/>
      <c r="S677" s="11"/>
      <c r="T677" s="35"/>
    </row>
    <row r="678" spans="1:20" x14ac:dyDescent="0.25">
      <c r="A678" s="34"/>
      <c r="B678" s="11"/>
      <c r="C678" s="2"/>
      <c r="D678" s="11"/>
      <c r="E678" s="11"/>
      <c r="F678" s="2" t="s">
        <v>14</v>
      </c>
      <c r="G678" s="11" t="s">
        <v>3590</v>
      </c>
      <c r="H678" s="2">
        <v>0</v>
      </c>
      <c r="I678" s="2">
        <v>1</v>
      </c>
      <c r="J678" s="2">
        <v>0</v>
      </c>
      <c r="K678" s="2">
        <v>0</v>
      </c>
      <c r="L678" s="2">
        <v>0</v>
      </c>
      <c r="M678" s="2">
        <v>0</v>
      </c>
      <c r="N678" s="2">
        <v>0</v>
      </c>
      <c r="O678" s="2"/>
      <c r="P678" s="2"/>
      <c r="Q678" s="2"/>
      <c r="R678" s="11"/>
      <c r="S678" s="11"/>
      <c r="T678" s="35"/>
    </row>
    <row r="679" spans="1:20" x14ac:dyDescent="0.25">
      <c r="A679" s="34"/>
      <c r="B679" s="11"/>
      <c r="C679" s="2"/>
      <c r="D679" s="11"/>
      <c r="E679" s="11"/>
      <c r="F679" s="2"/>
      <c r="G679" s="11"/>
      <c r="H679" s="2"/>
      <c r="I679" s="2"/>
      <c r="J679" s="2"/>
      <c r="K679" s="2"/>
      <c r="L679" s="2"/>
      <c r="M679" s="2"/>
      <c r="N679" s="2"/>
      <c r="O679" s="2"/>
      <c r="P679" s="2"/>
      <c r="Q679" s="2"/>
      <c r="R679" s="11"/>
      <c r="S679" s="11"/>
      <c r="T679" s="35"/>
    </row>
    <row r="680" spans="1:20" x14ac:dyDescent="0.25">
      <c r="A680" s="83"/>
      <c r="B680" s="62"/>
      <c r="C680" s="61"/>
      <c r="D680" s="62"/>
      <c r="E680" s="62"/>
      <c r="F680" s="61"/>
      <c r="G680" s="62"/>
      <c r="H680" s="61">
        <f>SUM(H665:H678)</f>
        <v>0</v>
      </c>
      <c r="I680" s="61">
        <f t="shared" ref="I680:O680" si="26">SUM(I665:I678)</f>
        <v>14</v>
      </c>
      <c r="J680" s="61">
        <f t="shared" si="26"/>
        <v>0</v>
      </c>
      <c r="K680" s="61">
        <f t="shared" si="26"/>
        <v>0</v>
      </c>
      <c r="L680" s="61">
        <f t="shared" si="26"/>
        <v>0</v>
      </c>
      <c r="M680" s="61">
        <f t="shared" si="26"/>
        <v>0</v>
      </c>
      <c r="N680" s="61">
        <f t="shared" si="26"/>
        <v>0</v>
      </c>
      <c r="O680" s="61">
        <f t="shared" si="26"/>
        <v>0</v>
      </c>
      <c r="P680" s="61"/>
      <c r="Q680" s="61"/>
      <c r="R680" s="62"/>
      <c r="S680" s="62"/>
      <c r="T680" s="84"/>
    </row>
    <row r="681" spans="1:20" x14ac:dyDescent="0.25">
      <c r="A681" s="85"/>
      <c r="B681" s="75"/>
      <c r="C681" s="76"/>
      <c r="D681" s="75"/>
      <c r="E681" s="75"/>
      <c r="F681" s="76"/>
      <c r="G681" s="75"/>
      <c r="H681" s="76"/>
      <c r="I681" s="76"/>
      <c r="J681" s="76"/>
      <c r="K681" s="76"/>
      <c r="L681" s="76"/>
      <c r="M681" s="76"/>
      <c r="N681" s="76"/>
      <c r="O681" s="76"/>
      <c r="P681" s="76"/>
      <c r="Q681" s="76"/>
      <c r="R681" s="75"/>
      <c r="S681" s="75"/>
      <c r="T681" s="86"/>
    </row>
    <row r="682" spans="1:20" x14ac:dyDescent="0.25">
      <c r="A682" s="34"/>
      <c r="B682" s="11"/>
      <c r="C682" s="2"/>
      <c r="D682" s="11"/>
      <c r="E682" s="11"/>
      <c r="F682" s="11"/>
      <c r="G682" s="11"/>
      <c r="H682" s="2"/>
      <c r="I682" s="2"/>
      <c r="J682" s="2"/>
      <c r="K682" s="2"/>
      <c r="L682" s="2"/>
      <c r="M682" s="2"/>
      <c r="N682" s="2"/>
      <c r="O682" s="2"/>
      <c r="P682" s="2"/>
      <c r="Q682" s="2"/>
      <c r="R682" s="11"/>
      <c r="S682" s="11"/>
      <c r="T682" s="35"/>
    </row>
    <row r="683" spans="1:20" x14ac:dyDescent="0.25">
      <c r="A683" s="34"/>
      <c r="B683" s="11"/>
      <c r="C683" s="2" t="s">
        <v>28</v>
      </c>
      <c r="D683" s="11" t="s">
        <v>3112</v>
      </c>
      <c r="E683" s="11" t="s">
        <v>39</v>
      </c>
      <c r="F683" s="2" t="s">
        <v>0</v>
      </c>
      <c r="G683" s="11" t="s">
        <v>3570</v>
      </c>
      <c r="H683" s="2">
        <v>0</v>
      </c>
      <c r="I683" s="2">
        <v>1</v>
      </c>
      <c r="J683" s="2">
        <v>0</v>
      </c>
      <c r="K683" s="2">
        <v>0</v>
      </c>
      <c r="L683" s="2">
        <v>0</v>
      </c>
      <c r="M683" s="2">
        <v>0</v>
      </c>
      <c r="N683" s="2">
        <v>0</v>
      </c>
      <c r="O683" s="2"/>
      <c r="P683" s="2"/>
      <c r="Q683" s="2"/>
      <c r="R683" s="11"/>
      <c r="S683" s="11"/>
      <c r="T683" s="35"/>
    </row>
    <row r="684" spans="1:20" x14ac:dyDescent="0.25">
      <c r="A684" s="34"/>
      <c r="B684" s="11"/>
      <c r="C684" s="2"/>
      <c r="D684" s="11"/>
      <c r="E684" s="11"/>
      <c r="F684" s="2" t="s">
        <v>2</v>
      </c>
      <c r="G684" s="11" t="s">
        <v>3571</v>
      </c>
      <c r="H684" s="2">
        <v>0</v>
      </c>
      <c r="I684" s="2">
        <v>1</v>
      </c>
      <c r="J684" s="2">
        <v>0</v>
      </c>
      <c r="K684" s="2">
        <v>0</v>
      </c>
      <c r="L684" s="2">
        <v>0</v>
      </c>
      <c r="M684" s="2">
        <v>0</v>
      </c>
      <c r="N684" s="2">
        <v>0</v>
      </c>
      <c r="O684" s="2"/>
      <c r="P684" s="2"/>
      <c r="Q684" s="2"/>
      <c r="R684" s="11"/>
      <c r="S684" s="11"/>
      <c r="T684" s="35"/>
    </row>
    <row r="685" spans="1:20" x14ac:dyDescent="0.25">
      <c r="A685" s="34"/>
      <c r="B685" s="11"/>
      <c r="C685" s="2"/>
      <c r="D685" s="11"/>
      <c r="E685" s="11"/>
      <c r="F685" s="2" t="s">
        <v>3</v>
      </c>
      <c r="G685" s="11" t="s">
        <v>3569</v>
      </c>
      <c r="H685" s="2">
        <v>0</v>
      </c>
      <c r="I685" s="2">
        <v>1</v>
      </c>
      <c r="J685" s="2">
        <v>0</v>
      </c>
      <c r="K685" s="2">
        <v>0</v>
      </c>
      <c r="L685" s="2">
        <v>0</v>
      </c>
      <c r="M685" s="2">
        <v>0</v>
      </c>
      <c r="N685" s="2">
        <v>0</v>
      </c>
      <c r="O685" s="2"/>
      <c r="P685" s="2"/>
      <c r="Q685" s="2"/>
      <c r="R685" s="11"/>
      <c r="S685" s="11"/>
      <c r="T685" s="35"/>
    </row>
    <row r="686" spans="1:20" x14ac:dyDescent="0.25">
      <c r="A686" s="34"/>
      <c r="B686" s="11"/>
      <c r="C686" s="2"/>
      <c r="D686" s="11"/>
      <c r="E686" s="11"/>
      <c r="F686" s="2" t="s">
        <v>4</v>
      </c>
      <c r="G686" s="11" t="s">
        <v>3112</v>
      </c>
      <c r="H686" s="2">
        <v>0</v>
      </c>
      <c r="I686" s="2">
        <v>1</v>
      </c>
      <c r="J686" s="2">
        <v>0</v>
      </c>
      <c r="K686" s="2">
        <v>0</v>
      </c>
      <c r="L686" s="2">
        <v>0</v>
      </c>
      <c r="M686" s="2">
        <v>0</v>
      </c>
      <c r="N686" s="2">
        <v>0</v>
      </c>
      <c r="O686" s="2"/>
      <c r="P686" s="2"/>
      <c r="Q686" s="2"/>
      <c r="R686" s="11"/>
      <c r="S686" s="11"/>
      <c r="T686" s="35"/>
    </row>
    <row r="687" spans="1:20" x14ac:dyDescent="0.25">
      <c r="A687" s="34"/>
      <c r="B687" s="11"/>
      <c r="C687" s="2"/>
      <c r="D687" s="11"/>
      <c r="E687" s="11"/>
      <c r="F687" s="2" t="s">
        <v>5</v>
      </c>
      <c r="G687" s="11" t="s">
        <v>3572</v>
      </c>
      <c r="H687" s="2">
        <v>0</v>
      </c>
      <c r="I687" s="2">
        <v>1</v>
      </c>
      <c r="J687" s="2">
        <v>0</v>
      </c>
      <c r="K687" s="2">
        <v>0</v>
      </c>
      <c r="L687" s="2">
        <v>0</v>
      </c>
      <c r="M687" s="2">
        <v>0</v>
      </c>
      <c r="N687" s="2">
        <v>0</v>
      </c>
      <c r="O687" s="2"/>
      <c r="P687" s="2"/>
      <c r="Q687" s="2"/>
      <c r="R687" s="11"/>
      <c r="S687" s="11"/>
      <c r="T687" s="35"/>
    </row>
    <row r="688" spans="1:20" x14ac:dyDescent="0.25">
      <c r="A688" s="34"/>
      <c r="B688" s="11"/>
      <c r="C688" s="2"/>
      <c r="D688" s="11"/>
      <c r="E688" s="11"/>
      <c r="F688" s="2" t="s">
        <v>6</v>
      </c>
      <c r="G688" s="11" t="s">
        <v>3573</v>
      </c>
      <c r="H688" s="2">
        <v>0</v>
      </c>
      <c r="I688" s="2">
        <v>1</v>
      </c>
      <c r="J688" s="2">
        <v>0</v>
      </c>
      <c r="K688" s="2">
        <v>0</v>
      </c>
      <c r="L688" s="2">
        <v>0</v>
      </c>
      <c r="M688" s="2">
        <v>0</v>
      </c>
      <c r="N688" s="2">
        <v>0</v>
      </c>
      <c r="O688" s="2"/>
      <c r="P688" s="2"/>
      <c r="Q688" s="2"/>
      <c r="R688" s="11"/>
      <c r="S688" s="11"/>
      <c r="T688" s="35"/>
    </row>
    <row r="689" spans="1:20" x14ac:dyDescent="0.25">
      <c r="A689" s="34"/>
      <c r="B689" s="11"/>
      <c r="C689" s="2"/>
      <c r="D689" s="11"/>
      <c r="E689" s="11"/>
      <c r="F689" s="2" t="s">
        <v>7</v>
      </c>
      <c r="G689" s="11" t="s">
        <v>3574</v>
      </c>
      <c r="H689" s="2">
        <v>0</v>
      </c>
      <c r="I689" s="2">
        <v>1</v>
      </c>
      <c r="J689" s="2">
        <v>0</v>
      </c>
      <c r="K689" s="2">
        <v>0</v>
      </c>
      <c r="L689" s="2">
        <v>0</v>
      </c>
      <c r="M689" s="2">
        <v>0</v>
      </c>
      <c r="N689" s="2">
        <v>0</v>
      </c>
      <c r="O689" s="2"/>
      <c r="P689" s="2"/>
      <c r="Q689" s="2"/>
      <c r="R689" s="11"/>
      <c r="S689" s="11"/>
      <c r="T689" s="35"/>
    </row>
    <row r="690" spans="1:20" x14ac:dyDescent="0.25">
      <c r="A690" s="34"/>
      <c r="B690" s="11"/>
      <c r="C690" s="2"/>
      <c r="D690" s="11"/>
      <c r="E690" s="11"/>
      <c r="F690" s="2" t="s">
        <v>8</v>
      </c>
      <c r="G690" s="11" t="s">
        <v>2998</v>
      </c>
      <c r="H690" s="2">
        <v>0</v>
      </c>
      <c r="I690" s="2">
        <v>1</v>
      </c>
      <c r="J690" s="2">
        <v>0</v>
      </c>
      <c r="K690" s="2">
        <v>0</v>
      </c>
      <c r="L690" s="2">
        <v>0</v>
      </c>
      <c r="M690" s="2">
        <v>0</v>
      </c>
      <c r="N690" s="2">
        <v>0</v>
      </c>
      <c r="O690" s="2"/>
      <c r="P690" s="2"/>
      <c r="Q690" s="2"/>
      <c r="R690" s="11"/>
      <c r="S690" s="11"/>
      <c r="T690" s="35"/>
    </row>
    <row r="691" spans="1:20" x14ac:dyDescent="0.25">
      <c r="A691" s="34"/>
      <c r="B691" s="11"/>
      <c r="C691" s="2"/>
      <c r="D691" s="11"/>
      <c r="E691" s="11"/>
      <c r="F691" s="2" t="s">
        <v>9</v>
      </c>
      <c r="G691" s="11" t="s">
        <v>3575</v>
      </c>
      <c r="H691" s="2">
        <v>0</v>
      </c>
      <c r="I691" s="2">
        <v>1</v>
      </c>
      <c r="J691" s="2">
        <v>0</v>
      </c>
      <c r="K691" s="2">
        <v>0</v>
      </c>
      <c r="L691" s="2">
        <v>0</v>
      </c>
      <c r="M691" s="2">
        <v>0</v>
      </c>
      <c r="N691" s="2">
        <v>0</v>
      </c>
      <c r="O691" s="2"/>
      <c r="P691" s="2"/>
      <c r="Q691" s="2"/>
      <c r="R691" s="11"/>
      <c r="S691" s="11"/>
      <c r="T691" s="35"/>
    </row>
    <row r="692" spans="1:20" x14ac:dyDescent="0.25">
      <c r="A692" s="34"/>
      <c r="B692" s="11"/>
      <c r="C692" s="2"/>
      <c r="D692" s="11"/>
      <c r="E692" s="11"/>
      <c r="F692" s="2" t="s">
        <v>10</v>
      </c>
      <c r="G692" s="11" t="s">
        <v>3387</v>
      </c>
      <c r="H692" s="2">
        <v>0</v>
      </c>
      <c r="I692" s="2">
        <v>1</v>
      </c>
      <c r="J692" s="2">
        <v>0</v>
      </c>
      <c r="K692" s="2">
        <v>0</v>
      </c>
      <c r="L692" s="2">
        <v>0</v>
      </c>
      <c r="M692" s="2">
        <v>0</v>
      </c>
      <c r="N692" s="2">
        <v>0</v>
      </c>
      <c r="O692" s="2"/>
      <c r="P692" s="2"/>
      <c r="Q692" s="2"/>
      <c r="R692" s="11"/>
      <c r="S692" s="11"/>
      <c r="T692" s="35"/>
    </row>
    <row r="693" spans="1:20" x14ac:dyDescent="0.25">
      <c r="A693" s="34"/>
      <c r="B693" s="11"/>
      <c r="C693" s="2"/>
      <c r="D693" s="11"/>
      <c r="E693" s="11"/>
      <c r="F693" s="2" t="s">
        <v>11</v>
      </c>
      <c r="G693" s="11" t="s">
        <v>3576</v>
      </c>
      <c r="H693" s="2">
        <v>0</v>
      </c>
      <c r="I693" s="2">
        <v>1</v>
      </c>
      <c r="J693" s="2">
        <v>0</v>
      </c>
      <c r="K693" s="2">
        <v>0</v>
      </c>
      <c r="L693" s="2">
        <v>0</v>
      </c>
      <c r="M693" s="2">
        <v>0</v>
      </c>
      <c r="N693" s="2">
        <v>0</v>
      </c>
      <c r="O693" s="2"/>
      <c r="P693" s="2"/>
      <c r="Q693" s="2"/>
      <c r="R693" s="11"/>
      <c r="S693" s="11"/>
      <c r="T693" s="35"/>
    </row>
    <row r="694" spans="1:20" x14ac:dyDescent="0.25">
      <c r="A694" s="34"/>
      <c r="B694" s="11"/>
      <c r="C694" s="2"/>
      <c r="D694" s="11"/>
      <c r="E694" s="11"/>
      <c r="F694" s="2" t="s">
        <v>12</v>
      </c>
      <c r="G694" s="11" t="s">
        <v>3577</v>
      </c>
      <c r="H694" s="2">
        <v>0</v>
      </c>
      <c r="I694" s="2">
        <v>1</v>
      </c>
      <c r="J694" s="2">
        <v>0</v>
      </c>
      <c r="K694" s="2">
        <v>0</v>
      </c>
      <c r="L694" s="2">
        <v>0</v>
      </c>
      <c r="M694" s="2">
        <v>0</v>
      </c>
      <c r="N694" s="2">
        <v>0</v>
      </c>
      <c r="O694" s="2"/>
      <c r="P694" s="2"/>
      <c r="Q694" s="2"/>
      <c r="R694" s="11"/>
      <c r="S694" s="11"/>
      <c r="T694" s="35"/>
    </row>
    <row r="695" spans="1:20" x14ac:dyDescent="0.25">
      <c r="A695" s="34"/>
      <c r="B695" s="11"/>
      <c r="C695" s="2"/>
      <c r="D695" s="11"/>
      <c r="E695" s="11"/>
      <c r="F695" s="2" t="s">
        <v>13</v>
      </c>
      <c r="G695" s="11" t="s">
        <v>3578</v>
      </c>
      <c r="H695" s="2">
        <v>0</v>
      </c>
      <c r="I695" s="2">
        <v>1</v>
      </c>
      <c r="J695" s="2">
        <v>0</v>
      </c>
      <c r="K695" s="2">
        <v>0</v>
      </c>
      <c r="L695" s="2">
        <v>0</v>
      </c>
      <c r="M695" s="2">
        <v>0</v>
      </c>
      <c r="N695" s="2">
        <v>0</v>
      </c>
      <c r="O695" s="2"/>
      <c r="P695" s="2"/>
      <c r="Q695" s="2"/>
      <c r="R695" s="11"/>
      <c r="S695" s="11"/>
      <c r="T695" s="35"/>
    </row>
    <row r="696" spans="1:20" x14ac:dyDescent="0.25">
      <c r="A696" s="34"/>
      <c r="B696" s="11"/>
      <c r="C696" s="2"/>
      <c r="D696" s="11"/>
      <c r="E696" s="11"/>
      <c r="F696" s="2"/>
      <c r="G696" s="11"/>
      <c r="H696" s="2"/>
      <c r="I696" s="2"/>
      <c r="J696" s="2"/>
      <c r="K696" s="2"/>
      <c r="L696" s="2"/>
      <c r="M696" s="2"/>
      <c r="N696" s="2"/>
      <c r="O696" s="2"/>
      <c r="P696" s="2"/>
      <c r="Q696" s="2"/>
      <c r="R696" s="11"/>
      <c r="S696" s="11"/>
      <c r="T696" s="35"/>
    </row>
    <row r="697" spans="1:20" x14ac:dyDescent="0.25">
      <c r="A697" s="83"/>
      <c r="B697" s="62"/>
      <c r="C697" s="61"/>
      <c r="D697" s="62"/>
      <c r="E697" s="62"/>
      <c r="F697" s="61"/>
      <c r="G697" s="62"/>
      <c r="H697" s="61">
        <f>SUM(H683:H695)</f>
        <v>0</v>
      </c>
      <c r="I697" s="61">
        <f t="shared" ref="I697:O697" si="27">SUM(I683:I695)</f>
        <v>13</v>
      </c>
      <c r="J697" s="61">
        <f t="shared" si="27"/>
        <v>0</v>
      </c>
      <c r="K697" s="61">
        <f t="shared" si="27"/>
        <v>0</v>
      </c>
      <c r="L697" s="61">
        <f t="shared" si="27"/>
        <v>0</v>
      </c>
      <c r="M697" s="61">
        <f t="shared" si="27"/>
        <v>0</v>
      </c>
      <c r="N697" s="61">
        <f t="shared" si="27"/>
        <v>0</v>
      </c>
      <c r="O697" s="61">
        <f t="shared" si="27"/>
        <v>0</v>
      </c>
      <c r="P697" s="61"/>
      <c r="Q697" s="61"/>
      <c r="R697" s="62"/>
      <c r="S697" s="62"/>
      <c r="T697" s="84"/>
    </row>
    <row r="698" spans="1:20" x14ac:dyDescent="0.25">
      <c r="A698" s="85"/>
      <c r="B698" s="75"/>
      <c r="C698" s="76"/>
      <c r="D698" s="75"/>
      <c r="E698" s="75"/>
      <c r="F698" s="76"/>
      <c r="G698" s="75"/>
      <c r="H698" s="76"/>
      <c r="I698" s="76"/>
      <c r="J698" s="76"/>
      <c r="K698" s="76"/>
      <c r="L698" s="76"/>
      <c r="M698" s="76"/>
      <c r="N698" s="76"/>
      <c r="O698" s="76"/>
      <c r="P698" s="76"/>
      <c r="Q698" s="76"/>
      <c r="R698" s="75"/>
      <c r="S698" s="75"/>
      <c r="T698" s="86"/>
    </row>
    <row r="699" spans="1:20" x14ac:dyDescent="0.25">
      <c r="A699" s="34"/>
      <c r="B699" s="11"/>
      <c r="C699" s="2"/>
      <c r="D699" s="11"/>
      <c r="E699" s="11"/>
      <c r="F699" s="11"/>
      <c r="G699" s="11"/>
      <c r="H699" s="2"/>
      <c r="I699" s="2"/>
      <c r="J699" s="2"/>
      <c r="K699" s="2"/>
      <c r="L699" s="2"/>
      <c r="M699" s="2"/>
      <c r="N699" s="2"/>
      <c r="O699" s="2"/>
      <c r="P699" s="2"/>
      <c r="Q699" s="2"/>
      <c r="R699" s="11"/>
      <c r="S699" s="11"/>
      <c r="T699" s="35"/>
    </row>
    <row r="700" spans="1:20" x14ac:dyDescent="0.25">
      <c r="A700" s="34"/>
      <c r="B700" s="11"/>
      <c r="C700" s="2" t="s">
        <v>29</v>
      </c>
      <c r="D700" s="11" t="s">
        <v>3113</v>
      </c>
      <c r="E700" s="11" t="s">
        <v>39</v>
      </c>
      <c r="F700" s="2" t="s">
        <v>0</v>
      </c>
      <c r="G700" s="11" t="s">
        <v>3591</v>
      </c>
      <c r="H700" s="67">
        <v>1</v>
      </c>
      <c r="I700" s="67">
        <v>0</v>
      </c>
      <c r="J700" s="67">
        <v>0</v>
      </c>
      <c r="K700" s="67">
        <v>0</v>
      </c>
      <c r="L700" s="67">
        <v>1</v>
      </c>
      <c r="M700" s="67">
        <v>0</v>
      </c>
      <c r="N700" s="67">
        <v>0</v>
      </c>
      <c r="O700" s="67">
        <v>1</v>
      </c>
      <c r="P700" s="67"/>
      <c r="Q700" s="67"/>
      <c r="R700" s="11" t="s">
        <v>7489</v>
      </c>
      <c r="S700" s="299" t="s">
        <v>7487</v>
      </c>
      <c r="T700" s="35"/>
    </row>
    <row r="701" spans="1:20" x14ac:dyDescent="0.25">
      <c r="A701" s="34"/>
      <c r="B701" s="11"/>
      <c r="C701" s="2"/>
      <c r="D701" s="11"/>
      <c r="E701" s="11"/>
      <c r="F701" s="2" t="s">
        <v>2</v>
      </c>
      <c r="G701" s="11" t="s">
        <v>3592</v>
      </c>
      <c r="H701" s="67">
        <v>1</v>
      </c>
      <c r="I701" s="67">
        <v>0</v>
      </c>
      <c r="J701" s="67">
        <v>0</v>
      </c>
      <c r="K701" s="67">
        <v>0</v>
      </c>
      <c r="L701" s="67">
        <v>1</v>
      </c>
      <c r="M701" s="67">
        <v>0</v>
      </c>
      <c r="N701" s="67">
        <v>0</v>
      </c>
      <c r="O701" s="67">
        <v>1</v>
      </c>
      <c r="P701" s="67"/>
      <c r="Q701" s="67"/>
      <c r="R701" s="11" t="s">
        <v>7490</v>
      </c>
      <c r="S701" s="299"/>
      <c r="T701" s="35"/>
    </row>
    <row r="702" spans="1:20" x14ac:dyDescent="0.25">
      <c r="A702" s="34"/>
      <c r="B702" s="11"/>
      <c r="C702" s="2"/>
      <c r="D702" s="11"/>
      <c r="E702" s="11"/>
      <c r="F702" s="2" t="s">
        <v>3</v>
      </c>
      <c r="G702" s="11" t="s">
        <v>3593</v>
      </c>
      <c r="H702" s="67">
        <v>1</v>
      </c>
      <c r="I702" s="67">
        <v>0</v>
      </c>
      <c r="J702" s="67">
        <v>0</v>
      </c>
      <c r="K702" s="67">
        <v>0</v>
      </c>
      <c r="L702" s="67">
        <v>1</v>
      </c>
      <c r="M702" s="67">
        <v>0</v>
      </c>
      <c r="N702" s="67">
        <v>0</v>
      </c>
      <c r="O702" s="67">
        <v>1</v>
      </c>
      <c r="P702" s="67"/>
      <c r="Q702" s="67"/>
      <c r="R702" s="11" t="s">
        <v>7491</v>
      </c>
      <c r="S702" s="299"/>
      <c r="T702" s="35"/>
    </row>
    <row r="703" spans="1:20" x14ac:dyDescent="0.25">
      <c r="A703" s="34"/>
      <c r="B703" s="11"/>
      <c r="C703" s="2"/>
      <c r="D703" s="11"/>
      <c r="E703" s="11"/>
      <c r="F703" s="2" t="s">
        <v>4</v>
      </c>
      <c r="G703" s="11" t="s">
        <v>3594</v>
      </c>
      <c r="H703" s="67">
        <v>1</v>
      </c>
      <c r="I703" s="67">
        <v>0</v>
      </c>
      <c r="J703" s="67">
        <v>0</v>
      </c>
      <c r="K703" s="67">
        <v>0</v>
      </c>
      <c r="L703" s="67">
        <v>1</v>
      </c>
      <c r="M703" s="67">
        <v>0</v>
      </c>
      <c r="N703" s="67">
        <v>0</v>
      </c>
      <c r="O703" s="67">
        <v>1</v>
      </c>
      <c r="P703" s="67"/>
      <c r="Q703" s="67"/>
      <c r="R703" s="11" t="s">
        <v>7492</v>
      </c>
      <c r="S703" s="299" t="s">
        <v>7488</v>
      </c>
      <c r="T703" s="35"/>
    </row>
    <row r="704" spans="1:20" x14ac:dyDescent="0.25">
      <c r="A704" s="34"/>
      <c r="B704" s="11"/>
      <c r="C704" s="2"/>
      <c r="D704" s="11"/>
      <c r="E704" s="11"/>
      <c r="F704" s="2" t="s">
        <v>5</v>
      </c>
      <c r="G704" s="11" t="s">
        <v>3595</v>
      </c>
      <c r="H704" s="67">
        <v>1</v>
      </c>
      <c r="I704" s="67">
        <v>0</v>
      </c>
      <c r="J704" s="67">
        <v>0</v>
      </c>
      <c r="K704" s="67">
        <v>0</v>
      </c>
      <c r="L704" s="67">
        <v>1</v>
      </c>
      <c r="M704" s="67">
        <v>0</v>
      </c>
      <c r="N704" s="67">
        <v>0</v>
      </c>
      <c r="O704" s="67">
        <v>1</v>
      </c>
      <c r="P704" s="67"/>
      <c r="Q704" s="67"/>
      <c r="R704" s="11" t="s">
        <v>7493</v>
      </c>
      <c r="S704" s="299"/>
      <c r="T704" s="35"/>
    </row>
    <row r="705" spans="1:20" x14ac:dyDescent="0.25">
      <c r="A705" s="34"/>
      <c r="B705" s="11"/>
      <c r="C705" s="2"/>
      <c r="D705" s="11"/>
      <c r="E705" s="11"/>
      <c r="F705" s="2" t="s">
        <v>6</v>
      </c>
      <c r="G705" s="11" t="s">
        <v>3596</v>
      </c>
      <c r="H705" s="67">
        <v>1</v>
      </c>
      <c r="I705" s="67">
        <v>0</v>
      </c>
      <c r="J705" s="67">
        <v>0</v>
      </c>
      <c r="K705" s="67">
        <v>0</v>
      </c>
      <c r="L705" s="67">
        <v>1</v>
      </c>
      <c r="M705" s="67">
        <v>0</v>
      </c>
      <c r="N705" s="67">
        <v>0</v>
      </c>
      <c r="O705" s="67">
        <v>1</v>
      </c>
      <c r="P705" s="67"/>
      <c r="Q705" s="67"/>
      <c r="R705" s="11"/>
      <c r="S705" s="299"/>
      <c r="T705" s="35"/>
    </row>
    <row r="706" spans="1:20" x14ac:dyDescent="0.25">
      <c r="A706" s="34"/>
      <c r="B706" s="11"/>
      <c r="C706" s="2"/>
      <c r="D706" s="11"/>
      <c r="E706" s="11"/>
      <c r="F706" s="2" t="s">
        <v>7</v>
      </c>
      <c r="G706" s="11" t="s">
        <v>3597</v>
      </c>
      <c r="H706" s="67">
        <v>1</v>
      </c>
      <c r="I706" s="67">
        <v>0</v>
      </c>
      <c r="J706" s="67">
        <v>0</v>
      </c>
      <c r="K706" s="67">
        <v>0</v>
      </c>
      <c r="L706" s="67">
        <v>1</v>
      </c>
      <c r="M706" s="67">
        <v>0</v>
      </c>
      <c r="N706" s="67">
        <v>0</v>
      </c>
      <c r="O706" s="67">
        <v>1</v>
      </c>
      <c r="P706" s="67"/>
      <c r="Q706" s="67"/>
      <c r="R706" s="11"/>
      <c r="S706" s="299"/>
      <c r="T706" s="35"/>
    </row>
    <row r="707" spans="1:20" x14ac:dyDescent="0.25">
      <c r="A707" s="34"/>
      <c r="B707" s="11"/>
      <c r="C707" s="2"/>
      <c r="D707" s="11"/>
      <c r="E707" s="11"/>
      <c r="F707" s="2" t="s">
        <v>8</v>
      </c>
      <c r="G707" s="11" t="s">
        <v>3598</v>
      </c>
      <c r="H707" s="67">
        <v>1</v>
      </c>
      <c r="I707" s="67">
        <v>0</v>
      </c>
      <c r="J707" s="67">
        <v>0</v>
      </c>
      <c r="K707" s="67">
        <v>0</v>
      </c>
      <c r="L707" s="67">
        <v>1</v>
      </c>
      <c r="M707" s="67">
        <v>0</v>
      </c>
      <c r="N707" s="67">
        <v>0</v>
      </c>
      <c r="O707" s="67">
        <v>1</v>
      </c>
      <c r="P707" s="67"/>
      <c r="Q707" s="67"/>
      <c r="R707" s="11"/>
      <c r="S707" s="11"/>
      <c r="T707" s="35"/>
    </row>
    <row r="708" spans="1:20" x14ac:dyDescent="0.25">
      <c r="A708" s="34"/>
      <c r="B708" s="11"/>
      <c r="C708" s="2"/>
      <c r="D708" s="11"/>
      <c r="E708" s="11"/>
      <c r="F708" s="2" t="s">
        <v>9</v>
      </c>
      <c r="G708" s="11" t="s">
        <v>3599</v>
      </c>
      <c r="H708" s="67">
        <v>1</v>
      </c>
      <c r="I708" s="67">
        <v>0</v>
      </c>
      <c r="J708" s="67">
        <v>0</v>
      </c>
      <c r="K708" s="67">
        <v>0</v>
      </c>
      <c r="L708" s="67">
        <v>1</v>
      </c>
      <c r="M708" s="67">
        <v>0</v>
      </c>
      <c r="N708" s="67">
        <v>0</v>
      </c>
      <c r="O708" s="67">
        <v>1</v>
      </c>
      <c r="P708" s="67"/>
      <c r="Q708" s="67"/>
      <c r="R708" s="11"/>
      <c r="S708" s="11"/>
      <c r="T708" s="35"/>
    </row>
    <row r="709" spans="1:20" x14ac:dyDescent="0.25">
      <c r="A709" s="34"/>
      <c r="B709" s="11"/>
      <c r="C709" s="2"/>
      <c r="D709" s="11"/>
      <c r="E709" s="11"/>
      <c r="F709" s="2" t="s">
        <v>10</v>
      </c>
      <c r="G709" s="11" t="s">
        <v>3600</v>
      </c>
      <c r="H709" s="67">
        <v>1</v>
      </c>
      <c r="I709" s="67">
        <v>0</v>
      </c>
      <c r="J709" s="67">
        <v>0</v>
      </c>
      <c r="K709" s="67">
        <v>0</v>
      </c>
      <c r="L709" s="67">
        <v>1</v>
      </c>
      <c r="M709" s="67">
        <v>0</v>
      </c>
      <c r="N709" s="67">
        <v>0</v>
      </c>
      <c r="O709" s="67">
        <v>1</v>
      </c>
      <c r="P709" s="67"/>
      <c r="Q709" s="67"/>
      <c r="R709" s="11"/>
      <c r="S709" s="11"/>
      <c r="T709" s="35"/>
    </row>
    <row r="710" spans="1:20" x14ac:dyDescent="0.25">
      <c r="A710" s="34"/>
      <c r="B710" s="11"/>
      <c r="C710" s="2"/>
      <c r="D710" s="11"/>
      <c r="E710" s="11"/>
      <c r="F710" s="2" t="s">
        <v>11</v>
      </c>
      <c r="G710" s="11" t="s">
        <v>3601</v>
      </c>
      <c r="H710" s="67">
        <v>1</v>
      </c>
      <c r="I710" s="67">
        <v>0</v>
      </c>
      <c r="J710" s="67">
        <v>0</v>
      </c>
      <c r="K710" s="67">
        <v>0</v>
      </c>
      <c r="L710" s="67">
        <v>1</v>
      </c>
      <c r="M710" s="67">
        <v>0</v>
      </c>
      <c r="N710" s="67">
        <v>0</v>
      </c>
      <c r="O710" s="67">
        <v>1</v>
      </c>
      <c r="P710" s="67"/>
      <c r="Q710" s="67"/>
      <c r="R710" s="11"/>
      <c r="S710" s="11"/>
      <c r="T710" s="35"/>
    </row>
    <row r="711" spans="1:20" x14ac:dyDescent="0.25">
      <c r="A711" s="34"/>
      <c r="B711" s="11"/>
      <c r="C711" s="2"/>
      <c r="D711" s="11"/>
      <c r="E711" s="11"/>
      <c r="F711" s="2" t="s">
        <v>12</v>
      </c>
      <c r="G711" s="11" t="s">
        <v>3602</v>
      </c>
      <c r="H711" s="67">
        <v>1</v>
      </c>
      <c r="I711" s="67">
        <v>0</v>
      </c>
      <c r="J711" s="67">
        <v>0</v>
      </c>
      <c r="K711" s="67">
        <v>0</v>
      </c>
      <c r="L711" s="67">
        <v>1</v>
      </c>
      <c r="M711" s="67">
        <v>0</v>
      </c>
      <c r="N711" s="67">
        <v>0</v>
      </c>
      <c r="O711" s="67">
        <v>1</v>
      </c>
      <c r="P711" s="67"/>
      <c r="Q711" s="67"/>
      <c r="R711" s="11"/>
      <c r="S711" s="11"/>
      <c r="T711" s="35"/>
    </row>
    <row r="712" spans="1:20" x14ac:dyDescent="0.25">
      <c r="A712" s="34"/>
      <c r="B712" s="11"/>
      <c r="C712" s="2"/>
      <c r="D712" s="11"/>
      <c r="E712" s="11"/>
      <c r="F712" s="2" t="s">
        <v>13</v>
      </c>
      <c r="G712" s="11" t="s">
        <v>3603</v>
      </c>
      <c r="H712" s="67">
        <v>1</v>
      </c>
      <c r="I712" s="67">
        <v>0</v>
      </c>
      <c r="J712" s="67">
        <v>0</v>
      </c>
      <c r="K712" s="67">
        <v>0</v>
      </c>
      <c r="L712" s="67">
        <v>1</v>
      </c>
      <c r="M712" s="67">
        <v>0</v>
      </c>
      <c r="N712" s="67">
        <v>0</v>
      </c>
      <c r="O712" s="67">
        <v>1</v>
      </c>
      <c r="P712" s="67"/>
      <c r="Q712" s="67"/>
      <c r="R712" s="11"/>
      <c r="S712" s="11"/>
      <c r="T712" s="35"/>
    </row>
    <row r="713" spans="1:20" x14ac:dyDescent="0.25">
      <c r="A713" s="34"/>
      <c r="B713" s="11"/>
      <c r="C713" s="2"/>
      <c r="D713" s="11"/>
      <c r="E713" s="11"/>
      <c r="F713" s="2" t="s">
        <v>14</v>
      </c>
      <c r="G713" s="11" t="s">
        <v>3604</v>
      </c>
      <c r="H713" s="67">
        <v>1</v>
      </c>
      <c r="I713" s="67">
        <v>0</v>
      </c>
      <c r="J713" s="67">
        <v>0</v>
      </c>
      <c r="K713" s="67">
        <v>0</v>
      </c>
      <c r="L713" s="67">
        <v>1</v>
      </c>
      <c r="M713" s="67">
        <v>0</v>
      </c>
      <c r="N713" s="67">
        <v>0</v>
      </c>
      <c r="O713" s="67">
        <v>1</v>
      </c>
      <c r="P713" s="67"/>
      <c r="Q713" s="67"/>
      <c r="R713" s="11"/>
      <c r="S713" s="11"/>
      <c r="T713" s="35"/>
    </row>
    <row r="714" spans="1:20" x14ac:dyDescent="0.25">
      <c r="A714" s="34"/>
      <c r="B714" s="11"/>
      <c r="C714" s="2"/>
      <c r="D714" s="11"/>
      <c r="E714" s="11"/>
      <c r="F714" s="2" t="s">
        <v>15</v>
      </c>
      <c r="G714" s="11" t="s">
        <v>3605</v>
      </c>
      <c r="H714" s="67">
        <v>1</v>
      </c>
      <c r="I714" s="67">
        <v>0</v>
      </c>
      <c r="J714" s="67">
        <v>0</v>
      </c>
      <c r="K714" s="67">
        <v>0</v>
      </c>
      <c r="L714" s="67">
        <v>1</v>
      </c>
      <c r="M714" s="67">
        <v>0</v>
      </c>
      <c r="N714" s="67">
        <v>0</v>
      </c>
      <c r="O714" s="67">
        <v>1</v>
      </c>
      <c r="P714" s="67"/>
      <c r="Q714" s="67"/>
      <c r="R714" s="11"/>
      <c r="S714" s="11"/>
      <c r="T714" s="35"/>
    </row>
    <row r="715" spans="1:20" x14ac:dyDescent="0.25">
      <c r="A715" s="34"/>
      <c r="B715" s="11"/>
      <c r="C715" s="2"/>
      <c r="D715" s="11"/>
      <c r="E715" s="11"/>
      <c r="F715" s="2" t="s">
        <v>16</v>
      </c>
      <c r="G715" s="11" t="s">
        <v>3606</v>
      </c>
      <c r="H715" s="67">
        <v>1</v>
      </c>
      <c r="I715" s="67">
        <v>0</v>
      </c>
      <c r="J715" s="67">
        <v>0</v>
      </c>
      <c r="K715" s="67">
        <v>0</v>
      </c>
      <c r="L715" s="67">
        <v>1</v>
      </c>
      <c r="M715" s="67">
        <v>0</v>
      </c>
      <c r="N715" s="67">
        <v>0</v>
      </c>
      <c r="O715" s="67">
        <v>1</v>
      </c>
      <c r="P715" s="67"/>
      <c r="Q715" s="67"/>
      <c r="R715" s="11"/>
      <c r="S715" s="11"/>
      <c r="T715" s="35"/>
    </row>
    <row r="716" spans="1:20" x14ac:dyDescent="0.25">
      <c r="A716" s="34"/>
      <c r="B716" s="11"/>
      <c r="C716" s="2"/>
      <c r="D716" s="11"/>
      <c r="E716" s="11"/>
      <c r="F716" s="2" t="s">
        <v>17</v>
      </c>
      <c r="G716" s="11" t="s">
        <v>3607</v>
      </c>
      <c r="H716" s="67">
        <v>1</v>
      </c>
      <c r="I716" s="67">
        <v>0</v>
      </c>
      <c r="J716" s="67">
        <v>0</v>
      </c>
      <c r="K716" s="67">
        <v>0</v>
      </c>
      <c r="L716" s="67">
        <v>1</v>
      </c>
      <c r="M716" s="67">
        <v>0</v>
      </c>
      <c r="N716" s="67">
        <v>0</v>
      </c>
      <c r="O716" s="67">
        <v>1</v>
      </c>
      <c r="P716" s="67"/>
      <c r="Q716" s="67"/>
      <c r="R716" s="11"/>
      <c r="S716" s="11"/>
      <c r="T716" s="35"/>
    </row>
    <row r="717" spans="1:20" x14ac:dyDescent="0.25">
      <c r="A717" s="34"/>
      <c r="B717" s="11"/>
      <c r="C717" s="2"/>
      <c r="D717" s="11"/>
      <c r="E717" s="11"/>
      <c r="F717" s="2" t="s">
        <v>18</v>
      </c>
      <c r="G717" s="11" t="s">
        <v>3608</v>
      </c>
      <c r="H717" s="67">
        <v>1</v>
      </c>
      <c r="I717" s="67">
        <v>0</v>
      </c>
      <c r="J717" s="67">
        <v>0</v>
      </c>
      <c r="K717" s="67">
        <v>0</v>
      </c>
      <c r="L717" s="67">
        <v>1</v>
      </c>
      <c r="M717" s="67">
        <v>0</v>
      </c>
      <c r="N717" s="67">
        <v>0</v>
      </c>
      <c r="O717" s="67">
        <v>1</v>
      </c>
      <c r="P717" s="67"/>
      <c r="Q717" s="67"/>
      <c r="R717" s="11"/>
      <c r="S717" s="11"/>
      <c r="T717" s="35"/>
    </row>
    <row r="718" spans="1:20" x14ac:dyDescent="0.25">
      <c r="A718" s="34"/>
      <c r="B718" s="11"/>
      <c r="C718" s="2"/>
      <c r="D718" s="11"/>
      <c r="E718" s="11"/>
      <c r="F718" s="2" t="s">
        <v>19</v>
      </c>
      <c r="G718" s="11" t="s">
        <v>3609</v>
      </c>
      <c r="H718" s="67">
        <v>1</v>
      </c>
      <c r="I718" s="67">
        <v>0</v>
      </c>
      <c r="J718" s="67">
        <v>0</v>
      </c>
      <c r="K718" s="67">
        <v>0</v>
      </c>
      <c r="L718" s="67">
        <v>1</v>
      </c>
      <c r="M718" s="67">
        <v>0</v>
      </c>
      <c r="N718" s="67">
        <v>0</v>
      </c>
      <c r="O718" s="67">
        <v>1</v>
      </c>
      <c r="P718" s="67"/>
      <c r="Q718" s="67"/>
      <c r="R718" s="11"/>
      <c r="S718" s="11"/>
      <c r="T718" s="35"/>
    </row>
    <row r="719" spans="1:20" x14ac:dyDescent="0.25">
      <c r="A719" s="34"/>
      <c r="B719" s="11"/>
      <c r="C719" s="2"/>
      <c r="D719" s="11"/>
      <c r="E719" s="11"/>
      <c r="F719" s="2" t="s">
        <v>20</v>
      </c>
      <c r="G719" s="11" t="s">
        <v>3495</v>
      </c>
      <c r="H719" s="67">
        <v>1</v>
      </c>
      <c r="I719" s="67">
        <v>0</v>
      </c>
      <c r="J719" s="67">
        <v>0</v>
      </c>
      <c r="K719" s="67">
        <v>0</v>
      </c>
      <c r="L719" s="67">
        <v>1</v>
      </c>
      <c r="M719" s="67">
        <v>0</v>
      </c>
      <c r="N719" s="67">
        <v>0</v>
      </c>
      <c r="O719" s="67">
        <v>1</v>
      </c>
      <c r="P719" s="67"/>
      <c r="Q719" s="67"/>
      <c r="R719" s="11"/>
      <c r="S719" s="11"/>
      <c r="T719" s="35"/>
    </row>
    <row r="720" spans="1:20" x14ac:dyDescent="0.25">
      <c r="A720" s="34"/>
      <c r="B720" s="11"/>
      <c r="C720" s="2"/>
      <c r="D720" s="11"/>
      <c r="E720" s="11"/>
      <c r="F720" s="2" t="s">
        <v>21</v>
      </c>
      <c r="G720" s="11" t="s">
        <v>3610</v>
      </c>
      <c r="H720" s="67">
        <v>1</v>
      </c>
      <c r="I720" s="67">
        <v>0</v>
      </c>
      <c r="J720" s="67">
        <v>0</v>
      </c>
      <c r="K720" s="67">
        <v>0</v>
      </c>
      <c r="L720" s="67">
        <v>1</v>
      </c>
      <c r="M720" s="67">
        <v>0</v>
      </c>
      <c r="N720" s="67">
        <v>0</v>
      </c>
      <c r="O720" s="67">
        <v>1</v>
      </c>
      <c r="P720" s="67"/>
      <c r="Q720" s="67"/>
      <c r="R720" s="11"/>
      <c r="S720" s="11"/>
      <c r="T720" s="35"/>
    </row>
    <row r="721" spans="1:20" x14ac:dyDescent="0.25">
      <c r="A721" s="34"/>
      <c r="B721" s="11"/>
      <c r="C721" s="2"/>
      <c r="D721" s="11"/>
      <c r="E721" s="11"/>
      <c r="F721" s="2" t="s">
        <v>22</v>
      </c>
      <c r="G721" s="11" t="s">
        <v>3611</v>
      </c>
      <c r="H721" s="67">
        <v>1</v>
      </c>
      <c r="I721" s="67">
        <v>0</v>
      </c>
      <c r="J721" s="67">
        <v>0</v>
      </c>
      <c r="K721" s="67">
        <v>0</v>
      </c>
      <c r="L721" s="67">
        <v>1</v>
      </c>
      <c r="M721" s="67">
        <v>0</v>
      </c>
      <c r="N721" s="67">
        <v>0</v>
      </c>
      <c r="O721" s="67">
        <v>1</v>
      </c>
      <c r="P721" s="67"/>
      <c r="Q721" s="67"/>
      <c r="R721" s="11"/>
      <c r="S721" s="11"/>
      <c r="T721" s="35"/>
    </row>
    <row r="722" spans="1:20" x14ac:dyDescent="0.25">
      <c r="A722" s="34"/>
      <c r="B722" s="11"/>
      <c r="C722" s="2"/>
      <c r="D722" s="11"/>
      <c r="E722" s="11"/>
      <c r="F722" s="2" t="s">
        <v>23</v>
      </c>
      <c r="G722" s="11" t="s">
        <v>3612</v>
      </c>
      <c r="H722" s="67">
        <v>1</v>
      </c>
      <c r="I722" s="67">
        <v>0</v>
      </c>
      <c r="J722" s="67">
        <v>0</v>
      </c>
      <c r="K722" s="67">
        <v>0</v>
      </c>
      <c r="L722" s="67">
        <v>1</v>
      </c>
      <c r="M722" s="67">
        <v>0</v>
      </c>
      <c r="N722" s="67">
        <v>0</v>
      </c>
      <c r="O722" s="67">
        <v>1</v>
      </c>
      <c r="P722" s="67"/>
      <c r="Q722" s="67"/>
      <c r="R722" s="11"/>
      <c r="S722" s="11"/>
      <c r="T722" s="35"/>
    </row>
    <row r="723" spans="1:20" x14ac:dyDescent="0.25">
      <c r="A723" s="34"/>
      <c r="B723" s="11"/>
      <c r="C723" s="2"/>
      <c r="D723" s="11"/>
      <c r="E723" s="11"/>
      <c r="F723" s="2" t="s">
        <v>24</v>
      </c>
      <c r="G723" s="11" t="s">
        <v>3269</v>
      </c>
      <c r="H723" s="67">
        <v>1</v>
      </c>
      <c r="I723" s="67">
        <v>0</v>
      </c>
      <c r="J723" s="67">
        <v>0</v>
      </c>
      <c r="K723" s="67">
        <v>0</v>
      </c>
      <c r="L723" s="67">
        <v>1</v>
      </c>
      <c r="M723" s="67">
        <v>0</v>
      </c>
      <c r="N723" s="67">
        <v>0</v>
      </c>
      <c r="O723" s="67">
        <v>1</v>
      </c>
      <c r="P723" s="67"/>
      <c r="Q723" s="67"/>
      <c r="R723" s="11"/>
      <c r="S723" s="11"/>
      <c r="T723" s="35"/>
    </row>
    <row r="724" spans="1:20" x14ac:dyDescent="0.25">
      <c r="A724" s="34"/>
      <c r="B724" s="11"/>
      <c r="C724" s="2"/>
      <c r="D724" s="11"/>
      <c r="E724" s="11"/>
      <c r="F724" s="2" t="s">
        <v>25</v>
      </c>
      <c r="G724" s="11" t="s">
        <v>3613</v>
      </c>
      <c r="H724" s="67">
        <v>1</v>
      </c>
      <c r="I724" s="67">
        <v>0</v>
      </c>
      <c r="J724" s="67">
        <v>0</v>
      </c>
      <c r="K724" s="67">
        <v>0</v>
      </c>
      <c r="L724" s="67">
        <v>1</v>
      </c>
      <c r="M724" s="67">
        <v>0</v>
      </c>
      <c r="N724" s="67">
        <v>0</v>
      </c>
      <c r="O724" s="67">
        <v>1</v>
      </c>
      <c r="P724" s="67"/>
      <c r="Q724" s="67"/>
      <c r="R724" s="11"/>
      <c r="S724" s="11"/>
      <c r="T724" s="35"/>
    </row>
    <row r="725" spans="1:20" x14ac:dyDescent="0.25">
      <c r="A725" s="34"/>
      <c r="B725" s="11"/>
      <c r="C725" s="2"/>
      <c r="D725" s="11"/>
      <c r="E725" s="11"/>
      <c r="F725" s="2" t="s">
        <v>26</v>
      </c>
      <c r="G725" s="11" t="s">
        <v>3614</v>
      </c>
      <c r="H725" s="67">
        <v>1</v>
      </c>
      <c r="I725" s="67">
        <v>0</v>
      </c>
      <c r="J725" s="67">
        <v>0</v>
      </c>
      <c r="K725" s="67">
        <v>0</v>
      </c>
      <c r="L725" s="67">
        <v>1</v>
      </c>
      <c r="M725" s="67">
        <v>0</v>
      </c>
      <c r="N725" s="67">
        <v>0</v>
      </c>
      <c r="O725" s="67">
        <v>1</v>
      </c>
      <c r="P725" s="67"/>
      <c r="Q725" s="67"/>
      <c r="R725" s="11"/>
      <c r="S725" s="11"/>
      <c r="T725" s="35"/>
    </row>
    <row r="726" spans="1:20" x14ac:dyDescent="0.25">
      <c r="A726" s="34"/>
      <c r="B726" s="11"/>
      <c r="C726" s="2"/>
      <c r="D726" s="11"/>
      <c r="E726" s="11"/>
      <c r="F726" s="2" t="s">
        <v>27</v>
      </c>
      <c r="G726" s="11" t="s">
        <v>3615</v>
      </c>
      <c r="H726" s="67">
        <v>1</v>
      </c>
      <c r="I726" s="67">
        <v>0</v>
      </c>
      <c r="J726" s="67">
        <v>0</v>
      </c>
      <c r="K726" s="67">
        <v>0</v>
      </c>
      <c r="L726" s="67">
        <v>1</v>
      </c>
      <c r="M726" s="67">
        <v>0</v>
      </c>
      <c r="N726" s="67">
        <v>0</v>
      </c>
      <c r="O726" s="67">
        <v>1</v>
      </c>
      <c r="P726" s="67"/>
      <c r="Q726" s="67"/>
      <c r="R726" s="11"/>
      <c r="S726" s="11"/>
      <c r="T726" s="35"/>
    </row>
    <row r="727" spans="1:20" x14ac:dyDescent="0.25">
      <c r="A727" s="34"/>
      <c r="B727" s="11"/>
      <c r="C727" s="2"/>
      <c r="D727" s="11"/>
      <c r="E727" s="11"/>
      <c r="F727" s="2"/>
      <c r="G727" s="11"/>
      <c r="H727" s="67"/>
      <c r="I727" s="67"/>
      <c r="J727" s="67"/>
      <c r="K727" s="67"/>
      <c r="L727" s="67"/>
      <c r="M727" s="67"/>
      <c r="N727" s="67"/>
      <c r="O727" s="67"/>
      <c r="P727" s="67"/>
      <c r="Q727" s="67"/>
      <c r="R727" s="11"/>
      <c r="S727" s="11"/>
      <c r="T727" s="35"/>
    </row>
    <row r="728" spans="1:20" x14ac:dyDescent="0.25">
      <c r="A728" s="83"/>
      <c r="B728" s="62"/>
      <c r="C728" s="61"/>
      <c r="D728" s="62"/>
      <c r="E728" s="62"/>
      <c r="F728" s="61"/>
      <c r="G728" s="62"/>
      <c r="H728" s="72">
        <f>SUM(H700:H726)</f>
        <v>27</v>
      </c>
      <c r="I728" s="72">
        <f t="shared" ref="I728:O728" si="28">SUM(I700:I726)</f>
        <v>0</v>
      </c>
      <c r="J728" s="72">
        <f t="shared" si="28"/>
        <v>0</v>
      </c>
      <c r="K728" s="72">
        <f t="shared" si="28"/>
        <v>0</v>
      </c>
      <c r="L728" s="72">
        <f t="shared" si="28"/>
        <v>27</v>
      </c>
      <c r="M728" s="72">
        <f t="shared" si="28"/>
        <v>0</v>
      </c>
      <c r="N728" s="72">
        <f t="shared" si="28"/>
        <v>0</v>
      </c>
      <c r="O728" s="72">
        <f t="shared" si="28"/>
        <v>27</v>
      </c>
      <c r="P728" s="72"/>
      <c r="Q728" s="72"/>
      <c r="R728" s="62"/>
      <c r="S728" s="62"/>
      <c r="T728" s="84"/>
    </row>
    <row r="729" spans="1:20" x14ac:dyDescent="0.25">
      <c r="A729" s="85"/>
      <c r="B729" s="75"/>
      <c r="C729" s="76"/>
      <c r="D729" s="75"/>
      <c r="E729" s="75"/>
      <c r="F729" s="76"/>
      <c r="G729" s="75"/>
      <c r="H729" s="105"/>
      <c r="I729" s="105"/>
      <c r="J729" s="105"/>
      <c r="K729" s="105"/>
      <c r="L729" s="105"/>
      <c r="M729" s="105"/>
      <c r="N729" s="105"/>
      <c r="O729" s="105"/>
      <c r="P729" s="105"/>
      <c r="Q729" s="105"/>
      <c r="R729" s="75"/>
      <c r="S729" s="75"/>
      <c r="T729" s="86"/>
    </row>
    <row r="730" spans="1:20" x14ac:dyDescent="0.25">
      <c r="A730" s="34"/>
      <c r="B730" s="11"/>
      <c r="C730" s="2"/>
      <c r="D730" s="11"/>
      <c r="E730" s="11"/>
      <c r="F730" s="11"/>
      <c r="G730" s="11"/>
      <c r="H730" s="2"/>
      <c r="I730" s="2"/>
      <c r="J730" s="2"/>
      <c r="K730" s="2"/>
      <c r="L730" s="2"/>
      <c r="M730" s="2"/>
      <c r="N730" s="2"/>
      <c r="O730" s="2"/>
      <c r="P730" s="2"/>
      <c r="Q730" s="2"/>
      <c r="R730" s="11"/>
      <c r="S730" s="11"/>
      <c r="T730" s="35"/>
    </row>
    <row r="731" spans="1:20" x14ac:dyDescent="0.25">
      <c r="A731" s="34"/>
      <c r="B731" s="11"/>
      <c r="C731" s="2" t="s">
        <v>30</v>
      </c>
      <c r="D731" s="11" t="s">
        <v>39</v>
      </c>
      <c r="E731" s="11" t="s">
        <v>2649</v>
      </c>
      <c r="F731" s="2" t="s">
        <v>0</v>
      </c>
      <c r="G731" s="11" t="s">
        <v>3616</v>
      </c>
      <c r="H731" s="2">
        <v>0</v>
      </c>
      <c r="I731" s="2">
        <v>1</v>
      </c>
      <c r="J731" s="2">
        <v>0</v>
      </c>
      <c r="K731" s="2">
        <v>0</v>
      </c>
      <c r="L731" s="2">
        <v>0</v>
      </c>
      <c r="M731" s="2">
        <v>0</v>
      </c>
      <c r="N731" s="2">
        <v>0</v>
      </c>
      <c r="O731" s="2"/>
      <c r="P731" s="2"/>
      <c r="Q731" s="2"/>
      <c r="R731" s="11"/>
      <c r="S731" s="11"/>
      <c r="T731" s="35"/>
    </row>
    <row r="732" spans="1:20" x14ac:dyDescent="0.25">
      <c r="A732" s="34"/>
      <c r="B732" s="11"/>
      <c r="C732" s="2"/>
      <c r="D732" s="11"/>
      <c r="E732" s="11"/>
      <c r="F732" s="2" t="s">
        <v>2</v>
      </c>
      <c r="G732" s="11" t="s">
        <v>3617</v>
      </c>
      <c r="H732" s="2">
        <v>0</v>
      </c>
      <c r="I732" s="2">
        <v>1</v>
      </c>
      <c r="J732" s="2">
        <v>0</v>
      </c>
      <c r="K732" s="2">
        <v>0</v>
      </c>
      <c r="L732" s="2">
        <v>0</v>
      </c>
      <c r="M732" s="2">
        <v>0</v>
      </c>
      <c r="N732" s="2">
        <v>0</v>
      </c>
      <c r="O732" s="2"/>
      <c r="P732" s="2"/>
      <c r="Q732" s="2"/>
      <c r="R732" s="11"/>
      <c r="S732" s="11"/>
      <c r="T732" s="35"/>
    </row>
    <row r="733" spans="1:20" x14ac:dyDescent="0.25">
      <c r="A733" s="34"/>
      <c r="B733" s="11"/>
      <c r="C733" s="2"/>
      <c r="D733" s="11"/>
      <c r="E733" s="11"/>
      <c r="F733" s="2" t="s">
        <v>3</v>
      </c>
      <c r="G733" s="11" t="s">
        <v>3618</v>
      </c>
      <c r="H733" s="2">
        <v>0</v>
      </c>
      <c r="I733" s="2">
        <v>1</v>
      </c>
      <c r="J733" s="2">
        <v>0</v>
      </c>
      <c r="K733" s="2">
        <v>0</v>
      </c>
      <c r="L733" s="2">
        <v>0</v>
      </c>
      <c r="M733" s="2">
        <v>0</v>
      </c>
      <c r="N733" s="2">
        <v>0</v>
      </c>
      <c r="O733" s="2"/>
      <c r="P733" s="2"/>
      <c r="Q733" s="2"/>
      <c r="R733" s="11"/>
      <c r="S733" s="11"/>
      <c r="T733" s="35"/>
    </row>
    <row r="734" spans="1:20" x14ac:dyDescent="0.25">
      <c r="A734" s="34"/>
      <c r="B734" s="11"/>
      <c r="C734" s="2"/>
      <c r="D734" s="11"/>
      <c r="E734" s="11"/>
      <c r="F734" s="2"/>
      <c r="G734" s="11"/>
      <c r="H734" s="2"/>
      <c r="I734" s="2"/>
      <c r="J734" s="2"/>
      <c r="K734" s="2"/>
      <c r="L734" s="2"/>
      <c r="M734" s="2"/>
      <c r="N734" s="2"/>
      <c r="O734" s="2"/>
      <c r="P734" s="2"/>
      <c r="Q734" s="2"/>
      <c r="R734" s="11"/>
      <c r="S734" s="11"/>
      <c r="T734" s="35"/>
    </row>
    <row r="735" spans="1:20" x14ac:dyDescent="0.25">
      <c r="A735" s="83"/>
      <c r="B735" s="62"/>
      <c r="C735" s="61"/>
      <c r="D735" s="62"/>
      <c r="E735" s="62"/>
      <c r="F735" s="61"/>
      <c r="G735" s="62"/>
      <c r="H735" s="61">
        <f>SUM(H731:H733)</f>
        <v>0</v>
      </c>
      <c r="I735" s="61">
        <f t="shared" ref="I735:O735" si="29">SUM(I731:I733)</f>
        <v>3</v>
      </c>
      <c r="J735" s="61">
        <f t="shared" si="29"/>
        <v>0</v>
      </c>
      <c r="K735" s="61">
        <f t="shared" si="29"/>
        <v>0</v>
      </c>
      <c r="L735" s="61">
        <f t="shared" si="29"/>
        <v>0</v>
      </c>
      <c r="M735" s="61">
        <f t="shared" si="29"/>
        <v>0</v>
      </c>
      <c r="N735" s="61">
        <f t="shared" si="29"/>
        <v>0</v>
      </c>
      <c r="O735" s="61">
        <f t="shared" si="29"/>
        <v>0</v>
      </c>
      <c r="P735" s="61"/>
      <c r="Q735" s="61"/>
      <c r="R735" s="62"/>
      <c r="S735" s="62"/>
      <c r="T735" s="84"/>
    </row>
    <row r="736" spans="1:20" x14ac:dyDescent="0.25">
      <c r="A736" s="85"/>
      <c r="B736" s="75"/>
      <c r="C736" s="76"/>
      <c r="D736" s="75"/>
      <c r="E736" s="75"/>
      <c r="F736" s="76"/>
      <c r="G736" s="75"/>
      <c r="H736" s="76"/>
      <c r="I736" s="76"/>
      <c r="J736" s="76"/>
      <c r="K736" s="76"/>
      <c r="L736" s="76"/>
      <c r="M736" s="76"/>
      <c r="N736" s="76"/>
      <c r="O736" s="76"/>
      <c r="P736" s="76"/>
      <c r="Q736" s="76"/>
      <c r="R736" s="75"/>
      <c r="S736" s="75"/>
      <c r="T736" s="86"/>
    </row>
    <row r="737" spans="1:20" x14ac:dyDescent="0.25">
      <c r="A737" s="34"/>
      <c r="B737" s="11"/>
      <c r="C737" s="2"/>
      <c r="D737" s="11"/>
      <c r="E737" s="11"/>
      <c r="F737" s="11"/>
      <c r="G737" s="11"/>
      <c r="H737" s="2"/>
      <c r="I737" s="2"/>
      <c r="J737" s="2"/>
      <c r="K737" s="2"/>
      <c r="L737" s="2"/>
      <c r="M737" s="2"/>
      <c r="N737" s="2"/>
      <c r="O737" s="2"/>
      <c r="P737" s="2"/>
      <c r="Q737" s="2"/>
      <c r="R737" s="11"/>
      <c r="S737" s="11"/>
      <c r="T737" s="35"/>
    </row>
    <row r="738" spans="1:20" x14ac:dyDescent="0.25">
      <c r="A738" s="34"/>
      <c r="B738" s="11"/>
      <c r="C738" s="2" t="s">
        <v>31</v>
      </c>
      <c r="D738" s="11" t="s">
        <v>39</v>
      </c>
      <c r="E738" s="11" t="s">
        <v>2648</v>
      </c>
      <c r="F738" s="2" t="s">
        <v>0</v>
      </c>
      <c r="G738" s="11" t="s">
        <v>3619</v>
      </c>
      <c r="H738" s="2">
        <v>0</v>
      </c>
      <c r="I738" s="2">
        <v>1</v>
      </c>
      <c r="J738" s="2">
        <v>0</v>
      </c>
      <c r="K738" s="2">
        <v>0</v>
      </c>
      <c r="L738" s="2">
        <v>0</v>
      </c>
      <c r="M738" s="2">
        <v>0</v>
      </c>
      <c r="N738" s="2">
        <v>0</v>
      </c>
      <c r="O738" s="2"/>
      <c r="P738" s="2"/>
      <c r="Q738" s="2"/>
      <c r="R738" s="11"/>
      <c r="S738" s="11"/>
      <c r="T738" s="35"/>
    </row>
    <row r="739" spans="1:20" x14ac:dyDescent="0.25">
      <c r="A739" s="34"/>
      <c r="B739" s="11"/>
      <c r="C739" s="2"/>
      <c r="D739" s="11"/>
      <c r="E739" s="11"/>
      <c r="F739" s="2" t="s">
        <v>2</v>
      </c>
      <c r="G739" s="11" t="s">
        <v>2915</v>
      </c>
      <c r="H739" s="2">
        <v>0</v>
      </c>
      <c r="I739" s="2">
        <v>1</v>
      </c>
      <c r="J739" s="2">
        <v>0</v>
      </c>
      <c r="K739" s="2">
        <v>0</v>
      </c>
      <c r="L739" s="2">
        <v>0</v>
      </c>
      <c r="M739" s="2">
        <v>0</v>
      </c>
      <c r="N739" s="2">
        <v>0</v>
      </c>
      <c r="O739" s="2"/>
      <c r="P739" s="2"/>
      <c r="Q739" s="2"/>
      <c r="R739" s="11"/>
      <c r="S739" s="11"/>
      <c r="T739" s="35"/>
    </row>
    <row r="740" spans="1:20" x14ac:dyDescent="0.25">
      <c r="A740" s="34"/>
      <c r="B740" s="11"/>
      <c r="C740" s="2"/>
      <c r="D740" s="11"/>
      <c r="E740" s="11"/>
      <c r="F740" s="2" t="s">
        <v>3</v>
      </c>
      <c r="G740" s="11" t="s">
        <v>3620</v>
      </c>
      <c r="H740" s="2">
        <v>0</v>
      </c>
      <c r="I740" s="2">
        <v>1</v>
      </c>
      <c r="J740" s="2">
        <v>0</v>
      </c>
      <c r="K740" s="2">
        <v>0</v>
      </c>
      <c r="L740" s="2">
        <v>0</v>
      </c>
      <c r="M740" s="2">
        <v>0</v>
      </c>
      <c r="N740" s="2">
        <v>0</v>
      </c>
      <c r="O740" s="2"/>
      <c r="P740" s="2"/>
      <c r="Q740" s="2"/>
      <c r="R740" s="11"/>
      <c r="S740" s="11"/>
      <c r="T740" s="35"/>
    </row>
    <row r="741" spans="1:20" x14ac:dyDescent="0.25">
      <c r="A741" s="34"/>
      <c r="B741" s="11"/>
      <c r="C741" s="2"/>
      <c r="D741" s="11"/>
      <c r="E741" s="11"/>
      <c r="F741" s="2"/>
      <c r="G741" s="11"/>
      <c r="H741" s="2"/>
      <c r="I741" s="2"/>
      <c r="J741" s="2"/>
      <c r="K741" s="2"/>
      <c r="L741" s="2"/>
      <c r="M741" s="2"/>
      <c r="N741" s="2"/>
      <c r="O741" s="2"/>
      <c r="P741" s="2"/>
      <c r="Q741" s="2"/>
      <c r="R741" s="11"/>
      <c r="S741" s="11"/>
      <c r="T741" s="35"/>
    </row>
    <row r="742" spans="1:20" x14ac:dyDescent="0.25">
      <c r="A742" s="83"/>
      <c r="B742" s="62"/>
      <c r="C742" s="61"/>
      <c r="D742" s="62"/>
      <c r="E742" s="62"/>
      <c r="F742" s="61"/>
      <c r="G742" s="62"/>
      <c r="H742" s="61">
        <f>SUM(H738:H740)</f>
        <v>0</v>
      </c>
      <c r="I742" s="61">
        <f t="shared" ref="I742:O742" si="30">SUM(I738:I740)</f>
        <v>3</v>
      </c>
      <c r="J742" s="61">
        <f t="shared" si="30"/>
        <v>0</v>
      </c>
      <c r="K742" s="61">
        <f t="shared" si="30"/>
        <v>0</v>
      </c>
      <c r="L742" s="61">
        <f t="shared" si="30"/>
        <v>0</v>
      </c>
      <c r="M742" s="61">
        <f t="shared" si="30"/>
        <v>0</v>
      </c>
      <c r="N742" s="61">
        <f t="shared" si="30"/>
        <v>0</v>
      </c>
      <c r="O742" s="61">
        <f t="shared" si="30"/>
        <v>0</v>
      </c>
      <c r="P742" s="61"/>
      <c r="Q742" s="61"/>
      <c r="R742" s="62"/>
      <c r="S742" s="62"/>
      <c r="T742" s="84"/>
    </row>
    <row r="743" spans="1:20" x14ac:dyDescent="0.25">
      <c r="A743" s="85"/>
      <c r="B743" s="75"/>
      <c r="C743" s="76"/>
      <c r="D743" s="75"/>
      <c r="E743" s="75"/>
      <c r="F743" s="76"/>
      <c r="G743" s="75"/>
      <c r="H743" s="76"/>
      <c r="I743" s="76"/>
      <c r="J743" s="76"/>
      <c r="K743" s="76"/>
      <c r="L743" s="76"/>
      <c r="M743" s="76"/>
      <c r="N743" s="76"/>
      <c r="O743" s="76"/>
      <c r="P743" s="76"/>
      <c r="Q743" s="76"/>
      <c r="R743" s="75"/>
      <c r="S743" s="75"/>
      <c r="T743" s="86"/>
    </row>
    <row r="744" spans="1:20" x14ac:dyDescent="0.25">
      <c r="A744" s="34"/>
      <c r="B744" s="11"/>
      <c r="C744" s="2"/>
      <c r="D744" s="11"/>
      <c r="E744" s="11"/>
      <c r="F744" s="11"/>
      <c r="G744" s="11"/>
      <c r="H744" s="2"/>
      <c r="I744" s="2"/>
      <c r="J744" s="2"/>
      <c r="K744" s="2"/>
      <c r="L744" s="2"/>
      <c r="M744" s="2"/>
      <c r="N744" s="2"/>
      <c r="O744" s="2"/>
      <c r="P744" s="2"/>
      <c r="Q744" s="2"/>
      <c r="R744" s="11"/>
      <c r="S744" s="11"/>
      <c r="T744" s="35"/>
    </row>
    <row r="745" spans="1:20" x14ac:dyDescent="0.25">
      <c r="A745" s="34"/>
      <c r="B745" s="11"/>
      <c r="C745" s="2" t="s">
        <v>32</v>
      </c>
      <c r="D745" s="11" t="s">
        <v>39</v>
      </c>
      <c r="E745" s="11" t="s">
        <v>2650</v>
      </c>
      <c r="F745" s="2" t="s">
        <v>0</v>
      </c>
      <c r="G745" s="11" t="s">
        <v>3621</v>
      </c>
      <c r="H745" s="2">
        <v>0</v>
      </c>
      <c r="I745" s="2">
        <v>1</v>
      </c>
      <c r="J745" s="2">
        <v>0</v>
      </c>
      <c r="K745" s="2">
        <v>0</v>
      </c>
      <c r="L745" s="2">
        <v>0</v>
      </c>
      <c r="M745" s="2">
        <v>0</v>
      </c>
      <c r="N745" s="2">
        <v>0</v>
      </c>
      <c r="O745" s="2"/>
      <c r="P745" s="2"/>
      <c r="Q745" s="2"/>
      <c r="R745" s="11"/>
      <c r="S745" s="11"/>
      <c r="T745" s="35"/>
    </row>
    <row r="746" spans="1:20" x14ac:dyDescent="0.25">
      <c r="A746" s="34"/>
      <c r="B746" s="11"/>
      <c r="C746" s="2"/>
      <c r="D746" s="11"/>
      <c r="E746" s="11"/>
      <c r="F746" s="2" t="s">
        <v>2</v>
      </c>
      <c r="G746" s="11" t="s">
        <v>3622</v>
      </c>
      <c r="H746" s="2">
        <v>0</v>
      </c>
      <c r="I746" s="2">
        <v>1</v>
      </c>
      <c r="J746" s="2">
        <v>0</v>
      </c>
      <c r="K746" s="2">
        <v>0</v>
      </c>
      <c r="L746" s="2">
        <v>0</v>
      </c>
      <c r="M746" s="2">
        <v>0</v>
      </c>
      <c r="N746" s="2">
        <v>0</v>
      </c>
      <c r="O746" s="2"/>
      <c r="P746" s="2"/>
      <c r="Q746" s="2"/>
      <c r="R746" s="11"/>
      <c r="S746" s="11"/>
      <c r="T746" s="35"/>
    </row>
    <row r="747" spans="1:20" x14ac:dyDescent="0.25">
      <c r="A747" s="34"/>
      <c r="B747" s="11"/>
      <c r="C747" s="2"/>
      <c r="D747" s="11"/>
      <c r="E747" s="11"/>
      <c r="F747" s="2" t="s">
        <v>3</v>
      </c>
      <c r="G747" s="11" t="s">
        <v>3623</v>
      </c>
      <c r="H747" s="2">
        <v>0</v>
      </c>
      <c r="I747" s="2">
        <v>1</v>
      </c>
      <c r="J747" s="2">
        <v>0</v>
      </c>
      <c r="K747" s="2">
        <v>0</v>
      </c>
      <c r="L747" s="2">
        <v>0</v>
      </c>
      <c r="M747" s="2">
        <v>0</v>
      </c>
      <c r="N747" s="2">
        <v>0</v>
      </c>
      <c r="O747" s="2"/>
      <c r="P747" s="2"/>
      <c r="Q747" s="2"/>
      <c r="R747" s="11"/>
      <c r="S747" s="11"/>
      <c r="T747" s="35"/>
    </row>
    <row r="748" spans="1:20" x14ac:dyDescent="0.25">
      <c r="A748" s="34"/>
      <c r="B748" s="11"/>
      <c r="C748" s="2"/>
      <c r="D748" s="11"/>
      <c r="E748" s="11"/>
      <c r="F748" s="2" t="s">
        <v>4</v>
      </c>
      <c r="G748" s="11" t="s">
        <v>3624</v>
      </c>
      <c r="H748" s="2">
        <v>0</v>
      </c>
      <c r="I748" s="2">
        <v>1</v>
      </c>
      <c r="J748" s="2">
        <v>0</v>
      </c>
      <c r="K748" s="2">
        <v>0</v>
      </c>
      <c r="L748" s="2">
        <v>0</v>
      </c>
      <c r="M748" s="2">
        <v>0</v>
      </c>
      <c r="N748" s="2">
        <v>0</v>
      </c>
      <c r="O748" s="2"/>
      <c r="P748" s="2"/>
      <c r="Q748" s="2"/>
      <c r="R748" s="11"/>
      <c r="S748" s="11"/>
      <c r="T748" s="35"/>
    </row>
    <row r="749" spans="1:20" x14ac:dyDescent="0.25">
      <c r="A749" s="34"/>
      <c r="B749" s="11"/>
      <c r="C749" s="2"/>
      <c r="D749" s="11"/>
      <c r="E749" s="11"/>
      <c r="F749" s="2" t="s">
        <v>5</v>
      </c>
      <c r="G749" s="11" t="s">
        <v>3625</v>
      </c>
      <c r="H749" s="2">
        <v>0</v>
      </c>
      <c r="I749" s="2">
        <v>1</v>
      </c>
      <c r="J749" s="2">
        <v>0</v>
      </c>
      <c r="K749" s="2">
        <v>0</v>
      </c>
      <c r="L749" s="2">
        <v>0</v>
      </c>
      <c r="M749" s="2">
        <v>0</v>
      </c>
      <c r="N749" s="2">
        <v>0</v>
      </c>
      <c r="O749" s="2"/>
      <c r="P749" s="2"/>
      <c r="Q749" s="2"/>
      <c r="R749" s="11"/>
      <c r="S749" s="11"/>
      <c r="T749" s="35"/>
    </row>
    <row r="750" spans="1:20" x14ac:dyDescent="0.25">
      <c r="A750" s="34"/>
      <c r="B750" s="11"/>
      <c r="C750" s="2"/>
      <c r="D750" s="11"/>
      <c r="E750" s="11"/>
      <c r="F750" s="2"/>
      <c r="G750" s="11"/>
      <c r="H750" s="2"/>
      <c r="I750" s="2"/>
      <c r="J750" s="2"/>
      <c r="K750" s="2"/>
      <c r="L750" s="2"/>
      <c r="M750" s="2"/>
      <c r="N750" s="2"/>
      <c r="O750" s="2"/>
      <c r="P750" s="2"/>
      <c r="Q750" s="2"/>
      <c r="R750" s="11"/>
      <c r="S750" s="11"/>
      <c r="T750" s="35"/>
    </row>
    <row r="751" spans="1:20" x14ac:dyDescent="0.25">
      <c r="A751" s="83"/>
      <c r="B751" s="62"/>
      <c r="C751" s="61"/>
      <c r="D751" s="62"/>
      <c r="E751" s="62"/>
      <c r="F751" s="61"/>
      <c r="G751" s="62"/>
      <c r="H751" s="61">
        <f>SUM(H745:H749)</f>
        <v>0</v>
      </c>
      <c r="I751" s="61">
        <f t="shared" ref="I751:O751" si="31">SUM(I745:I749)</f>
        <v>5</v>
      </c>
      <c r="J751" s="61">
        <f t="shared" si="31"/>
        <v>0</v>
      </c>
      <c r="K751" s="61">
        <f t="shared" si="31"/>
        <v>0</v>
      </c>
      <c r="L751" s="61">
        <f t="shared" si="31"/>
        <v>0</v>
      </c>
      <c r="M751" s="61">
        <f t="shared" si="31"/>
        <v>0</v>
      </c>
      <c r="N751" s="61">
        <f t="shared" si="31"/>
        <v>0</v>
      </c>
      <c r="O751" s="61">
        <f t="shared" si="31"/>
        <v>0</v>
      </c>
      <c r="P751" s="61"/>
      <c r="Q751" s="61"/>
      <c r="R751" s="62"/>
      <c r="S751" s="62"/>
      <c r="T751" s="84"/>
    </row>
    <row r="752" spans="1:20" x14ac:dyDescent="0.25">
      <c r="A752" s="85"/>
      <c r="B752" s="75"/>
      <c r="C752" s="76"/>
      <c r="D752" s="75"/>
      <c r="E752" s="75"/>
      <c r="F752" s="76"/>
      <c r="G752" s="75"/>
      <c r="H752" s="76"/>
      <c r="I752" s="76"/>
      <c r="J752" s="76"/>
      <c r="K752" s="76"/>
      <c r="L752" s="76"/>
      <c r="M752" s="76"/>
      <c r="N752" s="76"/>
      <c r="O752" s="76"/>
      <c r="P752" s="76"/>
      <c r="Q752" s="76"/>
      <c r="R752" s="75"/>
      <c r="S752" s="75"/>
      <c r="T752" s="86"/>
    </row>
    <row r="753" spans="1:20" x14ac:dyDescent="0.25">
      <c r="A753" s="34"/>
      <c r="B753" s="11"/>
      <c r="C753" s="2"/>
      <c r="D753" s="11"/>
      <c r="E753" s="11"/>
      <c r="F753" s="11"/>
      <c r="G753" s="11"/>
      <c r="H753" s="2"/>
      <c r="I753" s="2"/>
      <c r="J753" s="2"/>
      <c r="K753" s="2"/>
      <c r="L753" s="2"/>
      <c r="M753" s="2"/>
      <c r="N753" s="2"/>
      <c r="O753" s="2"/>
      <c r="P753" s="2"/>
      <c r="Q753" s="2"/>
      <c r="R753" s="11"/>
      <c r="S753" s="11"/>
      <c r="T753" s="35"/>
    </row>
    <row r="754" spans="1:20" x14ac:dyDescent="0.25">
      <c r="A754" s="34"/>
      <c r="B754" s="11"/>
      <c r="C754" s="2" t="s">
        <v>33</v>
      </c>
      <c r="D754" s="11" t="s">
        <v>39</v>
      </c>
      <c r="E754" s="11" t="s">
        <v>2656</v>
      </c>
      <c r="F754" s="2" t="s">
        <v>0</v>
      </c>
      <c r="G754" s="11" t="s">
        <v>3170</v>
      </c>
      <c r="H754" s="67">
        <v>1</v>
      </c>
      <c r="I754" s="67">
        <v>0</v>
      </c>
      <c r="J754" s="67">
        <v>0</v>
      </c>
      <c r="K754" s="67">
        <v>0</v>
      </c>
      <c r="L754" s="67">
        <v>0</v>
      </c>
      <c r="M754" s="67">
        <v>1</v>
      </c>
      <c r="N754" s="67">
        <v>0</v>
      </c>
      <c r="O754" s="67">
        <v>1</v>
      </c>
      <c r="P754" s="67"/>
      <c r="Q754" s="67"/>
      <c r="R754" s="299" t="s">
        <v>7501</v>
      </c>
      <c r="S754" s="299" t="s">
        <v>7494</v>
      </c>
      <c r="T754" s="35"/>
    </row>
    <row r="755" spans="1:20" x14ac:dyDescent="0.25">
      <c r="A755" s="34"/>
      <c r="B755" s="11"/>
      <c r="C755" s="2"/>
      <c r="D755" s="11"/>
      <c r="E755" s="11"/>
      <c r="F755" s="2" t="s">
        <v>2</v>
      </c>
      <c r="G755" s="11" t="s">
        <v>3626</v>
      </c>
      <c r="H755" s="67">
        <v>1</v>
      </c>
      <c r="I755" s="67">
        <v>0</v>
      </c>
      <c r="J755" s="67">
        <v>0</v>
      </c>
      <c r="K755" s="67">
        <v>0</v>
      </c>
      <c r="L755" s="67">
        <v>0</v>
      </c>
      <c r="M755" s="67">
        <v>1</v>
      </c>
      <c r="N755" s="67">
        <v>0</v>
      </c>
      <c r="O755" s="67">
        <v>1</v>
      </c>
      <c r="P755" s="67"/>
      <c r="Q755" s="67"/>
      <c r="R755" s="299"/>
      <c r="S755" s="299"/>
      <c r="T755" s="35"/>
    </row>
    <row r="756" spans="1:20" x14ac:dyDescent="0.25">
      <c r="A756" s="34"/>
      <c r="B756" s="11"/>
      <c r="C756" s="2"/>
      <c r="D756" s="11"/>
      <c r="E756" s="11"/>
      <c r="F756" s="2" t="s">
        <v>3</v>
      </c>
      <c r="G756" s="11" t="s">
        <v>3627</v>
      </c>
      <c r="H756" s="67">
        <v>1</v>
      </c>
      <c r="I756" s="67">
        <v>0</v>
      </c>
      <c r="J756" s="67">
        <v>0</v>
      </c>
      <c r="K756" s="67">
        <v>0</v>
      </c>
      <c r="L756" s="67">
        <v>0</v>
      </c>
      <c r="M756" s="67">
        <v>1</v>
      </c>
      <c r="N756" s="67">
        <v>0</v>
      </c>
      <c r="O756" s="67">
        <v>1</v>
      </c>
      <c r="P756" s="67"/>
      <c r="Q756" s="67"/>
      <c r="R756" s="299"/>
      <c r="S756" s="299"/>
      <c r="T756" s="35"/>
    </row>
    <row r="757" spans="1:20" ht="15" customHeight="1" x14ac:dyDescent="0.25">
      <c r="A757" s="34"/>
      <c r="B757" s="11"/>
      <c r="C757" s="2"/>
      <c r="D757" s="11"/>
      <c r="E757" s="11"/>
      <c r="F757" s="2" t="s">
        <v>4</v>
      </c>
      <c r="G757" s="11" t="s">
        <v>3628</v>
      </c>
      <c r="H757" s="67">
        <v>1</v>
      </c>
      <c r="I757" s="67">
        <v>0</v>
      </c>
      <c r="J757" s="67">
        <v>0</v>
      </c>
      <c r="K757" s="67">
        <v>0</v>
      </c>
      <c r="L757" s="67">
        <v>0</v>
      </c>
      <c r="M757" s="67">
        <v>1</v>
      </c>
      <c r="N757" s="67">
        <v>0</v>
      </c>
      <c r="O757" s="67">
        <v>1</v>
      </c>
      <c r="P757" s="67"/>
      <c r="Q757" s="67"/>
      <c r="R757" s="299" t="s">
        <v>7500</v>
      </c>
      <c r="S757" s="299" t="s">
        <v>7495</v>
      </c>
      <c r="T757" s="35"/>
    </row>
    <row r="758" spans="1:20" x14ac:dyDescent="0.25">
      <c r="A758" s="34"/>
      <c r="B758" s="11"/>
      <c r="C758" s="2"/>
      <c r="D758" s="11"/>
      <c r="E758" s="11"/>
      <c r="F758" s="2" t="s">
        <v>5</v>
      </c>
      <c r="G758" s="11" t="s">
        <v>3629</v>
      </c>
      <c r="H758" s="67">
        <v>1</v>
      </c>
      <c r="I758" s="67">
        <v>0</v>
      </c>
      <c r="J758" s="67">
        <v>0</v>
      </c>
      <c r="K758" s="67">
        <v>0</v>
      </c>
      <c r="L758" s="67">
        <v>0</v>
      </c>
      <c r="M758" s="67">
        <v>1</v>
      </c>
      <c r="N758" s="67">
        <v>0</v>
      </c>
      <c r="O758" s="67">
        <v>1</v>
      </c>
      <c r="P758" s="67"/>
      <c r="Q758" s="67"/>
      <c r="R758" s="299"/>
      <c r="S758" s="299"/>
      <c r="T758" s="35"/>
    </row>
    <row r="759" spans="1:20" ht="30" x14ac:dyDescent="0.25">
      <c r="A759" s="34"/>
      <c r="B759" s="11"/>
      <c r="C759" s="2"/>
      <c r="D759" s="11"/>
      <c r="E759" s="11"/>
      <c r="F759" s="2"/>
      <c r="G759" s="11"/>
      <c r="H759" s="67"/>
      <c r="I759" s="67"/>
      <c r="J759" s="67"/>
      <c r="K759" s="67"/>
      <c r="L759" s="67"/>
      <c r="M759" s="67"/>
      <c r="N759" s="67"/>
      <c r="O759" s="67"/>
      <c r="P759" s="67"/>
      <c r="Q759" s="67"/>
      <c r="R759" s="106" t="s">
        <v>7502</v>
      </c>
      <c r="S759" s="299"/>
      <c r="T759" s="35"/>
    </row>
    <row r="760" spans="1:20" x14ac:dyDescent="0.25">
      <c r="A760" s="83"/>
      <c r="B760" s="62"/>
      <c r="C760" s="61"/>
      <c r="D760" s="62"/>
      <c r="E760" s="62"/>
      <c r="F760" s="61"/>
      <c r="G760" s="62"/>
      <c r="H760" s="72">
        <f>SUM(H754:H758)</f>
        <v>5</v>
      </c>
      <c r="I760" s="72">
        <f t="shared" ref="I760:O760" si="32">SUM(I754:I758)</f>
        <v>0</v>
      </c>
      <c r="J760" s="72">
        <f t="shared" si="32"/>
        <v>0</v>
      </c>
      <c r="K760" s="72">
        <f t="shared" si="32"/>
        <v>0</v>
      </c>
      <c r="L760" s="72">
        <f t="shared" si="32"/>
        <v>0</v>
      </c>
      <c r="M760" s="72">
        <f t="shared" si="32"/>
        <v>5</v>
      </c>
      <c r="N760" s="72">
        <f t="shared" si="32"/>
        <v>0</v>
      </c>
      <c r="O760" s="72">
        <f t="shared" si="32"/>
        <v>5</v>
      </c>
      <c r="P760" s="93"/>
      <c r="Q760" s="93"/>
      <c r="R760" s="79" t="s">
        <v>7499</v>
      </c>
      <c r="S760" s="299"/>
      <c r="T760" s="84"/>
    </row>
    <row r="761" spans="1:20" x14ac:dyDescent="0.25">
      <c r="A761" s="92"/>
      <c r="B761" s="79"/>
      <c r="C761" s="80"/>
      <c r="D761" s="79"/>
      <c r="E761" s="79"/>
      <c r="F761" s="80"/>
      <c r="G761" s="79"/>
      <c r="H761" s="80"/>
      <c r="I761" s="80"/>
      <c r="J761" s="80"/>
      <c r="K761" s="80"/>
      <c r="L761" s="80"/>
      <c r="M761" s="80"/>
      <c r="N761" s="80"/>
      <c r="O761" s="80"/>
      <c r="P761" s="1"/>
      <c r="Q761" s="1"/>
      <c r="S761" s="299"/>
      <c r="T761" s="94"/>
    </row>
    <row r="762" spans="1:20" ht="15" customHeight="1" x14ac:dyDescent="0.25">
      <c r="A762" s="34"/>
      <c r="B762" s="11"/>
      <c r="C762" s="2"/>
      <c r="D762" s="11"/>
      <c r="E762" s="11"/>
      <c r="F762" s="2"/>
      <c r="G762" s="11"/>
      <c r="H762" s="2"/>
      <c r="I762" s="2"/>
      <c r="J762" s="2"/>
      <c r="K762" s="2"/>
      <c r="L762" s="2"/>
      <c r="M762" s="2"/>
      <c r="N762" s="2"/>
      <c r="O762" s="2"/>
      <c r="P762" s="2"/>
      <c r="Q762" s="2"/>
      <c r="R762" s="11"/>
      <c r="S762" s="299" t="s">
        <v>7497</v>
      </c>
      <c r="T762" s="35"/>
    </row>
    <row r="763" spans="1:20" x14ac:dyDescent="0.25">
      <c r="A763" s="34"/>
      <c r="B763" s="11"/>
      <c r="C763" s="2"/>
      <c r="D763" s="11"/>
      <c r="E763" s="11"/>
      <c r="F763" s="2"/>
      <c r="G763" s="11"/>
      <c r="H763" s="2"/>
      <c r="I763" s="2"/>
      <c r="J763" s="2"/>
      <c r="K763" s="2"/>
      <c r="L763" s="2"/>
      <c r="M763" s="2"/>
      <c r="N763" s="2"/>
      <c r="O763" s="2"/>
      <c r="P763" s="2"/>
      <c r="Q763" s="2"/>
      <c r="R763" s="11"/>
      <c r="S763" s="299"/>
      <c r="T763" s="35"/>
    </row>
    <row r="764" spans="1:20" x14ac:dyDescent="0.25">
      <c r="A764" s="34"/>
      <c r="B764" s="11"/>
      <c r="C764" s="2"/>
      <c r="D764" s="11"/>
      <c r="E764" s="11"/>
      <c r="F764" s="2"/>
      <c r="G764" s="11"/>
      <c r="H764" s="2"/>
      <c r="I764" s="2"/>
      <c r="J764" s="2"/>
      <c r="K764" s="2"/>
      <c r="L764" s="2"/>
      <c r="M764" s="2"/>
      <c r="N764" s="2"/>
      <c r="O764" s="2"/>
      <c r="P764" s="2"/>
      <c r="Q764" s="2"/>
      <c r="R764" s="11"/>
      <c r="S764" s="299"/>
      <c r="T764" s="35"/>
    </row>
    <row r="765" spans="1:20" x14ac:dyDescent="0.25">
      <c r="A765" s="34"/>
      <c r="B765" s="11"/>
      <c r="C765" s="2"/>
      <c r="D765" s="11"/>
      <c r="E765" s="11"/>
      <c r="F765" s="2"/>
      <c r="G765" s="11"/>
      <c r="H765" s="2"/>
      <c r="I765" s="2"/>
      <c r="J765" s="2"/>
      <c r="K765" s="2"/>
      <c r="L765" s="2"/>
      <c r="M765" s="2"/>
      <c r="N765" s="2"/>
      <c r="O765" s="2"/>
      <c r="P765" s="2"/>
      <c r="Q765" s="2"/>
      <c r="R765" s="11"/>
      <c r="S765" s="299"/>
      <c r="T765" s="35"/>
    </row>
    <row r="766" spans="1:20" x14ac:dyDescent="0.25">
      <c r="A766" s="34"/>
      <c r="B766" s="11"/>
      <c r="C766" s="2"/>
      <c r="D766" s="11"/>
      <c r="E766" s="11"/>
      <c r="F766" s="2"/>
      <c r="G766" s="11"/>
      <c r="H766" s="2"/>
      <c r="I766" s="2"/>
      <c r="J766" s="2"/>
      <c r="K766" s="2"/>
      <c r="L766" s="2"/>
      <c r="M766" s="2"/>
      <c r="N766" s="2"/>
      <c r="O766" s="2"/>
      <c r="P766" s="2"/>
      <c r="Q766" s="2"/>
      <c r="R766" s="11"/>
      <c r="S766" s="299"/>
      <c r="T766" s="35"/>
    </row>
    <row r="767" spans="1:20" ht="15" customHeight="1" x14ac:dyDescent="0.25">
      <c r="A767" s="34"/>
      <c r="B767" s="11"/>
      <c r="C767" s="2"/>
      <c r="D767" s="11"/>
      <c r="E767" s="11"/>
      <c r="F767" s="2"/>
      <c r="G767" s="11"/>
      <c r="H767" s="2"/>
      <c r="I767" s="2"/>
      <c r="J767" s="2"/>
      <c r="K767" s="2"/>
      <c r="L767" s="2"/>
      <c r="M767" s="2"/>
      <c r="N767" s="2"/>
      <c r="O767" s="2"/>
      <c r="P767" s="2"/>
      <c r="Q767" s="2"/>
      <c r="R767" s="11"/>
      <c r="S767" s="299" t="s">
        <v>7496</v>
      </c>
      <c r="T767" s="35"/>
    </row>
    <row r="768" spans="1:20" x14ac:dyDescent="0.25">
      <c r="A768" s="34"/>
      <c r="B768" s="11"/>
      <c r="C768" s="2"/>
      <c r="D768" s="11"/>
      <c r="E768" s="11"/>
      <c r="F768" s="2"/>
      <c r="G768" s="11"/>
      <c r="H768" s="2"/>
      <c r="I768" s="2"/>
      <c r="J768" s="2"/>
      <c r="K768" s="2"/>
      <c r="L768" s="2"/>
      <c r="M768" s="2"/>
      <c r="N768" s="2"/>
      <c r="O768" s="2"/>
      <c r="P768" s="2"/>
      <c r="Q768" s="2"/>
      <c r="R768" s="11"/>
      <c r="S768" s="299"/>
      <c r="T768" s="35"/>
    </row>
    <row r="769" spans="1:20" x14ac:dyDescent="0.25">
      <c r="A769" s="34"/>
      <c r="B769" s="11"/>
      <c r="C769" s="2"/>
      <c r="D769" s="11"/>
      <c r="E769" s="11"/>
      <c r="F769" s="2"/>
      <c r="G769" s="11"/>
      <c r="H769" s="2"/>
      <c r="I769" s="2"/>
      <c r="J769" s="2"/>
      <c r="K769" s="2"/>
      <c r="L769" s="2"/>
      <c r="M769" s="2"/>
      <c r="N769" s="2"/>
      <c r="O769" s="2"/>
      <c r="P769" s="2"/>
      <c r="Q769" s="2"/>
      <c r="R769" s="11"/>
      <c r="S769" s="299"/>
      <c r="T769" s="35"/>
    </row>
    <row r="770" spans="1:20" x14ac:dyDescent="0.25">
      <c r="A770" s="34"/>
      <c r="B770" s="11"/>
      <c r="C770" s="2"/>
      <c r="D770" s="11"/>
      <c r="E770" s="11"/>
      <c r="F770" s="2"/>
      <c r="G770" s="11"/>
      <c r="H770" s="2"/>
      <c r="I770" s="2"/>
      <c r="J770" s="2"/>
      <c r="K770" s="2"/>
      <c r="L770" s="2"/>
      <c r="M770" s="2"/>
      <c r="N770" s="2"/>
      <c r="O770" s="2"/>
      <c r="P770" s="2"/>
      <c r="Q770" s="2"/>
      <c r="R770" s="11"/>
      <c r="S770" s="299"/>
      <c r="T770" s="35"/>
    </row>
    <row r="771" spans="1:20" x14ac:dyDescent="0.25">
      <c r="A771" s="34"/>
      <c r="B771" s="11"/>
      <c r="C771" s="2"/>
      <c r="D771" s="11"/>
      <c r="E771" s="11"/>
      <c r="F771" s="2"/>
      <c r="G771" s="11"/>
      <c r="H771" s="2"/>
      <c r="I771" s="2"/>
      <c r="J771" s="2"/>
      <c r="K771" s="2"/>
      <c r="L771" s="2"/>
      <c r="M771" s="2"/>
      <c r="N771" s="2"/>
      <c r="O771" s="2"/>
      <c r="P771" s="2"/>
      <c r="Q771" s="2"/>
      <c r="R771" s="11"/>
      <c r="S771" s="299" t="s">
        <v>7498</v>
      </c>
      <c r="T771" s="35"/>
    </row>
    <row r="772" spans="1:20" x14ac:dyDescent="0.25">
      <c r="A772" s="34"/>
      <c r="B772" s="11"/>
      <c r="C772" s="2"/>
      <c r="D772" s="11"/>
      <c r="E772" s="11"/>
      <c r="F772" s="2"/>
      <c r="G772" s="11"/>
      <c r="H772" s="2"/>
      <c r="I772" s="2"/>
      <c r="J772" s="2"/>
      <c r="K772" s="2"/>
      <c r="L772" s="2"/>
      <c r="M772" s="2"/>
      <c r="N772" s="2"/>
      <c r="O772" s="2"/>
      <c r="P772" s="2"/>
      <c r="Q772" s="2"/>
      <c r="R772" s="11"/>
      <c r="S772" s="299"/>
      <c r="T772" s="35"/>
    </row>
    <row r="773" spans="1:20" x14ac:dyDescent="0.25">
      <c r="A773" s="34"/>
      <c r="B773" s="11"/>
      <c r="C773" s="2"/>
      <c r="D773" s="11"/>
      <c r="E773" s="11"/>
      <c r="F773" s="2"/>
      <c r="G773" s="11"/>
      <c r="H773" s="2"/>
      <c r="I773" s="2"/>
      <c r="J773" s="2"/>
      <c r="K773" s="2"/>
      <c r="L773" s="2"/>
      <c r="M773" s="2"/>
      <c r="N773" s="2"/>
      <c r="O773" s="2"/>
      <c r="P773" s="2"/>
      <c r="Q773" s="2"/>
      <c r="R773" s="11"/>
      <c r="S773" s="299"/>
      <c r="T773" s="35"/>
    </row>
    <row r="774" spans="1:20" x14ac:dyDescent="0.25">
      <c r="A774" s="34"/>
      <c r="B774" s="11"/>
      <c r="C774" s="2"/>
      <c r="D774" s="11"/>
      <c r="E774" s="11"/>
      <c r="F774" s="2"/>
      <c r="G774" s="11"/>
      <c r="H774" s="2"/>
      <c r="I774" s="2"/>
      <c r="J774" s="2"/>
      <c r="K774" s="2"/>
      <c r="L774" s="2"/>
      <c r="M774" s="2"/>
      <c r="N774" s="2"/>
      <c r="O774" s="2"/>
      <c r="P774" s="2"/>
      <c r="Q774" s="2"/>
      <c r="R774" s="11"/>
      <c r="S774" s="299"/>
      <c r="T774" s="35"/>
    </row>
    <row r="775" spans="1:20" x14ac:dyDescent="0.25">
      <c r="A775" s="95"/>
      <c r="B775" s="17"/>
      <c r="C775" s="5"/>
      <c r="D775" s="17"/>
      <c r="E775" s="17"/>
      <c r="F775" s="5"/>
      <c r="G775" s="17"/>
      <c r="H775" s="5"/>
      <c r="I775" s="5"/>
      <c r="J775" s="5"/>
      <c r="K775" s="5"/>
      <c r="L775" s="5"/>
      <c r="M775" s="5"/>
      <c r="N775" s="5"/>
      <c r="O775" s="5"/>
      <c r="P775" s="5"/>
      <c r="Q775" s="5"/>
      <c r="R775" s="17"/>
      <c r="S775" s="17"/>
      <c r="T775" s="96"/>
    </row>
    <row r="776" spans="1:20" x14ac:dyDescent="0.25">
      <c r="A776" s="34"/>
      <c r="B776" s="11"/>
      <c r="C776" s="2"/>
      <c r="D776" s="11"/>
      <c r="E776" s="11"/>
      <c r="F776" s="11"/>
      <c r="G776" s="11"/>
      <c r="H776" s="2"/>
      <c r="I776" s="2"/>
      <c r="J776" s="2"/>
      <c r="K776" s="2"/>
      <c r="L776" s="2"/>
      <c r="M776" s="2"/>
      <c r="N776" s="2"/>
      <c r="O776" s="2"/>
      <c r="P776" s="2"/>
      <c r="Q776" s="2"/>
      <c r="R776" s="11"/>
      <c r="S776" s="11"/>
      <c r="T776" s="35"/>
    </row>
    <row r="777" spans="1:20" x14ac:dyDescent="0.25">
      <c r="A777" s="34"/>
      <c r="B777" s="11"/>
      <c r="C777" s="2" t="s">
        <v>34</v>
      </c>
      <c r="D777" s="11" t="s">
        <v>39</v>
      </c>
      <c r="E777" s="11" t="s">
        <v>2657</v>
      </c>
      <c r="F777" s="2" t="s">
        <v>0</v>
      </c>
      <c r="G777" s="11" t="s">
        <v>3630</v>
      </c>
      <c r="H777" s="2">
        <v>0</v>
      </c>
      <c r="I777" s="2">
        <v>1</v>
      </c>
      <c r="J777" s="2">
        <v>0</v>
      </c>
      <c r="K777" s="2">
        <v>0</v>
      </c>
      <c r="L777" s="2">
        <v>0</v>
      </c>
      <c r="M777" s="2">
        <v>0</v>
      </c>
      <c r="N777" s="2">
        <v>0</v>
      </c>
      <c r="O777" s="2"/>
      <c r="P777" s="2"/>
      <c r="Q777" s="2"/>
      <c r="R777" s="11"/>
      <c r="S777" s="11"/>
      <c r="T777" s="35"/>
    </row>
    <row r="778" spans="1:20" x14ac:dyDescent="0.25">
      <c r="A778" s="34"/>
      <c r="B778" s="11"/>
      <c r="C778" s="2"/>
      <c r="D778" s="11"/>
      <c r="E778" s="11"/>
      <c r="F778" s="2" t="s">
        <v>2</v>
      </c>
      <c r="G778" s="11" t="s">
        <v>2483</v>
      </c>
      <c r="H778" s="2">
        <v>0</v>
      </c>
      <c r="I778" s="2">
        <v>1</v>
      </c>
      <c r="J778" s="2">
        <v>0</v>
      </c>
      <c r="K778" s="2">
        <v>0</v>
      </c>
      <c r="L778" s="2">
        <v>0</v>
      </c>
      <c r="M778" s="2">
        <v>0</v>
      </c>
      <c r="N778" s="2">
        <v>0</v>
      </c>
      <c r="O778" s="2"/>
      <c r="P778" s="2"/>
      <c r="Q778" s="2"/>
      <c r="R778" s="11"/>
      <c r="S778" s="11"/>
      <c r="T778" s="35"/>
    </row>
    <row r="779" spans="1:20" x14ac:dyDescent="0.25">
      <c r="A779" s="34"/>
      <c r="B779" s="11"/>
      <c r="C779" s="2"/>
      <c r="D779" s="11"/>
      <c r="E779" s="11"/>
      <c r="F779" s="2" t="s">
        <v>3</v>
      </c>
      <c r="G779" s="11" t="s">
        <v>3631</v>
      </c>
      <c r="H779" s="2">
        <v>0</v>
      </c>
      <c r="I779" s="2">
        <v>1</v>
      </c>
      <c r="J779" s="2">
        <v>0</v>
      </c>
      <c r="K779" s="2">
        <v>0</v>
      </c>
      <c r="L779" s="2">
        <v>0</v>
      </c>
      <c r="M779" s="2">
        <v>0</v>
      </c>
      <c r="N779" s="2">
        <v>0</v>
      </c>
      <c r="O779" s="2"/>
      <c r="P779" s="2"/>
      <c r="Q779" s="2"/>
      <c r="R779" s="11"/>
      <c r="S779" s="11"/>
      <c r="T779" s="35"/>
    </row>
    <row r="780" spans="1:20" x14ac:dyDescent="0.25">
      <c r="A780" s="34"/>
      <c r="B780" s="11"/>
      <c r="C780" s="2"/>
      <c r="D780" s="11"/>
      <c r="E780" s="11"/>
      <c r="F780" s="2" t="s">
        <v>4</v>
      </c>
      <c r="G780" s="11" t="s">
        <v>3179</v>
      </c>
      <c r="H780" s="2">
        <v>0</v>
      </c>
      <c r="I780" s="2">
        <v>1</v>
      </c>
      <c r="J780" s="2">
        <v>0</v>
      </c>
      <c r="K780" s="2">
        <v>0</v>
      </c>
      <c r="L780" s="2">
        <v>0</v>
      </c>
      <c r="M780" s="2">
        <v>0</v>
      </c>
      <c r="N780" s="2">
        <v>0</v>
      </c>
      <c r="O780" s="2"/>
      <c r="P780" s="2"/>
      <c r="Q780" s="2"/>
      <c r="R780" s="11"/>
      <c r="S780" s="11"/>
      <c r="T780" s="35"/>
    </row>
    <row r="781" spans="1:20" x14ac:dyDescent="0.25">
      <c r="A781" s="34"/>
      <c r="B781" s="11"/>
      <c r="C781" s="2"/>
      <c r="D781" s="11"/>
      <c r="E781" s="11"/>
      <c r="F781" s="2"/>
      <c r="G781" s="11"/>
      <c r="H781" s="2"/>
      <c r="I781" s="2"/>
      <c r="J781" s="2"/>
      <c r="K781" s="2"/>
      <c r="L781" s="2"/>
      <c r="M781" s="2"/>
      <c r="N781" s="2"/>
      <c r="O781" s="2"/>
      <c r="P781" s="2"/>
      <c r="Q781" s="2"/>
      <c r="R781" s="11"/>
      <c r="S781" s="11"/>
      <c r="T781" s="35"/>
    </row>
    <row r="782" spans="1:20" x14ac:dyDescent="0.25">
      <c r="A782" s="83"/>
      <c r="B782" s="62"/>
      <c r="C782" s="61"/>
      <c r="D782" s="62"/>
      <c r="E782" s="62"/>
      <c r="F782" s="61"/>
      <c r="G782" s="62"/>
      <c r="H782" s="61">
        <f>SUM(H777:H780)</f>
        <v>0</v>
      </c>
      <c r="I782" s="61">
        <f t="shared" ref="I782:O782" si="33">SUM(I777:I780)</f>
        <v>4</v>
      </c>
      <c r="J782" s="61">
        <f t="shared" si="33"/>
        <v>0</v>
      </c>
      <c r="K782" s="61">
        <f t="shared" si="33"/>
        <v>0</v>
      </c>
      <c r="L782" s="61">
        <f t="shared" si="33"/>
        <v>0</v>
      </c>
      <c r="M782" s="61">
        <f t="shared" si="33"/>
        <v>0</v>
      </c>
      <c r="N782" s="61">
        <f t="shared" si="33"/>
        <v>0</v>
      </c>
      <c r="O782" s="61">
        <f t="shared" si="33"/>
        <v>0</v>
      </c>
      <c r="P782" s="61"/>
      <c r="Q782" s="61"/>
      <c r="R782" s="62"/>
      <c r="S782" s="62"/>
      <c r="T782" s="84"/>
    </row>
    <row r="783" spans="1:20" x14ac:dyDescent="0.25">
      <c r="A783" s="85"/>
      <c r="B783" s="75"/>
      <c r="C783" s="76"/>
      <c r="D783" s="75"/>
      <c r="E783" s="75"/>
      <c r="F783" s="76"/>
      <c r="G783" s="75"/>
      <c r="H783" s="76"/>
      <c r="I783" s="76"/>
      <c r="J783" s="76"/>
      <c r="K783" s="76"/>
      <c r="L783" s="76"/>
      <c r="M783" s="76"/>
      <c r="N783" s="76"/>
      <c r="O783" s="76"/>
      <c r="P783" s="76"/>
      <c r="Q783" s="76"/>
      <c r="R783" s="75"/>
      <c r="S783" s="75"/>
      <c r="T783" s="86"/>
    </row>
    <row r="784" spans="1:20" x14ac:dyDescent="0.25">
      <c r="A784" s="34"/>
      <c r="B784" s="11"/>
      <c r="C784" s="2"/>
      <c r="D784" s="11"/>
      <c r="E784" s="11"/>
      <c r="F784" s="11"/>
      <c r="G784" s="11"/>
      <c r="H784" s="2"/>
      <c r="I784" s="2"/>
      <c r="J784" s="2"/>
      <c r="K784" s="2"/>
      <c r="L784" s="2"/>
      <c r="M784" s="2"/>
      <c r="N784" s="2"/>
      <c r="O784" s="2"/>
      <c r="P784" s="2"/>
      <c r="Q784" s="2"/>
      <c r="R784" s="11"/>
      <c r="S784" s="11"/>
      <c r="T784" s="35"/>
    </row>
    <row r="785" spans="1:20" x14ac:dyDescent="0.25">
      <c r="A785" s="34"/>
      <c r="B785" s="11"/>
      <c r="C785" s="2" t="s">
        <v>1913</v>
      </c>
      <c r="D785" s="11" t="s">
        <v>39</v>
      </c>
      <c r="E785" s="11" t="s">
        <v>2659</v>
      </c>
      <c r="F785" s="2" t="s">
        <v>0</v>
      </c>
      <c r="G785" s="11" t="s">
        <v>3632</v>
      </c>
      <c r="H785" s="2">
        <v>0</v>
      </c>
      <c r="I785" s="2">
        <v>1</v>
      </c>
      <c r="J785" s="2">
        <v>0</v>
      </c>
      <c r="K785" s="2">
        <v>0</v>
      </c>
      <c r="L785" s="2">
        <v>0</v>
      </c>
      <c r="M785" s="2">
        <v>0</v>
      </c>
      <c r="N785" s="2">
        <v>0</v>
      </c>
      <c r="O785" s="2"/>
      <c r="P785" s="2"/>
      <c r="Q785" s="2"/>
      <c r="R785" s="11"/>
      <c r="S785" s="11" t="s">
        <v>8911</v>
      </c>
      <c r="T785" s="35"/>
    </row>
    <row r="786" spans="1:20" x14ac:dyDescent="0.25">
      <c r="A786" s="34"/>
      <c r="B786" s="11"/>
      <c r="C786" s="2"/>
      <c r="D786" s="11"/>
      <c r="E786" s="11"/>
      <c r="F786" s="2" t="s">
        <v>2</v>
      </c>
      <c r="G786" s="11" t="s">
        <v>3633</v>
      </c>
      <c r="H786" s="2">
        <v>0</v>
      </c>
      <c r="I786" s="2">
        <v>1</v>
      </c>
      <c r="J786" s="2">
        <v>0</v>
      </c>
      <c r="K786" s="2">
        <v>0</v>
      </c>
      <c r="L786" s="2">
        <v>0</v>
      </c>
      <c r="M786" s="2">
        <v>0</v>
      </c>
      <c r="N786" s="2">
        <v>0</v>
      </c>
      <c r="O786" s="2"/>
      <c r="P786" s="2"/>
      <c r="Q786" s="2"/>
      <c r="R786" s="11"/>
      <c r="S786" s="11" t="s">
        <v>8912</v>
      </c>
      <c r="T786" s="35"/>
    </row>
    <row r="787" spans="1:20" x14ac:dyDescent="0.25">
      <c r="A787" s="34"/>
      <c r="B787" s="11"/>
      <c r="C787" s="2"/>
      <c r="D787" s="11"/>
      <c r="E787" s="11"/>
      <c r="F787" s="2"/>
      <c r="G787" s="11"/>
      <c r="H787" s="2"/>
      <c r="I787" s="2"/>
      <c r="J787" s="2"/>
      <c r="K787" s="2"/>
      <c r="L787" s="2"/>
      <c r="M787" s="2"/>
      <c r="N787" s="2"/>
      <c r="O787" s="2"/>
      <c r="P787" s="2"/>
      <c r="Q787" s="2"/>
      <c r="R787" s="11"/>
      <c r="S787" s="11" t="s">
        <v>8913</v>
      </c>
      <c r="T787" s="35"/>
    </row>
    <row r="788" spans="1:20" x14ac:dyDescent="0.25">
      <c r="A788" s="83"/>
      <c r="B788" s="62"/>
      <c r="C788" s="61"/>
      <c r="D788" s="62"/>
      <c r="E788" s="62"/>
      <c r="F788" s="61"/>
      <c r="G788" s="62"/>
      <c r="H788" s="61">
        <f>SUM(H785:H786)</f>
        <v>0</v>
      </c>
      <c r="I788" s="61">
        <f t="shared" ref="I788:O788" si="34">SUM(I785:I786)</f>
        <v>2</v>
      </c>
      <c r="J788" s="61">
        <f t="shared" si="34"/>
        <v>0</v>
      </c>
      <c r="K788" s="61">
        <f t="shared" si="34"/>
        <v>0</v>
      </c>
      <c r="L788" s="61">
        <f t="shared" si="34"/>
        <v>0</v>
      </c>
      <c r="M788" s="61">
        <f t="shared" si="34"/>
        <v>0</v>
      </c>
      <c r="N788" s="61">
        <f t="shared" si="34"/>
        <v>0</v>
      </c>
      <c r="O788" s="61">
        <f t="shared" si="34"/>
        <v>0</v>
      </c>
      <c r="P788" s="61"/>
      <c r="Q788" s="61"/>
      <c r="R788" s="62"/>
      <c r="S788" s="62"/>
      <c r="T788" s="84"/>
    </row>
    <row r="789" spans="1:20" x14ac:dyDescent="0.25">
      <c r="A789" s="85"/>
      <c r="B789" s="75"/>
      <c r="C789" s="76"/>
      <c r="D789" s="75"/>
      <c r="E789" s="75"/>
      <c r="F789" s="76"/>
      <c r="G789" s="75"/>
      <c r="H789" s="76"/>
      <c r="I789" s="76"/>
      <c r="J789" s="76"/>
      <c r="K789" s="76"/>
      <c r="L789" s="76"/>
      <c r="M789" s="76"/>
      <c r="N789" s="76"/>
      <c r="O789" s="76"/>
      <c r="P789" s="76"/>
      <c r="Q789" s="76"/>
      <c r="R789" s="75"/>
      <c r="S789" s="75"/>
      <c r="T789" s="86"/>
    </row>
    <row r="790" spans="1:20" x14ac:dyDescent="0.25">
      <c r="A790" s="34"/>
      <c r="B790" s="11"/>
      <c r="C790" s="2"/>
      <c r="D790" s="11"/>
      <c r="E790" s="11"/>
      <c r="F790" s="11"/>
      <c r="G790" s="11"/>
      <c r="H790" s="2"/>
      <c r="I790" s="2"/>
      <c r="J790" s="2"/>
      <c r="K790" s="2"/>
      <c r="L790" s="2"/>
      <c r="M790" s="2"/>
      <c r="N790" s="2"/>
      <c r="O790" s="2"/>
      <c r="P790" s="2"/>
      <c r="Q790" s="2"/>
      <c r="R790" s="11"/>
      <c r="S790" s="11"/>
      <c r="T790" s="35"/>
    </row>
    <row r="791" spans="1:20" x14ac:dyDescent="0.25">
      <c r="A791" s="34"/>
      <c r="B791" s="11"/>
      <c r="C791" s="2" t="s">
        <v>1914</v>
      </c>
      <c r="D791" s="11" t="s">
        <v>39</v>
      </c>
      <c r="E791" s="11" t="s">
        <v>3104</v>
      </c>
      <c r="F791" s="2" t="s">
        <v>0</v>
      </c>
      <c r="G791" s="11" t="s">
        <v>3456</v>
      </c>
      <c r="H791" s="2">
        <v>0</v>
      </c>
      <c r="I791" s="2">
        <v>1</v>
      </c>
      <c r="J791" s="2">
        <v>0</v>
      </c>
      <c r="K791" s="2">
        <v>0</v>
      </c>
      <c r="L791" s="2">
        <v>0</v>
      </c>
      <c r="M791" s="2">
        <v>0</v>
      </c>
      <c r="N791" s="2">
        <v>0</v>
      </c>
      <c r="O791" s="2"/>
      <c r="P791" s="2"/>
      <c r="Q791" s="2"/>
      <c r="R791" s="11"/>
      <c r="S791" s="11" t="s">
        <v>8815</v>
      </c>
      <c r="T791" s="35"/>
    </row>
    <row r="792" spans="1:20" x14ac:dyDescent="0.25">
      <c r="A792" s="34"/>
      <c r="B792" s="11"/>
      <c r="C792" s="2"/>
      <c r="D792" s="11"/>
      <c r="E792" s="11"/>
      <c r="F792" s="2" t="s">
        <v>2</v>
      </c>
      <c r="G792" s="11" t="s">
        <v>3634</v>
      </c>
      <c r="H792" s="2">
        <v>0</v>
      </c>
      <c r="I792" s="2">
        <v>1</v>
      </c>
      <c r="J792" s="2">
        <v>0</v>
      </c>
      <c r="K792" s="2">
        <v>0</v>
      </c>
      <c r="L792" s="2">
        <v>0</v>
      </c>
      <c r="M792" s="2">
        <v>0</v>
      </c>
      <c r="N792" s="2">
        <v>0</v>
      </c>
      <c r="O792" s="2"/>
      <c r="P792" s="2"/>
      <c r="Q792" s="2"/>
      <c r="R792" s="11"/>
      <c r="S792" s="11"/>
      <c r="T792" s="35"/>
    </row>
    <row r="793" spans="1:20" x14ac:dyDescent="0.25">
      <c r="A793" s="34"/>
      <c r="B793" s="11"/>
      <c r="C793" s="2"/>
      <c r="D793" s="11"/>
      <c r="E793" s="11"/>
      <c r="F793" s="2" t="s">
        <v>3</v>
      </c>
      <c r="G793" s="11" t="s">
        <v>2965</v>
      </c>
      <c r="H793" s="2">
        <v>1</v>
      </c>
      <c r="I793" s="2">
        <v>0</v>
      </c>
      <c r="J793" s="2">
        <v>0</v>
      </c>
      <c r="K793" s="2">
        <v>0</v>
      </c>
      <c r="L793" s="2">
        <v>0</v>
      </c>
      <c r="M793" s="2">
        <v>0</v>
      </c>
      <c r="N793" s="2">
        <v>0</v>
      </c>
      <c r="O793" s="2"/>
      <c r="P793" s="2"/>
      <c r="Q793" s="2"/>
      <c r="R793" s="11"/>
      <c r="S793" s="11" t="s">
        <v>8814</v>
      </c>
      <c r="T793" s="35"/>
    </row>
    <row r="794" spans="1:20" x14ac:dyDescent="0.25">
      <c r="A794" s="34"/>
      <c r="B794" s="11"/>
      <c r="C794" s="2"/>
      <c r="D794" s="11"/>
      <c r="E794" s="11"/>
      <c r="F794" s="2"/>
      <c r="G794" s="11"/>
      <c r="H794" s="2"/>
      <c r="I794" s="2"/>
      <c r="J794" s="2"/>
      <c r="K794" s="2"/>
      <c r="L794" s="2"/>
      <c r="M794" s="2"/>
      <c r="N794" s="2"/>
      <c r="O794" s="2"/>
      <c r="P794" s="2"/>
      <c r="Q794" s="2"/>
      <c r="R794" s="11"/>
      <c r="S794" s="11"/>
      <c r="T794" s="35"/>
    </row>
    <row r="795" spans="1:20" x14ac:dyDescent="0.25">
      <c r="A795" s="83"/>
      <c r="B795" s="62"/>
      <c r="C795" s="61"/>
      <c r="D795" s="62"/>
      <c r="E795" s="62"/>
      <c r="F795" s="61"/>
      <c r="G795" s="62"/>
      <c r="H795" s="61">
        <f>SUM(H791:H793)</f>
        <v>1</v>
      </c>
      <c r="I795" s="61">
        <f t="shared" ref="I795:O795" si="35">SUM(I791:I793)</f>
        <v>2</v>
      </c>
      <c r="J795" s="61">
        <f t="shared" si="35"/>
        <v>0</v>
      </c>
      <c r="K795" s="61">
        <f t="shared" si="35"/>
        <v>0</v>
      </c>
      <c r="L795" s="61">
        <f t="shared" si="35"/>
        <v>0</v>
      </c>
      <c r="M795" s="61">
        <f t="shared" si="35"/>
        <v>0</v>
      </c>
      <c r="N795" s="61">
        <f t="shared" si="35"/>
        <v>0</v>
      </c>
      <c r="O795" s="61">
        <f t="shared" si="35"/>
        <v>0</v>
      </c>
      <c r="P795" s="61"/>
      <c r="Q795" s="61"/>
      <c r="R795" s="62"/>
      <c r="S795" s="62"/>
      <c r="T795" s="84"/>
    </row>
    <row r="796" spans="1:20" x14ac:dyDescent="0.25">
      <c r="A796" s="85"/>
      <c r="B796" s="75"/>
      <c r="C796" s="76"/>
      <c r="D796" s="75"/>
      <c r="E796" s="75"/>
      <c r="F796" s="76"/>
      <c r="G796" s="75"/>
      <c r="H796" s="76"/>
      <c r="I796" s="76"/>
      <c r="J796" s="76"/>
      <c r="K796" s="76"/>
      <c r="L796" s="76"/>
      <c r="M796" s="76"/>
      <c r="N796" s="76"/>
      <c r="O796" s="76"/>
      <c r="P796" s="76"/>
      <c r="Q796" s="76"/>
      <c r="R796" s="75"/>
      <c r="S796" s="75"/>
      <c r="T796" s="86"/>
    </row>
    <row r="797" spans="1:20" x14ac:dyDescent="0.25">
      <c r="A797" s="34"/>
      <c r="B797" s="11"/>
      <c r="C797" s="2"/>
      <c r="D797" s="11"/>
      <c r="E797" s="11"/>
      <c r="F797" s="11"/>
      <c r="G797" s="11"/>
      <c r="H797" s="2"/>
      <c r="I797" s="2"/>
      <c r="J797" s="2"/>
      <c r="K797" s="2"/>
      <c r="L797" s="2"/>
      <c r="M797" s="2"/>
      <c r="N797" s="2"/>
      <c r="O797" s="2"/>
      <c r="P797" s="2"/>
      <c r="Q797" s="2"/>
      <c r="R797" s="11"/>
      <c r="S797" s="11"/>
      <c r="T797" s="35"/>
    </row>
    <row r="798" spans="1:20" x14ac:dyDescent="0.25">
      <c r="A798" s="34"/>
      <c r="B798" s="11"/>
      <c r="C798" s="2" t="s">
        <v>1915</v>
      </c>
      <c r="D798" s="11" t="s">
        <v>39</v>
      </c>
      <c r="E798" s="11" t="s">
        <v>3114</v>
      </c>
      <c r="F798" s="2" t="s">
        <v>0</v>
      </c>
      <c r="G798" s="11" t="s">
        <v>3635</v>
      </c>
      <c r="H798" s="2">
        <v>0</v>
      </c>
      <c r="I798" s="2">
        <v>1</v>
      </c>
      <c r="J798" s="2">
        <v>0</v>
      </c>
      <c r="K798" s="2">
        <v>0</v>
      </c>
      <c r="L798" s="2">
        <v>0</v>
      </c>
      <c r="M798" s="2">
        <v>0</v>
      </c>
      <c r="N798" s="2">
        <v>0</v>
      </c>
      <c r="O798" s="2"/>
      <c r="P798" s="2"/>
      <c r="Q798" s="2"/>
      <c r="R798" s="11"/>
      <c r="S798" s="11"/>
      <c r="T798" s="35"/>
    </row>
    <row r="799" spans="1:20" x14ac:dyDescent="0.25">
      <c r="A799" s="34"/>
      <c r="B799" s="11"/>
      <c r="C799" s="2"/>
      <c r="D799" s="11"/>
      <c r="E799" s="11"/>
      <c r="F799" s="2" t="s">
        <v>2</v>
      </c>
      <c r="G799" s="11" t="s">
        <v>3636</v>
      </c>
      <c r="H799" s="2">
        <v>0</v>
      </c>
      <c r="I799" s="2">
        <v>1</v>
      </c>
      <c r="J799" s="2">
        <v>0</v>
      </c>
      <c r="K799" s="2">
        <v>0</v>
      </c>
      <c r="L799" s="2">
        <v>0</v>
      </c>
      <c r="M799" s="2">
        <v>0</v>
      </c>
      <c r="N799" s="2">
        <v>0</v>
      </c>
      <c r="O799" s="2"/>
      <c r="P799" s="2"/>
      <c r="Q799" s="2"/>
      <c r="R799" s="11"/>
      <c r="S799" s="11"/>
      <c r="T799" s="35"/>
    </row>
    <row r="800" spans="1:20" x14ac:dyDescent="0.25">
      <c r="A800" s="34"/>
      <c r="B800" s="11"/>
      <c r="C800" s="2"/>
      <c r="D800" s="11"/>
      <c r="E800" s="11"/>
      <c r="F800" s="2" t="s">
        <v>3</v>
      </c>
      <c r="G800" s="11" t="s">
        <v>3637</v>
      </c>
      <c r="H800" s="2">
        <v>0</v>
      </c>
      <c r="I800" s="2">
        <v>1</v>
      </c>
      <c r="J800" s="2">
        <v>0</v>
      </c>
      <c r="K800" s="2">
        <v>0</v>
      </c>
      <c r="L800" s="2">
        <v>0</v>
      </c>
      <c r="M800" s="2">
        <v>0</v>
      </c>
      <c r="N800" s="2">
        <v>0</v>
      </c>
      <c r="O800" s="2"/>
      <c r="P800" s="2"/>
      <c r="Q800" s="2"/>
      <c r="R800" s="11"/>
      <c r="S800" s="11"/>
      <c r="T800" s="35"/>
    </row>
    <row r="801" spans="1:20" x14ac:dyDescent="0.25">
      <c r="A801" s="34"/>
      <c r="B801" s="11"/>
      <c r="C801" s="2"/>
      <c r="D801" s="11"/>
      <c r="E801" s="11"/>
      <c r="F801" s="2" t="s">
        <v>4</v>
      </c>
      <c r="G801" s="11" t="s">
        <v>3638</v>
      </c>
      <c r="H801" s="2">
        <v>0</v>
      </c>
      <c r="I801" s="2">
        <v>1</v>
      </c>
      <c r="J801" s="2">
        <v>0</v>
      </c>
      <c r="K801" s="2">
        <v>0</v>
      </c>
      <c r="L801" s="2">
        <v>0</v>
      </c>
      <c r="M801" s="2">
        <v>0</v>
      </c>
      <c r="N801" s="2">
        <v>0</v>
      </c>
      <c r="O801" s="2"/>
      <c r="P801" s="2"/>
      <c r="Q801" s="2"/>
      <c r="R801" s="11"/>
      <c r="S801" s="11"/>
      <c r="T801" s="35"/>
    </row>
    <row r="802" spans="1:20" x14ac:dyDescent="0.25">
      <c r="A802" s="34"/>
      <c r="B802" s="11"/>
      <c r="C802" s="2"/>
      <c r="D802" s="11"/>
      <c r="E802" s="11"/>
      <c r="F802" s="2" t="s">
        <v>5</v>
      </c>
      <c r="G802" s="11" t="s">
        <v>3300</v>
      </c>
      <c r="H802" s="2">
        <v>0</v>
      </c>
      <c r="I802" s="2">
        <v>1</v>
      </c>
      <c r="J802" s="2">
        <v>0</v>
      </c>
      <c r="K802" s="2">
        <v>0</v>
      </c>
      <c r="L802" s="2">
        <v>0</v>
      </c>
      <c r="M802" s="2">
        <v>0</v>
      </c>
      <c r="N802" s="2">
        <v>0</v>
      </c>
      <c r="O802" s="2"/>
      <c r="P802" s="2"/>
      <c r="Q802" s="2"/>
      <c r="R802" s="11"/>
      <c r="S802" s="11"/>
      <c r="T802" s="35"/>
    </row>
    <row r="803" spans="1:20" x14ac:dyDescent="0.25">
      <c r="A803" s="34"/>
      <c r="B803" s="11"/>
      <c r="C803" s="2"/>
      <c r="D803" s="11"/>
      <c r="E803" s="11"/>
      <c r="F803" s="2" t="s">
        <v>6</v>
      </c>
      <c r="G803" s="11" t="s">
        <v>2457</v>
      </c>
      <c r="H803" s="2">
        <v>0</v>
      </c>
      <c r="I803" s="2">
        <v>1</v>
      </c>
      <c r="J803" s="2">
        <v>0</v>
      </c>
      <c r="K803" s="2">
        <v>0</v>
      </c>
      <c r="L803" s="2">
        <v>0</v>
      </c>
      <c r="M803" s="2">
        <v>0</v>
      </c>
      <c r="N803" s="2">
        <v>0</v>
      </c>
      <c r="O803" s="2"/>
      <c r="P803" s="2"/>
      <c r="Q803" s="2"/>
      <c r="R803" s="11"/>
      <c r="S803" s="11"/>
      <c r="T803" s="35"/>
    </row>
    <row r="804" spans="1:20" x14ac:dyDescent="0.25">
      <c r="A804" s="34"/>
      <c r="B804" s="11"/>
      <c r="C804" s="2"/>
      <c r="D804" s="11"/>
      <c r="E804" s="11"/>
      <c r="F804" s="2" t="s">
        <v>7</v>
      </c>
      <c r="G804" s="11" t="s">
        <v>3287</v>
      </c>
      <c r="H804" s="2">
        <v>0</v>
      </c>
      <c r="I804" s="2">
        <v>1</v>
      </c>
      <c r="J804" s="2">
        <v>0</v>
      </c>
      <c r="K804" s="2">
        <v>0</v>
      </c>
      <c r="L804" s="2">
        <v>0</v>
      </c>
      <c r="M804" s="2">
        <v>0</v>
      </c>
      <c r="N804" s="2">
        <v>0</v>
      </c>
      <c r="O804" s="2"/>
      <c r="P804" s="2"/>
      <c r="Q804" s="2"/>
      <c r="R804" s="11"/>
      <c r="S804" s="11"/>
      <c r="T804" s="35"/>
    </row>
    <row r="805" spans="1:20" x14ac:dyDescent="0.25">
      <c r="A805" s="34"/>
      <c r="B805" s="11"/>
      <c r="C805" s="2"/>
      <c r="D805" s="11"/>
      <c r="E805" s="11"/>
      <c r="F805" s="2" t="s">
        <v>8</v>
      </c>
      <c r="G805" s="11" t="s">
        <v>3639</v>
      </c>
      <c r="H805" s="2">
        <v>0</v>
      </c>
      <c r="I805" s="2">
        <v>1</v>
      </c>
      <c r="J805" s="2">
        <v>0</v>
      </c>
      <c r="K805" s="2">
        <v>0</v>
      </c>
      <c r="L805" s="2">
        <v>0</v>
      </c>
      <c r="M805" s="2">
        <v>0</v>
      </c>
      <c r="N805" s="2">
        <v>0</v>
      </c>
      <c r="O805" s="2"/>
      <c r="P805" s="2"/>
      <c r="Q805" s="2"/>
      <c r="R805" s="11"/>
      <c r="S805" s="11"/>
      <c r="T805" s="35"/>
    </row>
    <row r="806" spans="1:20" x14ac:dyDescent="0.25">
      <c r="A806" s="34"/>
      <c r="B806" s="11"/>
      <c r="C806" s="2"/>
      <c r="D806" s="11"/>
      <c r="E806" s="11"/>
      <c r="F806" s="2" t="s">
        <v>9</v>
      </c>
      <c r="G806" s="11" t="s">
        <v>2828</v>
      </c>
      <c r="H806" s="2">
        <v>0</v>
      </c>
      <c r="I806" s="2">
        <v>1</v>
      </c>
      <c r="J806" s="2">
        <v>0</v>
      </c>
      <c r="K806" s="2">
        <v>0</v>
      </c>
      <c r="L806" s="2">
        <v>0</v>
      </c>
      <c r="M806" s="2">
        <v>0</v>
      </c>
      <c r="N806" s="2">
        <v>0</v>
      </c>
      <c r="O806" s="2"/>
      <c r="P806" s="2"/>
      <c r="Q806" s="2"/>
      <c r="R806" s="11"/>
      <c r="S806" s="11"/>
      <c r="T806" s="35"/>
    </row>
    <row r="807" spans="1:20" x14ac:dyDescent="0.25">
      <c r="A807" s="34"/>
      <c r="B807" s="11"/>
      <c r="C807" s="2"/>
      <c r="D807" s="11"/>
      <c r="E807" s="11"/>
      <c r="F807" s="2" t="s">
        <v>10</v>
      </c>
      <c r="G807" s="11" t="s">
        <v>2150</v>
      </c>
      <c r="H807" s="2">
        <v>0</v>
      </c>
      <c r="I807" s="2">
        <v>1</v>
      </c>
      <c r="J807" s="2">
        <v>0</v>
      </c>
      <c r="K807" s="2">
        <v>0</v>
      </c>
      <c r="L807" s="2">
        <v>0</v>
      </c>
      <c r="M807" s="2">
        <v>0</v>
      </c>
      <c r="N807" s="2">
        <v>0</v>
      </c>
      <c r="O807" s="2"/>
      <c r="P807" s="2"/>
      <c r="Q807" s="2"/>
      <c r="R807" s="11"/>
      <c r="S807" s="11"/>
      <c r="T807" s="35"/>
    </row>
    <row r="808" spans="1:20" x14ac:dyDescent="0.25">
      <c r="A808" s="34"/>
      <c r="B808" s="11"/>
      <c r="C808" s="2"/>
      <c r="D808" s="11"/>
      <c r="E808" s="11"/>
      <c r="F808" s="2" t="s">
        <v>11</v>
      </c>
      <c r="G808" s="11" t="s">
        <v>3640</v>
      </c>
      <c r="H808" s="2">
        <v>0</v>
      </c>
      <c r="I808" s="2">
        <v>1</v>
      </c>
      <c r="J808" s="2">
        <v>0</v>
      </c>
      <c r="K808" s="2">
        <v>0</v>
      </c>
      <c r="L808" s="2">
        <v>0</v>
      </c>
      <c r="M808" s="2">
        <v>0</v>
      </c>
      <c r="N808" s="2">
        <v>0</v>
      </c>
      <c r="O808" s="2"/>
      <c r="P808" s="2"/>
      <c r="Q808" s="2"/>
      <c r="R808" s="11"/>
      <c r="S808" s="11"/>
      <c r="T808" s="35"/>
    </row>
    <row r="809" spans="1:20" x14ac:dyDescent="0.25">
      <c r="A809" s="34"/>
      <c r="B809" s="11"/>
      <c r="C809" s="2"/>
      <c r="D809" s="11"/>
      <c r="E809" s="11"/>
      <c r="F809" s="2" t="s">
        <v>12</v>
      </c>
      <c r="G809" s="11" t="s">
        <v>3641</v>
      </c>
      <c r="H809" s="2">
        <v>0</v>
      </c>
      <c r="I809" s="2">
        <v>1</v>
      </c>
      <c r="J809" s="2">
        <v>0</v>
      </c>
      <c r="K809" s="2">
        <v>0</v>
      </c>
      <c r="L809" s="2">
        <v>0</v>
      </c>
      <c r="M809" s="2">
        <v>0</v>
      </c>
      <c r="N809" s="2">
        <v>0</v>
      </c>
      <c r="O809" s="2"/>
      <c r="P809" s="2"/>
      <c r="Q809" s="2"/>
      <c r="R809" s="11"/>
      <c r="S809" s="11"/>
      <c r="T809" s="35"/>
    </row>
    <row r="810" spans="1:20" x14ac:dyDescent="0.25">
      <c r="A810" s="34"/>
      <c r="B810" s="11"/>
      <c r="C810" s="2"/>
      <c r="D810" s="11"/>
      <c r="E810" s="11"/>
      <c r="F810" s="2" t="s">
        <v>13</v>
      </c>
      <c r="G810" s="11" t="s">
        <v>3642</v>
      </c>
      <c r="H810" s="2">
        <v>0</v>
      </c>
      <c r="I810" s="2">
        <v>1</v>
      </c>
      <c r="J810" s="2">
        <v>0</v>
      </c>
      <c r="K810" s="2">
        <v>0</v>
      </c>
      <c r="L810" s="2">
        <v>0</v>
      </c>
      <c r="M810" s="2">
        <v>0</v>
      </c>
      <c r="N810" s="2">
        <v>0</v>
      </c>
      <c r="O810" s="2"/>
      <c r="P810" s="2"/>
      <c r="Q810" s="2"/>
      <c r="R810" s="11"/>
      <c r="S810" s="11"/>
      <c r="T810" s="35"/>
    </row>
    <row r="811" spans="1:20" x14ac:dyDescent="0.25">
      <c r="A811" s="34"/>
      <c r="B811" s="11"/>
      <c r="C811" s="2"/>
      <c r="D811" s="11"/>
      <c r="E811" s="11"/>
      <c r="F811" s="2" t="s">
        <v>14</v>
      </c>
      <c r="G811" s="11" t="s">
        <v>3643</v>
      </c>
      <c r="H811" s="2">
        <v>0</v>
      </c>
      <c r="I811" s="2">
        <v>1</v>
      </c>
      <c r="J811" s="2">
        <v>0</v>
      </c>
      <c r="K811" s="2">
        <v>0</v>
      </c>
      <c r="L811" s="2">
        <v>0</v>
      </c>
      <c r="M811" s="2">
        <v>0</v>
      </c>
      <c r="N811" s="2">
        <v>0</v>
      </c>
      <c r="O811" s="2"/>
      <c r="P811" s="2"/>
      <c r="Q811" s="2"/>
      <c r="R811" s="11"/>
      <c r="S811" s="11"/>
      <c r="T811" s="35"/>
    </row>
    <row r="812" spans="1:20" x14ac:dyDescent="0.25">
      <c r="A812" s="34"/>
      <c r="B812" s="11"/>
      <c r="C812" s="2"/>
      <c r="D812" s="11"/>
      <c r="E812" s="11"/>
      <c r="F812" s="2" t="s">
        <v>15</v>
      </c>
      <c r="G812" s="11" t="s">
        <v>3644</v>
      </c>
      <c r="H812" s="2">
        <v>0</v>
      </c>
      <c r="I812" s="2">
        <v>1</v>
      </c>
      <c r="J812" s="2">
        <v>0</v>
      </c>
      <c r="K812" s="2">
        <v>0</v>
      </c>
      <c r="L812" s="2">
        <v>0</v>
      </c>
      <c r="M812" s="2">
        <v>0</v>
      </c>
      <c r="N812" s="2">
        <v>0</v>
      </c>
      <c r="O812" s="2"/>
      <c r="P812" s="2"/>
      <c r="Q812" s="2"/>
      <c r="R812" s="11"/>
      <c r="S812" s="11"/>
      <c r="T812" s="35"/>
    </row>
    <row r="813" spans="1:20" x14ac:dyDescent="0.25">
      <c r="A813" s="34"/>
      <c r="B813" s="11"/>
      <c r="C813" s="2"/>
      <c r="D813" s="11"/>
      <c r="E813" s="11"/>
      <c r="F813" s="2" t="s">
        <v>16</v>
      </c>
      <c r="G813" s="11" t="s">
        <v>3645</v>
      </c>
      <c r="H813" s="2">
        <v>0</v>
      </c>
      <c r="I813" s="2">
        <v>1</v>
      </c>
      <c r="J813" s="2">
        <v>0</v>
      </c>
      <c r="K813" s="2">
        <v>0</v>
      </c>
      <c r="L813" s="2">
        <v>0</v>
      </c>
      <c r="M813" s="2">
        <v>0</v>
      </c>
      <c r="N813" s="2">
        <v>0</v>
      </c>
      <c r="O813" s="2"/>
      <c r="P813" s="2"/>
      <c r="Q813" s="2"/>
      <c r="R813" s="11"/>
      <c r="S813" s="11"/>
      <c r="T813" s="35"/>
    </row>
    <row r="814" spans="1:20" x14ac:dyDescent="0.25">
      <c r="A814" s="34"/>
      <c r="B814" s="11"/>
      <c r="C814" s="2"/>
      <c r="D814" s="11"/>
      <c r="E814" s="11"/>
      <c r="F814" s="2" t="s">
        <v>17</v>
      </c>
      <c r="G814" s="11" t="s">
        <v>3646</v>
      </c>
      <c r="H814" s="2">
        <v>0</v>
      </c>
      <c r="I814" s="2">
        <v>1</v>
      </c>
      <c r="J814" s="2">
        <v>0</v>
      </c>
      <c r="K814" s="2">
        <v>0</v>
      </c>
      <c r="L814" s="2">
        <v>0</v>
      </c>
      <c r="M814" s="2">
        <v>0</v>
      </c>
      <c r="N814" s="2">
        <v>0</v>
      </c>
      <c r="O814" s="2"/>
      <c r="P814" s="2"/>
      <c r="Q814" s="2"/>
      <c r="R814" s="11"/>
      <c r="S814" s="11"/>
      <c r="T814" s="35"/>
    </row>
    <row r="815" spans="1:20" x14ac:dyDescent="0.25">
      <c r="A815" s="34"/>
      <c r="B815" s="11"/>
      <c r="C815" s="2"/>
      <c r="D815" s="11"/>
      <c r="E815" s="11"/>
      <c r="F815" s="2" t="s">
        <v>18</v>
      </c>
      <c r="G815" s="11" t="s">
        <v>3647</v>
      </c>
      <c r="H815" s="2">
        <v>0</v>
      </c>
      <c r="I815" s="2">
        <v>1</v>
      </c>
      <c r="J815" s="2">
        <v>0</v>
      </c>
      <c r="K815" s="2">
        <v>0</v>
      </c>
      <c r="L815" s="2">
        <v>0</v>
      </c>
      <c r="M815" s="2">
        <v>0</v>
      </c>
      <c r="N815" s="2">
        <v>0</v>
      </c>
      <c r="O815" s="2"/>
      <c r="P815" s="2"/>
      <c r="Q815" s="2"/>
      <c r="R815" s="11"/>
      <c r="S815" s="11"/>
      <c r="T815" s="35"/>
    </row>
    <row r="816" spans="1:20" x14ac:dyDescent="0.25">
      <c r="A816" s="34"/>
      <c r="B816" s="11"/>
      <c r="C816" s="2"/>
      <c r="D816" s="11"/>
      <c r="E816" s="11"/>
      <c r="F816" s="2" t="s">
        <v>19</v>
      </c>
      <c r="G816" s="11" t="s">
        <v>3648</v>
      </c>
      <c r="H816" s="2">
        <v>0</v>
      </c>
      <c r="I816" s="2">
        <v>1</v>
      </c>
      <c r="J816" s="2">
        <v>0</v>
      </c>
      <c r="K816" s="2">
        <v>0</v>
      </c>
      <c r="L816" s="2">
        <v>0</v>
      </c>
      <c r="M816" s="2">
        <v>0</v>
      </c>
      <c r="N816" s="2">
        <v>0</v>
      </c>
      <c r="O816" s="2"/>
      <c r="P816" s="2"/>
      <c r="Q816" s="2"/>
      <c r="R816" s="11"/>
      <c r="S816" s="11"/>
      <c r="T816" s="35"/>
    </row>
    <row r="817" spans="1:20" x14ac:dyDescent="0.25">
      <c r="A817" s="34"/>
      <c r="B817" s="11"/>
      <c r="C817" s="2"/>
      <c r="D817" s="11"/>
      <c r="E817" s="11"/>
      <c r="F817" s="2" t="s">
        <v>20</v>
      </c>
      <c r="G817" s="11" t="s">
        <v>3649</v>
      </c>
      <c r="H817" s="2">
        <v>0</v>
      </c>
      <c r="I817" s="2">
        <v>1</v>
      </c>
      <c r="J817" s="2">
        <v>0</v>
      </c>
      <c r="K817" s="2">
        <v>0</v>
      </c>
      <c r="L817" s="2">
        <v>0</v>
      </c>
      <c r="M817" s="2">
        <v>0</v>
      </c>
      <c r="N817" s="2">
        <v>0</v>
      </c>
      <c r="O817" s="2"/>
      <c r="P817" s="2"/>
      <c r="Q817" s="2"/>
      <c r="R817" s="11"/>
      <c r="S817" s="11"/>
      <c r="T817" s="35"/>
    </row>
    <row r="818" spans="1:20" x14ac:dyDescent="0.25">
      <c r="A818" s="34"/>
      <c r="B818" s="11"/>
      <c r="C818" s="2"/>
      <c r="D818" s="11"/>
      <c r="E818" s="11"/>
      <c r="F818" s="2" t="s">
        <v>21</v>
      </c>
      <c r="G818" s="11" t="s">
        <v>3650</v>
      </c>
      <c r="H818" s="2">
        <v>0</v>
      </c>
      <c r="I818" s="2">
        <v>1</v>
      </c>
      <c r="J818" s="2">
        <v>0</v>
      </c>
      <c r="K818" s="2">
        <v>0</v>
      </c>
      <c r="L818" s="2">
        <v>0</v>
      </c>
      <c r="M818" s="2">
        <v>0</v>
      </c>
      <c r="N818" s="2">
        <v>0</v>
      </c>
      <c r="O818" s="2"/>
      <c r="P818" s="2"/>
      <c r="Q818" s="2"/>
      <c r="R818" s="11"/>
      <c r="S818" s="11"/>
      <c r="T818" s="35"/>
    </row>
    <row r="819" spans="1:20" x14ac:dyDescent="0.25">
      <c r="A819" s="34"/>
      <c r="B819" s="11"/>
      <c r="C819" s="2"/>
      <c r="D819" s="11"/>
      <c r="E819" s="11"/>
      <c r="F819" s="2" t="s">
        <v>22</v>
      </c>
      <c r="G819" s="11" t="s">
        <v>3651</v>
      </c>
      <c r="H819" s="2">
        <v>0</v>
      </c>
      <c r="I819" s="2">
        <v>1</v>
      </c>
      <c r="J819" s="2">
        <v>0</v>
      </c>
      <c r="K819" s="2">
        <v>0</v>
      </c>
      <c r="L819" s="2">
        <v>0</v>
      </c>
      <c r="M819" s="2">
        <v>0</v>
      </c>
      <c r="N819" s="2">
        <v>0</v>
      </c>
      <c r="O819" s="2"/>
      <c r="P819" s="2"/>
      <c r="Q819" s="2"/>
      <c r="R819" s="11"/>
      <c r="S819" s="11"/>
      <c r="T819" s="35"/>
    </row>
    <row r="820" spans="1:20" x14ac:dyDescent="0.25">
      <c r="A820" s="34"/>
      <c r="B820" s="11"/>
      <c r="C820" s="2"/>
      <c r="D820" s="11"/>
      <c r="E820" s="11"/>
      <c r="F820" s="2" t="s">
        <v>23</v>
      </c>
      <c r="G820" s="11" t="s">
        <v>3652</v>
      </c>
      <c r="H820" s="2">
        <v>0</v>
      </c>
      <c r="I820" s="2">
        <v>1</v>
      </c>
      <c r="J820" s="2">
        <v>0</v>
      </c>
      <c r="K820" s="2">
        <v>0</v>
      </c>
      <c r="L820" s="2">
        <v>0</v>
      </c>
      <c r="M820" s="2">
        <v>0</v>
      </c>
      <c r="N820" s="2">
        <v>0</v>
      </c>
      <c r="O820" s="2"/>
      <c r="P820" s="2"/>
      <c r="Q820" s="2"/>
      <c r="R820" s="11"/>
      <c r="S820" s="11"/>
      <c r="T820" s="35"/>
    </row>
    <row r="821" spans="1:20" x14ac:dyDescent="0.25">
      <c r="A821" s="34"/>
      <c r="B821" s="11"/>
      <c r="C821" s="2"/>
      <c r="D821" s="11"/>
      <c r="E821" s="11"/>
      <c r="F821" s="2" t="s">
        <v>24</v>
      </c>
      <c r="G821" s="11" t="s">
        <v>3653</v>
      </c>
      <c r="H821" s="2">
        <v>0</v>
      </c>
      <c r="I821" s="2">
        <v>1</v>
      </c>
      <c r="J821" s="2">
        <v>0</v>
      </c>
      <c r="K821" s="2">
        <v>0</v>
      </c>
      <c r="L821" s="2">
        <v>0</v>
      </c>
      <c r="M821" s="2">
        <v>0</v>
      </c>
      <c r="N821" s="2">
        <v>0</v>
      </c>
      <c r="O821" s="2"/>
      <c r="P821" s="2"/>
      <c r="Q821" s="2"/>
      <c r="R821" s="11"/>
      <c r="S821" s="11"/>
      <c r="T821" s="35"/>
    </row>
    <row r="822" spans="1:20" x14ac:dyDescent="0.25">
      <c r="A822" s="34"/>
      <c r="B822" s="11"/>
      <c r="C822" s="2"/>
      <c r="D822" s="11"/>
      <c r="E822" s="11"/>
      <c r="F822" s="2" t="s">
        <v>25</v>
      </c>
      <c r="G822" s="11" t="s">
        <v>3654</v>
      </c>
      <c r="H822" s="2">
        <v>0</v>
      </c>
      <c r="I822" s="2">
        <v>1</v>
      </c>
      <c r="J822" s="2">
        <v>0</v>
      </c>
      <c r="K822" s="2">
        <v>0</v>
      </c>
      <c r="L822" s="2">
        <v>0</v>
      </c>
      <c r="M822" s="2">
        <v>0</v>
      </c>
      <c r="N822" s="2">
        <v>0</v>
      </c>
      <c r="O822" s="2"/>
      <c r="P822" s="2"/>
      <c r="Q822" s="2"/>
      <c r="R822" s="11"/>
      <c r="S822" s="11"/>
      <c r="T822" s="35"/>
    </row>
    <row r="823" spans="1:20" x14ac:dyDescent="0.25">
      <c r="A823" s="34"/>
      <c r="B823" s="11"/>
      <c r="C823" s="2"/>
      <c r="D823" s="11"/>
      <c r="E823" s="11"/>
      <c r="F823" s="2" t="s">
        <v>26</v>
      </c>
      <c r="G823" s="11" t="s">
        <v>3655</v>
      </c>
      <c r="H823" s="2">
        <v>0</v>
      </c>
      <c r="I823" s="2">
        <v>1</v>
      </c>
      <c r="J823" s="2">
        <v>0</v>
      </c>
      <c r="K823" s="2">
        <v>0</v>
      </c>
      <c r="L823" s="2">
        <v>0</v>
      </c>
      <c r="M823" s="2">
        <v>0</v>
      </c>
      <c r="N823" s="2">
        <v>0</v>
      </c>
      <c r="O823" s="2"/>
      <c r="P823" s="2"/>
      <c r="Q823" s="2"/>
      <c r="R823" s="11"/>
      <c r="S823" s="11"/>
      <c r="T823" s="35"/>
    </row>
    <row r="824" spans="1:20" x14ac:dyDescent="0.25">
      <c r="A824" s="34"/>
      <c r="B824" s="11"/>
      <c r="C824" s="2"/>
      <c r="D824" s="11"/>
      <c r="E824" s="11"/>
      <c r="F824" s="2" t="s">
        <v>27</v>
      </c>
      <c r="G824" s="11" t="s">
        <v>3656</v>
      </c>
      <c r="H824" s="2">
        <v>0</v>
      </c>
      <c r="I824" s="2">
        <v>1</v>
      </c>
      <c r="J824" s="2">
        <v>0</v>
      </c>
      <c r="K824" s="2">
        <v>0</v>
      </c>
      <c r="L824" s="2">
        <v>0</v>
      </c>
      <c r="M824" s="2">
        <v>0</v>
      </c>
      <c r="N824" s="2">
        <v>0</v>
      </c>
      <c r="O824" s="2"/>
      <c r="P824" s="2"/>
      <c r="Q824" s="2"/>
      <c r="R824" s="11"/>
      <c r="S824" s="11"/>
      <c r="T824" s="35"/>
    </row>
    <row r="825" spans="1:20" x14ac:dyDescent="0.25">
      <c r="A825" s="34"/>
      <c r="B825" s="11"/>
      <c r="C825" s="2"/>
      <c r="D825" s="11"/>
      <c r="E825" s="11"/>
      <c r="F825" s="2" t="s">
        <v>28</v>
      </c>
      <c r="G825" s="11" t="s">
        <v>3657</v>
      </c>
      <c r="H825" s="2">
        <v>0</v>
      </c>
      <c r="I825" s="2">
        <v>1</v>
      </c>
      <c r="J825" s="2">
        <v>0</v>
      </c>
      <c r="K825" s="2">
        <v>0</v>
      </c>
      <c r="L825" s="2">
        <v>0</v>
      </c>
      <c r="M825" s="2">
        <v>0</v>
      </c>
      <c r="N825" s="2">
        <v>0</v>
      </c>
      <c r="O825" s="2"/>
      <c r="P825" s="2"/>
      <c r="Q825" s="2"/>
      <c r="R825" s="11"/>
      <c r="S825" s="11"/>
      <c r="T825" s="35"/>
    </row>
    <row r="826" spans="1:20" x14ac:dyDescent="0.25">
      <c r="A826" s="34"/>
      <c r="B826" s="11"/>
      <c r="C826" s="2"/>
      <c r="D826" s="11"/>
      <c r="E826" s="11"/>
      <c r="F826" s="2" t="s">
        <v>29</v>
      </c>
      <c r="G826" s="11" t="s">
        <v>3658</v>
      </c>
      <c r="H826" s="2">
        <v>0</v>
      </c>
      <c r="I826" s="2">
        <v>1</v>
      </c>
      <c r="J826" s="2">
        <v>0</v>
      </c>
      <c r="K826" s="2">
        <v>0</v>
      </c>
      <c r="L826" s="2">
        <v>0</v>
      </c>
      <c r="M826" s="2">
        <v>0</v>
      </c>
      <c r="N826" s="2">
        <v>0</v>
      </c>
      <c r="O826" s="2"/>
      <c r="P826" s="2"/>
      <c r="Q826" s="2"/>
      <c r="R826" s="11"/>
      <c r="S826" s="11"/>
      <c r="T826" s="35"/>
    </row>
    <row r="827" spans="1:20" x14ac:dyDescent="0.25">
      <c r="A827" s="34"/>
      <c r="B827" s="11"/>
      <c r="C827" s="2"/>
      <c r="D827" s="11"/>
      <c r="E827" s="11"/>
      <c r="F827" s="2" t="s">
        <v>30</v>
      </c>
      <c r="G827" s="11" t="s">
        <v>3659</v>
      </c>
      <c r="H827" s="2">
        <v>0</v>
      </c>
      <c r="I827" s="2">
        <v>1</v>
      </c>
      <c r="J827" s="2">
        <v>0</v>
      </c>
      <c r="K827" s="2">
        <v>0</v>
      </c>
      <c r="L827" s="2">
        <v>0</v>
      </c>
      <c r="M827" s="2">
        <v>0</v>
      </c>
      <c r="N827" s="2">
        <v>0</v>
      </c>
      <c r="O827" s="2"/>
      <c r="P827" s="2"/>
      <c r="Q827" s="2"/>
      <c r="R827" s="11"/>
      <c r="S827" s="11"/>
      <c r="T827" s="35"/>
    </row>
    <row r="828" spans="1:20" x14ac:dyDescent="0.25">
      <c r="A828" s="34"/>
      <c r="B828" s="11"/>
      <c r="C828" s="2"/>
      <c r="D828" s="11"/>
      <c r="E828" s="11"/>
      <c r="F828" s="2" t="s">
        <v>31</v>
      </c>
      <c r="G828" s="11" t="s">
        <v>3660</v>
      </c>
      <c r="H828" s="2">
        <v>0</v>
      </c>
      <c r="I828" s="2">
        <v>1</v>
      </c>
      <c r="J828" s="2">
        <v>0</v>
      </c>
      <c r="K828" s="2">
        <v>0</v>
      </c>
      <c r="L828" s="2">
        <v>0</v>
      </c>
      <c r="M828" s="2">
        <v>0</v>
      </c>
      <c r="N828" s="2">
        <v>0</v>
      </c>
      <c r="O828" s="2"/>
      <c r="P828" s="2"/>
      <c r="Q828" s="2"/>
      <c r="R828" s="11"/>
      <c r="S828" s="11"/>
      <c r="T828" s="35"/>
    </row>
    <row r="829" spans="1:20" x14ac:dyDescent="0.25">
      <c r="A829" s="34"/>
      <c r="B829" s="11"/>
      <c r="C829" s="2"/>
      <c r="D829" s="11"/>
      <c r="E829" s="11"/>
      <c r="F829" s="2"/>
      <c r="G829" s="11"/>
      <c r="H829" s="2"/>
      <c r="I829" s="2"/>
      <c r="J829" s="2"/>
      <c r="K829" s="2"/>
      <c r="L829" s="2"/>
      <c r="M829" s="2"/>
      <c r="N829" s="2"/>
      <c r="O829" s="2"/>
      <c r="P829" s="2"/>
      <c r="Q829" s="2"/>
      <c r="R829" s="11"/>
      <c r="S829" s="11"/>
      <c r="T829" s="35"/>
    </row>
    <row r="830" spans="1:20" x14ac:dyDescent="0.25">
      <c r="A830" s="83"/>
      <c r="B830" s="62"/>
      <c r="C830" s="61"/>
      <c r="D830" s="62"/>
      <c r="E830" s="62"/>
      <c r="F830" s="61"/>
      <c r="G830" s="62"/>
      <c r="H830" s="61">
        <f>SUM(H798:H828)</f>
        <v>0</v>
      </c>
      <c r="I830" s="61">
        <f t="shared" ref="I830:O830" si="36">SUM(I798:I828)</f>
        <v>31</v>
      </c>
      <c r="J830" s="61">
        <f t="shared" si="36"/>
        <v>0</v>
      </c>
      <c r="K830" s="61">
        <f t="shared" si="36"/>
        <v>0</v>
      </c>
      <c r="L830" s="61">
        <f t="shared" si="36"/>
        <v>0</v>
      </c>
      <c r="M830" s="61">
        <f t="shared" si="36"/>
        <v>0</v>
      </c>
      <c r="N830" s="61">
        <f t="shared" si="36"/>
        <v>0</v>
      </c>
      <c r="O830" s="61">
        <f t="shared" si="36"/>
        <v>0</v>
      </c>
      <c r="P830" s="61"/>
      <c r="Q830" s="61"/>
      <c r="R830" s="62"/>
      <c r="S830" s="62"/>
      <c r="T830" s="84"/>
    </row>
    <row r="831" spans="1:20" x14ac:dyDescent="0.25">
      <c r="A831" s="85"/>
      <c r="B831" s="75"/>
      <c r="C831" s="76"/>
      <c r="D831" s="75"/>
      <c r="E831" s="75"/>
      <c r="F831" s="76"/>
      <c r="G831" s="75"/>
      <c r="H831" s="76"/>
      <c r="I831" s="76"/>
      <c r="J831" s="76"/>
      <c r="K831" s="76"/>
      <c r="L831" s="76"/>
      <c r="M831" s="76"/>
      <c r="N831" s="76"/>
      <c r="O831" s="76"/>
      <c r="P831" s="76"/>
      <c r="Q831" s="76"/>
      <c r="R831" s="75"/>
      <c r="S831" s="75"/>
      <c r="T831" s="86"/>
    </row>
    <row r="832" spans="1:20" x14ac:dyDescent="0.25">
      <c r="A832" s="34"/>
      <c r="B832" s="11"/>
      <c r="C832" s="2"/>
      <c r="D832" s="11"/>
      <c r="E832" s="11"/>
      <c r="F832" s="2"/>
      <c r="G832" s="11"/>
      <c r="H832" s="2"/>
      <c r="I832" s="2"/>
      <c r="J832" s="2"/>
      <c r="K832" s="2"/>
      <c r="L832" s="2"/>
      <c r="M832" s="2"/>
      <c r="N832" s="2"/>
      <c r="O832" s="2"/>
      <c r="P832" s="2"/>
      <c r="Q832" s="2"/>
      <c r="R832" s="11"/>
      <c r="S832" s="11"/>
      <c r="T832" s="35"/>
    </row>
    <row r="833" spans="1:20" x14ac:dyDescent="0.25">
      <c r="A833" s="34"/>
      <c r="B833" s="11"/>
      <c r="C833" s="2" t="s">
        <v>1916</v>
      </c>
      <c r="D833" s="11" t="s">
        <v>39</v>
      </c>
      <c r="E833" s="11" t="s">
        <v>3115</v>
      </c>
      <c r="F833" s="2" t="s">
        <v>0</v>
      </c>
      <c r="G833" s="11" t="s">
        <v>3115</v>
      </c>
      <c r="H833" s="2">
        <v>0</v>
      </c>
      <c r="I833" s="2">
        <v>1</v>
      </c>
      <c r="J833" s="2">
        <v>0</v>
      </c>
      <c r="K833" s="2">
        <v>0</v>
      </c>
      <c r="L833" s="2">
        <v>0</v>
      </c>
      <c r="M833" s="2">
        <v>0</v>
      </c>
      <c r="N833" s="2">
        <v>0</v>
      </c>
      <c r="O833" s="2"/>
      <c r="P833" s="2"/>
      <c r="Q833" s="2"/>
      <c r="R833" s="11"/>
      <c r="S833" s="11"/>
      <c r="T833" s="35"/>
    </row>
    <row r="834" spans="1:20" x14ac:dyDescent="0.25">
      <c r="A834" s="34"/>
      <c r="B834" s="11"/>
      <c r="C834" s="11"/>
      <c r="D834" s="11"/>
      <c r="E834" s="11"/>
      <c r="F834" s="2" t="s">
        <v>2</v>
      </c>
      <c r="G834" s="11" t="s">
        <v>3661</v>
      </c>
      <c r="H834" s="2">
        <v>0</v>
      </c>
      <c r="I834" s="2">
        <v>1</v>
      </c>
      <c r="J834" s="2">
        <v>0</v>
      </c>
      <c r="K834" s="2">
        <v>0</v>
      </c>
      <c r="L834" s="2">
        <v>0</v>
      </c>
      <c r="M834" s="2">
        <v>0</v>
      </c>
      <c r="N834" s="2">
        <v>0</v>
      </c>
      <c r="O834" s="2"/>
      <c r="P834" s="2"/>
      <c r="Q834" s="2"/>
      <c r="R834" s="11"/>
      <c r="S834" s="11"/>
      <c r="T834" s="35"/>
    </row>
    <row r="835" spans="1:20" x14ac:dyDescent="0.25">
      <c r="A835" s="34"/>
      <c r="B835" s="11"/>
      <c r="C835" s="11"/>
      <c r="D835" s="11"/>
      <c r="E835" s="11"/>
      <c r="F835" s="2" t="s">
        <v>3</v>
      </c>
      <c r="G835" s="11" t="s">
        <v>3662</v>
      </c>
      <c r="H835" s="2">
        <v>0</v>
      </c>
      <c r="I835" s="2">
        <v>1</v>
      </c>
      <c r="J835" s="2">
        <v>0</v>
      </c>
      <c r="K835" s="2">
        <v>0</v>
      </c>
      <c r="L835" s="2">
        <v>0</v>
      </c>
      <c r="M835" s="2">
        <v>0</v>
      </c>
      <c r="N835" s="2">
        <v>0</v>
      </c>
      <c r="O835" s="2"/>
      <c r="P835" s="2"/>
      <c r="Q835" s="2"/>
      <c r="R835" s="11"/>
      <c r="S835" s="11"/>
      <c r="T835" s="35"/>
    </row>
    <row r="836" spans="1:20" x14ac:dyDescent="0.25">
      <c r="A836" s="34"/>
      <c r="B836" s="11"/>
      <c r="C836" s="11"/>
      <c r="D836" s="11"/>
      <c r="E836" s="11"/>
      <c r="F836" s="11"/>
      <c r="G836" s="11"/>
      <c r="H836" s="2"/>
      <c r="I836" s="2"/>
      <c r="J836" s="2"/>
      <c r="K836" s="2"/>
      <c r="L836" s="2"/>
      <c r="M836" s="2"/>
      <c r="N836" s="2"/>
      <c r="O836" s="2"/>
      <c r="P836" s="2"/>
      <c r="Q836" s="2"/>
      <c r="R836" s="11"/>
      <c r="S836" s="11"/>
      <c r="T836" s="35"/>
    </row>
    <row r="837" spans="1:20" x14ac:dyDescent="0.25">
      <c r="A837" s="83"/>
      <c r="B837" s="62"/>
      <c r="C837" s="61"/>
      <c r="D837" s="62"/>
      <c r="E837" s="62"/>
      <c r="F837" s="61"/>
      <c r="G837" s="62"/>
      <c r="H837" s="61">
        <f>SUM(H833:H835)</f>
        <v>0</v>
      </c>
      <c r="I837" s="61">
        <f t="shared" ref="I837:O837" si="37">SUM(I833:I835)</f>
        <v>3</v>
      </c>
      <c r="J837" s="61">
        <f t="shared" si="37"/>
        <v>0</v>
      </c>
      <c r="K837" s="61">
        <f t="shared" si="37"/>
        <v>0</v>
      </c>
      <c r="L837" s="61">
        <f t="shared" si="37"/>
        <v>0</v>
      </c>
      <c r="M837" s="61">
        <f t="shared" si="37"/>
        <v>0</v>
      </c>
      <c r="N837" s="61">
        <f t="shared" si="37"/>
        <v>0</v>
      </c>
      <c r="O837" s="61">
        <f t="shared" si="37"/>
        <v>0</v>
      </c>
      <c r="P837" s="61"/>
      <c r="Q837" s="61"/>
      <c r="R837" s="62"/>
      <c r="S837" s="62"/>
      <c r="T837" s="84"/>
    </row>
    <row r="838" spans="1:20" x14ac:dyDescent="0.25">
      <c r="A838" s="85"/>
      <c r="B838" s="75"/>
      <c r="C838" s="76"/>
      <c r="D838" s="75"/>
      <c r="E838" s="75"/>
      <c r="F838" s="76"/>
      <c r="G838" s="75"/>
      <c r="H838" s="76"/>
      <c r="I838" s="76"/>
      <c r="J838" s="76"/>
      <c r="K838" s="76"/>
      <c r="L838" s="76"/>
      <c r="M838" s="76"/>
      <c r="N838" s="76"/>
      <c r="O838" s="76"/>
      <c r="P838" s="76"/>
      <c r="Q838" s="76"/>
      <c r="R838" s="75"/>
      <c r="S838" s="75"/>
      <c r="T838" s="86"/>
    </row>
    <row r="839" spans="1:20" x14ac:dyDescent="0.25">
      <c r="A839" s="88"/>
      <c r="B839" s="89"/>
      <c r="C839" s="89"/>
      <c r="D839" s="89"/>
      <c r="E839" s="89"/>
      <c r="F839" s="89"/>
      <c r="G839" s="89" t="s">
        <v>36</v>
      </c>
      <c r="H839" s="90">
        <f t="shared" ref="H839:O839" si="38">H20+H45+H63+H86+H112+H142+H179+H204+H239+H267+H294+H315+H346+H374+H396+H418+H443+H467+H486+H508+H531+H563+H587+H618+H640+H662+H680+H697+H728+H735+H742+H751+H760+H782+H788+H795+H830+H837</f>
        <v>169</v>
      </c>
      <c r="I839" s="90">
        <f t="shared" si="38"/>
        <v>495</v>
      </c>
      <c r="J839" s="90">
        <f t="shared" si="38"/>
        <v>0</v>
      </c>
      <c r="K839" s="90">
        <f t="shared" si="38"/>
        <v>0</v>
      </c>
      <c r="L839" s="90">
        <f t="shared" si="38"/>
        <v>31</v>
      </c>
      <c r="M839" s="90">
        <f t="shared" si="38"/>
        <v>23</v>
      </c>
      <c r="N839" s="90">
        <f t="shared" si="38"/>
        <v>0</v>
      </c>
      <c r="O839" s="90">
        <f t="shared" si="38"/>
        <v>69</v>
      </c>
      <c r="P839" s="90"/>
      <c r="Q839" s="90"/>
      <c r="R839" s="89"/>
      <c r="S839" s="89"/>
      <c r="T839" s="91"/>
    </row>
    <row r="840" spans="1:20" ht="15.75" thickBot="1" x14ac:dyDescent="0.3">
      <c r="A840" s="36"/>
      <c r="B840" s="32"/>
      <c r="C840" s="32"/>
      <c r="D840" s="32"/>
      <c r="E840" s="32"/>
      <c r="F840" s="32"/>
      <c r="G840" s="32"/>
      <c r="H840" s="3"/>
      <c r="I840" s="3"/>
      <c r="J840" s="3"/>
      <c r="K840" s="3"/>
      <c r="L840" s="3"/>
      <c r="M840" s="3"/>
      <c r="N840" s="3"/>
      <c r="O840" s="3"/>
      <c r="P840" s="3"/>
      <c r="Q840" s="3"/>
      <c r="R840" s="32"/>
      <c r="S840" s="32"/>
      <c r="T840" s="37"/>
    </row>
    <row r="841" spans="1:20" ht="15.75" thickTop="1" x14ac:dyDescent="0.25"/>
    <row r="842" spans="1:20" x14ac:dyDescent="0.25">
      <c r="I842" s="71">
        <f>I839+H839</f>
        <v>664</v>
      </c>
    </row>
  </sheetData>
  <mergeCells count="41">
    <mergeCell ref="A1:T1"/>
    <mergeCell ref="A3:A4"/>
    <mergeCell ref="B3:B4"/>
    <mergeCell ref="C3:C4"/>
    <mergeCell ref="D3:D4"/>
    <mergeCell ref="E3:E4"/>
    <mergeCell ref="F3:F4"/>
    <mergeCell ref="G3:G4"/>
    <mergeCell ref="H3:H4"/>
    <mergeCell ref="I3:I4"/>
    <mergeCell ref="R3:R4"/>
    <mergeCell ref="S3:S4"/>
    <mergeCell ref="T3:T4"/>
    <mergeCell ref="J3:P3"/>
    <mergeCell ref="J5:O5"/>
    <mergeCell ref="S306:S309"/>
    <mergeCell ref="S310:S312"/>
    <mergeCell ref="S313:S315"/>
    <mergeCell ref="S377:S379"/>
    <mergeCell ref="R297:R298"/>
    <mergeCell ref="S297:S301"/>
    <mergeCell ref="S302:S305"/>
    <mergeCell ref="S316:S318"/>
    <mergeCell ref="S207:S209"/>
    <mergeCell ref="S210:S213"/>
    <mergeCell ref="S214:S218"/>
    <mergeCell ref="S771:S774"/>
    <mergeCell ref="R754:R756"/>
    <mergeCell ref="R757:R758"/>
    <mergeCell ref="S762:S766"/>
    <mergeCell ref="S767:S770"/>
    <mergeCell ref="S703:S706"/>
    <mergeCell ref="S754:S756"/>
    <mergeCell ref="S757:S761"/>
    <mergeCell ref="S569:S571"/>
    <mergeCell ref="S572:S575"/>
    <mergeCell ref="S380:S382"/>
    <mergeCell ref="S383:S386"/>
    <mergeCell ref="R566:R567"/>
    <mergeCell ref="S566:S568"/>
    <mergeCell ref="S700:S702"/>
  </mergeCells>
  <pageMargins left="0.51181102362204722" right="0.15748031496062992" top="0.47244094488188981" bottom="0.47244094488188981" header="0.23622047244094491" footer="0.31496062992125984"/>
  <pageSetup paperSize="258" scale="7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5"/>
  <sheetViews>
    <sheetView topLeftCell="C1" zoomScale="85" zoomScaleNormal="85" workbookViewId="0">
      <pane ySplit="1530" topLeftCell="A97" activePane="bottomLeft"/>
      <selection activeCell="D7" sqref="D7"/>
      <selection pane="bottomLeft" activeCell="S112" sqref="S112"/>
    </sheetView>
  </sheetViews>
  <sheetFormatPr defaultRowHeight="15" x14ac:dyDescent="0.25"/>
  <cols>
    <col min="1" max="1" width="4.42578125" bestFit="1" customWidth="1"/>
    <col min="2" max="2" width="9.5703125" bestFit="1" customWidth="1"/>
    <col min="3" max="3" width="4.42578125" bestFit="1" customWidth="1"/>
    <col min="4" max="4" width="11.28515625" bestFit="1" customWidth="1"/>
    <col min="5" max="5" width="17.42578125" bestFit="1" customWidth="1"/>
    <col min="6" max="6" width="4.42578125" bestFit="1" customWidth="1"/>
    <col min="7" max="7" width="15.28515625" bestFit="1" customWidth="1"/>
    <col min="8" max="9" width="6.7109375" customWidth="1"/>
    <col min="10" max="14" width="5.140625" bestFit="1" customWidth="1"/>
    <col min="15" max="15" width="6.42578125" customWidth="1"/>
    <col min="16" max="17" width="5.85546875" customWidth="1"/>
    <col min="18" max="18" width="37.85546875" customWidth="1"/>
    <col min="19" max="19" width="40.7109375" customWidth="1"/>
    <col min="20" max="20" width="50.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ht="14.25" customHeight="1"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ht="27.75" customHeight="1" x14ac:dyDescent="0.25">
      <c r="A7" s="34" t="s">
        <v>16</v>
      </c>
      <c r="B7" s="11" t="s">
        <v>3663</v>
      </c>
      <c r="C7" s="2" t="s">
        <v>0</v>
      </c>
      <c r="D7" s="11" t="s">
        <v>3664</v>
      </c>
      <c r="E7" s="11" t="s">
        <v>39</v>
      </c>
      <c r="F7" s="2" t="s">
        <v>0</v>
      </c>
      <c r="G7" s="11" t="s">
        <v>3670</v>
      </c>
      <c r="H7" s="67">
        <v>1</v>
      </c>
      <c r="I7" s="67">
        <v>0</v>
      </c>
      <c r="J7" s="67">
        <v>0</v>
      </c>
      <c r="K7" s="67">
        <v>0</v>
      </c>
      <c r="L7" s="67">
        <v>0</v>
      </c>
      <c r="M7" s="67">
        <v>0</v>
      </c>
      <c r="N7" s="67">
        <v>0</v>
      </c>
      <c r="O7" s="67">
        <v>1</v>
      </c>
      <c r="P7" s="67"/>
      <c r="Q7" s="67"/>
      <c r="R7" s="299" t="s">
        <v>7559</v>
      </c>
      <c r="S7" s="299" t="s">
        <v>7556</v>
      </c>
      <c r="T7" s="119" t="s">
        <v>8627</v>
      </c>
    </row>
    <row r="8" spans="1:20" x14ac:dyDescent="0.25">
      <c r="A8" s="34"/>
      <c r="B8" s="11"/>
      <c r="C8" s="2"/>
      <c r="D8" s="11"/>
      <c r="E8" s="11"/>
      <c r="F8" s="2" t="s">
        <v>2</v>
      </c>
      <c r="G8" s="11" t="s">
        <v>2006</v>
      </c>
      <c r="H8" s="67">
        <v>1</v>
      </c>
      <c r="I8" s="67">
        <v>0</v>
      </c>
      <c r="J8" s="67">
        <v>0</v>
      </c>
      <c r="K8" s="67">
        <v>0</v>
      </c>
      <c r="L8" s="67">
        <v>0</v>
      </c>
      <c r="M8" s="67">
        <v>0</v>
      </c>
      <c r="N8" s="67">
        <v>0</v>
      </c>
      <c r="O8" s="67">
        <v>1</v>
      </c>
      <c r="P8" s="67"/>
      <c r="Q8" s="67"/>
      <c r="R8" s="299"/>
      <c r="S8" s="299"/>
      <c r="T8" s="35"/>
    </row>
    <row r="9" spans="1:20" x14ac:dyDescent="0.25">
      <c r="A9" s="34"/>
      <c r="B9" s="11"/>
      <c r="C9" s="2"/>
      <c r="D9" s="11"/>
      <c r="E9" s="11"/>
      <c r="F9" s="2" t="s">
        <v>3</v>
      </c>
      <c r="G9" s="11" t="s">
        <v>3671</v>
      </c>
      <c r="H9" s="67">
        <v>1</v>
      </c>
      <c r="I9" s="67">
        <v>0</v>
      </c>
      <c r="J9" s="67">
        <v>0</v>
      </c>
      <c r="K9" s="67">
        <v>0</v>
      </c>
      <c r="L9" s="67">
        <v>0</v>
      </c>
      <c r="M9" s="67">
        <v>0</v>
      </c>
      <c r="N9" s="67">
        <v>0</v>
      </c>
      <c r="O9" s="67">
        <v>1</v>
      </c>
      <c r="P9" s="67"/>
      <c r="Q9" s="67"/>
      <c r="R9" s="11"/>
      <c r="S9" s="299"/>
      <c r="T9" s="35"/>
    </row>
    <row r="10" spans="1:20" x14ac:dyDescent="0.25">
      <c r="A10" s="34"/>
      <c r="B10" s="11"/>
      <c r="C10" s="2"/>
      <c r="D10" s="11"/>
      <c r="E10" s="11"/>
      <c r="F10" s="2" t="s">
        <v>4</v>
      </c>
      <c r="G10" s="11" t="s">
        <v>3672</v>
      </c>
      <c r="H10" s="67">
        <v>1</v>
      </c>
      <c r="I10" s="67">
        <v>0</v>
      </c>
      <c r="J10" s="67">
        <v>0</v>
      </c>
      <c r="K10" s="67">
        <v>0</v>
      </c>
      <c r="L10" s="67">
        <v>0</v>
      </c>
      <c r="M10" s="67">
        <v>0</v>
      </c>
      <c r="N10" s="67">
        <v>0</v>
      </c>
      <c r="O10" s="67">
        <v>1</v>
      </c>
      <c r="P10" s="67"/>
      <c r="Q10" s="67"/>
      <c r="R10" s="11"/>
      <c r="S10" s="299"/>
      <c r="T10" s="35"/>
    </row>
    <row r="11" spans="1:20" x14ac:dyDescent="0.25">
      <c r="A11" s="34"/>
      <c r="B11" s="11"/>
      <c r="C11" s="2"/>
      <c r="D11" s="11"/>
      <c r="E11" s="11"/>
      <c r="F11" s="2" t="s">
        <v>5</v>
      </c>
      <c r="G11" s="11" t="s">
        <v>3673</v>
      </c>
      <c r="H11" s="67">
        <v>1</v>
      </c>
      <c r="I11" s="67">
        <v>0</v>
      </c>
      <c r="J11" s="67">
        <v>0</v>
      </c>
      <c r="K11" s="67">
        <v>0</v>
      </c>
      <c r="L11" s="67">
        <v>0</v>
      </c>
      <c r="M11" s="67">
        <v>0</v>
      </c>
      <c r="N11" s="67">
        <v>0</v>
      </c>
      <c r="O11" s="67">
        <v>1</v>
      </c>
      <c r="P11" s="67"/>
      <c r="Q11" s="67"/>
      <c r="R11" s="11"/>
      <c r="S11" s="299" t="s">
        <v>7557</v>
      </c>
      <c r="T11" s="35"/>
    </row>
    <row r="12" spans="1:20" x14ac:dyDescent="0.25">
      <c r="A12" s="34"/>
      <c r="B12" s="11"/>
      <c r="C12" s="2"/>
      <c r="D12" s="11"/>
      <c r="E12" s="11"/>
      <c r="F12" s="2" t="s">
        <v>6</v>
      </c>
      <c r="G12" s="11" t="s">
        <v>3674</v>
      </c>
      <c r="H12" s="67">
        <v>1</v>
      </c>
      <c r="I12" s="67">
        <v>0</v>
      </c>
      <c r="J12" s="67">
        <v>0</v>
      </c>
      <c r="K12" s="67">
        <v>0</v>
      </c>
      <c r="L12" s="67">
        <v>0</v>
      </c>
      <c r="M12" s="67" t="s">
        <v>7681</v>
      </c>
      <c r="N12" s="67">
        <v>0</v>
      </c>
      <c r="O12" s="67">
        <v>1</v>
      </c>
      <c r="P12" s="67"/>
      <c r="Q12" s="67"/>
      <c r="R12" s="11"/>
      <c r="S12" s="299"/>
      <c r="T12" s="35"/>
    </row>
    <row r="13" spans="1:20" x14ac:dyDescent="0.25">
      <c r="A13" s="34"/>
      <c r="B13" s="11"/>
      <c r="C13" s="2"/>
      <c r="D13" s="11"/>
      <c r="E13" s="11"/>
      <c r="F13" s="2" t="s">
        <v>7</v>
      </c>
      <c r="G13" s="11" t="s">
        <v>3675</v>
      </c>
      <c r="H13" s="67">
        <v>1</v>
      </c>
      <c r="I13" s="67">
        <v>0</v>
      </c>
      <c r="J13" s="67">
        <v>0</v>
      </c>
      <c r="K13" s="67">
        <v>0</v>
      </c>
      <c r="L13" s="67">
        <v>0</v>
      </c>
      <c r="M13" s="67">
        <v>0</v>
      </c>
      <c r="N13" s="67">
        <v>0</v>
      </c>
      <c r="O13" s="67">
        <v>1</v>
      </c>
      <c r="P13" s="67"/>
      <c r="Q13" s="67"/>
      <c r="R13" s="11"/>
      <c r="S13" s="299"/>
      <c r="T13" s="35"/>
    </row>
    <row r="14" spans="1:20" ht="15" customHeight="1" x14ac:dyDescent="0.25">
      <c r="A14" s="34"/>
      <c r="B14" s="11"/>
      <c r="C14" s="2"/>
      <c r="D14" s="11"/>
      <c r="E14" s="11"/>
      <c r="F14" s="2" t="s">
        <v>8</v>
      </c>
      <c r="G14" s="11" t="s">
        <v>3676</v>
      </c>
      <c r="H14" s="67">
        <v>1</v>
      </c>
      <c r="I14" s="67">
        <v>0</v>
      </c>
      <c r="J14" s="67">
        <v>0</v>
      </c>
      <c r="K14" s="67">
        <v>0</v>
      </c>
      <c r="L14" s="67">
        <v>0</v>
      </c>
      <c r="M14" s="67">
        <v>0</v>
      </c>
      <c r="N14" s="67">
        <v>0</v>
      </c>
      <c r="O14" s="67">
        <v>1</v>
      </c>
      <c r="P14" s="67"/>
      <c r="Q14" s="67"/>
      <c r="R14" s="11"/>
      <c r="S14" s="299" t="s">
        <v>7558</v>
      </c>
      <c r="T14" s="35"/>
    </row>
    <row r="15" spans="1:20" x14ac:dyDescent="0.25">
      <c r="A15" s="34"/>
      <c r="B15" s="11"/>
      <c r="C15" s="2"/>
      <c r="D15" s="11"/>
      <c r="E15" s="11"/>
      <c r="F15" s="2" t="s">
        <v>9</v>
      </c>
      <c r="G15" s="11" t="s">
        <v>1681</v>
      </c>
      <c r="H15" s="67">
        <v>1</v>
      </c>
      <c r="I15" s="67">
        <v>0</v>
      </c>
      <c r="J15" s="67">
        <v>0</v>
      </c>
      <c r="K15" s="67">
        <v>0</v>
      </c>
      <c r="L15" s="67">
        <v>0</v>
      </c>
      <c r="M15" s="67">
        <v>0</v>
      </c>
      <c r="N15" s="67">
        <v>0</v>
      </c>
      <c r="O15" s="67">
        <v>1</v>
      </c>
      <c r="P15" s="67"/>
      <c r="Q15" s="67"/>
      <c r="R15" s="11"/>
      <c r="S15" s="299"/>
      <c r="T15" s="35"/>
    </row>
    <row r="16" spans="1:20" x14ac:dyDescent="0.25">
      <c r="A16" s="34"/>
      <c r="B16" s="11"/>
      <c r="C16" s="2"/>
      <c r="D16" s="11"/>
      <c r="E16" s="11"/>
      <c r="F16" s="2" t="s">
        <v>10</v>
      </c>
      <c r="G16" s="11" t="s">
        <v>2335</v>
      </c>
      <c r="H16" s="67">
        <v>1</v>
      </c>
      <c r="I16" s="67">
        <v>0</v>
      </c>
      <c r="J16" s="67">
        <v>0</v>
      </c>
      <c r="K16" s="67">
        <v>0</v>
      </c>
      <c r="L16" s="67">
        <v>0</v>
      </c>
      <c r="M16" s="67">
        <v>0</v>
      </c>
      <c r="N16" s="67">
        <v>0</v>
      </c>
      <c r="O16" s="67">
        <v>1</v>
      </c>
      <c r="P16" s="67"/>
      <c r="Q16" s="67"/>
      <c r="R16" s="11"/>
      <c r="S16" s="299"/>
      <c r="T16" s="35"/>
    </row>
    <row r="17" spans="1:20" x14ac:dyDescent="0.25">
      <c r="A17" s="34"/>
      <c r="B17" s="11"/>
      <c r="C17" s="2"/>
      <c r="D17" s="11"/>
      <c r="E17" s="11"/>
      <c r="F17" s="2" t="s">
        <v>11</v>
      </c>
      <c r="G17" s="11" t="s">
        <v>3677</v>
      </c>
      <c r="H17" s="67">
        <v>1</v>
      </c>
      <c r="I17" s="67">
        <v>0</v>
      </c>
      <c r="J17" s="67">
        <v>0</v>
      </c>
      <c r="K17" s="67">
        <v>0</v>
      </c>
      <c r="L17" s="67">
        <v>0</v>
      </c>
      <c r="M17" s="67">
        <v>0</v>
      </c>
      <c r="N17" s="67">
        <v>0</v>
      </c>
      <c r="O17" s="67">
        <v>1</v>
      </c>
      <c r="P17" s="67"/>
      <c r="Q17" s="67"/>
      <c r="R17" s="11"/>
      <c r="S17" s="299"/>
      <c r="T17" s="35"/>
    </row>
    <row r="18" spans="1:20" x14ac:dyDescent="0.25">
      <c r="A18" s="34"/>
      <c r="B18" s="11"/>
      <c r="C18" s="2"/>
      <c r="D18" s="11"/>
      <c r="E18" s="11"/>
      <c r="F18" s="2" t="s">
        <v>12</v>
      </c>
      <c r="G18" s="11" t="s">
        <v>3678</v>
      </c>
      <c r="H18" s="67">
        <v>1</v>
      </c>
      <c r="I18" s="67">
        <v>0</v>
      </c>
      <c r="J18" s="67">
        <v>0</v>
      </c>
      <c r="K18" s="67">
        <v>0</v>
      </c>
      <c r="L18" s="67">
        <v>0</v>
      </c>
      <c r="M18" s="67">
        <v>1</v>
      </c>
      <c r="N18" s="67">
        <v>0</v>
      </c>
      <c r="O18" s="67">
        <v>1</v>
      </c>
      <c r="P18" s="67"/>
      <c r="Q18" s="67"/>
      <c r="R18" s="11"/>
      <c r="S18" s="299"/>
      <c r="T18" s="35"/>
    </row>
    <row r="19" spans="1:20" x14ac:dyDescent="0.25">
      <c r="A19" s="34"/>
      <c r="B19" s="11"/>
      <c r="C19" s="2"/>
      <c r="D19" s="11"/>
      <c r="E19" s="11"/>
      <c r="F19" s="2" t="s">
        <v>13</v>
      </c>
      <c r="G19" s="11" t="s">
        <v>3679</v>
      </c>
      <c r="H19" s="67">
        <v>1</v>
      </c>
      <c r="I19" s="67">
        <v>0</v>
      </c>
      <c r="J19" s="67">
        <v>0</v>
      </c>
      <c r="K19" s="67">
        <v>0</v>
      </c>
      <c r="L19" s="67">
        <v>0</v>
      </c>
      <c r="M19" s="67">
        <v>0</v>
      </c>
      <c r="N19" s="67">
        <v>0</v>
      </c>
      <c r="O19" s="67">
        <v>1</v>
      </c>
      <c r="P19" s="67"/>
      <c r="Q19" s="67"/>
      <c r="R19" s="11"/>
      <c r="S19" s="11"/>
      <c r="T19" s="35"/>
    </row>
    <row r="20" spans="1:20" x14ac:dyDescent="0.25">
      <c r="A20" s="34"/>
      <c r="B20" s="11"/>
      <c r="C20" s="2"/>
      <c r="D20" s="11"/>
      <c r="E20" s="11"/>
      <c r="F20" s="2" t="s">
        <v>14</v>
      </c>
      <c r="G20" s="11" t="s">
        <v>3680</v>
      </c>
      <c r="H20" s="67">
        <v>1</v>
      </c>
      <c r="I20" s="67">
        <v>0</v>
      </c>
      <c r="J20" s="67">
        <v>0</v>
      </c>
      <c r="K20" s="67">
        <v>0</v>
      </c>
      <c r="L20" s="67">
        <v>0</v>
      </c>
      <c r="M20" s="67">
        <v>0</v>
      </c>
      <c r="N20" s="67">
        <v>0</v>
      </c>
      <c r="O20" s="67">
        <v>1</v>
      </c>
      <c r="P20" s="67"/>
      <c r="Q20" s="67"/>
      <c r="R20" s="11"/>
      <c r="S20" s="11"/>
      <c r="T20" s="35"/>
    </row>
    <row r="21" spans="1:20" x14ac:dyDescent="0.25">
      <c r="A21" s="34"/>
      <c r="B21" s="11"/>
      <c r="C21" s="2"/>
      <c r="D21" s="11"/>
      <c r="E21" s="11"/>
      <c r="F21" s="2" t="s">
        <v>15</v>
      </c>
      <c r="G21" s="11" t="s">
        <v>3681</v>
      </c>
      <c r="H21" s="67">
        <v>1</v>
      </c>
      <c r="I21" s="67">
        <v>0</v>
      </c>
      <c r="J21" s="67">
        <v>0</v>
      </c>
      <c r="K21" s="67">
        <v>0</v>
      </c>
      <c r="L21" s="67">
        <v>0</v>
      </c>
      <c r="M21" s="67">
        <v>0</v>
      </c>
      <c r="N21" s="67">
        <v>0</v>
      </c>
      <c r="O21" s="67">
        <v>1</v>
      </c>
      <c r="P21" s="67"/>
      <c r="Q21" s="67"/>
      <c r="R21" s="11"/>
      <c r="S21" s="11"/>
      <c r="T21" s="35"/>
    </row>
    <row r="22" spans="1:20" x14ac:dyDescent="0.25">
      <c r="A22" s="34"/>
      <c r="B22" s="11"/>
      <c r="C22" s="2"/>
      <c r="D22" s="11"/>
      <c r="E22" s="11"/>
      <c r="F22" s="2" t="s">
        <v>16</v>
      </c>
      <c r="G22" s="11" t="s">
        <v>3682</v>
      </c>
      <c r="H22" s="67">
        <v>1</v>
      </c>
      <c r="I22" s="67">
        <v>0</v>
      </c>
      <c r="J22" s="67">
        <v>0</v>
      </c>
      <c r="K22" s="67">
        <v>0</v>
      </c>
      <c r="L22" s="67">
        <v>0</v>
      </c>
      <c r="M22" s="67">
        <v>0</v>
      </c>
      <c r="N22" s="67">
        <v>0</v>
      </c>
      <c r="O22" s="67">
        <v>1</v>
      </c>
      <c r="P22" s="67"/>
      <c r="Q22" s="67"/>
      <c r="R22" s="11"/>
      <c r="S22" s="11"/>
      <c r="T22" s="35"/>
    </row>
    <row r="23" spans="1:20" x14ac:dyDescent="0.25">
      <c r="A23" s="34"/>
      <c r="B23" s="11"/>
      <c r="C23" s="2"/>
      <c r="D23" s="11"/>
      <c r="E23" s="11"/>
      <c r="F23" s="2" t="s">
        <v>17</v>
      </c>
      <c r="G23" s="11" t="s">
        <v>3683</v>
      </c>
      <c r="H23" s="67">
        <v>1</v>
      </c>
      <c r="I23" s="67">
        <v>0</v>
      </c>
      <c r="J23" s="67">
        <v>0</v>
      </c>
      <c r="K23" s="67">
        <v>0</v>
      </c>
      <c r="L23" s="67">
        <v>0</v>
      </c>
      <c r="M23" s="67">
        <v>0</v>
      </c>
      <c r="N23" s="67">
        <v>0</v>
      </c>
      <c r="O23" s="67">
        <v>1</v>
      </c>
      <c r="P23" s="67"/>
      <c r="Q23" s="67"/>
      <c r="R23" s="11"/>
      <c r="S23" s="11"/>
      <c r="T23" s="35"/>
    </row>
    <row r="24" spans="1:20" x14ac:dyDescent="0.25">
      <c r="A24" s="34"/>
      <c r="B24" s="11"/>
      <c r="C24" s="2"/>
      <c r="D24" s="11"/>
      <c r="E24" s="11"/>
      <c r="F24" s="2" t="s">
        <v>18</v>
      </c>
      <c r="G24" s="11" t="s">
        <v>3684</v>
      </c>
      <c r="H24" s="67">
        <v>1</v>
      </c>
      <c r="I24" s="67">
        <v>0</v>
      </c>
      <c r="J24" s="67">
        <v>0</v>
      </c>
      <c r="K24" s="67">
        <v>0</v>
      </c>
      <c r="L24" s="67">
        <v>0</v>
      </c>
      <c r="M24" s="67">
        <v>0</v>
      </c>
      <c r="N24" s="67">
        <v>0</v>
      </c>
      <c r="O24" s="67">
        <v>1</v>
      </c>
      <c r="P24" s="67"/>
      <c r="Q24" s="67"/>
      <c r="R24" s="11"/>
      <c r="S24" s="11"/>
      <c r="T24" s="35"/>
    </row>
    <row r="25" spans="1:20" x14ac:dyDescent="0.25">
      <c r="A25" s="34"/>
      <c r="B25" s="11"/>
      <c r="C25" s="2"/>
      <c r="D25" s="11"/>
      <c r="E25" s="11"/>
      <c r="F25" s="2" t="s">
        <v>19</v>
      </c>
      <c r="G25" s="11" t="s">
        <v>3685</v>
      </c>
      <c r="H25" s="67">
        <v>1</v>
      </c>
      <c r="I25" s="67">
        <v>0</v>
      </c>
      <c r="J25" s="67">
        <v>0</v>
      </c>
      <c r="K25" s="67">
        <v>0</v>
      </c>
      <c r="L25" s="67">
        <v>0</v>
      </c>
      <c r="M25" s="67">
        <v>0</v>
      </c>
      <c r="N25" s="67">
        <v>0</v>
      </c>
      <c r="O25" s="67">
        <v>1</v>
      </c>
      <c r="P25" s="67"/>
      <c r="Q25" s="67"/>
      <c r="R25" s="11"/>
      <c r="S25" s="11"/>
      <c r="T25" s="35"/>
    </row>
    <row r="26" spans="1:20" x14ac:dyDescent="0.25">
      <c r="A26" s="34"/>
      <c r="B26" s="11"/>
      <c r="C26" s="2"/>
      <c r="D26" s="11"/>
      <c r="E26" s="11"/>
      <c r="F26" s="2" t="s">
        <v>20</v>
      </c>
      <c r="G26" s="11" t="s">
        <v>1912</v>
      </c>
      <c r="H26" s="67">
        <v>1</v>
      </c>
      <c r="I26" s="67">
        <v>0</v>
      </c>
      <c r="J26" s="67">
        <v>0</v>
      </c>
      <c r="K26" s="67">
        <v>0</v>
      </c>
      <c r="L26" s="67">
        <v>0</v>
      </c>
      <c r="M26" s="67">
        <v>0</v>
      </c>
      <c r="N26" s="67">
        <v>0</v>
      </c>
      <c r="O26" s="67">
        <v>1</v>
      </c>
      <c r="P26" s="67"/>
      <c r="Q26" s="67"/>
      <c r="R26" s="11"/>
      <c r="S26" s="11"/>
      <c r="T26" s="35"/>
    </row>
    <row r="27" spans="1:20" x14ac:dyDescent="0.25">
      <c r="A27" s="34"/>
      <c r="B27" s="11"/>
      <c r="C27" s="2"/>
      <c r="D27" s="11"/>
      <c r="E27" s="11"/>
      <c r="F27" s="2" t="s">
        <v>21</v>
      </c>
      <c r="G27" s="11" t="s">
        <v>3664</v>
      </c>
      <c r="H27" s="67">
        <v>1</v>
      </c>
      <c r="I27" s="67">
        <v>0</v>
      </c>
      <c r="J27" s="67">
        <v>0</v>
      </c>
      <c r="K27" s="67">
        <v>0</v>
      </c>
      <c r="L27" s="67">
        <v>0</v>
      </c>
      <c r="M27" s="67">
        <v>1</v>
      </c>
      <c r="N27" s="67">
        <v>0</v>
      </c>
      <c r="O27" s="67">
        <v>1</v>
      </c>
      <c r="P27" s="67"/>
      <c r="Q27" s="67"/>
      <c r="R27" s="11"/>
      <c r="S27" s="11"/>
      <c r="T27" s="35"/>
    </row>
    <row r="28" spans="1:20" x14ac:dyDescent="0.25">
      <c r="A28" s="34"/>
      <c r="B28" s="11"/>
      <c r="C28" s="2"/>
      <c r="D28" s="11"/>
      <c r="E28" s="11"/>
      <c r="F28" s="2" t="s">
        <v>22</v>
      </c>
      <c r="G28" s="11" t="s">
        <v>3686</v>
      </c>
      <c r="H28" s="67">
        <v>1</v>
      </c>
      <c r="I28" s="67">
        <v>0</v>
      </c>
      <c r="J28" s="67">
        <v>0</v>
      </c>
      <c r="K28" s="67">
        <v>0</v>
      </c>
      <c r="L28" s="67">
        <v>0</v>
      </c>
      <c r="M28" s="67">
        <v>0</v>
      </c>
      <c r="N28" s="67">
        <v>0</v>
      </c>
      <c r="O28" s="67">
        <v>1</v>
      </c>
      <c r="P28" s="67"/>
      <c r="Q28" s="67"/>
      <c r="R28" s="11"/>
      <c r="S28" s="11"/>
      <c r="T28" s="35"/>
    </row>
    <row r="29" spans="1:20" x14ac:dyDescent="0.25">
      <c r="A29" s="34"/>
      <c r="B29" s="11"/>
      <c r="C29" s="2"/>
      <c r="D29" s="11"/>
      <c r="E29" s="11"/>
      <c r="F29" s="2" t="s">
        <v>23</v>
      </c>
      <c r="G29" s="11" t="s">
        <v>3687</v>
      </c>
      <c r="H29" s="67">
        <v>1</v>
      </c>
      <c r="I29" s="67">
        <v>0</v>
      </c>
      <c r="J29" s="67">
        <v>0</v>
      </c>
      <c r="K29" s="67">
        <v>0</v>
      </c>
      <c r="L29" s="67">
        <v>0</v>
      </c>
      <c r="M29" s="67">
        <v>0</v>
      </c>
      <c r="N29" s="67">
        <v>0</v>
      </c>
      <c r="O29" s="67">
        <v>1</v>
      </c>
      <c r="P29" s="67"/>
      <c r="Q29" s="67"/>
      <c r="R29" s="11"/>
      <c r="S29" s="11"/>
      <c r="T29" s="35"/>
    </row>
    <row r="30" spans="1:20" x14ac:dyDescent="0.25">
      <c r="A30" s="34"/>
      <c r="B30" s="11"/>
      <c r="C30" s="2"/>
      <c r="D30" s="11"/>
      <c r="E30" s="11"/>
      <c r="F30" s="2" t="s">
        <v>24</v>
      </c>
      <c r="G30" s="11" t="s">
        <v>3688</v>
      </c>
      <c r="H30" s="67">
        <v>1</v>
      </c>
      <c r="I30" s="67">
        <v>0</v>
      </c>
      <c r="J30" s="67">
        <v>0</v>
      </c>
      <c r="K30" s="67">
        <v>0</v>
      </c>
      <c r="L30" s="67">
        <v>0</v>
      </c>
      <c r="M30" s="67">
        <v>0</v>
      </c>
      <c r="N30" s="67">
        <v>0</v>
      </c>
      <c r="O30" s="67">
        <v>1</v>
      </c>
      <c r="P30" s="67"/>
      <c r="Q30" s="67"/>
      <c r="R30" s="11"/>
      <c r="S30" s="11"/>
      <c r="T30" s="35"/>
    </row>
    <row r="31" spans="1:20" x14ac:dyDescent="0.25">
      <c r="A31" s="34"/>
      <c r="B31" s="11"/>
      <c r="C31" s="2"/>
      <c r="D31" s="11"/>
      <c r="E31" s="11"/>
      <c r="F31" s="2" t="s">
        <v>25</v>
      </c>
      <c r="G31" s="11" t="s">
        <v>3689</v>
      </c>
      <c r="H31" s="67">
        <v>1</v>
      </c>
      <c r="I31" s="67">
        <v>0</v>
      </c>
      <c r="J31" s="67">
        <v>0</v>
      </c>
      <c r="K31" s="67">
        <v>0</v>
      </c>
      <c r="L31" s="67">
        <v>0</v>
      </c>
      <c r="M31" s="67">
        <v>1</v>
      </c>
      <c r="N31" s="67">
        <v>0</v>
      </c>
      <c r="O31" s="67">
        <v>1</v>
      </c>
      <c r="P31" s="67"/>
      <c r="Q31" s="67"/>
      <c r="R31" s="11"/>
      <c r="S31" s="11"/>
      <c r="T31" s="35"/>
    </row>
    <row r="32" spans="1:20" x14ac:dyDescent="0.25">
      <c r="A32" s="34"/>
      <c r="B32" s="11"/>
      <c r="C32" s="2"/>
      <c r="D32" s="11"/>
      <c r="E32" s="11"/>
      <c r="F32" s="2" t="s">
        <v>26</v>
      </c>
      <c r="G32" s="11" t="s">
        <v>3690</v>
      </c>
      <c r="H32" s="67">
        <v>1</v>
      </c>
      <c r="I32" s="67">
        <v>0</v>
      </c>
      <c r="J32" s="67">
        <v>0</v>
      </c>
      <c r="K32" s="67">
        <v>0</v>
      </c>
      <c r="L32" s="67">
        <v>0</v>
      </c>
      <c r="M32" s="67">
        <v>0</v>
      </c>
      <c r="N32" s="67">
        <v>0</v>
      </c>
      <c r="O32" s="67">
        <v>1</v>
      </c>
      <c r="P32" s="67"/>
      <c r="Q32" s="67"/>
      <c r="R32" s="11"/>
      <c r="S32" s="11"/>
      <c r="T32" s="35"/>
    </row>
    <row r="33" spans="1:20" x14ac:dyDescent="0.25">
      <c r="A33" s="34"/>
      <c r="B33" s="11"/>
      <c r="C33" s="2"/>
      <c r="D33" s="11"/>
      <c r="E33" s="11"/>
      <c r="F33" s="2" t="s">
        <v>27</v>
      </c>
      <c r="G33" s="11" t="s">
        <v>1988</v>
      </c>
      <c r="H33" s="67">
        <v>1</v>
      </c>
      <c r="I33" s="67">
        <v>0</v>
      </c>
      <c r="J33" s="67">
        <v>0</v>
      </c>
      <c r="K33" s="67">
        <v>0</v>
      </c>
      <c r="L33" s="67">
        <v>0</v>
      </c>
      <c r="M33" s="67">
        <v>0</v>
      </c>
      <c r="N33" s="67">
        <v>0</v>
      </c>
      <c r="O33" s="67">
        <v>1</v>
      </c>
      <c r="P33" s="67"/>
      <c r="Q33" s="67"/>
      <c r="R33" s="11"/>
      <c r="S33" s="11"/>
      <c r="T33" s="35"/>
    </row>
    <row r="34" spans="1:20" x14ac:dyDescent="0.25">
      <c r="A34" s="34"/>
      <c r="B34" s="11"/>
      <c r="C34" s="2"/>
      <c r="D34" s="11"/>
      <c r="E34" s="11"/>
      <c r="F34" s="2" t="s">
        <v>28</v>
      </c>
      <c r="G34" s="11" t="s">
        <v>3691</v>
      </c>
      <c r="H34" s="67">
        <v>1</v>
      </c>
      <c r="I34" s="67">
        <v>0</v>
      </c>
      <c r="J34" s="67">
        <v>0</v>
      </c>
      <c r="K34" s="67">
        <v>0</v>
      </c>
      <c r="L34" s="67">
        <v>0</v>
      </c>
      <c r="M34" s="67">
        <v>0</v>
      </c>
      <c r="N34" s="67">
        <v>0</v>
      </c>
      <c r="O34" s="67">
        <v>1</v>
      </c>
      <c r="P34" s="67"/>
      <c r="Q34" s="67"/>
      <c r="R34" s="11"/>
      <c r="S34" s="11"/>
      <c r="T34" s="35"/>
    </row>
    <row r="35" spans="1:20" x14ac:dyDescent="0.25">
      <c r="A35" s="34"/>
      <c r="B35" s="11"/>
      <c r="C35" s="2"/>
      <c r="D35" s="11"/>
      <c r="E35" s="11"/>
      <c r="F35" s="2" t="s">
        <v>29</v>
      </c>
      <c r="G35" s="11" t="s">
        <v>2019</v>
      </c>
      <c r="H35" s="67">
        <v>1</v>
      </c>
      <c r="I35" s="67">
        <v>0</v>
      </c>
      <c r="J35" s="67">
        <v>0</v>
      </c>
      <c r="K35" s="67">
        <v>0</v>
      </c>
      <c r="L35" s="67">
        <v>0</v>
      </c>
      <c r="M35" s="67">
        <v>0</v>
      </c>
      <c r="N35" s="67">
        <v>0</v>
      </c>
      <c r="O35" s="67">
        <v>1</v>
      </c>
      <c r="P35" s="67"/>
      <c r="Q35" s="67"/>
      <c r="R35" s="11"/>
      <c r="S35" s="11"/>
      <c r="T35" s="35"/>
    </row>
    <row r="36" spans="1:20" x14ac:dyDescent="0.25">
      <c r="A36" s="34"/>
      <c r="B36" s="11"/>
      <c r="C36" s="2"/>
      <c r="D36" s="11"/>
      <c r="E36" s="11"/>
      <c r="F36" s="2" t="s">
        <v>30</v>
      </c>
      <c r="G36" s="11" t="s">
        <v>3692</v>
      </c>
      <c r="H36" s="67">
        <v>1</v>
      </c>
      <c r="I36" s="67">
        <v>0</v>
      </c>
      <c r="J36" s="67">
        <v>0</v>
      </c>
      <c r="K36" s="67">
        <v>0</v>
      </c>
      <c r="L36" s="67">
        <v>0</v>
      </c>
      <c r="M36" s="67">
        <v>0</v>
      </c>
      <c r="N36" s="67">
        <v>0</v>
      </c>
      <c r="O36" s="67">
        <v>1</v>
      </c>
      <c r="P36" s="67"/>
      <c r="Q36" s="67"/>
      <c r="R36" s="11"/>
      <c r="S36" s="11"/>
      <c r="T36" s="35"/>
    </row>
    <row r="37" spans="1:20" x14ac:dyDescent="0.25">
      <c r="A37" s="34"/>
      <c r="B37" s="11"/>
      <c r="C37" s="2"/>
      <c r="D37" s="11"/>
      <c r="E37" s="11"/>
      <c r="F37" s="2" t="s">
        <v>31</v>
      </c>
      <c r="G37" s="11" t="s">
        <v>3693</v>
      </c>
      <c r="H37" s="67">
        <v>1</v>
      </c>
      <c r="I37" s="67">
        <v>0</v>
      </c>
      <c r="J37" s="67">
        <v>0</v>
      </c>
      <c r="K37" s="67">
        <v>0</v>
      </c>
      <c r="L37" s="67">
        <v>0</v>
      </c>
      <c r="M37" s="67">
        <v>0</v>
      </c>
      <c r="N37" s="67">
        <v>0</v>
      </c>
      <c r="O37" s="67">
        <v>1</v>
      </c>
      <c r="P37" s="67"/>
      <c r="Q37" s="67"/>
      <c r="R37" s="11"/>
      <c r="S37" s="11"/>
      <c r="T37" s="35"/>
    </row>
    <row r="38" spans="1:20" x14ac:dyDescent="0.25">
      <c r="A38" s="34"/>
      <c r="B38" s="11"/>
      <c r="C38" s="2"/>
      <c r="D38" s="11"/>
      <c r="E38" s="11"/>
      <c r="F38" s="2" t="s">
        <v>32</v>
      </c>
      <c r="G38" s="11" t="s">
        <v>2959</v>
      </c>
      <c r="H38" s="67">
        <v>1</v>
      </c>
      <c r="I38" s="67">
        <v>0</v>
      </c>
      <c r="J38" s="67">
        <v>0</v>
      </c>
      <c r="K38" s="67">
        <v>0</v>
      </c>
      <c r="L38" s="67">
        <v>0</v>
      </c>
      <c r="M38" s="67">
        <v>0</v>
      </c>
      <c r="N38" s="67">
        <v>0</v>
      </c>
      <c r="O38" s="67">
        <v>1</v>
      </c>
      <c r="P38" s="67"/>
      <c r="Q38" s="67"/>
      <c r="R38" s="11"/>
      <c r="S38" s="11"/>
      <c r="T38" s="35"/>
    </row>
    <row r="39" spans="1:20" x14ac:dyDescent="0.25">
      <c r="A39" s="34"/>
      <c r="B39" s="11"/>
      <c r="C39" s="2"/>
      <c r="D39" s="11"/>
      <c r="E39" s="11"/>
      <c r="F39" s="2" t="s">
        <v>33</v>
      </c>
      <c r="G39" s="11" t="s">
        <v>3694</v>
      </c>
      <c r="H39" s="67">
        <v>1</v>
      </c>
      <c r="I39" s="67">
        <v>0</v>
      </c>
      <c r="J39" s="67">
        <v>0</v>
      </c>
      <c r="K39" s="67">
        <v>0</v>
      </c>
      <c r="L39" s="67">
        <v>0</v>
      </c>
      <c r="M39" s="67">
        <v>0</v>
      </c>
      <c r="N39" s="67">
        <v>0</v>
      </c>
      <c r="O39" s="67">
        <v>1</v>
      </c>
      <c r="P39" s="67"/>
      <c r="Q39" s="67"/>
      <c r="R39" s="11"/>
      <c r="S39" s="11"/>
      <c r="T39" s="35"/>
    </row>
    <row r="40" spans="1:20" x14ac:dyDescent="0.25">
      <c r="A40" s="34"/>
      <c r="B40" s="11"/>
      <c r="C40" s="2"/>
      <c r="D40" s="11"/>
      <c r="E40" s="11"/>
      <c r="F40" s="2" t="s">
        <v>34</v>
      </c>
      <c r="G40" s="11" t="s">
        <v>3695</v>
      </c>
      <c r="H40" s="67">
        <v>1</v>
      </c>
      <c r="I40" s="67">
        <v>0</v>
      </c>
      <c r="J40" s="67">
        <v>0</v>
      </c>
      <c r="K40" s="67">
        <v>0</v>
      </c>
      <c r="L40" s="67">
        <v>0</v>
      </c>
      <c r="M40" s="67">
        <v>1</v>
      </c>
      <c r="N40" s="67">
        <v>0</v>
      </c>
      <c r="O40" s="67">
        <v>1</v>
      </c>
      <c r="P40" s="67"/>
      <c r="Q40" s="67"/>
      <c r="R40" s="11"/>
      <c r="S40" s="11"/>
      <c r="T40" s="35"/>
    </row>
    <row r="41" spans="1:20" x14ac:dyDescent="0.25">
      <c r="A41" s="34"/>
      <c r="B41" s="11"/>
      <c r="C41" s="2"/>
      <c r="D41" s="11"/>
      <c r="E41" s="11"/>
      <c r="F41" s="2" t="s">
        <v>1913</v>
      </c>
      <c r="G41" s="11" t="s">
        <v>3696</v>
      </c>
      <c r="H41" s="67">
        <v>1</v>
      </c>
      <c r="I41" s="67">
        <v>0</v>
      </c>
      <c r="J41" s="67">
        <v>0</v>
      </c>
      <c r="K41" s="67">
        <v>0</v>
      </c>
      <c r="L41" s="67">
        <v>0</v>
      </c>
      <c r="M41" s="67">
        <v>0</v>
      </c>
      <c r="N41" s="67">
        <v>0</v>
      </c>
      <c r="O41" s="67">
        <v>1</v>
      </c>
      <c r="P41" s="67"/>
      <c r="Q41" s="67"/>
      <c r="R41" s="11"/>
      <c r="S41" s="11"/>
      <c r="T41" s="35"/>
    </row>
    <row r="42" spans="1:20" x14ac:dyDescent="0.25">
      <c r="A42" s="34"/>
      <c r="B42" s="11"/>
      <c r="C42" s="2"/>
      <c r="D42" s="11"/>
      <c r="E42" s="11"/>
      <c r="F42" s="2"/>
      <c r="G42" s="11"/>
      <c r="H42" s="2"/>
      <c r="I42" s="2"/>
      <c r="J42" s="2"/>
      <c r="K42" s="2"/>
      <c r="L42" s="2"/>
      <c r="M42" s="2"/>
      <c r="N42" s="2"/>
      <c r="O42" s="2"/>
      <c r="P42" s="2"/>
      <c r="Q42" s="2"/>
      <c r="R42" s="11"/>
      <c r="S42" s="11"/>
      <c r="T42" s="35"/>
    </row>
    <row r="43" spans="1:20" x14ac:dyDescent="0.25">
      <c r="A43" s="83"/>
      <c r="B43" s="62"/>
      <c r="C43" s="61"/>
      <c r="D43" s="62"/>
      <c r="E43" s="62"/>
      <c r="F43" s="61"/>
      <c r="G43" s="62"/>
      <c r="H43" s="61">
        <f>SUM(H7:H41)</f>
        <v>35</v>
      </c>
      <c r="I43" s="61">
        <f t="shared" ref="I43:O43" si="0">SUM(I7:I41)</f>
        <v>0</v>
      </c>
      <c r="J43" s="61">
        <f t="shared" si="0"/>
        <v>0</v>
      </c>
      <c r="K43" s="61">
        <f t="shared" si="0"/>
        <v>0</v>
      </c>
      <c r="L43" s="61">
        <f t="shared" si="0"/>
        <v>0</v>
      </c>
      <c r="M43" s="61">
        <f t="shared" si="0"/>
        <v>4</v>
      </c>
      <c r="N43" s="61">
        <f t="shared" si="0"/>
        <v>0</v>
      </c>
      <c r="O43" s="61">
        <f t="shared" si="0"/>
        <v>35</v>
      </c>
      <c r="P43" s="61"/>
      <c r="Q43" s="61"/>
      <c r="R43" s="62"/>
      <c r="S43" s="62"/>
      <c r="T43" s="84"/>
    </row>
    <row r="44" spans="1:20" x14ac:dyDescent="0.25">
      <c r="A44" s="85"/>
      <c r="B44" s="75"/>
      <c r="C44" s="76"/>
      <c r="D44" s="75"/>
      <c r="E44" s="75"/>
      <c r="F44" s="76"/>
      <c r="G44" s="75"/>
      <c r="H44" s="76"/>
      <c r="I44" s="76"/>
      <c r="J44" s="76"/>
      <c r="K44" s="76"/>
      <c r="L44" s="76"/>
      <c r="M44" s="76"/>
      <c r="N44" s="76"/>
      <c r="O44" s="76"/>
      <c r="P44" s="76"/>
      <c r="Q44" s="76"/>
      <c r="R44" s="75"/>
      <c r="S44" s="75"/>
      <c r="T44" s="86"/>
    </row>
    <row r="45" spans="1:20" x14ac:dyDescent="0.25">
      <c r="A45" s="34"/>
      <c r="B45" s="11"/>
      <c r="C45" s="2"/>
      <c r="D45" s="11"/>
      <c r="E45" s="11"/>
      <c r="F45" s="2"/>
      <c r="G45" s="11"/>
      <c r="H45" s="2"/>
      <c r="I45" s="2"/>
      <c r="J45" s="2"/>
      <c r="K45" s="2"/>
      <c r="L45" s="2"/>
      <c r="M45" s="2"/>
      <c r="N45" s="2"/>
      <c r="O45" s="2"/>
      <c r="P45" s="2"/>
      <c r="Q45" s="2"/>
      <c r="R45" s="11"/>
      <c r="S45" s="11"/>
      <c r="T45" s="35"/>
    </row>
    <row r="46" spans="1:20" x14ac:dyDescent="0.25">
      <c r="A46" s="34"/>
      <c r="B46" s="11"/>
      <c r="C46" s="2" t="s">
        <v>2</v>
      </c>
      <c r="D46" s="11" t="s">
        <v>3665</v>
      </c>
      <c r="E46" s="11" t="s">
        <v>39</v>
      </c>
      <c r="F46" s="2" t="s">
        <v>0</v>
      </c>
      <c r="G46" s="11" t="s">
        <v>3697</v>
      </c>
      <c r="H46" s="67">
        <v>1</v>
      </c>
      <c r="I46" s="67">
        <v>0</v>
      </c>
      <c r="J46" s="67">
        <v>0</v>
      </c>
      <c r="K46" s="67">
        <v>0</v>
      </c>
      <c r="L46" s="67">
        <v>0</v>
      </c>
      <c r="M46" s="67">
        <v>0</v>
      </c>
      <c r="N46" s="67">
        <v>0</v>
      </c>
      <c r="O46" s="67">
        <v>1</v>
      </c>
      <c r="P46" s="67"/>
      <c r="Q46" s="67"/>
      <c r="R46" s="11"/>
      <c r="S46" s="11" t="s">
        <v>8864</v>
      </c>
      <c r="T46" s="119"/>
    </row>
    <row r="47" spans="1:20" x14ac:dyDescent="0.25">
      <c r="A47" s="34"/>
      <c r="B47" s="11"/>
      <c r="C47" s="2"/>
      <c r="D47" s="11"/>
      <c r="E47" s="11"/>
      <c r="F47" s="2" t="s">
        <v>2</v>
      </c>
      <c r="G47" s="11" t="s">
        <v>3698</v>
      </c>
      <c r="H47" s="67">
        <v>1</v>
      </c>
      <c r="I47" s="67">
        <v>0</v>
      </c>
      <c r="J47" s="67">
        <v>0</v>
      </c>
      <c r="K47" s="67">
        <v>0</v>
      </c>
      <c r="L47" s="67">
        <v>0</v>
      </c>
      <c r="M47" s="67">
        <v>0</v>
      </c>
      <c r="N47" s="67">
        <v>0</v>
      </c>
      <c r="O47" s="67">
        <v>1</v>
      </c>
      <c r="P47" s="67"/>
      <c r="Q47" s="67"/>
      <c r="R47" s="11"/>
      <c r="S47" s="11" t="s">
        <v>8865</v>
      </c>
      <c r="T47" s="35"/>
    </row>
    <row r="48" spans="1:20" x14ac:dyDescent="0.25">
      <c r="A48" s="34"/>
      <c r="B48" s="11"/>
      <c r="C48" s="2"/>
      <c r="D48" s="11"/>
      <c r="E48" s="11"/>
      <c r="F48" s="2" t="s">
        <v>3</v>
      </c>
      <c r="G48" s="11" t="s">
        <v>3699</v>
      </c>
      <c r="H48" s="67">
        <v>1</v>
      </c>
      <c r="I48" s="67">
        <v>0</v>
      </c>
      <c r="J48" s="67">
        <v>0</v>
      </c>
      <c r="K48" s="67">
        <v>0</v>
      </c>
      <c r="L48" s="67">
        <v>0</v>
      </c>
      <c r="M48" s="67">
        <v>0</v>
      </c>
      <c r="N48" s="67">
        <v>0</v>
      </c>
      <c r="O48" s="67">
        <v>1</v>
      </c>
      <c r="P48" s="67"/>
      <c r="Q48" s="67"/>
      <c r="R48" s="11"/>
      <c r="S48" s="11"/>
      <c r="T48" s="35"/>
    </row>
    <row r="49" spans="1:20" x14ac:dyDescent="0.25">
      <c r="A49" s="34"/>
      <c r="B49" s="11"/>
      <c r="C49" s="2"/>
      <c r="D49" s="11"/>
      <c r="E49" s="11"/>
      <c r="F49" s="2" t="s">
        <v>4</v>
      </c>
      <c r="G49" s="11" t="s">
        <v>3700</v>
      </c>
      <c r="H49" s="67">
        <v>1</v>
      </c>
      <c r="I49" s="67">
        <v>0</v>
      </c>
      <c r="J49" s="67">
        <v>0</v>
      </c>
      <c r="K49" s="67">
        <v>0</v>
      </c>
      <c r="L49" s="67">
        <v>0</v>
      </c>
      <c r="M49" s="67">
        <v>0</v>
      </c>
      <c r="N49" s="67">
        <v>0</v>
      </c>
      <c r="O49" s="67">
        <v>1</v>
      </c>
      <c r="P49" s="67"/>
      <c r="Q49" s="67"/>
      <c r="R49" s="11"/>
      <c r="S49" s="11"/>
      <c r="T49" s="35"/>
    </row>
    <row r="50" spans="1:20" x14ac:dyDescent="0.25">
      <c r="A50" s="34"/>
      <c r="B50" s="11"/>
      <c r="C50" s="2"/>
      <c r="D50" s="11"/>
      <c r="E50" s="11"/>
      <c r="F50" s="2" t="s">
        <v>5</v>
      </c>
      <c r="G50" s="11" t="s">
        <v>3701</v>
      </c>
      <c r="H50" s="67">
        <v>1</v>
      </c>
      <c r="I50" s="67">
        <v>0</v>
      </c>
      <c r="J50" s="67">
        <v>0</v>
      </c>
      <c r="K50" s="67">
        <v>0</v>
      </c>
      <c r="L50" s="67">
        <v>0</v>
      </c>
      <c r="M50" s="67">
        <v>0</v>
      </c>
      <c r="N50" s="67">
        <v>0</v>
      </c>
      <c r="O50" s="67">
        <v>1</v>
      </c>
      <c r="P50" s="67"/>
      <c r="Q50" s="67"/>
      <c r="R50" s="11"/>
      <c r="S50" s="11"/>
      <c r="T50" s="35"/>
    </row>
    <row r="51" spans="1:20" x14ac:dyDescent="0.25">
      <c r="A51" s="34"/>
      <c r="B51" s="11"/>
      <c r="C51" s="2"/>
      <c r="D51" s="11"/>
      <c r="E51" s="11"/>
      <c r="F51" s="2" t="s">
        <v>6</v>
      </c>
      <c r="G51" s="11" t="s">
        <v>3702</v>
      </c>
      <c r="H51" s="67">
        <v>1</v>
      </c>
      <c r="I51" s="67">
        <v>0</v>
      </c>
      <c r="J51" s="67">
        <v>0</v>
      </c>
      <c r="K51" s="67">
        <v>0</v>
      </c>
      <c r="L51" s="67">
        <v>0</v>
      </c>
      <c r="M51" s="67">
        <v>0</v>
      </c>
      <c r="N51" s="67">
        <v>0</v>
      </c>
      <c r="O51" s="67">
        <v>1</v>
      </c>
      <c r="P51" s="67"/>
      <c r="Q51" s="67"/>
      <c r="R51" s="11"/>
      <c r="S51" s="11"/>
      <c r="T51" s="35"/>
    </row>
    <row r="52" spans="1:20" x14ac:dyDescent="0.25">
      <c r="A52" s="34"/>
      <c r="B52" s="11"/>
      <c r="C52" s="2"/>
      <c r="D52" s="11"/>
      <c r="E52" s="11"/>
      <c r="F52" s="2" t="s">
        <v>7</v>
      </c>
      <c r="G52" s="11" t="s">
        <v>3703</v>
      </c>
      <c r="H52" s="67">
        <v>1</v>
      </c>
      <c r="I52" s="67">
        <v>0</v>
      </c>
      <c r="J52" s="67">
        <v>0</v>
      </c>
      <c r="K52" s="67">
        <v>0</v>
      </c>
      <c r="L52" s="67">
        <v>0</v>
      </c>
      <c r="M52" s="67">
        <v>0</v>
      </c>
      <c r="N52" s="67">
        <v>0</v>
      </c>
      <c r="O52" s="67">
        <v>1</v>
      </c>
      <c r="P52" s="67"/>
      <c r="Q52" s="67"/>
      <c r="R52" s="11"/>
      <c r="S52" s="11"/>
      <c r="T52" s="35"/>
    </row>
    <row r="53" spans="1:20" x14ac:dyDescent="0.25">
      <c r="A53" s="34"/>
      <c r="B53" s="11"/>
      <c r="C53" s="2"/>
      <c r="D53" s="11"/>
      <c r="E53" s="11"/>
      <c r="F53" s="2" t="s">
        <v>8</v>
      </c>
      <c r="G53" s="11" t="s">
        <v>3704</v>
      </c>
      <c r="H53" s="67">
        <v>1</v>
      </c>
      <c r="I53" s="67">
        <v>0</v>
      </c>
      <c r="J53" s="67">
        <v>0</v>
      </c>
      <c r="K53" s="67">
        <v>0</v>
      </c>
      <c r="L53" s="67">
        <v>0</v>
      </c>
      <c r="M53" s="67">
        <v>0</v>
      </c>
      <c r="N53" s="67">
        <v>0</v>
      </c>
      <c r="O53" s="67">
        <v>1</v>
      </c>
      <c r="P53" s="67"/>
      <c r="Q53" s="67"/>
      <c r="R53" s="11"/>
      <c r="S53" s="11"/>
      <c r="T53" s="35"/>
    </row>
    <row r="54" spans="1:20" x14ac:dyDescent="0.25">
      <c r="A54" s="34"/>
      <c r="B54" s="11"/>
      <c r="C54" s="2"/>
      <c r="D54" s="11"/>
      <c r="E54" s="11"/>
      <c r="F54" s="2" t="s">
        <v>9</v>
      </c>
      <c r="G54" s="11" t="s">
        <v>2152</v>
      </c>
      <c r="H54" s="67">
        <v>1</v>
      </c>
      <c r="I54" s="67">
        <v>0</v>
      </c>
      <c r="J54" s="67">
        <v>0</v>
      </c>
      <c r="K54" s="67">
        <v>0</v>
      </c>
      <c r="L54" s="67">
        <v>0</v>
      </c>
      <c r="M54" s="67">
        <v>0</v>
      </c>
      <c r="N54" s="67">
        <v>0</v>
      </c>
      <c r="O54" s="67">
        <v>1</v>
      </c>
      <c r="P54" s="67"/>
      <c r="Q54" s="67"/>
      <c r="R54" s="11"/>
      <c r="S54" s="11"/>
      <c r="T54" s="35"/>
    </row>
    <row r="55" spans="1:20" x14ac:dyDescent="0.25">
      <c r="A55" s="34"/>
      <c r="B55" s="11"/>
      <c r="C55" s="2"/>
      <c r="D55" s="11"/>
      <c r="E55" s="11"/>
      <c r="F55" s="2" t="s">
        <v>10</v>
      </c>
      <c r="G55" s="11" t="s">
        <v>3705</v>
      </c>
      <c r="H55" s="67">
        <v>1</v>
      </c>
      <c r="I55" s="67">
        <v>0</v>
      </c>
      <c r="J55" s="67">
        <v>0</v>
      </c>
      <c r="K55" s="67">
        <v>0</v>
      </c>
      <c r="L55" s="67">
        <v>0</v>
      </c>
      <c r="M55" s="67">
        <v>0</v>
      </c>
      <c r="N55" s="67">
        <v>0</v>
      </c>
      <c r="O55" s="67">
        <v>1</v>
      </c>
      <c r="P55" s="67"/>
      <c r="Q55" s="67"/>
      <c r="R55" s="11"/>
      <c r="S55" s="11"/>
      <c r="T55" s="35"/>
    </row>
    <row r="56" spans="1:20" x14ac:dyDescent="0.25">
      <c r="A56" s="34"/>
      <c r="B56" s="11"/>
      <c r="C56" s="2"/>
      <c r="D56" s="11"/>
      <c r="E56" s="11"/>
      <c r="F56" s="2" t="s">
        <v>11</v>
      </c>
      <c r="G56" s="11" t="s">
        <v>3706</v>
      </c>
      <c r="H56" s="67">
        <v>1</v>
      </c>
      <c r="I56" s="67">
        <v>0</v>
      </c>
      <c r="J56" s="67">
        <v>0</v>
      </c>
      <c r="K56" s="67">
        <v>0</v>
      </c>
      <c r="L56" s="67">
        <v>0</v>
      </c>
      <c r="M56" s="67">
        <v>0</v>
      </c>
      <c r="N56" s="67">
        <v>0</v>
      </c>
      <c r="O56" s="67">
        <v>1</v>
      </c>
      <c r="P56" s="67"/>
      <c r="Q56" s="67"/>
      <c r="R56" s="11"/>
      <c r="S56" s="11"/>
      <c r="T56" s="35"/>
    </row>
    <row r="57" spans="1:20" x14ac:dyDescent="0.25">
      <c r="A57" s="34"/>
      <c r="B57" s="11"/>
      <c r="C57" s="2"/>
      <c r="D57" s="11"/>
      <c r="E57" s="11"/>
      <c r="F57" s="2" t="s">
        <v>12</v>
      </c>
      <c r="G57" s="11" t="s">
        <v>3707</v>
      </c>
      <c r="H57" s="67">
        <v>1</v>
      </c>
      <c r="I57" s="67">
        <v>0</v>
      </c>
      <c r="J57" s="67">
        <v>0</v>
      </c>
      <c r="K57" s="67">
        <v>0</v>
      </c>
      <c r="L57" s="67">
        <v>0</v>
      </c>
      <c r="M57" s="67">
        <v>0</v>
      </c>
      <c r="N57" s="67">
        <v>0</v>
      </c>
      <c r="O57" s="67">
        <v>1</v>
      </c>
      <c r="P57" s="67"/>
      <c r="Q57" s="67"/>
      <c r="R57" s="11"/>
      <c r="S57" s="11"/>
      <c r="T57" s="35"/>
    </row>
    <row r="58" spans="1:20" x14ac:dyDescent="0.25">
      <c r="A58" s="34"/>
      <c r="B58" s="11"/>
      <c r="C58" s="2"/>
      <c r="D58" s="11"/>
      <c r="E58" s="11"/>
      <c r="F58" s="2" t="s">
        <v>13</v>
      </c>
      <c r="G58" s="11" t="s">
        <v>2234</v>
      </c>
      <c r="H58" s="67">
        <v>1</v>
      </c>
      <c r="I58" s="67">
        <v>0</v>
      </c>
      <c r="J58" s="67">
        <v>0</v>
      </c>
      <c r="K58" s="67">
        <v>0</v>
      </c>
      <c r="L58" s="67">
        <v>0</v>
      </c>
      <c r="M58" s="67">
        <v>0</v>
      </c>
      <c r="N58" s="67">
        <v>0</v>
      </c>
      <c r="O58" s="67">
        <v>1</v>
      </c>
      <c r="P58" s="67"/>
      <c r="Q58" s="67"/>
      <c r="R58" s="11"/>
      <c r="S58" s="11"/>
      <c r="T58" s="35"/>
    </row>
    <row r="59" spans="1:20" x14ac:dyDescent="0.25">
      <c r="A59" s="34"/>
      <c r="B59" s="11"/>
      <c r="C59" s="2"/>
      <c r="D59" s="11"/>
      <c r="E59" s="11"/>
      <c r="F59" s="2" t="s">
        <v>14</v>
      </c>
      <c r="G59" s="11" t="s">
        <v>3708</v>
      </c>
      <c r="H59" s="67">
        <v>1</v>
      </c>
      <c r="I59" s="67">
        <v>0</v>
      </c>
      <c r="J59" s="67">
        <v>0</v>
      </c>
      <c r="K59" s="67">
        <v>0</v>
      </c>
      <c r="L59" s="67">
        <v>0</v>
      </c>
      <c r="M59" s="67">
        <v>0</v>
      </c>
      <c r="N59" s="67">
        <v>0</v>
      </c>
      <c r="O59" s="67">
        <v>1</v>
      </c>
      <c r="P59" s="67"/>
      <c r="Q59" s="67"/>
      <c r="R59" s="11"/>
      <c r="S59" s="11"/>
      <c r="T59" s="35"/>
    </row>
    <row r="60" spans="1:20" x14ac:dyDescent="0.25">
      <c r="A60" s="34"/>
      <c r="B60" s="11"/>
      <c r="C60" s="2"/>
      <c r="D60" s="11"/>
      <c r="E60" s="11"/>
      <c r="F60" s="2" t="s">
        <v>15</v>
      </c>
      <c r="G60" s="11" t="s">
        <v>3709</v>
      </c>
      <c r="H60" s="67">
        <v>1</v>
      </c>
      <c r="I60" s="67">
        <v>0</v>
      </c>
      <c r="J60" s="67">
        <v>0</v>
      </c>
      <c r="K60" s="67">
        <v>0</v>
      </c>
      <c r="L60" s="67">
        <v>0</v>
      </c>
      <c r="M60" s="67">
        <v>0</v>
      </c>
      <c r="N60" s="67">
        <v>0</v>
      </c>
      <c r="O60" s="67">
        <v>1</v>
      </c>
      <c r="P60" s="67"/>
      <c r="Q60" s="67"/>
      <c r="R60" s="11"/>
      <c r="S60" s="11"/>
      <c r="T60" s="35"/>
    </row>
    <row r="61" spans="1:20" x14ac:dyDescent="0.25">
      <c r="A61" s="34"/>
      <c r="B61" s="11"/>
      <c r="C61" s="2"/>
      <c r="D61" s="11"/>
      <c r="E61" s="11"/>
      <c r="F61" s="2" t="s">
        <v>16</v>
      </c>
      <c r="G61" s="11" t="s">
        <v>3710</v>
      </c>
      <c r="H61" s="67">
        <v>1</v>
      </c>
      <c r="I61" s="67">
        <v>0</v>
      </c>
      <c r="J61" s="67">
        <v>0</v>
      </c>
      <c r="K61" s="67">
        <v>0</v>
      </c>
      <c r="L61" s="67">
        <v>0</v>
      </c>
      <c r="M61" s="67">
        <v>0</v>
      </c>
      <c r="N61" s="67">
        <v>0</v>
      </c>
      <c r="O61" s="67">
        <v>1</v>
      </c>
      <c r="P61" s="67"/>
      <c r="Q61" s="67"/>
      <c r="R61" s="11"/>
      <c r="S61" s="11"/>
      <c r="T61" s="35"/>
    </row>
    <row r="62" spans="1:20" x14ac:dyDescent="0.25">
      <c r="A62" s="34"/>
      <c r="B62" s="11"/>
      <c r="C62" s="2"/>
      <c r="D62" s="11"/>
      <c r="E62" s="11"/>
      <c r="F62" s="2" t="s">
        <v>17</v>
      </c>
      <c r="G62" s="11" t="s">
        <v>3711</v>
      </c>
      <c r="H62" s="67">
        <v>1</v>
      </c>
      <c r="I62" s="67">
        <v>0</v>
      </c>
      <c r="J62" s="67">
        <v>0</v>
      </c>
      <c r="K62" s="67">
        <v>0</v>
      </c>
      <c r="L62" s="67">
        <v>0</v>
      </c>
      <c r="M62" s="67">
        <v>0</v>
      </c>
      <c r="N62" s="67">
        <v>0</v>
      </c>
      <c r="O62" s="67">
        <v>1</v>
      </c>
      <c r="P62" s="67"/>
      <c r="Q62" s="67"/>
      <c r="R62" s="11"/>
      <c r="S62" s="11"/>
      <c r="T62" s="35"/>
    </row>
    <row r="63" spans="1:20" x14ac:dyDescent="0.25">
      <c r="A63" s="34"/>
      <c r="B63" s="11"/>
      <c r="C63" s="2"/>
      <c r="D63" s="11"/>
      <c r="E63" s="11"/>
      <c r="F63" s="2" t="s">
        <v>18</v>
      </c>
      <c r="G63" s="11" t="s">
        <v>1974</v>
      </c>
      <c r="H63" s="67">
        <v>1</v>
      </c>
      <c r="I63" s="67">
        <v>0</v>
      </c>
      <c r="J63" s="67">
        <v>0</v>
      </c>
      <c r="K63" s="67">
        <v>0</v>
      </c>
      <c r="L63" s="67">
        <v>0</v>
      </c>
      <c r="M63" s="67">
        <v>0</v>
      </c>
      <c r="N63" s="67">
        <v>0</v>
      </c>
      <c r="O63" s="67">
        <v>1</v>
      </c>
      <c r="P63" s="67"/>
      <c r="Q63" s="67"/>
      <c r="R63" s="11"/>
      <c r="S63" s="11"/>
      <c r="T63" s="35"/>
    </row>
    <row r="64" spans="1:20" x14ac:dyDescent="0.25">
      <c r="A64" s="34"/>
      <c r="B64" s="11"/>
      <c r="C64" s="2"/>
      <c r="D64" s="11"/>
      <c r="E64" s="11"/>
      <c r="F64" s="2" t="s">
        <v>19</v>
      </c>
      <c r="G64" s="11" t="s">
        <v>2009</v>
      </c>
      <c r="H64" s="67">
        <v>1</v>
      </c>
      <c r="I64" s="67">
        <v>0</v>
      </c>
      <c r="J64" s="67">
        <v>0</v>
      </c>
      <c r="K64" s="67">
        <v>0</v>
      </c>
      <c r="L64" s="67">
        <v>0</v>
      </c>
      <c r="M64" s="67">
        <v>0</v>
      </c>
      <c r="N64" s="67">
        <v>0</v>
      </c>
      <c r="O64" s="67">
        <v>1</v>
      </c>
      <c r="P64" s="67"/>
      <c r="Q64" s="67"/>
      <c r="R64" s="11"/>
      <c r="S64" s="11"/>
      <c r="T64" s="35"/>
    </row>
    <row r="65" spans="1:20" x14ac:dyDescent="0.25">
      <c r="A65" s="34"/>
      <c r="B65" s="11"/>
      <c r="C65" s="2"/>
      <c r="D65" s="11"/>
      <c r="E65" s="11"/>
      <c r="F65" s="2" t="s">
        <v>20</v>
      </c>
      <c r="G65" s="11" t="s">
        <v>3712</v>
      </c>
      <c r="H65" s="67">
        <v>1</v>
      </c>
      <c r="I65" s="67">
        <v>0</v>
      </c>
      <c r="J65" s="67">
        <v>0</v>
      </c>
      <c r="K65" s="67">
        <v>0</v>
      </c>
      <c r="L65" s="67">
        <v>0</v>
      </c>
      <c r="M65" s="67">
        <v>0</v>
      </c>
      <c r="N65" s="67">
        <v>0</v>
      </c>
      <c r="O65" s="67">
        <v>1</v>
      </c>
      <c r="P65" s="67"/>
      <c r="Q65" s="67"/>
      <c r="R65" s="11"/>
      <c r="S65" s="11"/>
      <c r="T65" s="35"/>
    </row>
    <row r="66" spans="1:20" x14ac:dyDescent="0.25">
      <c r="A66" s="34"/>
      <c r="B66" s="11"/>
      <c r="C66" s="2"/>
      <c r="D66" s="11"/>
      <c r="E66" s="11"/>
      <c r="F66" s="2" t="s">
        <v>21</v>
      </c>
      <c r="G66" s="11" t="s">
        <v>3713</v>
      </c>
      <c r="H66" s="67">
        <v>1</v>
      </c>
      <c r="I66" s="67">
        <v>0</v>
      </c>
      <c r="J66" s="67">
        <v>0</v>
      </c>
      <c r="K66" s="67">
        <v>0</v>
      </c>
      <c r="L66" s="67">
        <v>0</v>
      </c>
      <c r="M66" s="67">
        <v>0</v>
      </c>
      <c r="N66" s="67">
        <v>0</v>
      </c>
      <c r="O66" s="67">
        <v>1</v>
      </c>
      <c r="P66" s="67"/>
      <c r="Q66" s="67"/>
      <c r="R66" s="11"/>
      <c r="S66" s="11"/>
      <c r="T66" s="35"/>
    </row>
    <row r="67" spans="1:20" x14ac:dyDescent="0.25">
      <c r="A67" s="34"/>
      <c r="B67" s="11"/>
      <c r="C67" s="2"/>
      <c r="D67" s="11"/>
      <c r="E67" s="11"/>
      <c r="F67" s="2" t="s">
        <v>22</v>
      </c>
      <c r="G67" s="11" t="s">
        <v>3696</v>
      </c>
      <c r="H67" s="67">
        <v>1</v>
      </c>
      <c r="I67" s="67">
        <v>0</v>
      </c>
      <c r="J67" s="67">
        <v>0</v>
      </c>
      <c r="K67" s="67">
        <v>0</v>
      </c>
      <c r="L67" s="67">
        <v>0</v>
      </c>
      <c r="M67" s="67">
        <v>0</v>
      </c>
      <c r="N67" s="67">
        <v>0</v>
      </c>
      <c r="O67" s="67">
        <v>1</v>
      </c>
      <c r="P67" s="67"/>
      <c r="Q67" s="67"/>
      <c r="R67" s="11"/>
      <c r="S67" s="11"/>
      <c r="T67" s="35"/>
    </row>
    <row r="68" spans="1:20" x14ac:dyDescent="0.25">
      <c r="A68" s="34"/>
      <c r="B68" s="11"/>
      <c r="C68" s="2"/>
      <c r="D68" s="11"/>
      <c r="E68" s="11"/>
      <c r="F68" s="2" t="s">
        <v>23</v>
      </c>
      <c r="G68" s="11" t="s">
        <v>3714</v>
      </c>
      <c r="H68" s="67">
        <v>1</v>
      </c>
      <c r="I68" s="67">
        <v>0</v>
      </c>
      <c r="J68" s="67">
        <v>0</v>
      </c>
      <c r="K68" s="67">
        <v>0</v>
      </c>
      <c r="L68" s="67">
        <v>0</v>
      </c>
      <c r="M68" s="67">
        <v>0</v>
      </c>
      <c r="N68" s="67">
        <v>0</v>
      </c>
      <c r="O68" s="67">
        <v>1</v>
      </c>
      <c r="P68" s="67"/>
      <c r="Q68" s="67"/>
      <c r="R68" s="11"/>
      <c r="S68" s="11"/>
      <c r="T68" s="35"/>
    </row>
    <row r="69" spans="1:20" x14ac:dyDescent="0.25">
      <c r="A69" s="34"/>
      <c r="B69" s="11"/>
      <c r="C69" s="2"/>
      <c r="D69" s="11"/>
      <c r="E69" s="11"/>
      <c r="F69" s="2" t="s">
        <v>24</v>
      </c>
      <c r="G69" s="11" t="s">
        <v>3715</v>
      </c>
      <c r="H69" s="67">
        <v>1</v>
      </c>
      <c r="I69" s="67">
        <v>0</v>
      </c>
      <c r="J69" s="67">
        <v>0</v>
      </c>
      <c r="K69" s="67">
        <v>0</v>
      </c>
      <c r="L69" s="67">
        <v>0</v>
      </c>
      <c r="M69" s="67">
        <v>0</v>
      </c>
      <c r="N69" s="67">
        <v>0</v>
      </c>
      <c r="O69" s="67">
        <v>1</v>
      </c>
      <c r="P69" s="67"/>
      <c r="Q69" s="67"/>
      <c r="R69" s="11"/>
      <c r="S69" s="11"/>
      <c r="T69" s="35"/>
    </row>
    <row r="70" spans="1:20" x14ac:dyDescent="0.25">
      <c r="A70" s="34"/>
      <c r="B70" s="11"/>
      <c r="C70" s="2"/>
      <c r="D70" s="11"/>
      <c r="E70" s="11"/>
      <c r="F70" s="2" t="s">
        <v>25</v>
      </c>
      <c r="G70" s="11" t="s">
        <v>3716</v>
      </c>
      <c r="H70" s="67">
        <v>1</v>
      </c>
      <c r="I70" s="67">
        <v>0</v>
      </c>
      <c r="J70" s="67">
        <v>0</v>
      </c>
      <c r="K70" s="67">
        <v>0</v>
      </c>
      <c r="L70" s="67">
        <v>0</v>
      </c>
      <c r="M70" s="67">
        <v>0</v>
      </c>
      <c r="N70" s="67">
        <v>0</v>
      </c>
      <c r="O70" s="67">
        <v>1</v>
      </c>
      <c r="P70" s="67"/>
      <c r="Q70" s="67"/>
      <c r="R70" s="11"/>
      <c r="S70" s="11"/>
      <c r="T70" s="35"/>
    </row>
    <row r="71" spans="1:20" x14ac:dyDescent="0.25">
      <c r="A71" s="34"/>
      <c r="B71" s="11"/>
      <c r="C71" s="2"/>
      <c r="D71" s="11"/>
      <c r="E71" s="11"/>
      <c r="F71" s="2" t="s">
        <v>26</v>
      </c>
      <c r="G71" s="11" t="s">
        <v>3717</v>
      </c>
      <c r="H71" s="67">
        <v>1</v>
      </c>
      <c r="I71" s="67">
        <v>0</v>
      </c>
      <c r="J71" s="67">
        <v>0</v>
      </c>
      <c r="K71" s="67">
        <v>0</v>
      </c>
      <c r="L71" s="67">
        <v>0</v>
      </c>
      <c r="M71" s="67">
        <v>0</v>
      </c>
      <c r="N71" s="67">
        <v>0</v>
      </c>
      <c r="O71" s="67">
        <v>1</v>
      </c>
      <c r="P71" s="67"/>
      <c r="Q71" s="67"/>
      <c r="R71" s="11"/>
      <c r="S71" s="11"/>
      <c r="T71" s="35"/>
    </row>
    <row r="72" spans="1:20" x14ac:dyDescent="0.25">
      <c r="A72" s="34"/>
      <c r="B72" s="11"/>
      <c r="C72" s="2"/>
      <c r="D72" s="11"/>
      <c r="E72" s="11"/>
      <c r="F72" s="2" t="s">
        <v>27</v>
      </c>
      <c r="G72" s="11" t="s">
        <v>3718</v>
      </c>
      <c r="H72" s="67">
        <v>1</v>
      </c>
      <c r="I72" s="67">
        <v>0</v>
      </c>
      <c r="J72" s="67">
        <v>0</v>
      </c>
      <c r="K72" s="67">
        <v>0</v>
      </c>
      <c r="L72" s="67">
        <v>0</v>
      </c>
      <c r="M72" s="67">
        <v>0</v>
      </c>
      <c r="N72" s="67">
        <v>0</v>
      </c>
      <c r="O72" s="67">
        <v>1</v>
      </c>
      <c r="P72" s="67"/>
      <c r="Q72" s="67"/>
      <c r="R72" s="11"/>
      <c r="S72" s="11"/>
      <c r="T72" s="35"/>
    </row>
    <row r="73" spans="1:20" x14ac:dyDescent="0.25">
      <c r="A73" s="34"/>
      <c r="B73" s="11"/>
      <c r="C73" s="2"/>
      <c r="D73" s="11"/>
      <c r="E73" s="11"/>
      <c r="F73" s="2" t="s">
        <v>28</v>
      </c>
      <c r="G73" s="11" t="s">
        <v>3719</v>
      </c>
      <c r="H73" s="67">
        <v>1</v>
      </c>
      <c r="I73" s="67">
        <v>0</v>
      </c>
      <c r="J73" s="67">
        <v>0</v>
      </c>
      <c r="K73" s="67">
        <v>0</v>
      </c>
      <c r="L73" s="67">
        <v>0</v>
      </c>
      <c r="M73" s="67">
        <v>0</v>
      </c>
      <c r="N73" s="67">
        <v>0</v>
      </c>
      <c r="O73" s="67">
        <v>1</v>
      </c>
      <c r="P73" s="67"/>
      <c r="Q73" s="67"/>
      <c r="R73" s="11"/>
      <c r="S73" s="11"/>
      <c r="T73" s="35"/>
    </row>
    <row r="74" spans="1:20" x14ac:dyDescent="0.25">
      <c r="A74" s="34"/>
      <c r="B74" s="11"/>
      <c r="C74" s="2"/>
      <c r="D74" s="11"/>
      <c r="E74" s="11"/>
      <c r="F74" s="2"/>
      <c r="G74" s="11"/>
      <c r="H74" s="2"/>
      <c r="I74" s="2"/>
      <c r="J74" s="2"/>
      <c r="K74" s="2"/>
      <c r="L74" s="2"/>
      <c r="M74" s="2"/>
      <c r="N74" s="2"/>
      <c r="O74" s="2"/>
      <c r="P74" s="2"/>
      <c r="Q74" s="2"/>
      <c r="R74" s="11"/>
      <c r="S74" s="11"/>
      <c r="T74" s="35"/>
    </row>
    <row r="75" spans="1:20" x14ac:dyDescent="0.25">
      <c r="A75" s="83"/>
      <c r="B75" s="62"/>
      <c r="C75" s="61"/>
      <c r="D75" s="62"/>
      <c r="E75" s="62"/>
      <c r="F75" s="61"/>
      <c r="G75" s="62"/>
      <c r="H75" s="61">
        <f>SUM(H46:H73)</f>
        <v>28</v>
      </c>
      <c r="I75" s="61">
        <f t="shared" ref="I75:O75" si="1">SUM(I46:I73)</f>
        <v>0</v>
      </c>
      <c r="J75" s="61">
        <f t="shared" si="1"/>
        <v>0</v>
      </c>
      <c r="K75" s="61">
        <f t="shared" si="1"/>
        <v>0</v>
      </c>
      <c r="L75" s="61">
        <f t="shared" si="1"/>
        <v>0</v>
      </c>
      <c r="M75" s="61">
        <f t="shared" si="1"/>
        <v>0</v>
      </c>
      <c r="N75" s="61">
        <f t="shared" si="1"/>
        <v>0</v>
      </c>
      <c r="O75" s="61">
        <f t="shared" si="1"/>
        <v>28</v>
      </c>
      <c r="P75" s="61"/>
      <c r="Q75" s="61"/>
      <c r="R75" s="62"/>
      <c r="S75" s="62"/>
      <c r="T75" s="84"/>
    </row>
    <row r="76" spans="1:20" x14ac:dyDescent="0.25">
      <c r="A76" s="85"/>
      <c r="B76" s="75"/>
      <c r="C76" s="76"/>
      <c r="D76" s="75"/>
      <c r="E76" s="75"/>
      <c r="F76" s="76"/>
      <c r="G76" s="75"/>
      <c r="H76" s="76"/>
      <c r="I76" s="76"/>
      <c r="J76" s="76"/>
      <c r="K76" s="76"/>
      <c r="L76" s="76"/>
      <c r="M76" s="76"/>
      <c r="N76" s="76"/>
      <c r="O76" s="76"/>
      <c r="P76" s="76"/>
      <c r="Q76" s="76"/>
      <c r="R76" s="75"/>
      <c r="S76" s="75"/>
      <c r="T76" s="86"/>
    </row>
    <row r="77" spans="1:20" x14ac:dyDescent="0.25">
      <c r="A77" s="34"/>
      <c r="B77" s="11"/>
      <c r="C77" s="2"/>
      <c r="D77" s="11"/>
      <c r="E77" s="11"/>
      <c r="F77" s="11"/>
      <c r="G77" s="11"/>
      <c r="H77" s="2"/>
      <c r="I77" s="2"/>
      <c r="J77" s="2"/>
      <c r="K77" s="2"/>
      <c r="L77" s="2"/>
      <c r="M77" s="2"/>
      <c r="N77" s="2"/>
      <c r="O77" s="2"/>
      <c r="P77" s="2"/>
      <c r="Q77" s="2"/>
      <c r="R77" s="11"/>
      <c r="S77" s="11"/>
      <c r="T77" s="35"/>
    </row>
    <row r="78" spans="1:20" x14ac:dyDescent="0.25">
      <c r="A78" s="34"/>
      <c r="B78" s="11"/>
      <c r="C78" s="2" t="s">
        <v>3</v>
      </c>
      <c r="D78" s="11" t="s">
        <v>3666</v>
      </c>
      <c r="E78" s="11" t="s">
        <v>39</v>
      </c>
      <c r="F78" s="2" t="s">
        <v>0</v>
      </c>
      <c r="G78" s="11" t="s">
        <v>3720</v>
      </c>
      <c r="H78" s="67">
        <v>1</v>
      </c>
      <c r="I78" s="67">
        <v>0</v>
      </c>
      <c r="J78" s="67">
        <v>0</v>
      </c>
      <c r="K78" s="67">
        <v>0</v>
      </c>
      <c r="L78" s="67">
        <v>0</v>
      </c>
      <c r="M78" s="67">
        <v>0</v>
      </c>
      <c r="N78" s="67">
        <v>0</v>
      </c>
      <c r="O78" s="67">
        <v>1</v>
      </c>
      <c r="P78" s="67"/>
      <c r="Q78" s="67"/>
      <c r="R78" s="11"/>
      <c r="S78" s="11"/>
      <c r="T78" s="35" t="s">
        <v>8626</v>
      </c>
    </row>
    <row r="79" spans="1:20" x14ac:dyDescent="0.25">
      <c r="A79" s="34"/>
      <c r="B79" s="11"/>
      <c r="C79" s="2"/>
      <c r="D79" s="11"/>
      <c r="E79" s="11"/>
      <c r="F79" s="2" t="s">
        <v>2</v>
      </c>
      <c r="G79" s="11" t="s">
        <v>3721</v>
      </c>
      <c r="H79" s="67">
        <v>1</v>
      </c>
      <c r="I79" s="67">
        <v>0</v>
      </c>
      <c r="J79" s="67">
        <v>0</v>
      </c>
      <c r="K79" s="67">
        <v>0</v>
      </c>
      <c r="L79" s="67">
        <v>0</v>
      </c>
      <c r="M79" s="67">
        <v>0</v>
      </c>
      <c r="N79" s="67">
        <v>0</v>
      </c>
      <c r="O79" s="67">
        <v>1</v>
      </c>
      <c r="P79" s="67"/>
      <c r="Q79" s="67"/>
      <c r="R79" s="11"/>
      <c r="S79" s="11"/>
      <c r="T79" s="35"/>
    </row>
    <row r="80" spans="1:20" x14ac:dyDescent="0.25">
      <c r="A80" s="34"/>
      <c r="B80" s="11"/>
      <c r="C80" s="2"/>
      <c r="D80" s="11"/>
      <c r="E80" s="11"/>
      <c r="F80" s="2" t="s">
        <v>3</v>
      </c>
      <c r="G80" s="11" t="s">
        <v>3722</v>
      </c>
      <c r="H80" s="67">
        <v>1</v>
      </c>
      <c r="I80" s="67">
        <v>0</v>
      </c>
      <c r="J80" s="67">
        <v>0</v>
      </c>
      <c r="K80" s="67">
        <v>0</v>
      </c>
      <c r="L80" s="67">
        <v>0</v>
      </c>
      <c r="M80" s="67">
        <v>0</v>
      </c>
      <c r="N80" s="67">
        <v>0</v>
      </c>
      <c r="O80" s="67">
        <v>1</v>
      </c>
      <c r="P80" s="67"/>
      <c r="Q80" s="67"/>
      <c r="R80" s="11"/>
      <c r="S80" s="11"/>
      <c r="T80" s="35"/>
    </row>
    <row r="81" spans="1:20" x14ac:dyDescent="0.25">
      <c r="A81" s="34"/>
      <c r="B81" s="11"/>
      <c r="C81" s="2"/>
      <c r="D81" s="11"/>
      <c r="E81" s="11"/>
      <c r="F81" s="2" t="s">
        <v>4</v>
      </c>
      <c r="G81" s="11" t="s">
        <v>3723</v>
      </c>
      <c r="H81" s="67">
        <v>1</v>
      </c>
      <c r="I81" s="67">
        <v>0</v>
      </c>
      <c r="J81" s="67">
        <v>0</v>
      </c>
      <c r="K81" s="67">
        <v>0</v>
      </c>
      <c r="L81" s="67">
        <v>0</v>
      </c>
      <c r="M81" s="67">
        <v>0</v>
      </c>
      <c r="N81" s="67">
        <v>0</v>
      </c>
      <c r="O81" s="67">
        <v>1</v>
      </c>
      <c r="P81" s="67"/>
      <c r="Q81" s="67"/>
      <c r="R81" s="11"/>
      <c r="S81" s="11"/>
      <c r="T81" s="35"/>
    </row>
    <row r="82" spans="1:20" x14ac:dyDescent="0.25">
      <c r="A82" s="34"/>
      <c r="B82" s="11"/>
      <c r="C82" s="2"/>
      <c r="D82" s="11"/>
      <c r="E82" s="11"/>
      <c r="F82" s="2" t="s">
        <v>5</v>
      </c>
      <c r="G82" s="11" t="s">
        <v>3724</v>
      </c>
      <c r="H82" s="67">
        <v>1</v>
      </c>
      <c r="I82" s="67">
        <v>0</v>
      </c>
      <c r="J82" s="67">
        <v>0</v>
      </c>
      <c r="K82" s="67">
        <v>0</v>
      </c>
      <c r="L82" s="67">
        <v>0</v>
      </c>
      <c r="M82" s="67">
        <v>0</v>
      </c>
      <c r="N82" s="67">
        <v>0</v>
      </c>
      <c r="O82" s="67">
        <v>1</v>
      </c>
      <c r="P82" s="67"/>
      <c r="Q82" s="67"/>
      <c r="R82" s="11"/>
      <c r="S82" s="11"/>
      <c r="T82" s="35"/>
    </row>
    <row r="83" spans="1:20" x14ac:dyDescent="0.25">
      <c r="A83" s="34"/>
      <c r="B83" s="11"/>
      <c r="C83" s="2"/>
      <c r="D83" s="11"/>
      <c r="E83" s="11"/>
      <c r="F83" s="2" t="s">
        <v>6</v>
      </c>
      <c r="G83" s="11" t="s">
        <v>3725</v>
      </c>
      <c r="H83" s="67">
        <v>1</v>
      </c>
      <c r="I83" s="67">
        <v>0</v>
      </c>
      <c r="J83" s="67">
        <v>0</v>
      </c>
      <c r="K83" s="67">
        <v>0</v>
      </c>
      <c r="L83" s="67">
        <v>0</v>
      </c>
      <c r="M83" s="67">
        <v>0</v>
      </c>
      <c r="N83" s="67">
        <v>0</v>
      </c>
      <c r="O83" s="67">
        <v>1</v>
      </c>
      <c r="P83" s="67"/>
      <c r="Q83" s="67"/>
      <c r="R83" s="11"/>
      <c r="S83" s="11"/>
      <c r="T83" s="35"/>
    </row>
    <row r="84" spans="1:20" x14ac:dyDescent="0.25">
      <c r="A84" s="34"/>
      <c r="B84" s="11"/>
      <c r="C84" s="2"/>
      <c r="D84" s="11"/>
      <c r="E84" s="11"/>
      <c r="F84" s="2" t="s">
        <v>7</v>
      </c>
      <c r="G84" s="11" t="s">
        <v>3726</v>
      </c>
      <c r="H84" s="67">
        <v>1</v>
      </c>
      <c r="I84" s="67">
        <v>0</v>
      </c>
      <c r="J84" s="67">
        <v>0</v>
      </c>
      <c r="K84" s="67">
        <v>0</v>
      </c>
      <c r="L84" s="67">
        <v>0</v>
      </c>
      <c r="M84" s="67">
        <v>0</v>
      </c>
      <c r="N84" s="67">
        <v>0</v>
      </c>
      <c r="O84" s="67">
        <v>1</v>
      </c>
      <c r="P84" s="67"/>
      <c r="Q84" s="67"/>
      <c r="R84" s="11"/>
      <c r="S84" s="11"/>
      <c r="T84" s="35"/>
    </row>
    <row r="85" spans="1:20" x14ac:dyDescent="0.25">
      <c r="A85" s="34"/>
      <c r="B85" s="11"/>
      <c r="C85" s="2"/>
      <c r="D85" s="11"/>
      <c r="E85" s="11"/>
      <c r="F85" s="2" t="s">
        <v>8</v>
      </c>
      <c r="G85" s="11" t="s">
        <v>3727</v>
      </c>
      <c r="H85" s="2">
        <v>0</v>
      </c>
      <c r="I85" s="2">
        <v>1</v>
      </c>
      <c r="J85" s="2"/>
      <c r="K85" s="2"/>
      <c r="L85" s="2"/>
      <c r="M85" s="2"/>
      <c r="N85" s="2"/>
      <c r="O85" s="2"/>
      <c r="P85" s="2"/>
      <c r="Q85" s="2"/>
      <c r="R85" s="11"/>
      <c r="S85" s="11"/>
      <c r="T85" s="35"/>
    </row>
    <row r="86" spans="1:20" x14ac:dyDescent="0.25">
      <c r="A86" s="34"/>
      <c r="B86" s="11"/>
      <c r="C86" s="2"/>
      <c r="D86" s="11"/>
      <c r="E86" s="11"/>
      <c r="F86" s="2" t="s">
        <v>9</v>
      </c>
      <c r="G86" s="11" t="s">
        <v>2618</v>
      </c>
      <c r="H86" s="2">
        <v>0</v>
      </c>
      <c r="I86" s="2">
        <v>1</v>
      </c>
      <c r="J86" s="2"/>
      <c r="K86" s="2"/>
      <c r="L86" s="2"/>
      <c r="M86" s="2"/>
      <c r="N86" s="2"/>
      <c r="O86" s="2"/>
      <c r="P86" s="2"/>
      <c r="Q86" s="2"/>
      <c r="R86" s="11"/>
      <c r="S86" s="11"/>
      <c r="T86" s="35"/>
    </row>
    <row r="87" spans="1:20" x14ac:dyDescent="0.25">
      <c r="A87" s="34"/>
      <c r="B87" s="11"/>
      <c r="C87" s="2"/>
      <c r="D87" s="11"/>
      <c r="E87" s="11"/>
      <c r="F87" s="2" t="s">
        <v>10</v>
      </c>
      <c r="G87" s="11" t="s">
        <v>3728</v>
      </c>
      <c r="H87" s="2">
        <v>0</v>
      </c>
      <c r="I87" s="2">
        <v>1</v>
      </c>
      <c r="J87" s="2"/>
      <c r="K87" s="2"/>
      <c r="L87" s="2"/>
      <c r="M87" s="2"/>
      <c r="N87" s="2"/>
      <c r="O87" s="2"/>
      <c r="P87" s="2"/>
      <c r="Q87" s="2"/>
      <c r="R87" s="11"/>
      <c r="S87" s="11"/>
      <c r="T87" s="35"/>
    </row>
    <row r="88" spans="1:20" x14ac:dyDescent="0.25">
      <c r="A88" s="34"/>
      <c r="B88" s="11"/>
      <c r="C88" s="2"/>
      <c r="D88" s="11"/>
      <c r="E88" s="11"/>
      <c r="F88" s="2" t="s">
        <v>11</v>
      </c>
      <c r="G88" s="11" t="s">
        <v>3729</v>
      </c>
      <c r="H88" s="2">
        <v>0</v>
      </c>
      <c r="I88" s="2">
        <v>1</v>
      </c>
      <c r="J88" s="2"/>
      <c r="K88" s="2"/>
      <c r="L88" s="2"/>
      <c r="M88" s="2"/>
      <c r="N88" s="2"/>
      <c r="O88" s="2"/>
      <c r="P88" s="2"/>
      <c r="Q88" s="2"/>
      <c r="R88" s="11"/>
      <c r="S88" s="11"/>
      <c r="T88" s="35"/>
    </row>
    <row r="89" spans="1:20" x14ac:dyDescent="0.25">
      <c r="A89" s="34"/>
      <c r="B89" s="11"/>
      <c r="C89" s="2"/>
      <c r="D89" s="11"/>
      <c r="E89" s="11"/>
      <c r="F89" s="2" t="s">
        <v>12</v>
      </c>
      <c r="G89" s="11" t="s">
        <v>3730</v>
      </c>
      <c r="H89" s="2">
        <v>0</v>
      </c>
      <c r="I89" s="2">
        <v>1</v>
      </c>
      <c r="J89" s="2"/>
      <c r="K89" s="2"/>
      <c r="L89" s="2"/>
      <c r="M89" s="2"/>
      <c r="N89" s="2"/>
      <c r="O89" s="2"/>
      <c r="P89" s="2"/>
      <c r="Q89" s="2"/>
      <c r="R89" s="11"/>
      <c r="S89" s="11"/>
      <c r="T89" s="35"/>
    </row>
    <row r="90" spans="1:20" x14ac:dyDescent="0.25">
      <c r="A90" s="34"/>
      <c r="B90" s="11"/>
      <c r="C90" s="2"/>
      <c r="D90" s="11"/>
      <c r="E90" s="11"/>
      <c r="F90" s="2" t="s">
        <v>13</v>
      </c>
      <c r="G90" s="11" t="s">
        <v>3731</v>
      </c>
      <c r="H90" s="2">
        <v>0</v>
      </c>
      <c r="I90" s="2">
        <v>1</v>
      </c>
      <c r="J90" s="2"/>
      <c r="K90" s="2"/>
      <c r="L90" s="2"/>
      <c r="M90" s="2"/>
      <c r="N90" s="2"/>
      <c r="O90" s="2"/>
      <c r="P90" s="2"/>
      <c r="Q90" s="2"/>
      <c r="R90" s="11"/>
      <c r="S90" s="11"/>
      <c r="T90" s="35"/>
    </row>
    <row r="91" spans="1:20" x14ac:dyDescent="0.25">
      <c r="A91" s="34"/>
      <c r="B91" s="11"/>
      <c r="C91" s="2"/>
      <c r="D91" s="11"/>
      <c r="E91" s="11"/>
      <c r="F91" s="2" t="s">
        <v>14</v>
      </c>
      <c r="G91" s="11" t="s">
        <v>3732</v>
      </c>
      <c r="H91" s="2">
        <v>0</v>
      </c>
      <c r="I91" s="2">
        <v>1</v>
      </c>
      <c r="J91" s="2"/>
      <c r="K91" s="2"/>
      <c r="L91" s="2"/>
      <c r="M91" s="2"/>
      <c r="N91" s="2"/>
      <c r="O91" s="2"/>
      <c r="P91" s="2"/>
      <c r="Q91" s="2"/>
      <c r="R91" s="11"/>
      <c r="S91" s="11"/>
      <c r="T91" s="35"/>
    </row>
    <row r="92" spans="1:20" x14ac:dyDescent="0.25">
      <c r="A92" s="34"/>
      <c r="B92" s="11"/>
      <c r="C92" s="2"/>
      <c r="D92" s="11"/>
      <c r="E92" s="11"/>
      <c r="F92" s="2" t="s">
        <v>15</v>
      </c>
      <c r="G92" s="11" t="s">
        <v>3733</v>
      </c>
      <c r="H92" s="2">
        <v>0</v>
      </c>
      <c r="I92" s="2">
        <v>1</v>
      </c>
      <c r="J92" s="2"/>
      <c r="K92" s="2"/>
      <c r="L92" s="2"/>
      <c r="M92" s="2"/>
      <c r="N92" s="2"/>
      <c r="O92" s="2"/>
      <c r="P92" s="2"/>
      <c r="Q92" s="2"/>
      <c r="R92" s="11"/>
      <c r="S92" s="11"/>
      <c r="T92" s="35"/>
    </row>
    <row r="93" spans="1:20" x14ac:dyDescent="0.25">
      <c r="A93" s="34"/>
      <c r="B93" s="11"/>
      <c r="C93" s="2"/>
      <c r="D93" s="11"/>
      <c r="E93" s="11"/>
      <c r="F93" s="2" t="s">
        <v>16</v>
      </c>
      <c r="G93" s="11" t="s">
        <v>3734</v>
      </c>
      <c r="H93" s="2">
        <v>0</v>
      </c>
      <c r="I93" s="2">
        <v>1</v>
      </c>
      <c r="J93" s="2"/>
      <c r="K93" s="2"/>
      <c r="L93" s="2"/>
      <c r="M93" s="2"/>
      <c r="N93" s="2"/>
      <c r="O93" s="2"/>
      <c r="P93" s="2"/>
      <c r="Q93" s="2"/>
      <c r="R93" s="11"/>
      <c r="S93" s="11"/>
      <c r="T93" s="35"/>
    </row>
    <row r="94" spans="1:20" x14ac:dyDescent="0.25">
      <c r="A94" s="34"/>
      <c r="B94" s="11"/>
      <c r="C94" s="2"/>
      <c r="D94" s="11"/>
      <c r="E94" s="11"/>
      <c r="F94" s="2" t="s">
        <v>17</v>
      </c>
      <c r="G94" s="11" t="s">
        <v>3735</v>
      </c>
      <c r="H94" s="2">
        <v>0</v>
      </c>
      <c r="I94" s="2">
        <v>1</v>
      </c>
      <c r="J94" s="2"/>
      <c r="K94" s="2"/>
      <c r="L94" s="2"/>
      <c r="M94" s="2"/>
      <c r="N94" s="2"/>
      <c r="O94" s="2"/>
      <c r="P94" s="2"/>
      <c r="Q94" s="2"/>
      <c r="R94" s="11"/>
      <c r="S94" s="11"/>
      <c r="T94" s="35"/>
    </row>
    <row r="95" spans="1:20" x14ac:dyDescent="0.25">
      <c r="A95" s="34"/>
      <c r="B95" s="11"/>
      <c r="C95" s="2"/>
      <c r="D95" s="11"/>
      <c r="E95" s="11"/>
      <c r="F95" s="2" t="s">
        <v>18</v>
      </c>
      <c r="G95" s="11" t="s">
        <v>3736</v>
      </c>
      <c r="H95" s="2">
        <v>0</v>
      </c>
      <c r="I95" s="2">
        <v>1</v>
      </c>
      <c r="J95" s="2"/>
      <c r="K95" s="2"/>
      <c r="L95" s="2"/>
      <c r="M95" s="2"/>
      <c r="N95" s="2"/>
      <c r="O95" s="2"/>
      <c r="P95" s="2"/>
      <c r="Q95" s="2"/>
      <c r="R95" s="11"/>
      <c r="S95" s="11"/>
      <c r="T95" s="35"/>
    </row>
    <row r="96" spans="1:20" x14ac:dyDescent="0.25">
      <c r="A96" s="34"/>
      <c r="B96" s="11"/>
      <c r="C96" s="2"/>
      <c r="D96" s="11"/>
      <c r="E96" s="11"/>
      <c r="F96" s="2" t="s">
        <v>19</v>
      </c>
      <c r="G96" s="11" t="s">
        <v>3737</v>
      </c>
      <c r="H96" s="2">
        <v>0</v>
      </c>
      <c r="I96" s="2">
        <v>1</v>
      </c>
      <c r="J96" s="2"/>
      <c r="K96" s="2"/>
      <c r="L96" s="2"/>
      <c r="M96" s="2"/>
      <c r="N96" s="2"/>
      <c r="O96" s="2"/>
      <c r="P96" s="2"/>
      <c r="Q96" s="2"/>
      <c r="R96" s="11"/>
      <c r="S96" s="11"/>
      <c r="T96" s="35"/>
    </row>
    <row r="97" spans="1:20" x14ac:dyDescent="0.25">
      <c r="A97" s="34"/>
      <c r="B97" s="11"/>
      <c r="C97" s="2"/>
      <c r="D97" s="11"/>
      <c r="E97" s="11"/>
      <c r="F97" s="2" t="s">
        <v>20</v>
      </c>
      <c r="G97" s="11" t="s">
        <v>3738</v>
      </c>
      <c r="H97" s="2">
        <v>0</v>
      </c>
      <c r="I97" s="2">
        <v>1</v>
      </c>
      <c r="J97" s="2"/>
      <c r="K97" s="2"/>
      <c r="L97" s="2"/>
      <c r="M97" s="2"/>
      <c r="N97" s="2"/>
      <c r="O97" s="2"/>
      <c r="P97" s="2"/>
      <c r="Q97" s="2"/>
      <c r="R97" s="11"/>
      <c r="S97" s="11"/>
      <c r="T97" s="35"/>
    </row>
    <row r="98" spans="1:20" x14ac:dyDescent="0.25">
      <c r="A98" s="34"/>
      <c r="B98" s="11"/>
      <c r="C98" s="2"/>
      <c r="D98" s="11"/>
      <c r="E98" s="11"/>
      <c r="F98" s="2" t="s">
        <v>21</v>
      </c>
      <c r="G98" s="11" t="s">
        <v>3739</v>
      </c>
      <c r="H98" s="2">
        <v>0</v>
      </c>
      <c r="I98" s="2">
        <v>1</v>
      </c>
      <c r="J98" s="2"/>
      <c r="K98" s="2"/>
      <c r="L98" s="2"/>
      <c r="M98" s="2"/>
      <c r="N98" s="2"/>
      <c r="O98" s="2"/>
      <c r="P98" s="2"/>
      <c r="Q98" s="2"/>
      <c r="R98" s="11"/>
      <c r="S98" s="11"/>
      <c r="T98" s="35"/>
    </row>
    <row r="99" spans="1:20" x14ac:dyDescent="0.25">
      <c r="A99" s="34"/>
      <c r="B99" s="11"/>
      <c r="C99" s="2"/>
      <c r="D99" s="11"/>
      <c r="E99" s="11"/>
      <c r="F99" s="2" t="s">
        <v>22</v>
      </c>
      <c r="G99" s="11" t="s">
        <v>3740</v>
      </c>
      <c r="H99" s="2">
        <v>0</v>
      </c>
      <c r="I99" s="2">
        <v>1</v>
      </c>
      <c r="J99" s="2"/>
      <c r="K99" s="2"/>
      <c r="L99" s="2"/>
      <c r="M99" s="2"/>
      <c r="N99" s="2"/>
      <c r="O99" s="2"/>
      <c r="P99" s="2"/>
      <c r="Q99" s="2"/>
      <c r="R99" s="11"/>
      <c r="S99" s="11"/>
      <c r="T99" s="35"/>
    </row>
    <row r="100" spans="1:20" x14ac:dyDescent="0.25">
      <c r="A100" s="34"/>
      <c r="B100" s="11"/>
      <c r="C100" s="2"/>
      <c r="D100" s="11"/>
      <c r="E100" s="11"/>
      <c r="F100" s="2" t="s">
        <v>23</v>
      </c>
      <c r="G100" s="11" t="s">
        <v>3741</v>
      </c>
      <c r="H100" s="2">
        <v>0</v>
      </c>
      <c r="I100" s="2">
        <v>1</v>
      </c>
      <c r="J100" s="2"/>
      <c r="K100" s="2"/>
      <c r="L100" s="2"/>
      <c r="M100" s="2"/>
      <c r="N100" s="2"/>
      <c r="O100" s="2"/>
      <c r="P100" s="2"/>
      <c r="Q100" s="2"/>
      <c r="R100" s="11"/>
      <c r="S100" s="11"/>
      <c r="T100" s="35"/>
    </row>
    <row r="101" spans="1:20" x14ac:dyDescent="0.25">
      <c r="A101" s="34"/>
      <c r="B101" s="11"/>
      <c r="C101" s="2"/>
      <c r="D101" s="11"/>
      <c r="E101" s="11"/>
      <c r="F101" s="2" t="s">
        <v>24</v>
      </c>
      <c r="G101" s="11" t="s">
        <v>3742</v>
      </c>
      <c r="H101" s="2">
        <v>0</v>
      </c>
      <c r="I101" s="2">
        <v>1</v>
      </c>
      <c r="J101" s="2"/>
      <c r="K101" s="2"/>
      <c r="L101" s="2"/>
      <c r="M101" s="2"/>
      <c r="N101" s="2"/>
      <c r="O101" s="2"/>
      <c r="P101" s="2"/>
      <c r="Q101" s="2"/>
      <c r="R101" s="11"/>
      <c r="S101" s="11"/>
      <c r="T101" s="35"/>
    </row>
    <row r="102" spans="1:20" x14ac:dyDescent="0.25">
      <c r="A102" s="34"/>
      <c r="B102" s="11"/>
      <c r="C102" s="2"/>
      <c r="D102" s="11"/>
      <c r="E102" s="11"/>
      <c r="F102" s="2" t="s">
        <v>25</v>
      </c>
      <c r="G102" s="11" t="s">
        <v>3743</v>
      </c>
      <c r="H102" s="2">
        <v>0</v>
      </c>
      <c r="I102" s="2">
        <v>1</v>
      </c>
      <c r="J102" s="2"/>
      <c r="K102" s="2"/>
      <c r="L102" s="2"/>
      <c r="M102" s="2"/>
      <c r="N102" s="2"/>
      <c r="O102" s="2"/>
      <c r="P102" s="2"/>
      <c r="Q102" s="2"/>
      <c r="R102" s="11"/>
      <c r="S102" s="11"/>
      <c r="T102" s="35"/>
    </row>
    <row r="103" spans="1:20" x14ac:dyDescent="0.25">
      <c r="A103" s="34"/>
      <c r="B103" s="11"/>
      <c r="C103" s="2"/>
      <c r="D103" s="11"/>
      <c r="E103" s="11"/>
      <c r="F103" s="2" t="s">
        <v>26</v>
      </c>
      <c r="G103" s="11" t="s">
        <v>3744</v>
      </c>
      <c r="H103" s="2">
        <v>0</v>
      </c>
      <c r="I103" s="2">
        <v>1</v>
      </c>
      <c r="J103" s="2"/>
      <c r="K103" s="2"/>
      <c r="L103" s="2"/>
      <c r="M103" s="2"/>
      <c r="N103" s="2"/>
      <c r="O103" s="2"/>
      <c r="P103" s="2"/>
      <c r="Q103" s="2"/>
      <c r="R103" s="11"/>
      <c r="S103" s="11"/>
      <c r="T103" s="35"/>
    </row>
    <row r="104" spans="1:20" x14ac:dyDescent="0.25">
      <c r="A104" s="34"/>
      <c r="B104" s="11"/>
      <c r="C104" s="2"/>
      <c r="D104" s="11"/>
      <c r="E104" s="11"/>
      <c r="F104" s="2" t="s">
        <v>27</v>
      </c>
      <c r="G104" s="11" t="s">
        <v>3745</v>
      </c>
      <c r="H104" s="2">
        <v>0</v>
      </c>
      <c r="I104" s="2">
        <v>1</v>
      </c>
      <c r="J104" s="2"/>
      <c r="K104" s="2"/>
      <c r="L104" s="2"/>
      <c r="M104" s="2"/>
      <c r="N104" s="2"/>
      <c r="O104" s="2"/>
      <c r="P104" s="2"/>
      <c r="Q104" s="2"/>
      <c r="R104" s="11"/>
      <c r="S104" s="11"/>
      <c r="T104" s="35"/>
    </row>
    <row r="105" spans="1:20" x14ac:dyDescent="0.25">
      <c r="A105" s="34"/>
      <c r="B105" s="11"/>
      <c r="C105" s="2"/>
      <c r="D105" s="11"/>
      <c r="E105" s="11"/>
      <c r="F105" s="2" t="s">
        <v>28</v>
      </c>
      <c r="G105" s="11" t="s">
        <v>3746</v>
      </c>
      <c r="H105" s="2">
        <v>0</v>
      </c>
      <c r="I105" s="2">
        <v>1</v>
      </c>
      <c r="J105" s="2"/>
      <c r="K105" s="2"/>
      <c r="L105" s="2"/>
      <c r="M105" s="2"/>
      <c r="N105" s="2"/>
      <c r="O105" s="2"/>
      <c r="P105" s="2"/>
      <c r="Q105" s="2"/>
      <c r="R105" s="11"/>
      <c r="S105" s="11"/>
      <c r="T105" s="35"/>
    </row>
    <row r="106" spans="1:20" x14ac:dyDescent="0.25">
      <c r="A106" s="34"/>
      <c r="B106" s="11"/>
      <c r="C106" s="2"/>
      <c r="D106" s="11"/>
      <c r="E106" s="11"/>
      <c r="F106" s="2" t="s">
        <v>29</v>
      </c>
      <c r="G106" s="11" t="s">
        <v>3747</v>
      </c>
      <c r="H106" s="2">
        <v>0</v>
      </c>
      <c r="I106" s="2">
        <v>1</v>
      </c>
      <c r="J106" s="2"/>
      <c r="K106" s="2"/>
      <c r="L106" s="2"/>
      <c r="M106" s="2"/>
      <c r="N106" s="2"/>
      <c r="O106" s="2"/>
      <c r="P106" s="2"/>
      <c r="Q106" s="2"/>
      <c r="R106" s="11"/>
      <c r="S106" s="11"/>
      <c r="T106" s="35"/>
    </row>
    <row r="107" spans="1:20" x14ac:dyDescent="0.25">
      <c r="A107" s="34"/>
      <c r="B107" s="11"/>
      <c r="C107" s="2"/>
      <c r="D107" s="11"/>
      <c r="E107" s="11"/>
      <c r="F107" s="2"/>
      <c r="G107" s="11"/>
      <c r="H107" s="2"/>
      <c r="I107" s="2"/>
      <c r="J107" s="2"/>
      <c r="K107" s="2"/>
      <c r="L107" s="2"/>
      <c r="M107" s="2"/>
      <c r="N107" s="2"/>
      <c r="O107" s="2"/>
      <c r="P107" s="2"/>
      <c r="Q107" s="2"/>
      <c r="R107" s="11"/>
      <c r="S107" s="11"/>
      <c r="T107" s="35"/>
    </row>
    <row r="108" spans="1:20" x14ac:dyDescent="0.25">
      <c r="A108" s="83"/>
      <c r="B108" s="62"/>
      <c r="C108" s="61"/>
      <c r="D108" s="62"/>
      <c r="E108" s="62"/>
      <c r="F108" s="61"/>
      <c r="G108" s="62"/>
      <c r="H108" s="61">
        <f>SUM(H78:H106)</f>
        <v>7</v>
      </c>
      <c r="I108" s="61">
        <f t="shared" ref="I108:O108" si="2">SUM(I78:I106)</f>
        <v>22</v>
      </c>
      <c r="J108" s="61">
        <f t="shared" si="2"/>
        <v>0</v>
      </c>
      <c r="K108" s="61">
        <f t="shared" si="2"/>
        <v>0</v>
      </c>
      <c r="L108" s="61">
        <f t="shared" si="2"/>
        <v>0</v>
      </c>
      <c r="M108" s="61">
        <f t="shared" si="2"/>
        <v>0</v>
      </c>
      <c r="N108" s="61">
        <f t="shared" si="2"/>
        <v>0</v>
      </c>
      <c r="O108" s="61">
        <f t="shared" si="2"/>
        <v>7</v>
      </c>
      <c r="P108" s="61"/>
      <c r="Q108" s="61"/>
      <c r="R108" s="62"/>
      <c r="S108" s="62"/>
      <c r="T108" s="84"/>
    </row>
    <row r="109" spans="1:20" x14ac:dyDescent="0.25">
      <c r="A109" s="85"/>
      <c r="B109" s="75"/>
      <c r="C109" s="76"/>
      <c r="D109" s="75"/>
      <c r="E109" s="75"/>
      <c r="F109" s="76"/>
      <c r="G109" s="75"/>
      <c r="H109" s="76"/>
      <c r="I109" s="76"/>
      <c r="J109" s="76"/>
      <c r="K109" s="76"/>
      <c r="L109" s="76"/>
      <c r="M109" s="76"/>
      <c r="N109" s="76"/>
      <c r="O109" s="76"/>
      <c r="P109" s="76"/>
      <c r="Q109" s="76"/>
      <c r="R109" s="75"/>
      <c r="S109" s="75"/>
      <c r="T109" s="86"/>
    </row>
    <row r="110" spans="1:20" x14ac:dyDescent="0.25">
      <c r="A110" s="34"/>
      <c r="B110" s="11"/>
      <c r="C110" s="2"/>
      <c r="D110" s="11"/>
      <c r="E110" s="11"/>
      <c r="F110" s="11"/>
      <c r="G110" s="11"/>
      <c r="H110" s="2"/>
      <c r="I110" s="2"/>
      <c r="J110" s="2"/>
      <c r="K110" s="2"/>
      <c r="L110" s="2"/>
      <c r="M110" s="2"/>
      <c r="N110" s="2"/>
      <c r="O110" s="2"/>
      <c r="P110" s="2"/>
      <c r="Q110" s="2"/>
      <c r="R110" s="11"/>
      <c r="S110" s="11"/>
      <c r="T110" s="35"/>
    </row>
    <row r="111" spans="1:20" x14ac:dyDescent="0.25">
      <c r="A111" s="34"/>
      <c r="B111" s="11"/>
      <c r="C111" s="2" t="s">
        <v>4</v>
      </c>
      <c r="D111" s="11" t="s">
        <v>3667</v>
      </c>
      <c r="E111" s="11" t="s">
        <v>39</v>
      </c>
      <c r="F111" s="2" t="s">
        <v>0</v>
      </c>
      <c r="G111" s="11" t="s">
        <v>3748</v>
      </c>
      <c r="H111" s="2">
        <v>0</v>
      </c>
      <c r="I111" s="2">
        <v>1</v>
      </c>
      <c r="J111" s="2"/>
      <c r="K111" s="2"/>
      <c r="L111" s="2"/>
      <c r="M111" s="2"/>
      <c r="N111" s="2"/>
      <c r="O111" s="2"/>
      <c r="P111" s="2"/>
      <c r="Q111" s="2"/>
      <c r="R111" s="11"/>
      <c r="S111" s="11" t="s">
        <v>8914</v>
      </c>
      <c r="T111" s="35"/>
    </row>
    <row r="112" spans="1:20" x14ac:dyDescent="0.25">
      <c r="A112" s="34"/>
      <c r="B112" s="11"/>
      <c r="C112" s="2"/>
      <c r="D112" s="11"/>
      <c r="E112" s="11"/>
      <c r="F112" s="2" t="s">
        <v>2</v>
      </c>
      <c r="G112" s="11" t="s">
        <v>3749</v>
      </c>
      <c r="H112" s="2">
        <v>0</v>
      </c>
      <c r="I112" s="2">
        <v>1</v>
      </c>
      <c r="J112" s="2"/>
      <c r="K112" s="2"/>
      <c r="L112" s="2"/>
      <c r="M112" s="2"/>
      <c r="N112" s="2"/>
      <c r="O112" s="2"/>
      <c r="P112" s="2"/>
      <c r="Q112" s="2"/>
      <c r="R112" s="11"/>
      <c r="S112" s="11"/>
      <c r="T112" s="35"/>
    </row>
    <row r="113" spans="1:20" x14ac:dyDescent="0.25">
      <c r="A113" s="34"/>
      <c r="B113" s="11"/>
      <c r="C113" s="2"/>
      <c r="D113" s="11"/>
      <c r="E113" s="11"/>
      <c r="F113" s="2" t="s">
        <v>3</v>
      </c>
      <c r="G113" s="11" t="s">
        <v>3750</v>
      </c>
      <c r="H113" s="2">
        <v>0</v>
      </c>
      <c r="I113" s="2">
        <v>1</v>
      </c>
      <c r="J113" s="2"/>
      <c r="K113" s="2"/>
      <c r="L113" s="2"/>
      <c r="M113" s="2"/>
      <c r="N113" s="2"/>
      <c r="O113" s="2"/>
      <c r="P113" s="2"/>
      <c r="Q113" s="2"/>
      <c r="R113" s="11"/>
      <c r="S113" s="11"/>
      <c r="T113" s="35"/>
    </row>
    <row r="114" spans="1:20" x14ac:dyDescent="0.25">
      <c r="A114" s="34"/>
      <c r="B114" s="11"/>
      <c r="C114" s="2"/>
      <c r="D114" s="11"/>
      <c r="E114" s="11"/>
      <c r="F114" s="2" t="s">
        <v>4</v>
      </c>
      <c r="G114" s="11" t="s">
        <v>3751</v>
      </c>
      <c r="H114" s="2">
        <v>0</v>
      </c>
      <c r="I114" s="2">
        <v>1</v>
      </c>
      <c r="J114" s="2"/>
      <c r="K114" s="2"/>
      <c r="L114" s="2"/>
      <c r="M114" s="2"/>
      <c r="N114" s="2"/>
      <c r="O114" s="2"/>
      <c r="P114" s="2"/>
      <c r="Q114" s="2"/>
      <c r="R114" s="11"/>
      <c r="S114" s="11"/>
      <c r="T114" s="35"/>
    </row>
    <row r="115" spans="1:20" x14ac:dyDescent="0.25">
      <c r="A115" s="34"/>
      <c r="B115" s="11"/>
      <c r="C115" s="2"/>
      <c r="D115" s="11"/>
      <c r="E115" s="11"/>
      <c r="F115" s="2" t="s">
        <v>5</v>
      </c>
      <c r="G115" s="11" t="s">
        <v>3762</v>
      </c>
      <c r="H115" s="2">
        <v>0</v>
      </c>
      <c r="I115" s="2">
        <v>1</v>
      </c>
      <c r="J115" s="2"/>
      <c r="K115" s="2"/>
      <c r="L115" s="2"/>
      <c r="M115" s="2"/>
      <c r="N115" s="2"/>
      <c r="O115" s="2"/>
      <c r="P115" s="2"/>
      <c r="Q115" s="2"/>
      <c r="R115" s="11"/>
      <c r="S115" s="11"/>
      <c r="T115" s="35"/>
    </row>
    <row r="116" spans="1:20" x14ac:dyDescent="0.25">
      <c r="A116" s="34"/>
      <c r="B116" s="11"/>
      <c r="C116" s="2"/>
      <c r="D116" s="11"/>
      <c r="E116" s="11"/>
      <c r="F116" s="2" t="s">
        <v>6</v>
      </c>
      <c r="G116" s="11" t="s">
        <v>3761</v>
      </c>
      <c r="H116" s="2">
        <v>0</v>
      </c>
      <c r="I116" s="2">
        <v>1</v>
      </c>
      <c r="J116" s="2"/>
      <c r="K116" s="2"/>
      <c r="L116" s="2"/>
      <c r="M116" s="2"/>
      <c r="N116" s="2"/>
      <c r="O116" s="2"/>
      <c r="P116" s="2"/>
      <c r="Q116" s="2"/>
      <c r="R116" s="11"/>
      <c r="S116" s="11"/>
      <c r="T116" s="35"/>
    </row>
    <row r="117" spans="1:20" x14ac:dyDescent="0.25">
      <c r="A117" s="34"/>
      <c r="B117" s="11"/>
      <c r="C117" s="2"/>
      <c r="D117" s="11"/>
      <c r="E117" s="11"/>
      <c r="F117" s="2" t="s">
        <v>7</v>
      </c>
      <c r="G117" s="11" t="s">
        <v>3752</v>
      </c>
      <c r="H117" s="2">
        <v>0</v>
      </c>
      <c r="I117" s="2">
        <v>1</v>
      </c>
      <c r="J117" s="2"/>
      <c r="K117" s="2"/>
      <c r="L117" s="2"/>
      <c r="M117" s="2"/>
      <c r="N117" s="2"/>
      <c r="O117" s="2"/>
      <c r="P117" s="2"/>
      <c r="Q117" s="2"/>
      <c r="R117" s="11"/>
      <c r="S117" s="11"/>
      <c r="T117" s="35"/>
    </row>
    <row r="118" spans="1:20" x14ac:dyDescent="0.25">
      <c r="A118" s="34"/>
      <c r="B118" s="11"/>
      <c r="C118" s="2"/>
      <c r="D118" s="11"/>
      <c r="E118" s="11"/>
      <c r="F118" s="2" t="s">
        <v>8</v>
      </c>
      <c r="G118" s="11" t="s">
        <v>3753</v>
      </c>
      <c r="H118" s="2">
        <v>0</v>
      </c>
      <c r="I118" s="2">
        <v>1</v>
      </c>
      <c r="J118" s="2"/>
      <c r="K118" s="2"/>
      <c r="L118" s="2"/>
      <c r="M118" s="2"/>
      <c r="N118" s="2"/>
      <c r="O118" s="2"/>
      <c r="P118" s="2"/>
      <c r="Q118" s="2"/>
      <c r="R118" s="11"/>
      <c r="S118" s="11"/>
      <c r="T118" s="35"/>
    </row>
    <row r="119" spans="1:20" x14ac:dyDescent="0.25">
      <c r="A119" s="34"/>
      <c r="B119" s="11"/>
      <c r="C119" s="2"/>
      <c r="D119" s="11"/>
      <c r="E119" s="11"/>
      <c r="F119" s="2" t="s">
        <v>9</v>
      </c>
      <c r="G119" s="11" t="s">
        <v>3754</v>
      </c>
      <c r="H119" s="2">
        <v>0</v>
      </c>
      <c r="I119" s="2">
        <v>1</v>
      </c>
      <c r="J119" s="2"/>
      <c r="K119" s="2"/>
      <c r="L119" s="2"/>
      <c r="M119" s="2"/>
      <c r="N119" s="2"/>
      <c r="O119" s="2"/>
      <c r="P119" s="2"/>
      <c r="Q119" s="2"/>
      <c r="R119" s="11"/>
      <c r="S119" s="11"/>
      <c r="T119" s="35"/>
    </row>
    <row r="120" spans="1:20" x14ac:dyDescent="0.25">
      <c r="A120" s="34"/>
      <c r="B120" s="11"/>
      <c r="C120" s="2"/>
      <c r="D120" s="11"/>
      <c r="E120" s="11"/>
      <c r="F120" s="2" t="s">
        <v>10</v>
      </c>
      <c r="G120" s="11" t="s">
        <v>3755</v>
      </c>
      <c r="H120" s="2">
        <v>0</v>
      </c>
      <c r="I120" s="2">
        <v>1</v>
      </c>
      <c r="J120" s="2"/>
      <c r="K120" s="2"/>
      <c r="L120" s="2"/>
      <c r="M120" s="2"/>
      <c r="N120" s="2"/>
      <c r="O120" s="2"/>
      <c r="P120" s="2"/>
      <c r="Q120" s="2"/>
      <c r="R120" s="11"/>
      <c r="S120" s="11"/>
      <c r="T120" s="35"/>
    </row>
    <row r="121" spans="1:20" x14ac:dyDescent="0.25">
      <c r="A121" s="34"/>
      <c r="B121" s="11"/>
      <c r="C121" s="2"/>
      <c r="D121" s="11"/>
      <c r="E121" s="11"/>
      <c r="F121" s="2" t="s">
        <v>11</v>
      </c>
      <c r="G121" s="11" t="s">
        <v>3756</v>
      </c>
      <c r="H121" s="2">
        <v>0</v>
      </c>
      <c r="I121" s="2">
        <v>1</v>
      </c>
      <c r="J121" s="2"/>
      <c r="K121" s="2"/>
      <c r="L121" s="2"/>
      <c r="M121" s="2"/>
      <c r="N121" s="2"/>
      <c r="O121" s="2"/>
      <c r="P121" s="2"/>
      <c r="Q121" s="2"/>
      <c r="R121" s="11"/>
      <c r="S121" s="11"/>
      <c r="T121" s="35"/>
    </row>
    <row r="122" spans="1:20" x14ac:dyDescent="0.25">
      <c r="A122" s="34"/>
      <c r="B122" s="11"/>
      <c r="C122" s="2"/>
      <c r="D122" s="11"/>
      <c r="E122" s="11"/>
      <c r="F122" s="2" t="s">
        <v>12</v>
      </c>
      <c r="G122" s="11" t="s">
        <v>3757</v>
      </c>
      <c r="H122" s="2">
        <v>0</v>
      </c>
      <c r="I122" s="2">
        <v>1</v>
      </c>
      <c r="J122" s="2"/>
      <c r="K122" s="2"/>
      <c r="L122" s="2"/>
      <c r="M122" s="2"/>
      <c r="N122" s="2"/>
      <c r="O122" s="2"/>
      <c r="P122" s="2"/>
      <c r="Q122" s="2"/>
      <c r="R122" s="11"/>
      <c r="S122" s="11"/>
      <c r="T122" s="35"/>
    </row>
    <row r="123" spans="1:20" x14ac:dyDescent="0.25">
      <c r="A123" s="34"/>
      <c r="B123" s="11"/>
      <c r="C123" s="2"/>
      <c r="D123" s="11"/>
      <c r="E123" s="11"/>
      <c r="F123" s="2" t="s">
        <v>13</v>
      </c>
      <c r="G123" s="11" t="s">
        <v>3758</v>
      </c>
      <c r="H123" s="2">
        <v>0</v>
      </c>
      <c r="I123" s="2">
        <v>1</v>
      </c>
      <c r="J123" s="2"/>
      <c r="K123" s="2"/>
      <c r="L123" s="2"/>
      <c r="M123" s="2"/>
      <c r="N123" s="2"/>
      <c r="O123" s="2"/>
      <c r="P123" s="2"/>
      <c r="Q123" s="2"/>
      <c r="R123" s="11"/>
      <c r="S123" s="11"/>
      <c r="T123" s="35"/>
    </row>
    <row r="124" spans="1:20" x14ac:dyDescent="0.25">
      <c r="A124" s="34"/>
      <c r="B124" s="11"/>
      <c r="C124" s="2"/>
      <c r="D124" s="11"/>
      <c r="E124" s="11"/>
      <c r="F124" s="2" t="s">
        <v>14</v>
      </c>
      <c r="G124" s="11" t="s">
        <v>3759</v>
      </c>
      <c r="H124" s="2">
        <v>0</v>
      </c>
      <c r="I124" s="2">
        <v>1</v>
      </c>
      <c r="J124" s="2"/>
      <c r="K124" s="2"/>
      <c r="L124" s="2"/>
      <c r="M124" s="2"/>
      <c r="N124" s="2"/>
      <c r="O124" s="2"/>
      <c r="P124" s="2"/>
      <c r="Q124" s="2"/>
      <c r="R124" s="11"/>
      <c r="S124" s="11"/>
      <c r="T124" s="35"/>
    </row>
    <row r="125" spans="1:20" x14ac:dyDescent="0.25">
      <c r="A125" s="34"/>
      <c r="B125" s="11"/>
      <c r="C125" s="2"/>
      <c r="D125" s="11"/>
      <c r="E125" s="11"/>
      <c r="F125" s="2" t="s">
        <v>15</v>
      </c>
      <c r="G125" s="11" t="s">
        <v>3760</v>
      </c>
      <c r="H125" s="2">
        <v>0</v>
      </c>
      <c r="I125" s="2">
        <v>1</v>
      </c>
      <c r="J125" s="2"/>
      <c r="K125" s="2"/>
      <c r="L125" s="2"/>
      <c r="M125" s="2"/>
      <c r="N125" s="2"/>
      <c r="O125" s="2"/>
      <c r="P125" s="2"/>
      <c r="Q125" s="2"/>
      <c r="R125" s="11"/>
      <c r="S125" s="11"/>
      <c r="T125" s="35"/>
    </row>
    <row r="126" spans="1:20" x14ac:dyDescent="0.25">
      <c r="A126" s="34"/>
      <c r="B126" s="11"/>
      <c r="C126" s="2"/>
      <c r="D126" s="11"/>
      <c r="E126" s="11"/>
      <c r="F126" s="2" t="s">
        <v>16</v>
      </c>
      <c r="G126" s="11" t="s">
        <v>2410</v>
      </c>
      <c r="H126" s="2">
        <v>0</v>
      </c>
      <c r="I126" s="2">
        <v>1</v>
      </c>
      <c r="J126" s="2"/>
      <c r="K126" s="2"/>
      <c r="L126" s="2"/>
      <c r="M126" s="2"/>
      <c r="N126" s="2"/>
      <c r="O126" s="2"/>
      <c r="P126" s="2"/>
      <c r="Q126" s="2"/>
      <c r="R126" s="11"/>
      <c r="S126" s="11"/>
      <c r="T126" s="35"/>
    </row>
    <row r="127" spans="1:20" x14ac:dyDescent="0.25">
      <c r="A127" s="34"/>
      <c r="B127" s="11"/>
      <c r="C127" s="2"/>
      <c r="D127" s="11"/>
      <c r="E127" s="11"/>
      <c r="F127" s="2" t="s">
        <v>17</v>
      </c>
      <c r="G127" s="11" t="s">
        <v>3763</v>
      </c>
      <c r="H127" s="2">
        <v>0</v>
      </c>
      <c r="I127" s="2">
        <v>1</v>
      </c>
      <c r="J127" s="2"/>
      <c r="K127" s="2"/>
      <c r="L127" s="2"/>
      <c r="M127" s="2"/>
      <c r="N127" s="2"/>
      <c r="O127" s="2"/>
      <c r="P127" s="2"/>
      <c r="Q127" s="2"/>
      <c r="R127" s="11"/>
      <c r="S127" s="11"/>
      <c r="T127" s="35"/>
    </row>
    <row r="128" spans="1:20" x14ac:dyDescent="0.25">
      <c r="A128" s="34"/>
      <c r="B128" s="11"/>
      <c r="C128" s="2"/>
      <c r="D128" s="11"/>
      <c r="E128" s="11"/>
      <c r="F128" s="2" t="s">
        <v>18</v>
      </c>
      <c r="G128" s="11" t="s">
        <v>3764</v>
      </c>
      <c r="H128" s="2">
        <v>0</v>
      </c>
      <c r="I128" s="2">
        <v>1</v>
      </c>
      <c r="J128" s="2"/>
      <c r="K128" s="2"/>
      <c r="L128" s="2"/>
      <c r="M128" s="2"/>
      <c r="N128" s="2"/>
      <c r="O128" s="2"/>
      <c r="P128" s="2"/>
      <c r="Q128" s="2"/>
      <c r="R128" s="11"/>
      <c r="S128" s="11"/>
      <c r="T128" s="35"/>
    </row>
    <row r="129" spans="1:20" x14ac:dyDescent="0.25">
      <c r="A129" s="34"/>
      <c r="B129" s="11"/>
      <c r="C129" s="2"/>
      <c r="D129" s="11"/>
      <c r="E129" s="11"/>
      <c r="F129" s="2" t="s">
        <v>19</v>
      </c>
      <c r="G129" s="11" t="s">
        <v>3765</v>
      </c>
      <c r="H129" s="2">
        <v>0</v>
      </c>
      <c r="I129" s="2">
        <v>1</v>
      </c>
      <c r="J129" s="2"/>
      <c r="K129" s="2"/>
      <c r="L129" s="2"/>
      <c r="M129" s="2"/>
      <c r="N129" s="2"/>
      <c r="O129" s="2"/>
      <c r="P129" s="2"/>
      <c r="Q129" s="2"/>
      <c r="R129" s="11"/>
      <c r="S129" s="11"/>
      <c r="T129" s="35"/>
    </row>
    <row r="130" spans="1:20" x14ac:dyDescent="0.25">
      <c r="A130" s="34"/>
      <c r="B130" s="11"/>
      <c r="C130" s="2"/>
      <c r="D130" s="11"/>
      <c r="E130" s="11"/>
      <c r="F130" s="2" t="s">
        <v>20</v>
      </c>
      <c r="G130" s="11" t="s">
        <v>3766</v>
      </c>
      <c r="H130" s="2">
        <v>0</v>
      </c>
      <c r="I130" s="2">
        <v>1</v>
      </c>
      <c r="J130" s="2"/>
      <c r="K130" s="2"/>
      <c r="L130" s="2"/>
      <c r="M130" s="2"/>
      <c r="N130" s="2"/>
      <c r="O130" s="2"/>
      <c r="P130" s="2"/>
      <c r="Q130" s="2"/>
      <c r="R130" s="11"/>
      <c r="S130" s="11"/>
      <c r="T130" s="35"/>
    </row>
    <row r="131" spans="1:20" x14ac:dyDescent="0.25">
      <c r="A131" s="34"/>
      <c r="B131" s="11"/>
      <c r="C131" s="2"/>
      <c r="D131" s="11"/>
      <c r="E131" s="11"/>
      <c r="F131" s="2" t="s">
        <v>21</v>
      </c>
      <c r="G131" s="11" t="s">
        <v>1945</v>
      </c>
      <c r="H131" s="2">
        <v>0</v>
      </c>
      <c r="I131" s="2">
        <v>1</v>
      </c>
      <c r="J131" s="2"/>
      <c r="K131" s="2"/>
      <c r="L131" s="2"/>
      <c r="M131" s="2"/>
      <c r="N131" s="2"/>
      <c r="O131" s="2"/>
      <c r="P131" s="2"/>
      <c r="Q131" s="2"/>
      <c r="R131" s="11"/>
      <c r="S131" s="11"/>
      <c r="T131" s="35"/>
    </row>
    <row r="132" spans="1:20" x14ac:dyDescent="0.25">
      <c r="A132" s="34"/>
      <c r="B132" s="11"/>
      <c r="C132" s="2"/>
      <c r="D132" s="11"/>
      <c r="E132" s="11"/>
      <c r="F132" s="2" t="s">
        <v>22</v>
      </c>
      <c r="G132" s="11" t="s">
        <v>1997</v>
      </c>
      <c r="H132" s="2">
        <v>0</v>
      </c>
      <c r="I132" s="2">
        <v>1</v>
      </c>
      <c r="J132" s="2"/>
      <c r="K132" s="2"/>
      <c r="L132" s="2"/>
      <c r="M132" s="2"/>
      <c r="N132" s="2"/>
      <c r="O132" s="2"/>
      <c r="P132" s="2"/>
      <c r="Q132" s="2"/>
      <c r="R132" s="11"/>
      <c r="S132" s="11"/>
      <c r="T132" s="35"/>
    </row>
    <row r="133" spans="1:20" x14ac:dyDescent="0.25">
      <c r="A133" s="34"/>
      <c r="B133" s="11"/>
      <c r="C133" s="2"/>
      <c r="D133" s="11"/>
      <c r="E133" s="11"/>
      <c r="F133" s="2" t="s">
        <v>23</v>
      </c>
      <c r="G133" s="11" t="s">
        <v>3767</v>
      </c>
      <c r="H133" s="2">
        <v>0</v>
      </c>
      <c r="I133" s="2">
        <v>1</v>
      </c>
      <c r="J133" s="2"/>
      <c r="K133" s="2"/>
      <c r="L133" s="2"/>
      <c r="M133" s="2"/>
      <c r="N133" s="2"/>
      <c r="O133" s="2"/>
      <c r="P133" s="2"/>
      <c r="Q133" s="2"/>
      <c r="R133" s="11"/>
      <c r="S133" s="11"/>
      <c r="T133" s="35"/>
    </row>
    <row r="134" spans="1:20" x14ac:dyDescent="0.25">
      <c r="A134" s="34"/>
      <c r="B134" s="11"/>
      <c r="C134" s="2"/>
      <c r="D134" s="11"/>
      <c r="E134" s="11"/>
      <c r="F134" s="2" t="s">
        <v>24</v>
      </c>
      <c r="G134" s="11" t="s">
        <v>3768</v>
      </c>
      <c r="H134" s="2">
        <v>0</v>
      </c>
      <c r="I134" s="2">
        <v>1</v>
      </c>
      <c r="J134" s="2"/>
      <c r="K134" s="2"/>
      <c r="L134" s="2"/>
      <c r="M134" s="2"/>
      <c r="N134" s="2"/>
      <c r="O134" s="2"/>
      <c r="P134" s="2"/>
      <c r="Q134" s="2"/>
      <c r="R134" s="11"/>
      <c r="S134" s="11"/>
      <c r="T134" s="35"/>
    </row>
    <row r="135" spans="1:20" x14ac:dyDescent="0.25">
      <c r="A135" s="34"/>
      <c r="B135" s="11"/>
      <c r="C135" s="2"/>
      <c r="D135" s="11"/>
      <c r="E135" s="11"/>
      <c r="F135" s="2" t="s">
        <v>25</v>
      </c>
      <c r="G135" s="11" t="s">
        <v>3769</v>
      </c>
      <c r="H135" s="2">
        <v>0</v>
      </c>
      <c r="I135" s="2">
        <v>1</v>
      </c>
      <c r="J135" s="2"/>
      <c r="K135" s="2"/>
      <c r="L135" s="2"/>
      <c r="M135" s="2"/>
      <c r="N135" s="2"/>
      <c r="O135" s="2"/>
      <c r="P135" s="2"/>
      <c r="Q135" s="2"/>
      <c r="R135" s="11"/>
      <c r="S135" s="11"/>
      <c r="T135" s="35"/>
    </row>
    <row r="136" spans="1:20" x14ac:dyDescent="0.25">
      <c r="A136" s="34"/>
      <c r="B136" s="11"/>
      <c r="C136" s="2"/>
      <c r="D136" s="11"/>
      <c r="E136" s="11"/>
      <c r="F136" s="2" t="s">
        <v>26</v>
      </c>
      <c r="G136" s="11" t="s">
        <v>3770</v>
      </c>
      <c r="H136" s="2">
        <v>0</v>
      </c>
      <c r="I136" s="2">
        <v>1</v>
      </c>
      <c r="J136" s="2"/>
      <c r="K136" s="2"/>
      <c r="L136" s="2"/>
      <c r="M136" s="2"/>
      <c r="N136" s="2"/>
      <c r="O136" s="2"/>
      <c r="P136" s="2"/>
      <c r="Q136" s="2"/>
      <c r="R136" s="11"/>
      <c r="S136" s="11"/>
      <c r="T136" s="35"/>
    </row>
    <row r="137" spans="1:20" x14ac:dyDescent="0.25">
      <c r="A137" s="34"/>
      <c r="B137" s="11"/>
      <c r="C137" s="2"/>
      <c r="D137" s="11"/>
      <c r="E137" s="11"/>
      <c r="F137" s="2" t="s">
        <v>27</v>
      </c>
      <c r="G137" s="11" t="s">
        <v>3771</v>
      </c>
      <c r="H137" s="2">
        <v>0</v>
      </c>
      <c r="I137" s="2">
        <v>1</v>
      </c>
      <c r="J137" s="2"/>
      <c r="K137" s="2"/>
      <c r="L137" s="2"/>
      <c r="M137" s="2"/>
      <c r="N137" s="2"/>
      <c r="O137" s="2"/>
      <c r="P137" s="2"/>
      <c r="Q137" s="2"/>
      <c r="R137" s="11"/>
      <c r="S137" s="11"/>
      <c r="T137" s="35"/>
    </row>
    <row r="138" spans="1:20" x14ac:dyDescent="0.25">
      <c r="A138" s="34"/>
      <c r="B138" s="11"/>
      <c r="C138" s="2"/>
      <c r="D138" s="11"/>
      <c r="E138" s="11"/>
      <c r="F138" s="2" t="s">
        <v>28</v>
      </c>
      <c r="G138" s="11" t="s">
        <v>1896</v>
      </c>
      <c r="H138" s="2">
        <v>0</v>
      </c>
      <c r="I138" s="2">
        <v>1</v>
      </c>
      <c r="J138" s="2"/>
      <c r="K138" s="2"/>
      <c r="L138" s="2"/>
      <c r="M138" s="2"/>
      <c r="N138" s="2"/>
      <c r="O138" s="2"/>
      <c r="P138" s="2"/>
      <c r="Q138" s="2"/>
      <c r="R138" s="11"/>
      <c r="S138" s="11"/>
      <c r="T138" s="35"/>
    </row>
    <row r="139" spans="1:20" x14ac:dyDescent="0.25">
      <c r="A139" s="34"/>
      <c r="B139" s="11"/>
      <c r="C139" s="2"/>
      <c r="D139" s="11"/>
      <c r="E139" s="11"/>
      <c r="F139" s="2" t="s">
        <v>29</v>
      </c>
      <c r="G139" s="11" t="s">
        <v>2170</v>
      </c>
      <c r="H139" s="2">
        <v>0</v>
      </c>
      <c r="I139" s="2">
        <v>1</v>
      </c>
      <c r="J139" s="2"/>
      <c r="K139" s="2"/>
      <c r="L139" s="2"/>
      <c r="M139" s="2"/>
      <c r="N139" s="2"/>
      <c r="O139" s="2"/>
      <c r="P139" s="2"/>
      <c r="Q139" s="2"/>
      <c r="R139" s="11"/>
      <c r="S139" s="11"/>
      <c r="T139" s="35"/>
    </row>
    <row r="140" spans="1:20" x14ac:dyDescent="0.25">
      <c r="A140" s="34"/>
      <c r="B140" s="11"/>
      <c r="C140" s="2"/>
      <c r="D140" s="11"/>
      <c r="E140" s="11"/>
      <c r="F140" s="2"/>
      <c r="G140" s="11"/>
      <c r="H140" s="2"/>
      <c r="I140" s="2"/>
      <c r="J140" s="2"/>
      <c r="K140" s="2"/>
      <c r="L140" s="2"/>
      <c r="M140" s="2"/>
      <c r="N140" s="2"/>
      <c r="O140" s="2"/>
      <c r="P140" s="2"/>
      <c r="Q140" s="2"/>
      <c r="R140" s="11"/>
      <c r="S140" s="11"/>
      <c r="T140" s="35"/>
    </row>
    <row r="141" spans="1:20" x14ac:dyDescent="0.25">
      <c r="A141" s="83"/>
      <c r="B141" s="62"/>
      <c r="C141" s="61"/>
      <c r="D141" s="62"/>
      <c r="E141" s="62"/>
      <c r="F141" s="61"/>
      <c r="G141" s="62"/>
      <c r="H141" s="61">
        <f>SUM(H111:H139)</f>
        <v>0</v>
      </c>
      <c r="I141" s="61">
        <f t="shared" ref="I141:O141" si="3">SUM(I111:I139)</f>
        <v>29</v>
      </c>
      <c r="J141" s="61">
        <f t="shared" si="3"/>
        <v>0</v>
      </c>
      <c r="K141" s="61">
        <f t="shared" si="3"/>
        <v>0</v>
      </c>
      <c r="L141" s="61">
        <f t="shared" si="3"/>
        <v>0</v>
      </c>
      <c r="M141" s="61">
        <f t="shared" si="3"/>
        <v>0</v>
      </c>
      <c r="N141" s="61">
        <f t="shared" si="3"/>
        <v>0</v>
      </c>
      <c r="O141" s="61">
        <f t="shared" si="3"/>
        <v>0</v>
      </c>
      <c r="P141" s="61"/>
      <c r="Q141" s="61"/>
      <c r="R141" s="62"/>
      <c r="S141" s="62"/>
      <c r="T141" s="84"/>
    </row>
    <row r="142" spans="1:20" x14ac:dyDescent="0.25">
      <c r="A142" s="85"/>
      <c r="B142" s="75"/>
      <c r="C142" s="76"/>
      <c r="D142" s="75"/>
      <c r="E142" s="75"/>
      <c r="F142" s="76"/>
      <c r="G142" s="75"/>
      <c r="H142" s="76"/>
      <c r="I142" s="76"/>
      <c r="J142" s="76"/>
      <c r="K142" s="76"/>
      <c r="L142" s="76"/>
      <c r="M142" s="76"/>
      <c r="N142" s="76"/>
      <c r="O142" s="76"/>
      <c r="P142" s="76"/>
      <c r="Q142" s="76"/>
      <c r="R142" s="75"/>
      <c r="S142" s="75"/>
      <c r="T142" s="86"/>
    </row>
    <row r="143" spans="1:20" x14ac:dyDescent="0.25">
      <c r="A143" s="34"/>
      <c r="B143" s="11"/>
      <c r="C143" s="2"/>
      <c r="D143" s="11"/>
      <c r="E143" s="11"/>
      <c r="F143" s="2"/>
      <c r="G143" s="11"/>
      <c r="H143" s="2"/>
      <c r="I143" s="2"/>
      <c r="J143" s="2"/>
      <c r="K143" s="2"/>
      <c r="L143" s="2"/>
      <c r="M143" s="2"/>
      <c r="N143" s="2"/>
      <c r="O143" s="2"/>
      <c r="P143" s="2"/>
      <c r="Q143" s="2"/>
      <c r="R143" s="11"/>
      <c r="S143" s="11"/>
      <c r="T143" s="35"/>
    </row>
    <row r="144" spans="1:20" x14ac:dyDescent="0.25">
      <c r="A144" s="34"/>
      <c r="B144" s="11"/>
      <c r="C144" s="2" t="s">
        <v>5</v>
      </c>
      <c r="D144" s="11" t="s">
        <v>39</v>
      </c>
      <c r="E144" s="11" t="s">
        <v>3666</v>
      </c>
      <c r="F144" s="2" t="s">
        <v>0</v>
      </c>
      <c r="G144" s="11" t="s">
        <v>3666</v>
      </c>
      <c r="H144" s="2">
        <v>1</v>
      </c>
      <c r="I144" s="2">
        <v>0</v>
      </c>
      <c r="J144" s="2">
        <v>0</v>
      </c>
      <c r="K144" s="2">
        <v>0</v>
      </c>
      <c r="L144" s="2">
        <v>0</v>
      </c>
      <c r="M144" s="2">
        <v>0</v>
      </c>
      <c r="N144" s="2">
        <v>0</v>
      </c>
      <c r="O144" s="2">
        <v>0</v>
      </c>
      <c r="P144" s="2">
        <v>1</v>
      </c>
      <c r="Q144" s="2"/>
      <c r="R144" s="11"/>
      <c r="S144" s="11"/>
      <c r="T144" s="35"/>
    </row>
    <row r="145" spans="1:20" x14ac:dyDescent="0.25">
      <c r="A145" s="34"/>
      <c r="B145" s="11"/>
      <c r="C145" s="2"/>
      <c r="D145" s="11"/>
      <c r="E145" s="11"/>
      <c r="F145" s="2" t="s">
        <v>2</v>
      </c>
      <c r="G145" s="11" t="s">
        <v>3772</v>
      </c>
      <c r="H145" s="2">
        <v>1</v>
      </c>
      <c r="I145" s="2">
        <v>0</v>
      </c>
      <c r="J145" s="2">
        <v>0</v>
      </c>
      <c r="K145" s="2">
        <v>0</v>
      </c>
      <c r="L145" s="2">
        <v>0</v>
      </c>
      <c r="M145" s="2">
        <v>0</v>
      </c>
      <c r="N145" s="2">
        <v>0</v>
      </c>
      <c r="O145" s="2">
        <v>0</v>
      </c>
      <c r="P145" s="2">
        <v>1</v>
      </c>
      <c r="Q145" s="2"/>
      <c r="R145" s="11"/>
      <c r="S145" s="11"/>
      <c r="T145" s="35"/>
    </row>
    <row r="146" spans="1:20" x14ac:dyDescent="0.25">
      <c r="A146" s="34"/>
      <c r="B146" s="11"/>
      <c r="C146" s="2"/>
      <c r="D146" s="11"/>
      <c r="E146" s="11"/>
      <c r="F146" s="2" t="s">
        <v>3</v>
      </c>
      <c r="G146" s="11" t="s">
        <v>3773</v>
      </c>
      <c r="H146" s="2">
        <v>1</v>
      </c>
      <c r="I146" s="2">
        <v>0</v>
      </c>
      <c r="J146" s="2">
        <v>0</v>
      </c>
      <c r="K146" s="2">
        <v>0</v>
      </c>
      <c r="L146" s="2">
        <v>0</v>
      </c>
      <c r="M146" s="2">
        <v>0</v>
      </c>
      <c r="N146" s="2">
        <v>0</v>
      </c>
      <c r="O146" s="2">
        <v>0</v>
      </c>
      <c r="P146" s="2">
        <v>1</v>
      </c>
      <c r="Q146" s="2"/>
      <c r="R146" s="11"/>
      <c r="S146" s="11"/>
      <c r="T146" s="35"/>
    </row>
    <row r="147" spans="1:20" x14ac:dyDescent="0.25">
      <c r="A147" s="34"/>
      <c r="B147" s="11"/>
      <c r="C147" s="2"/>
      <c r="D147" s="11"/>
      <c r="E147" s="11"/>
      <c r="F147" s="2" t="s">
        <v>4</v>
      </c>
      <c r="G147" s="11" t="s">
        <v>3774</v>
      </c>
      <c r="H147" s="2">
        <v>1</v>
      </c>
      <c r="I147" s="2">
        <v>0</v>
      </c>
      <c r="J147" s="2">
        <v>0</v>
      </c>
      <c r="K147" s="2">
        <v>0</v>
      </c>
      <c r="L147" s="2">
        <v>0</v>
      </c>
      <c r="M147" s="2">
        <v>0</v>
      </c>
      <c r="N147" s="2">
        <v>0</v>
      </c>
      <c r="O147" s="2">
        <v>0</v>
      </c>
      <c r="P147" s="2">
        <v>1</v>
      </c>
      <c r="Q147" s="2"/>
      <c r="R147" s="11"/>
      <c r="S147" s="11"/>
      <c r="T147" s="35"/>
    </row>
    <row r="148" spans="1:20" x14ac:dyDescent="0.25">
      <c r="A148" s="34"/>
      <c r="B148" s="11"/>
      <c r="C148" s="2"/>
      <c r="D148" s="11"/>
      <c r="E148" s="11"/>
      <c r="F148" s="2" t="s">
        <v>5</v>
      </c>
      <c r="G148" s="11" t="s">
        <v>3775</v>
      </c>
      <c r="H148" s="2">
        <v>1</v>
      </c>
      <c r="I148" s="2">
        <v>0</v>
      </c>
      <c r="J148" s="2">
        <v>0</v>
      </c>
      <c r="K148" s="2">
        <v>0</v>
      </c>
      <c r="L148" s="2">
        <v>0</v>
      </c>
      <c r="M148" s="2">
        <v>0</v>
      </c>
      <c r="N148" s="2">
        <v>0</v>
      </c>
      <c r="O148" s="2">
        <v>0</v>
      </c>
      <c r="P148" s="2">
        <v>1</v>
      </c>
      <c r="Q148" s="2"/>
      <c r="R148" s="11"/>
      <c r="S148" s="11"/>
      <c r="T148" s="35"/>
    </row>
    <row r="149" spans="1:20" x14ac:dyDescent="0.25">
      <c r="A149" s="34"/>
      <c r="B149" s="11"/>
      <c r="C149" s="2"/>
      <c r="D149" s="11"/>
      <c r="E149" s="11"/>
      <c r="F149" s="2" t="s">
        <v>6</v>
      </c>
      <c r="G149" s="11" t="s">
        <v>2193</v>
      </c>
      <c r="H149" s="2">
        <v>1</v>
      </c>
      <c r="I149" s="2">
        <v>0</v>
      </c>
      <c r="J149" s="2">
        <v>0</v>
      </c>
      <c r="K149" s="2">
        <v>0</v>
      </c>
      <c r="L149" s="2">
        <v>0</v>
      </c>
      <c r="M149" s="2">
        <v>0</v>
      </c>
      <c r="N149" s="2">
        <v>0</v>
      </c>
      <c r="O149" s="2">
        <v>0</v>
      </c>
      <c r="P149" s="2">
        <v>1</v>
      </c>
      <c r="Q149" s="2"/>
      <c r="R149" s="11"/>
      <c r="S149" s="11"/>
      <c r="T149" s="35"/>
    </row>
    <row r="150" spans="1:20" x14ac:dyDescent="0.25">
      <c r="A150" s="34"/>
      <c r="B150" s="11"/>
      <c r="C150" s="2"/>
      <c r="D150" s="11"/>
      <c r="E150" s="11"/>
      <c r="F150" s="2" t="s">
        <v>7</v>
      </c>
      <c r="G150" s="11" t="s">
        <v>3776</v>
      </c>
      <c r="H150" s="2">
        <v>1</v>
      </c>
      <c r="I150" s="2">
        <v>0</v>
      </c>
      <c r="J150" s="2">
        <v>0</v>
      </c>
      <c r="K150" s="2">
        <v>0</v>
      </c>
      <c r="L150" s="2">
        <v>0</v>
      </c>
      <c r="M150" s="2">
        <v>0</v>
      </c>
      <c r="N150" s="2">
        <v>0</v>
      </c>
      <c r="O150" s="2">
        <v>0</v>
      </c>
      <c r="P150" s="2">
        <v>1</v>
      </c>
      <c r="Q150" s="2"/>
      <c r="R150" s="11"/>
      <c r="S150" s="11"/>
      <c r="T150" s="35"/>
    </row>
    <row r="151" spans="1:20" x14ac:dyDescent="0.25">
      <c r="A151" s="34"/>
      <c r="B151" s="11"/>
      <c r="C151" s="2"/>
      <c r="D151" s="11"/>
      <c r="E151" s="11"/>
      <c r="F151" s="2" t="s">
        <v>8</v>
      </c>
      <c r="G151" s="11" t="s">
        <v>3777</v>
      </c>
      <c r="H151" s="2">
        <v>1</v>
      </c>
      <c r="I151" s="2">
        <v>0</v>
      </c>
      <c r="J151" s="2">
        <v>0</v>
      </c>
      <c r="K151" s="2">
        <v>0</v>
      </c>
      <c r="L151" s="2">
        <v>0</v>
      </c>
      <c r="M151" s="2">
        <v>0</v>
      </c>
      <c r="N151" s="2">
        <v>0</v>
      </c>
      <c r="O151" s="2">
        <v>0</v>
      </c>
      <c r="P151" s="2">
        <v>1</v>
      </c>
      <c r="Q151" s="2"/>
      <c r="R151" s="11"/>
      <c r="S151" s="11"/>
      <c r="T151" s="35"/>
    </row>
    <row r="152" spans="1:20" x14ac:dyDescent="0.25">
      <c r="A152" s="34"/>
      <c r="B152" s="11"/>
      <c r="C152" s="2"/>
      <c r="D152" s="11"/>
      <c r="E152" s="11"/>
      <c r="F152" s="2" t="s">
        <v>9</v>
      </c>
      <c r="G152" s="11" t="s">
        <v>3778</v>
      </c>
      <c r="H152" s="2">
        <v>1</v>
      </c>
      <c r="I152" s="2">
        <v>0</v>
      </c>
      <c r="J152" s="2">
        <v>0</v>
      </c>
      <c r="K152" s="2">
        <v>0</v>
      </c>
      <c r="L152" s="2">
        <v>0</v>
      </c>
      <c r="M152" s="2">
        <v>0</v>
      </c>
      <c r="N152" s="2">
        <v>0</v>
      </c>
      <c r="O152" s="2">
        <v>0</v>
      </c>
      <c r="P152" s="2">
        <v>1</v>
      </c>
      <c r="Q152" s="2"/>
      <c r="R152" s="11"/>
      <c r="S152" s="11"/>
      <c r="T152" s="35"/>
    </row>
    <row r="153" spans="1:20" x14ac:dyDescent="0.25">
      <c r="A153" s="34"/>
      <c r="B153" s="11"/>
      <c r="C153" s="2"/>
      <c r="D153" s="11"/>
      <c r="E153" s="11"/>
      <c r="F153" s="2" t="s">
        <v>10</v>
      </c>
      <c r="G153" s="11" t="s">
        <v>3779</v>
      </c>
      <c r="H153" s="2">
        <v>1</v>
      </c>
      <c r="I153" s="2">
        <v>0</v>
      </c>
      <c r="J153" s="2">
        <v>0</v>
      </c>
      <c r="K153" s="2">
        <v>0</v>
      </c>
      <c r="L153" s="2">
        <v>0</v>
      </c>
      <c r="M153" s="2">
        <v>0</v>
      </c>
      <c r="N153" s="2">
        <v>0</v>
      </c>
      <c r="O153" s="2">
        <v>0</v>
      </c>
      <c r="P153" s="2">
        <v>1</v>
      </c>
      <c r="Q153" s="2"/>
      <c r="R153" s="11"/>
      <c r="S153" s="11"/>
      <c r="T153" s="35"/>
    </row>
    <row r="154" spans="1:20" x14ac:dyDescent="0.25">
      <c r="A154" s="34"/>
      <c r="B154" s="11"/>
      <c r="C154" s="2"/>
      <c r="D154" s="11"/>
      <c r="E154" s="11"/>
      <c r="F154" s="2" t="s">
        <v>11</v>
      </c>
      <c r="G154" s="11" t="s">
        <v>3780</v>
      </c>
      <c r="H154" s="2">
        <v>1</v>
      </c>
      <c r="I154" s="2">
        <v>0</v>
      </c>
      <c r="J154" s="2">
        <v>0</v>
      </c>
      <c r="K154" s="2">
        <v>0</v>
      </c>
      <c r="L154" s="2">
        <v>0</v>
      </c>
      <c r="M154" s="2">
        <v>0</v>
      </c>
      <c r="N154" s="2">
        <v>0</v>
      </c>
      <c r="O154" s="2">
        <v>0</v>
      </c>
      <c r="P154" s="2">
        <v>1</v>
      </c>
      <c r="Q154" s="2"/>
      <c r="R154" s="11"/>
      <c r="S154" s="11"/>
      <c r="T154" s="35"/>
    </row>
    <row r="155" spans="1:20" x14ac:dyDescent="0.25">
      <c r="A155" s="34"/>
      <c r="B155" s="11"/>
      <c r="C155" s="2"/>
      <c r="D155" s="11"/>
      <c r="E155" s="11"/>
      <c r="F155" s="2" t="s">
        <v>12</v>
      </c>
      <c r="G155" s="11" t="s">
        <v>3781</v>
      </c>
      <c r="H155" s="2">
        <v>1</v>
      </c>
      <c r="I155" s="2">
        <v>0</v>
      </c>
      <c r="J155" s="2">
        <v>0</v>
      </c>
      <c r="K155" s="2">
        <v>0</v>
      </c>
      <c r="L155" s="2">
        <v>0</v>
      </c>
      <c r="M155" s="2">
        <v>0</v>
      </c>
      <c r="N155" s="2">
        <v>0</v>
      </c>
      <c r="O155" s="2">
        <v>0</v>
      </c>
      <c r="P155" s="2">
        <v>1</v>
      </c>
      <c r="Q155" s="2"/>
      <c r="R155" s="11"/>
      <c r="S155" s="11"/>
      <c r="T155" s="35"/>
    </row>
    <row r="156" spans="1:20" x14ac:dyDescent="0.25">
      <c r="A156" s="34"/>
      <c r="B156" s="11"/>
      <c r="C156" s="2"/>
      <c r="D156" s="11"/>
      <c r="E156" s="11"/>
      <c r="F156" s="2" t="s">
        <v>13</v>
      </c>
      <c r="G156" s="11" t="s">
        <v>2998</v>
      </c>
      <c r="H156" s="2">
        <v>1</v>
      </c>
      <c r="I156" s="2">
        <v>0</v>
      </c>
      <c r="J156" s="2">
        <v>0</v>
      </c>
      <c r="K156" s="2">
        <v>0</v>
      </c>
      <c r="L156" s="2">
        <v>0</v>
      </c>
      <c r="M156" s="2">
        <v>0</v>
      </c>
      <c r="N156" s="2">
        <v>0</v>
      </c>
      <c r="O156" s="2">
        <v>0</v>
      </c>
      <c r="P156" s="2">
        <v>1</v>
      </c>
      <c r="Q156" s="2"/>
      <c r="R156" s="11"/>
      <c r="S156" s="11"/>
      <c r="T156" s="35"/>
    </row>
    <row r="157" spans="1:20" x14ac:dyDescent="0.25">
      <c r="A157" s="34"/>
      <c r="B157" s="11"/>
      <c r="C157" s="2"/>
      <c r="D157" s="11"/>
      <c r="E157" s="11"/>
      <c r="F157" s="2"/>
      <c r="G157" s="11"/>
      <c r="H157" s="2"/>
      <c r="I157" s="2"/>
      <c r="J157" s="2"/>
      <c r="K157" s="2"/>
      <c r="L157" s="2"/>
      <c r="M157" s="2"/>
      <c r="N157" s="2"/>
      <c r="O157" s="2"/>
      <c r="P157" s="2"/>
      <c r="Q157" s="2"/>
      <c r="R157" s="11"/>
      <c r="S157" s="11"/>
      <c r="T157" s="35"/>
    </row>
    <row r="158" spans="1:20" x14ac:dyDescent="0.25">
      <c r="A158" s="83"/>
      <c r="B158" s="62"/>
      <c r="C158" s="61"/>
      <c r="D158" s="62"/>
      <c r="E158" s="62"/>
      <c r="F158" s="61"/>
      <c r="G158" s="62"/>
      <c r="H158" s="61">
        <f>SUM(H144:H156)</f>
        <v>13</v>
      </c>
      <c r="I158" s="61">
        <f t="shared" ref="I158:P158" si="4">SUM(I144:I156)</f>
        <v>0</v>
      </c>
      <c r="J158" s="61">
        <f t="shared" si="4"/>
        <v>0</v>
      </c>
      <c r="K158" s="61">
        <f t="shared" si="4"/>
        <v>0</v>
      </c>
      <c r="L158" s="61">
        <f t="shared" si="4"/>
        <v>0</v>
      </c>
      <c r="M158" s="61">
        <f t="shared" si="4"/>
        <v>0</v>
      </c>
      <c r="N158" s="61">
        <f t="shared" si="4"/>
        <v>0</v>
      </c>
      <c r="O158" s="61">
        <f t="shared" si="4"/>
        <v>0</v>
      </c>
      <c r="P158" s="61">
        <f t="shared" si="4"/>
        <v>13</v>
      </c>
      <c r="Q158" s="61"/>
      <c r="R158" s="62"/>
      <c r="S158" s="62"/>
      <c r="T158" s="84"/>
    </row>
    <row r="159" spans="1:20" x14ac:dyDescent="0.25">
      <c r="A159" s="85"/>
      <c r="B159" s="75"/>
      <c r="C159" s="76"/>
      <c r="D159" s="75"/>
      <c r="E159" s="75"/>
      <c r="F159" s="76"/>
      <c r="G159" s="75"/>
      <c r="H159" s="76"/>
      <c r="I159" s="76"/>
      <c r="J159" s="76"/>
      <c r="K159" s="76"/>
      <c r="L159" s="76"/>
      <c r="M159" s="76"/>
      <c r="N159" s="76"/>
      <c r="O159" s="76"/>
      <c r="P159" s="76"/>
      <c r="Q159" s="76"/>
      <c r="R159" s="75"/>
      <c r="S159" s="75"/>
      <c r="T159" s="86"/>
    </row>
    <row r="160" spans="1:20" x14ac:dyDescent="0.25">
      <c r="A160" s="34"/>
      <c r="B160" s="11"/>
      <c r="C160" s="2"/>
      <c r="D160" s="11"/>
      <c r="E160" s="11"/>
      <c r="F160" s="2"/>
      <c r="G160" s="11"/>
      <c r="H160" s="2"/>
      <c r="I160" s="2"/>
      <c r="J160" s="2"/>
      <c r="K160" s="2"/>
      <c r="L160" s="2"/>
      <c r="M160" s="2"/>
      <c r="N160" s="2"/>
      <c r="O160" s="2"/>
      <c r="P160" s="2"/>
      <c r="Q160" s="2"/>
      <c r="R160" s="11"/>
      <c r="S160" s="11"/>
      <c r="T160" s="35"/>
    </row>
    <row r="161" spans="1:20" x14ac:dyDescent="0.25">
      <c r="A161" s="34"/>
      <c r="B161" s="11"/>
      <c r="C161" s="2" t="s">
        <v>6</v>
      </c>
      <c r="D161" s="11" t="s">
        <v>39</v>
      </c>
      <c r="E161" s="11" t="s">
        <v>3668</v>
      </c>
      <c r="F161" s="2" t="s">
        <v>0</v>
      </c>
      <c r="G161" s="11" t="s">
        <v>2009</v>
      </c>
      <c r="H161" s="67">
        <v>1</v>
      </c>
      <c r="I161" s="67">
        <v>0</v>
      </c>
      <c r="J161" s="67">
        <v>0</v>
      </c>
      <c r="K161" s="67">
        <v>0</v>
      </c>
      <c r="L161" s="67">
        <v>0</v>
      </c>
      <c r="M161" s="67">
        <v>0</v>
      </c>
      <c r="N161" s="67">
        <v>0</v>
      </c>
      <c r="O161" s="67">
        <v>0</v>
      </c>
      <c r="P161" s="67">
        <v>1</v>
      </c>
      <c r="Q161" s="67"/>
      <c r="R161" s="11"/>
      <c r="S161" s="11"/>
      <c r="T161" s="35" t="s">
        <v>8626</v>
      </c>
    </row>
    <row r="162" spans="1:20" x14ac:dyDescent="0.25">
      <c r="A162" s="34"/>
      <c r="B162" s="11"/>
      <c r="C162" s="2"/>
      <c r="D162" s="11"/>
      <c r="E162" s="11"/>
      <c r="F162" s="2" t="s">
        <v>2</v>
      </c>
      <c r="G162" s="11" t="s">
        <v>3668</v>
      </c>
      <c r="H162" s="67">
        <v>1</v>
      </c>
      <c r="I162" s="67">
        <v>0</v>
      </c>
      <c r="J162" s="67">
        <v>0</v>
      </c>
      <c r="K162" s="67">
        <v>0</v>
      </c>
      <c r="L162" s="67">
        <v>0</v>
      </c>
      <c r="M162" s="67">
        <v>0</v>
      </c>
      <c r="N162" s="67">
        <v>0</v>
      </c>
      <c r="O162" s="67">
        <v>0</v>
      </c>
      <c r="P162" s="67">
        <v>1</v>
      </c>
      <c r="Q162" s="67"/>
      <c r="R162" s="11"/>
      <c r="S162" s="11"/>
      <c r="T162" s="35"/>
    </row>
    <row r="163" spans="1:20" x14ac:dyDescent="0.25">
      <c r="A163" s="34"/>
      <c r="B163" s="11"/>
      <c r="C163" s="2"/>
      <c r="D163" s="11"/>
      <c r="E163" s="11"/>
      <c r="F163" s="2" t="s">
        <v>3</v>
      </c>
      <c r="G163" s="11" t="s">
        <v>3782</v>
      </c>
      <c r="H163" s="67">
        <v>1</v>
      </c>
      <c r="I163" s="67">
        <v>0</v>
      </c>
      <c r="J163" s="67">
        <v>0</v>
      </c>
      <c r="K163" s="67">
        <v>0</v>
      </c>
      <c r="L163" s="67">
        <v>0</v>
      </c>
      <c r="M163" s="67">
        <v>0</v>
      </c>
      <c r="N163" s="67">
        <v>0</v>
      </c>
      <c r="O163" s="67">
        <v>0</v>
      </c>
      <c r="P163" s="67">
        <v>1</v>
      </c>
      <c r="Q163" s="67"/>
      <c r="R163" s="11"/>
      <c r="S163" s="11"/>
      <c r="T163" s="35"/>
    </row>
    <row r="164" spans="1:20" x14ac:dyDescent="0.25">
      <c r="A164" s="34"/>
      <c r="B164" s="11"/>
      <c r="C164" s="2"/>
      <c r="D164" s="11"/>
      <c r="E164" s="11"/>
      <c r="F164" s="2" t="s">
        <v>4</v>
      </c>
      <c r="G164" s="11" t="s">
        <v>3783</v>
      </c>
      <c r="H164" s="67">
        <v>1</v>
      </c>
      <c r="I164" s="67">
        <v>0</v>
      </c>
      <c r="J164" s="67">
        <v>0</v>
      </c>
      <c r="K164" s="67">
        <v>0</v>
      </c>
      <c r="L164" s="67">
        <v>0</v>
      </c>
      <c r="M164" s="67">
        <v>0</v>
      </c>
      <c r="N164" s="67">
        <v>0</v>
      </c>
      <c r="O164" s="67">
        <v>0</v>
      </c>
      <c r="P164" s="67">
        <v>1</v>
      </c>
      <c r="Q164" s="67"/>
      <c r="R164" s="11"/>
      <c r="S164" s="11"/>
      <c r="T164" s="35"/>
    </row>
    <row r="165" spans="1:20" x14ac:dyDescent="0.25">
      <c r="A165" s="34"/>
      <c r="B165" s="11"/>
      <c r="C165" s="2"/>
      <c r="D165" s="11"/>
      <c r="E165" s="11"/>
      <c r="F165" s="2" t="s">
        <v>5</v>
      </c>
      <c r="G165" s="11" t="s">
        <v>3102</v>
      </c>
      <c r="H165" s="67">
        <v>1</v>
      </c>
      <c r="I165" s="67">
        <v>0</v>
      </c>
      <c r="J165" s="67">
        <v>0</v>
      </c>
      <c r="K165" s="67">
        <v>0</v>
      </c>
      <c r="L165" s="67">
        <v>0</v>
      </c>
      <c r="M165" s="67">
        <v>0</v>
      </c>
      <c r="N165" s="67">
        <v>0</v>
      </c>
      <c r="O165" s="67">
        <v>0</v>
      </c>
      <c r="P165" s="67">
        <v>1</v>
      </c>
      <c r="Q165" s="67"/>
      <c r="R165" s="11"/>
      <c r="S165" s="11"/>
      <c r="T165" s="35"/>
    </row>
    <row r="166" spans="1:20" x14ac:dyDescent="0.25">
      <c r="A166" s="34"/>
      <c r="B166" s="11"/>
      <c r="C166" s="2"/>
      <c r="D166" s="11"/>
      <c r="E166" s="11"/>
      <c r="F166" s="2" t="s">
        <v>6</v>
      </c>
      <c r="G166" s="11" t="s">
        <v>3784</v>
      </c>
      <c r="H166" s="67">
        <v>1</v>
      </c>
      <c r="I166" s="67">
        <v>0</v>
      </c>
      <c r="J166" s="67">
        <v>0</v>
      </c>
      <c r="K166" s="67">
        <v>0</v>
      </c>
      <c r="L166" s="67">
        <v>0</v>
      </c>
      <c r="M166" s="67">
        <v>0</v>
      </c>
      <c r="N166" s="67">
        <v>0</v>
      </c>
      <c r="O166" s="67">
        <v>0</v>
      </c>
      <c r="P166" s="67">
        <v>1</v>
      </c>
      <c r="Q166" s="67"/>
      <c r="R166" s="11"/>
      <c r="S166" s="11"/>
      <c r="T166" s="35"/>
    </row>
    <row r="167" spans="1:20" x14ac:dyDescent="0.25">
      <c r="A167" s="34"/>
      <c r="B167" s="11"/>
      <c r="C167" s="2"/>
      <c r="D167" s="11"/>
      <c r="E167" s="11"/>
      <c r="F167" s="2" t="s">
        <v>7</v>
      </c>
      <c r="G167" s="11" t="s">
        <v>1906</v>
      </c>
      <c r="H167" s="67">
        <v>1</v>
      </c>
      <c r="I167" s="67">
        <v>0</v>
      </c>
      <c r="J167" s="67">
        <v>0</v>
      </c>
      <c r="K167" s="67">
        <v>0</v>
      </c>
      <c r="L167" s="67">
        <v>0</v>
      </c>
      <c r="M167" s="67">
        <v>0</v>
      </c>
      <c r="N167" s="67">
        <v>0</v>
      </c>
      <c r="O167" s="67">
        <v>0</v>
      </c>
      <c r="P167" s="67">
        <v>1</v>
      </c>
      <c r="Q167" s="67"/>
      <c r="R167" s="11"/>
      <c r="S167" s="11"/>
      <c r="T167" s="35"/>
    </row>
    <row r="168" spans="1:20" x14ac:dyDescent="0.25">
      <c r="A168" s="34"/>
      <c r="B168" s="11"/>
      <c r="C168" s="2"/>
      <c r="D168" s="11"/>
      <c r="E168" s="11"/>
      <c r="F168" s="2" t="s">
        <v>8</v>
      </c>
      <c r="G168" s="11" t="s">
        <v>3785</v>
      </c>
      <c r="H168" s="67">
        <v>1</v>
      </c>
      <c r="I168" s="67">
        <v>0</v>
      </c>
      <c r="J168" s="67">
        <v>0</v>
      </c>
      <c r="K168" s="67">
        <v>0</v>
      </c>
      <c r="L168" s="67">
        <v>0</v>
      </c>
      <c r="M168" s="67">
        <v>0</v>
      </c>
      <c r="N168" s="67">
        <v>0</v>
      </c>
      <c r="O168" s="67">
        <v>0</v>
      </c>
      <c r="P168" s="67">
        <v>1</v>
      </c>
      <c r="Q168" s="67"/>
      <c r="R168" s="11"/>
      <c r="S168" s="11"/>
      <c r="T168" s="35"/>
    </row>
    <row r="169" spans="1:20" x14ac:dyDescent="0.25">
      <c r="A169" s="34"/>
      <c r="B169" s="11"/>
      <c r="C169" s="2"/>
      <c r="D169" s="11"/>
      <c r="E169" s="11"/>
      <c r="F169" s="2"/>
      <c r="G169" s="11"/>
      <c r="H169" s="2"/>
      <c r="I169" s="2"/>
      <c r="J169" s="2"/>
      <c r="K169" s="2"/>
      <c r="L169" s="2"/>
      <c r="M169" s="2"/>
      <c r="N169" s="2"/>
      <c r="O169" s="2"/>
      <c r="P169" s="2"/>
      <c r="Q169" s="2"/>
      <c r="R169" s="11"/>
      <c r="S169" s="11"/>
      <c r="T169" s="35"/>
    </row>
    <row r="170" spans="1:20" x14ac:dyDescent="0.25">
      <c r="A170" s="83"/>
      <c r="B170" s="62"/>
      <c r="C170" s="61"/>
      <c r="D170" s="62"/>
      <c r="E170" s="62"/>
      <c r="F170" s="61"/>
      <c r="G170" s="62"/>
      <c r="H170" s="61">
        <f>SUM(H161:H168)</f>
        <v>8</v>
      </c>
      <c r="I170" s="61">
        <f t="shared" ref="I170:P170" si="5">SUM(I161:I168)</f>
        <v>0</v>
      </c>
      <c r="J170" s="61">
        <f t="shared" si="5"/>
        <v>0</v>
      </c>
      <c r="K170" s="61">
        <f t="shared" si="5"/>
        <v>0</v>
      </c>
      <c r="L170" s="61">
        <f t="shared" si="5"/>
        <v>0</v>
      </c>
      <c r="M170" s="61">
        <f t="shared" si="5"/>
        <v>0</v>
      </c>
      <c r="N170" s="61">
        <f t="shared" si="5"/>
        <v>0</v>
      </c>
      <c r="O170" s="61">
        <f t="shared" si="5"/>
        <v>0</v>
      </c>
      <c r="P170" s="61">
        <f t="shared" si="5"/>
        <v>8</v>
      </c>
      <c r="Q170" s="61"/>
      <c r="R170" s="62"/>
      <c r="S170" s="62"/>
      <c r="T170" s="84"/>
    </row>
    <row r="171" spans="1:20" x14ac:dyDescent="0.25">
      <c r="A171" s="85"/>
      <c r="B171" s="75"/>
      <c r="C171" s="76"/>
      <c r="D171" s="75"/>
      <c r="E171" s="75"/>
      <c r="F171" s="76"/>
      <c r="G171" s="75"/>
      <c r="H171" s="76"/>
      <c r="I171" s="76"/>
      <c r="J171" s="76"/>
      <c r="K171" s="76"/>
      <c r="L171" s="76"/>
      <c r="M171" s="76"/>
      <c r="N171" s="76"/>
      <c r="O171" s="76"/>
      <c r="P171" s="76"/>
      <c r="Q171" s="76"/>
      <c r="R171" s="75"/>
      <c r="S171" s="75"/>
      <c r="T171" s="86"/>
    </row>
    <row r="172" spans="1:20" x14ac:dyDescent="0.25">
      <c r="A172" s="34"/>
      <c r="B172" s="11"/>
      <c r="C172" s="2"/>
      <c r="D172" s="11"/>
      <c r="E172" s="11"/>
      <c r="F172" s="11"/>
      <c r="G172" s="11"/>
      <c r="H172" s="2"/>
      <c r="I172" s="2"/>
      <c r="J172" s="2"/>
      <c r="K172" s="2"/>
      <c r="L172" s="2"/>
      <c r="M172" s="2"/>
      <c r="N172" s="2"/>
      <c r="O172" s="2"/>
      <c r="P172" s="2"/>
      <c r="Q172" s="2"/>
      <c r="R172" s="11"/>
      <c r="S172" s="11"/>
      <c r="T172" s="35"/>
    </row>
    <row r="173" spans="1:20" x14ac:dyDescent="0.25">
      <c r="A173" s="34"/>
      <c r="B173" s="11"/>
      <c r="C173" s="2" t="s">
        <v>7</v>
      </c>
      <c r="D173" s="11" t="s">
        <v>39</v>
      </c>
      <c r="E173" s="11" t="s">
        <v>3667</v>
      </c>
      <c r="F173" s="2" t="s">
        <v>0</v>
      </c>
      <c r="G173" s="11" t="s">
        <v>3667</v>
      </c>
      <c r="H173" s="2">
        <v>0</v>
      </c>
      <c r="I173" s="2">
        <v>0</v>
      </c>
      <c r="J173" s="2"/>
      <c r="K173" s="2"/>
      <c r="L173" s="2"/>
      <c r="M173" s="2"/>
      <c r="N173" s="2"/>
      <c r="O173" s="2"/>
      <c r="P173" s="2">
        <v>1</v>
      </c>
      <c r="Q173" s="2"/>
      <c r="R173" s="11"/>
      <c r="S173" s="11" t="s">
        <v>8632</v>
      </c>
      <c r="T173" s="35"/>
    </row>
    <row r="174" spans="1:20" x14ac:dyDescent="0.25">
      <c r="A174" s="34"/>
      <c r="B174" s="11"/>
      <c r="C174" s="2"/>
      <c r="D174" s="11"/>
      <c r="E174" s="11"/>
      <c r="F174" s="2" t="s">
        <v>2</v>
      </c>
      <c r="G174" s="11" t="s">
        <v>3786</v>
      </c>
      <c r="H174" s="2">
        <v>0</v>
      </c>
      <c r="I174" s="2">
        <v>0</v>
      </c>
      <c r="J174" s="2"/>
      <c r="K174" s="2"/>
      <c r="L174" s="2"/>
      <c r="M174" s="2"/>
      <c r="N174" s="2"/>
      <c r="O174" s="2"/>
      <c r="P174" s="2">
        <v>1</v>
      </c>
      <c r="Q174" s="2"/>
      <c r="R174" s="11"/>
      <c r="S174" s="11" t="s">
        <v>8632</v>
      </c>
      <c r="T174" s="35"/>
    </row>
    <row r="175" spans="1:20" x14ac:dyDescent="0.25">
      <c r="A175" s="34"/>
      <c r="B175" s="11"/>
      <c r="C175" s="2"/>
      <c r="D175" s="11"/>
      <c r="E175" s="11"/>
      <c r="F175" s="2" t="s">
        <v>3</v>
      </c>
      <c r="G175" s="11" t="s">
        <v>3787</v>
      </c>
      <c r="H175" s="2">
        <v>0</v>
      </c>
      <c r="I175" s="2">
        <v>0</v>
      </c>
      <c r="J175" s="2"/>
      <c r="K175" s="2"/>
      <c r="L175" s="2"/>
      <c r="M175" s="2"/>
      <c r="N175" s="2"/>
      <c r="O175" s="2"/>
      <c r="P175" s="2">
        <v>1</v>
      </c>
      <c r="Q175" s="2"/>
      <c r="R175" s="11"/>
      <c r="S175" s="11" t="s">
        <v>8632</v>
      </c>
      <c r="T175" s="35"/>
    </row>
    <row r="176" spans="1:20" x14ac:dyDescent="0.25">
      <c r="A176" s="34"/>
      <c r="B176" s="11"/>
      <c r="C176" s="2"/>
      <c r="D176" s="11"/>
      <c r="E176" s="11"/>
      <c r="F176" s="2" t="s">
        <v>4</v>
      </c>
      <c r="G176" s="11" t="s">
        <v>3735</v>
      </c>
      <c r="H176" s="2">
        <v>0</v>
      </c>
      <c r="I176" s="2">
        <v>0</v>
      </c>
      <c r="J176" s="2"/>
      <c r="K176" s="2"/>
      <c r="L176" s="2"/>
      <c r="M176" s="2"/>
      <c r="N176" s="2"/>
      <c r="O176" s="2"/>
      <c r="P176" s="2">
        <v>1</v>
      </c>
      <c r="Q176" s="2"/>
      <c r="R176" s="11"/>
      <c r="S176" s="11" t="s">
        <v>8632</v>
      </c>
      <c r="T176" s="35"/>
    </row>
    <row r="177" spans="1:20" x14ac:dyDescent="0.25">
      <c r="A177" s="34"/>
      <c r="B177" s="11"/>
      <c r="C177" s="2"/>
      <c r="D177" s="11"/>
      <c r="E177" s="11"/>
      <c r="F177" s="2" t="s">
        <v>5</v>
      </c>
      <c r="G177" s="11" t="s">
        <v>3788</v>
      </c>
      <c r="H177" s="2">
        <v>0</v>
      </c>
      <c r="I177" s="2">
        <v>0</v>
      </c>
      <c r="J177" s="2"/>
      <c r="K177" s="2"/>
      <c r="L177" s="2"/>
      <c r="M177" s="2"/>
      <c r="N177" s="2"/>
      <c r="O177" s="2"/>
      <c r="P177" s="2">
        <v>1</v>
      </c>
      <c r="Q177" s="2"/>
      <c r="R177" s="11"/>
      <c r="S177" s="11" t="s">
        <v>8632</v>
      </c>
      <c r="T177" s="35"/>
    </row>
    <row r="178" spans="1:20" x14ac:dyDescent="0.25">
      <c r="A178" s="34"/>
      <c r="B178" s="11"/>
      <c r="C178" s="2"/>
      <c r="D178" s="11"/>
      <c r="E178" s="11"/>
      <c r="F178" s="2" t="s">
        <v>6</v>
      </c>
      <c r="G178" s="11" t="s">
        <v>3789</v>
      </c>
      <c r="H178" s="2">
        <v>0</v>
      </c>
      <c r="I178" s="2">
        <v>0</v>
      </c>
      <c r="J178" s="2"/>
      <c r="K178" s="2"/>
      <c r="L178" s="2"/>
      <c r="M178" s="2"/>
      <c r="N178" s="2"/>
      <c r="O178" s="2"/>
      <c r="P178" s="2">
        <v>1</v>
      </c>
      <c r="Q178" s="2"/>
      <c r="R178" s="11"/>
      <c r="S178" s="11" t="s">
        <v>8632</v>
      </c>
      <c r="T178" s="35"/>
    </row>
    <row r="179" spans="1:20" x14ac:dyDescent="0.25">
      <c r="A179" s="34"/>
      <c r="B179" s="11"/>
      <c r="C179" s="2"/>
      <c r="D179" s="11"/>
      <c r="E179" s="11"/>
      <c r="F179" s="2"/>
      <c r="G179" s="11"/>
      <c r="H179" s="2"/>
      <c r="I179" s="2"/>
      <c r="J179" s="2"/>
      <c r="K179" s="2"/>
      <c r="L179" s="2"/>
      <c r="M179" s="2"/>
      <c r="N179" s="2"/>
      <c r="O179" s="2"/>
      <c r="P179" s="2"/>
      <c r="Q179" s="2"/>
      <c r="R179" s="11"/>
      <c r="S179" s="11"/>
      <c r="T179" s="35"/>
    </row>
    <row r="180" spans="1:20" x14ac:dyDescent="0.25">
      <c r="A180" s="83"/>
      <c r="B180" s="62"/>
      <c r="C180" s="61"/>
      <c r="D180" s="62"/>
      <c r="E180" s="62"/>
      <c r="F180" s="61"/>
      <c r="G180" s="62"/>
      <c r="H180" s="61">
        <f>SUM(H173:H178)</f>
        <v>0</v>
      </c>
      <c r="I180" s="61">
        <f t="shared" ref="I180:P180" si="6">SUM(I173:I178)</f>
        <v>0</v>
      </c>
      <c r="J180" s="61">
        <f t="shared" si="6"/>
        <v>0</v>
      </c>
      <c r="K180" s="61">
        <f t="shared" si="6"/>
        <v>0</v>
      </c>
      <c r="L180" s="61">
        <f t="shared" si="6"/>
        <v>0</v>
      </c>
      <c r="M180" s="61">
        <f t="shared" si="6"/>
        <v>0</v>
      </c>
      <c r="N180" s="61">
        <f t="shared" si="6"/>
        <v>0</v>
      </c>
      <c r="O180" s="61">
        <f t="shared" si="6"/>
        <v>0</v>
      </c>
      <c r="P180" s="61">
        <f t="shared" si="6"/>
        <v>6</v>
      </c>
      <c r="Q180" s="61"/>
      <c r="R180" s="62"/>
      <c r="S180" s="62"/>
      <c r="T180" s="84"/>
    </row>
    <row r="181" spans="1:20" x14ac:dyDescent="0.25">
      <c r="A181" s="85"/>
      <c r="B181" s="75"/>
      <c r="C181" s="76"/>
      <c r="D181" s="75"/>
      <c r="E181" s="75"/>
      <c r="F181" s="76"/>
      <c r="G181" s="75"/>
      <c r="H181" s="76"/>
      <c r="I181" s="76"/>
      <c r="J181" s="76"/>
      <c r="K181" s="76"/>
      <c r="L181" s="76"/>
      <c r="M181" s="76"/>
      <c r="N181" s="76"/>
      <c r="O181" s="76"/>
      <c r="P181" s="76"/>
      <c r="Q181" s="76"/>
      <c r="R181" s="75"/>
      <c r="S181" s="75"/>
      <c r="T181" s="86"/>
    </row>
    <row r="182" spans="1:20" x14ac:dyDescent="0.25">
      <c r="A182" s="34"/>
      <c r="B182" s="11"/>
      <c r="C182" s="2"/>
      <c r="D182" s="11"/>
      <c r="E182" s="11"/>
      <c r="F182" s="11"/>
      <c r="G182" s="11"/>
      <c r="H182" s="2"/>
      <c r="I182" s="2"/>
      <c r="J182" s="2"/>
      <c r="K182" s="2"/>
      <c r="L182" s="2"/>
      <c r="M182" s="2"/>
      <c r="N182" s="2"/>
      <c r="O182" s="2"/>
      <c r="P182" s="2"/>
      <c r="Q182" s="2"/>
      <c r="R182" s="11"/>
      <c r="S182" s="11"/>
      <c r="T182" s="35"/>
    </row>
    <row r="183" spans="1:20" x14ac:dyDescent="0.25">
      <c r="A183" s="34"/>
      <c r="B183" s="11"/>
      <c r="C183" s="2" t="s">
        <v>8</v>
      </c>
      <c r="D183" s="11" t="s">
        <v>39</v>
      </c>
      <c r="E183" s="11" t="s">
        <v>3669</v>
      </c>
      <c r="F183" s="2" t="s">
        <v>0</v>
      </c>
      <c r="G183" s="11" t="s">
        <v>3790</v>
      </c>
      <c r="H183" s="2">
        <v>0</v>
      </c>
      <c r="I183" s="2">
        <v>1</v>
      </c>
      <c r="J183" s="2"/>
      <c r="K183" s="2"/>
      <c r="L183" s="2"/>
      <c r="M183" s="2"/>
      <c r="N183" s="2"/>
      <c r="O183" s="2"/>
      <c r="P183" s="2"/>
      <c r="Q183" s="2"/>
      <c r="R183" s="11"/>
      <c r="S183" s="11"/>
      <c r="T183" s="35"/>
    </row>
    <row r="184" spans="1:20" x14ac:dyDescent="0.25">
      <c r="A184" s="34"/>
      <c r="B184" s="11"/>
      <c r="C184" s="11"/>
      <c r="D184" s="11"/>
      <c r="E184" s="11"/>
      <c r="F184" s="2" t="s">
        <v>2</v>
      </c>
      <c r="G184" s="11" t="s">
        <v>3791</v>
      </c>
      <c r="H184" s="2">
        <v>0</v>
      </c>
      <c r="I184" s="2">
        <v>1</v>
      </c>
      <c r="J184" s="2"/>
      <c r="K184" s="2"/>
      <c r="L184" s="2"/>
      <c r="M184" s="2"/>
      <c r="N184" s="2"/>
      <c r="O184" s="2"/>
      <c r="P184" s="2"/>
      <c r="Q184" s="2"/>
      <c r="R184" s="11"/>
      <c r="S184" s="11"/>
      <c r="T184" s="35"/>
    </row>
    <row r="185" spans="1:20" x14ac:dyDescent="0.25">
      <c r="A185" s="34"/>
      <c r="B185" s="11"/>
      <c r="C185" s="11"/>
      <c r="D185" s="11"/>
      <c r="E185" s="11"/>
      <c r="F185" s="2" t="s">
        <v>3</v>
      </c>
      <c r="G185" s="11" t="s">
        <v>3792</v>
      </c>
      <c r="H185" s="2">
        <v>0</v>
      </c>
      <c r="I185" s="2">
        <v>1</v>
      </c>
      <c r="J185" s="2"/>
      <c r="K185" s="2"/>
      <c r="L185" s="2"/>
      <c r="M185" s="2"/>
      <c r="N185" s="2"/>
      <c r="O185" s="2"/>
      <c r="P185" s="2"/>
      <c r="Q185" s="2"/>
      <c r="R185" s="11"/>
      <c r="S185" s="11"/>
      <c r="T185" s="35"/>
    </row>
    <row r="186" spans="1:20" x14ac:dyDescent="0.25">
      <c r="A186" s="34"/>
      <c r="B186" s="11"/>
      <c r="C186" s="11"/>
      <c r="D186" s="11"/>
      <c r="E186" s="11"/>
      <c r="F186" s="2" t="s">
        <v>4</v>
      </c>
      <c r="G186" s="11" t="s">
        <v>3793</v>
      </c>
      <c r="H186" s="2">
        <v>0</v>
      </c>
      <c r="I186" s="2">
        <v>1</v>
      </c>
      <c r="J186" s="2"/>
      <c r="K186" s="2"/>
      <c r="L186" s="2"/>
      <c r="M186" s="2"/>
      <c r="N186" s="2"/>
      <c r="O186" s="2"/>
      <c r="P186" s="2"/>
      <c r="Q186" s="2"/>
      <c r="R186" s="11"/>
      <c r="S186" s="11"/>
      <c r="T186" s="35"/>
    </row>
    <row r="187" spans="1:20" x14ac:dyDescent="0.25">
      <c r="A187" s="34"/>
      <c r="B187" s="11"/>
      <c r="C187" s="11"/>
      <c r="D187" s="11"/>
      <c r="E187" s="11"/>
      <c r="F187" s="2" t="s">
        <v>5</v>
      </c>
      <c r="G187" s="11" t="s">
        <v>3794</v>
      </c>
      <c r="H187" s="2">
        <v>0</v>
      </c>
      <c r="I187" s="2">
        <v>1</v>
      </c>
      <c r="J187" s="2"/>
      <c r="K187" s="2"/>
      <c r="L187" s="2"/>
      <c r="M187" s="2"/>
      <c r="N187" s="2"/>
      <c r="O187" s="2"/>
      <c r="P187" s="2"/>
      <c r="Q187" s="2"/>
      <c r="R187" s="11"/>
      <c r="S187" s="11"/>
      <c r="T187" s="35"/>
    </row>
    <row r="188" spans="1:20" x14ac:dyDescent="0.25">
      <c r="A188" s="34"/>
      <c r="B188" s="11"/>
      <c r="C188" s="11"/>
      <c r="D188" s="11"/>
      <c r="E188" s="11"/>
      <c r="F188" s="2" t="s">
        <v>6</v>
      </c>
      <c r="G188" s="11" t="s">
        <v>3795</v>
      </c>
      <c r="H188" s="2">
        <v>0</v>
      </c>
      <c r="I188" s="2">
        <v>1</v>
      </c>
      <c r="J188" s="2"/>
      <c r="K188" s="2"/>
      <c r="L188" s="2"/>
      <c r="M188" s="2"/>
      <c r="N188" s="2"/>
      <c r="O188" s="2"/>
      <c r="P188" s="2"/>
      <c r="Q188" s="2"/>
      <c r="R188" s="11"/>
      <c r="S188" s="11"/>
      <c r="T188" s="35"/>
    </row>
    <row r="189" spans="1:20" x14ac:dyDescent="0.25">
      <c r="A189" s="34"/>
      <c r="B189" s="11"/>
      <c r="C189" s="11"/>
      <c r="D189" s="11"/>
      <c r="E189" s="11"/>
      <c r="F189" s="2" t="s">
        <v>7</v>
      </c>
      <c r="G189" s="11" t="s">
        <v>2381</v>
      </c>
      <c r="H189" s="2">
        <v>0</v>
      </c>
      <c r="I189" s="2">
        <v>1</v>
      </c>
      <c r="J189" s="2"/>
      <c r="K189" s="2"/>
      <c r="L189" s="2"/>
      <c r="M189" s="2"/>
      <c r="N189" s="2"/>
      <c r="O189" s="2"/>
      <c r="P189" s="2"/>
      <c r="Q189" s="2"/>
      <c r="R189" s="11"/>
      <c r="S189" s="11"/>
      <c r="T189" s="35"/>
    </row>
    <row r="190" spans="1:20" x14ac:dyDescent="0.25">
      <c r="A190" s="34"/>
      <c r="B190" s="11"/>
      <c r="C190" s="11"/>
      <c r="D190" s="11"/>
      <c r="E190" s="11"/>
      <c r="F190" s="11"/>
      <c r="G190" s="11"/>
      <c r="H190" s="2"/>
      <c r="I190" s="2"/>
      <c r="J190" s="2"/>
      <c r="K190" s="2"/>
      <c r="L190" s="2"/>
      <c r="M190" s="2"/>
      <c r="N190" s="2"/>
      <c r="O190" s="2"/>
      <c r="P190" s="2"/>
      <c r="Q190" s="2"/>
      <c r="R190" s="11"/>
      <c r="S190" s="11"/>
      <c r="T190" s="35"/>
    </row>
    <row r="191" spans="1:20" x14ac:dyDescent="0.25">
      <c r="A191" s="83"/>
      <c r="B191" s="62"/>
      <c r="C191" s="61"/>
      <c r="D191" s="62"/>
      <c r="E191" s="62"/>
      <c r="F191" s="61"/>
      <c r="G191" s="62"/>
      <c r="H191" s="61">
        <f>SUM(H183:H189)</f>
        <v>0</v>
      </c>
      <c r="I191" s="61">
        <f t="shared" ref="I191:O191" si="7">SUM(I183:I189)</f>
        <v>7</v>
      </c>
      <c r="J191" s="61">
        <f t="shared" si="7"/>
        <v>0</v>
      </c>
      <c r="K191" s="61">
        <f t="shared" si="7"/>
        <v>0</v>
      </c>
      <c r="L191" s="61">
        <f t="shared" si="7"/>
        <v>0</v>
      </c>
      <c r="M191" s="61">
        <f t="shared" si="7"/>
        <v>0</v>
      </c>
      <c r="N191" s="61">
        <f t="shared" si="7"/>
        <v>0</v>
      </c>
      <c r="O191" s="61">
        <f t="shared" si="7"/>
        <v>0</v>
      </c>
      <c r="P191" s="61"/>
      <c r="Q191" s="61"/>
      <c r="R191" s="62"/>
      <c r="S191" s="62"/>
      <c r="T191" s="84"/>
    </row>
    <row r="192" spans="1:20" x14ac:dyDescent="0.25">
      <c r="A192" s="85"/>
      <c r="B192" s="75"/>
      <c r="C192" s="76"/>
      <c r="D192" s="75"/>
      <c r="E192" s="75"/>
      <c r="F192" s="76"/>
      <c r="G192" s="75"/>
      <c r="H192" s="76"/>
      <c r="I192" s="76"/>
      <c r="J192" s="76"/>
      <c r="K192" s="76"/>
      <c r="L192" s="76"/>
      <c r="M192" s="76"/>
      <c r="N192" s="76"/>
      <c r="O192" s="76"/>
      <c r="P192" s="76"/>
      <c r="Q192" s="76"/>
      <c r="R192" s="75"/>
      <c r="S192" s="75"/>
      <c r="T192" s="86"/>
    </row>
    <row r="193" spans="1:20" x14ac:dyDescent="0.25">
      <c r="A193" s="88"/>
      <c r="B193" s="89"/>
      <c r="C193" s="90"/>
      <c r="D193" s="89"/>
      <c r="E193" s="89"/>
      <c r="F193" s="90"/>
      <c r="G193" s="89"/>
      <c r="H193" s="90">
        <f>H43+H75+H108+H141+H158+H170+H180+H191</f>
        <v>91</v>
      </c>
      <c r="I193" s="90">
        <f t="shared" ref="I193:O193" si="8">I43+I75+I108+I141+I158+I170+I180+I191</f>
        <v>58</v>
      </c>
      <c r="J193" s="90">
        <f t="shared" si="8"/>
        <v>0</v>
      </c>
      <c r="K193" s="90">
        <f t="shared" si="8"/>
        <v>0</v>
      </c>
      <c r="L193" s="90">
        <f t="shared" si="8"/>
        <v>0</v>
      </c>
      <c r="M193" s="90">
        <f t="shared" si="8"/>
        <v>4</v>
      </c>
      <c r="N193" s="90">
        <f t="shared" si="8"/>
        <v>0</v>
      </c>
      <c r="O193" s="90">
        <f t="shared" si="8"/>
        <v>70</v>
      </c>
      <c r="P193" s="90"/>
      <c r="Q193" s="90"/>
      <c r="R193" s="89"/>
      <c r="S193" s="89"/>
      <c r="T193" s="91"/>
    </row>
    <row r="194" spans="1:20" ht="15.75" thickBot="1" x14ac:dyDescent="0.3">
      <c r="A194" s="36"/>
      <c r="B194" s="32"/>
      <c r="C194" s="32"/>
      <c r="D194" s="32"/>
      <c r="E194" s="32"/>
      <c r="F194" s="32"/>
      <c r="G194" s="32"/>
      <c r="H194" s="3"/>
      <c r="I194" s="3"/>
      <c r="J194" s="3"/>
      <c r="K194" s="3"/>
      <c r="L194" s="3"/>
      <c r="M194" s="3"/>
      <c r="N194" s="3"/>
      <c r="O194" s="3"/>
      <c r="P194" s="3"/>
      <c r="Q194" s="3"/>
      <c r="R194" s="32"/>
      <c r="S194" s="32"/>
      <c r="T194" s="37"/>
    </row>
    <row r="195" spans="1:20" ht="15.75" thickTop="1" x14ac:dyDescent="0.25"/>
  </sheetData>
  <mergeCells count="19">
    <mergeCell ref="A1:T1"/>
    <mergeCell ref="A3:A4"/>
    <mergeCell ref="B3:B4"/>
    <mergeCell ref="C3:C4"/>
    <mergeCell ref="D3:D4"/>
    <mergeCell ref="E3:E4"/>
    <mergeCell ref="F3:F4"/>
    <mergeCell ref="G3:G4"/>
    <mergeCell ref="H3:H4"/>
    <mergeCell ref="I3:I4"/>
    <mergeCell ref="R3:R4"/>
    <mergeCell ref="S3:S4"/>
    <mergeCell ref="T3:T4"/>
    <mergeCell ref="J3:P3"/>
    <mergeCell ref="R7:R8"/>
    <mergeCell ref="S7:S10"/>
    <mergeCell ref="S11:S13"/>
    <mergeCell ref="S14:S18"/>
    <mergeCell ref="J5:O5"/>
  </mergeCells>
  <pageMargins left="0.3" right="0.23622047244094499" top="0.74803149606299202" bottom="0.74803149606299202" header="0.31496062992126" footer="0.31496062992126"/>
  <pageSetup paperSize="258" scale="6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2"/>
  <sheetViews>
    <sheetView topLeftCell="A2" workbookViewId="0">
      <pane ySplit="1530" topLeftCell="A55" activePane="bottomLeft"/>
      <selection activeCell="Q5" sqref="Q5"/>
      <selection pane="bottomLeft" activeCell="R47" sqref="R47"/>
    </sheetView>
  </sheetViews>
  <sheetFormatPr defaultRowHeight="15" x14ac:dyDescent="0.25"/>
  <cols>
    <col min="1" max="1" width="4.42578125" bestFit="1" customWidth="1"/>
    <col min="2" max="2" width="7.85546875" customWidth="1"/>
    <col min="3" max="3" width="4.42578125" bestFit="1" customWidth="1"/>
    <col min="4" max="4" width="11.7109375" bestFit="1" customWidth="1"/>
    <col min="5" max="5" width="9.28515625" bestFit="1" customWidth="1"/>
    <col min="6" max="6" width="4.42578125" bestFit="1" customWidth="1"/>
    <col min="7" max="7" width="16.57031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ht="15" customHeight="1" x14ac:dyDescent="0.25">
      <c r="A7" s="34" t="s">
        <v>17</v>
      </c>
      <c r="B7" s="11" t="s">
        <v>3796</v>
      </c>
      <c r="C7" s="2" t="s">
        <v>0</v>
      </c>
      <c r="D7" s="11" t="s">
        <v>3797</v>
      </c>
      <c r="E7" s="11" t="s">
        <v>39</v>
      </c>
      <c r="F7" s="2" t="s">
        <v>0</v>
      </c>
      <c r="G7" s="11" t="s">
        <v>3806</v>
      </c>
      <c r="H7" s="67">
        <v>1</v>
      </c>
      <c r="I7" s="67">
        <v>0</v>
      </c>
      <c r="J7" s="67">
        <v>0</v>
      </c>
      <c r="K7" s="67">
        <v>0</v>
      </c>
      <c r="L7" s="67">
        <v>0</v>
      </c>
      <c r="M7" s="67">
        <v>0</v>
      </c>
      <c r="N7" s="67">
        <v>1</v>
      </c>
      <c r="O7" s="67">
        <v>0</v>
      </c>
      <c r="P7" s="67">
        <v>0</v>
      </c>
      <c r="Q7" s="67"/>
      <c r="R7" s="299" t="s">
        <v>7745</v>
      </c>
      <c r="S7" s="299" t="s">
        <v>7637</v>
      </c>
      <c r="T7" s="313" t="s">
        <v>7748</v>
      </c>
    </row>
    <row r="8" spans="1:20" x14ac:dyDescent="0.25">
      <c r="A8" s="34"/>
      <c r="B8" s="11"/>
      <c r="C8" s="2"/>
      <c r="D8" s="11"/>
      <c r="E8" s="11"/>
      <c r="F8" s="2" t="s">
        <v>2</v>
      </c>
      <c r="G8" s="11" t="s">
        <v>3807</v>
      </c>
      <c r="H8" s="67">
        <v>1</v>
      </c>
      <c r="I8" s="67">
        <v>0</v>
      </c>
      <c r="J8" s="67">
        <v>0</v>
      </c>
      <c r="K8" s="67">
        <v>0</v>
      </c>
      <c r="L8" s="67">
        <v>0</v>
      </c>
      <c r="M8" s="67">
        <v>0</v>
      </c>
      <c r="N8" s="67">
        <v>1</v>
      </c>
      <c r="O8" s="67">
        <v>0</v>
      </c>
      <c r="P8" s="67">
        <v>0</v>
      </c>
      <c r="Q8" s="67"/>
      <c r="R8" s="299"/>
      <c r="S8" s="299"/>
      <c r="T8" s="313"/>
    </row>
    <row r="9" spans="1:20" x14ac:dyDescent="0.25">
      <c r="A9" s="34"/>
      <c r="B9" s="11"/>
      <c r="C9" s="2"/>
      <c r="D9" s="11"/>
      <c r="E9" s="11"/>
      <c r="F9" s="2" t="s">
        <v>3</v>
      </c>
      <c r="G9" s="11" t="s">
        <v>3808</v>
      </c>
      <c r="H9" s="67">
        <v>1</v>
      </c>
      <c r="I9" s="67">
        <v>0</v>
      </c>
      <c r="J9" s="67">
        <v>0</v>
      </c>
      <c r="K9" s="67">
        <v>0</v>
      </c>
      <c r="L9" s="67">
        <v>0</v>
      </c>
      <c r="M9" s="67">
        <v>0</v>
      </c>
      <c r="N9" s="67">
        <v>1</v>
      </c>
      <c r="O9" s="67">
        <v>0</v>
      </c>
      <c r="P9" s="67">
        <v>0</v>
      </c>
      <c r="Q9" s="67"/>
      <c r="R9" s="299"/>
      <c r="S9" s="299"/>
      <c r="T9" s="35"/>
    </row>
    <row r="10" spans="1:20" x14ac:dyDescent="0.25">
      <c r="A10" s="34"/>
      <c r="B10" s="11"/>
      <c r="C10" s="2"/>
      <c r="D10" s="11"/>
      <c r="E10" s="11"/>
      <c r="F10" s="2" t="s">
        <v>4</v>
      </c>
      <c r="G10" s="11" t="s">
        <v>3809</v>
      </c>
      <c r="H10" s="67">
        <v>1</v>
      </c>
      <c r="I10" s="67">
        <v>0</v>
      </c>
      <c r="J10" s="67">
        <v>0</v>
      </c>
      <c r="K10" s="67">
        <v>0</v>
      </c>
      <c r="L10" s="67">
        <v>0</v>
      </c>
      <c r="M10" s="67">
        <v>0</v>
      </c>
      <c r="N10" s="67">
        <v>1</v>
      </c>
      <c r="O10" s="67">
        <v>0</v>
      </c>
      <c r="P10" s="67">
        <v>0</v>
      </c>
      <c r="Q10" s="67"/>
      <c r="R10" s="299"/>
      <c r="S10" s="299" t="s">
        <v>7638</v>
      </c>
      <c r="T10" s="35"/>
    </row>
    <row r="11" spans="1:20" x14ac:dyDescent="0.25">
      <c r="A11" s="34"/>
      <c r="B11" s="11"/>
      <c r="C11" s="2"/>
      <c r="D11" s="11"/>
      <c r="E11" s="11"/>
      <c r="F11" s="2" t="s">
        <v>5</v>
      </c>
      <c r="G11" s="11" t="s">
        <v>3797</v>
      </c>
      <c r="H11" s="67">
        <v>1</v>
      </c>
      <c r="I11" s="67">
        <v>0</v>
      </c>
      <c r="J11" s="67">
        <v>0</v>
      </c>
      <c r="K11" s="67">
        <v>0</v>
      </c>
      <c r="L11" s="67">
        <v>0</v>
      </c>
      <c r="M11" s="67">
        <v>0</v>
      </c>
      <c r="N11" s="67">
        <v>1</v>
      </c>
      <c r="O11" s="67">
        <v>0</v>
      </c>
      <c r="P11" s="67">
        <v>0</v>
      </c>
      <c r="Q11" s="67"/>
      <c r="R11" s="11" t="s">
        <v>7746</v>
      </c>
      <c r="S11" s="299"/>
      <c r="T11" s="35"/>
    </row>
    <row r="12" spans="1:20" x14ac:dyDescent="0.25">
      <c r="A12" s="34"/>
      <c r="B12" s="11"/>
      <c r="C12" s="2"/>
      <c r="D12" s="11"/>
      <c r="E12" s="11"/>
      <c r="F12" s="2"/>
      <c r="G12" s="11"/>
      <c r="H12" s="67"/>
      <c r="I12" s="67"/>
      <c r="J12" s="67"/>
      <c r="K12" s="67"/>
      <c r="L12" s="67"/>
      <c r="M12" s="67"/>
      <c r="N12" s="67"/>
      <c r="O12" s="67"/>
      <c r="P12" s="67"/>
      <c r="Q12" s="67"/>
      <c r="R12" s="11" t="s">
        <v>7747</v>
      </c>
      <c r="S12" s="302"/>
      <c r="T12" s="35"/>
    </row>
    <row r="13" spans="1:20" ht="15" customHeight="1" x14ac:dyDescent="0.25">
      <c r="A13" s="83"/>
      <c r="B13" s="62"/>
      <c r="C13" s="61"/>
      <c r="D13" s="62"/>
      <c r="E13" s="62"/>
      <c r="F13" s="61"/>
      <c r="G13" s="62"/>
      <c r="H13" s="72">
        <f>SUM(H7:H11)</f>
        <v>5</v>
      </c>
      <c r="I13" s="72">
        <f t="shared" ref="I13:P13" si="0">SUM(I7:I11)</f>
        <v>0</v>
      </c>
      <c r="J13" s="72">
        <f t="shared" si="0"/>
        <v>0</v>
      </c>
      <c r="K13" s="72">
        <f t="shared" si="0"/>
        <v>0</v>
      </c>
      <c r="L13" s="72">
        <f t="shared" si="0"/>
        <v>0</v>
      </c>
      <c r="M13" s="72">
        <f t="shared" si="0"/>
        <v>0</v>
      </c>
      <c r="N13" s="72">
        <f t="shared" si="0"/>
        <v>5</v>
      </c>
      <c r="O13" s="72">
        <f t="shared" si="0"/>
        <v>0</v>
      </c>
      <c r="P13" s="72">
        <f t="shared" si="0"/>
        <v>0</v>
      </c>
      <c r="Q13" s="72"/>
      <c r="R13" s="62"/>
      <c r="S13" s="307" t="s">
        <v>7639</v>
      </c>
      <c r="T13" s="84"/>
    </row>
    <row r="14" spans="1:20" x14ac:dyDescent="0.25">
      <c r="A14" s="92"/>
      <c r="B14" s="79"/>
      <c r="C14" s="80"/>
      <c r="D14" s="79"/>
      <c r="E14" s="79"/>
      <c r="F14" s="80"/>
      <c r="G14" s="79"/>
      <c r="H14" s="93"/>
      <c r="I14" s="93"/>
      <c r="J14" s="93"/>
      <c r="K14" s="93"/>
      <c r="L14" s="93"/>
      <c r="M14" s="93"/>
      <c r="N14" s="93"/>
      <c r="O14" s="93"/>
      <c r="P14" s="93"/>
      <c r="Q14" s="93"/>
      <c r="R14" s="79"/>
      <c r="S14" s="299"/>
      <c r="T14" s="94"/>
    </row>
    <row r="15" spans="1:20" x14ac:dyDescent="0.25">
      <c r="A15" s="34"/>
      <c r="B15" s="11"/>
      <c r="C15" s="2"/>
      <c r="D15" s="11"/>
      <c r="E15" s="11"/>
      <c r="F15" s="2"/>
      <c r="G15" s="11"/>
      <c r="H15" s="67"/>
      <c r="I15" s="67"/>
      <c r="J15" s="67"/>
      <c r="K15" s="67"/>
      <c r="L15" s="67"/>
      <c r="M15" s="67"/>
      <c r="N15" s="67"/>
      <c r="O15" s="67"/>
      <c r="P15" s="67"/>
      <c r="Q15" s="67"/>
      <c r="R15" s="11"/>
      <c r="S15" s="299"/>
      <c r="T15" s="35"/>
    </row>
    <row r="16" spans="1:20" x14ac:dyDescent="0.25">
      <c r="A16" s="34"/>
      <c r="B16" s="11"/>
      <c r="C16" s="2"/>
      <c r="D16" s="11"/>
      <c r="E16" s="11"/>
      <c r="F16" s="2"/>
      <c r="G16" s="11"/>
      <c r="H16" s="67"/>
      <c r="I16" s="67"/>
      <c r="J16" s="67"/>
      <c r="K16" s="67"/>
      <c r="L16" s="67"/>
      <c r="M16" s="67"/>
      <c r="N16" s="67"/>
      <c r="O16" s="67"/>
      <c r="P16" s="67"/>
      <c r="Q16" s="67"/>
      <c r="R16" s="11"/>
      <c r="S16" s="299"/>
      <c r="T16" s="35"/>
    </row>
    <row r="17" spans="1:20" x14ac:dyDescent="0.25">
      <c r="A17" s="34"/>
      <c r="B17" s="11"/>
      <c r="C17" s="2"/>
      <c r="D17" s="11"/>
      <c r="E17" s="11"/>
      <c r="F17" s="2"/>
      <c r="G17" s="11"/>
      <c r="H17" s="67"/>
      <c r="I17" s="67"/>
      <c r="J17" s="67"/>
      <c r="K17" s="67"/>
      <c r="L17" s="67"/>
      <c r="M17" s="67"/>
      <c r="N17" s="67"/>
      <c r="O17" s="67"/>
      <c r="P17" s="67"/>
      <c r="Q17" s="67"/>
      <c r="R17" s="11"/>
      <c r="S17" s="299" t="s">
        <v>7640</v>
      </c>
      <c r="T17" s="35"/>
    </row>
    <row r="18" spans="1:20" x14ac:dyDescent="0.25">
      <c r="A18" s="34"/>
      <c r="B18" s="11"/>
      <c r="C18" s="2"/>
      <c r="D18" s="11"/>
      <c r="E18" s="11"/>
      <c r="F18" s="2"/>
      <c r="G18" s="11"/>
      <c r="H18" s="67"/>
      <c r="I18" s="67"/>
      <c r="J18" s="67"/>
      <c r="K18" s="67"/>
      <c r="L18" s="67"/>
      <c r="M18" s="67"/>
      <c r="N18" s="67"/>
      <c r="O18" s="67"/>
      <c r="P18" s="67"/>
      <c r="Q18" s="67"/>
      <c r="R18" s="11"/>
      <c r="S18" s="299"/>
      <c r="T18" s="35"/>
    </row>
    <row r="19" spans="1:20" x14ac:dyDescent="0.25">
      <c r="A19" s="34"/>
      <c r="B19" s="11"/>
      <c r="C19" s="2"/>
      <c r="D19" s="11"/>
      <c r="E19" s="11"/>
      <c r="F19" s="2"/>
      <c r="G19" s="11"/>
      <c r="H19" s="67"/>
      <c r="I19" s="67"/>
      <c r="J19" s="67"/>
      <c r="K19" s="67"/>
      <c r="L19" s="67"/>
      <c r="M19" s="67"/>
      <c r="N19" s="67"/>
      <c r="O19" s="67"/>
      <c r="P19" s="67"/>
      <c r="Q19" s="67"/>
      <c r="R19" s="11"/>
      <c r="S19" s="299"/>
      <c r="T19" s="35"/>
    </row>
    <row r="20" spans="1:20" x14ac:dyDescent="0.25">
      <c r="A20" s="95"/>
      <c r="B20" s="17"/>
      <c r="C20" s="5"/>
      <c r="D20" s="17"/>
      <c r="E20" s="17"/>
      <c r="F20" s="5"/>
      <c r="G20" s="17"/>
      <c r="H20" s="103"/>
      <c r="I20" s="103"/>
      <c r="J20" s="103"/>
      <c r="K20" s="103"/>
      <c r="L20" s="103"/>
      <c r="M20" s="103"/>
      <c r="N20" s="103"/>
      <c r="O20" s="103"/>
      <c r="P20" s="103"/>
      <c r="Q20" s="103"/>
      <c r="R20" s="17"/>
      <c r="S20" s="17"/>
      <c r="T20" s="96"/>
    </row>
    <row r="21" spans="1:20" x14ac:dyDescent="0.25">
      <c r="A21" s="34"/>
      <c r="B21" s="11"/>
      <c r="C21" s="2"/>
      <c r="D21" s="11"/>
      <c r="E21" s="11"/>
      <c r="F21" s="2"/>
      <c r="G21" s="11"/>
      <c r="H21" s="2"/>
      <c r="I21" s="2"/>
      <c r="J21" s="2"/>
      <c r="K21" s="2"/>
      <c r="L21" s="2"/>
      <c r="M21" s="2"/>
      <c r="N21" s="2"/>
      <c r="O21" s="2"/>
      <c r="P21" s="2"/>
      <c r="Q21" s="2"/>
      <c r="R21" s="11"/>
      <c r="S21" s="11"/>
      <c r="T21" s="35"/>
    </row>
    <row r="22" spans="1:20" x14ac:dyDescent="0.25">
      <c r="A22" s="34"/>
      <c r="B22" s="11"/>
      <c r="C22" s="2" t="s">
        <v>2</v>
      </c>
      <c r="D22" s="11" t="s">
        <v>3798</v>
      </c>
      <c r="E22" s="11" t="s">
        <v>39</v>
      </c>
      <c r="F22" s="2" t="s">
        <v>0</v>
      </c>
      <c r="G22" s="11" t="s">
        <v>3810</v>
      </c>
      <c r="H22" s="2">
        <v>0</v>
      </c>
      <c r="I22" s="2">
        <v>1</v>
      </c>
      <c r="J22" s="2">
        <v>0</v>
      </c>
      <c r="K22" s="2">
        <v>0</v>
      </c>
      <c r="L22" s="2">
        <v>0</v>
      </c>
      <c r="M22" s="2">
        <v>0</v>
      </c>
      <c r="N22" s="2">
        <v>0</v>
      </c>
      <c r="O22" s="2"/>
      <c r="P22" s="2"/>
      <c r="Q22" s="2"/>
      <c r="R22" s="11"/>
      <c r="S22" s="11"/>
      <c r="T22" s="313" t="s">
        <v>7748</v>
      </c>
    </row>
    <row r="23" spans="1:20" x14ac:dyDescent="0.25">
      <c r="A23" s="34"/>
      <c r="B23" s="11"/>
      <c r="C23" s="2"/>
      <c r="D23" s="11"/>
      <c r="E23" s="11"/>
      <c r="F23" s="2" t="s">
        <v>2</v>
      </c>
      <c r="G23" s="11" t="s">
        <v>3811</v>
      </c>
      <c r="H23" s="2">
        <v>0</v>
      </c>
      <c r="I23" s="2">
        <v>1</v>
      </c>
      <c r="J23" s="2">
        <v>0</v>
      </c>
      <c r="K23" s="2">
        <v>0</v>
      </c>
      <c r="L23" s="2">
        <v>0</v>
      </c>
      <c r="M23" s="2">
        <v>0</v>
      </c>
      <c r="N23" s="2">
        <v>0</v>
      </c>
      <c r="O23" s="2"/>
      <c r="P23" s="2"/>
      <c r="Q23" s="2"/>
      <c r="R23" s="11"/>
      <c r="S23" s="11"/>
      <c r="T23" s="313"/>
    </row>
    <row r="24" spans="1:20" x14ac:dyDescent="0.25">
      <c r="A24" s="34"/>
      <c r="B24" s="11"/>
      <c r="C24" s="2"/>
      <c r="D24" s="11"/>
      <c r="E24" s="11"/>
      <c r="F24" s="2" t="s">
        <v>3</v>
      </c>
      <c r="G24" s="11" t="s">
        <v>3812</v>
      </c>
      <c r="H24" s="67">
        <v>1</v>
      </c>
      <c r="I24" s="67">
        <v>0</v>
      </c>
      <c r="J24" s="67">
        <v>0</v>
      </c>
      <c r="K24" s="67">
        <v>0</v>
      </c>
      <c r="L24" s="67">
        <v>0</v>
      </c>
      <c r="M24" s="67">
        <v>0</v>
      </c>
      <c r="N24" s="67">
        <v>1</v>
      </c>
      <c r="O24" s="2">
        <v>0</v>
      </c>
      <c r="P24" s="67"/>
      <c r="Q24" s="67"/>
      <c r="R24" s="11"/>
      <c r="S24" s="11"/>
      <c r="T24" s="35"/>
    </row>
    <row r="25" spans="1:20" x14ac:dyDescent="0.25">
      <c r="A25" s="34"/>
      <c r="B25" s="11"/>
      <c r="C25" s="2"/>
      <c r="D25" s="11"/>
      <c r="E25" s="11"/>
      <c r="F25" s="2" t="s">
        <v>4</v>
      </c>
      <c r="G25" s="11" t="s">
        <v>3813</v>
      </c>
      <c r="H25" s="2">
        <v>0</v>
      </c>
      <c r="I25" s="2">
        <v>1</v>
      </c>
      <c r="J25" s="2">
        <v>0</v>
      </c>
      <c r="K25" s="2">
        <v>0</v>
      </c>
      <c r="L25" s="2">
        <v>0</v>
      </c>
      <c r="M25" s="2">
        <v>0</v>
      </c>
      <c r="N25" s="2">
        <v>0</v>
      </c>
      <c r="O25" s="2"/>
      <c r="P25" s="2"/>
      <c r="Q25" s="2"/>
      <c r="R25" s="11"/>
      <c r="S25" s="11"/>
      <c r="T25" s="35" t="s">
        <v>7079</v>
      </c>
    </row>
    <row r="26" spans="1:20" x14ac:dyDescent="0.25">
      <c r="A26" s="34"/>
      <c r="B26" s="11"/>
      <c r="C26" s="2"/>
      <c r="D26" s="11"/>
      <c r="E26" s="11"/>
      <c r="F26" s="2" t="s">
        <v>5</v>
      </c>
      <c r="G26" s="11" t="s">
        <v>3798</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6</v>
      </c>
      <c r="G27" s="11" t="s">
        <v>2649</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7</v>
      </c>
      <c r="G28" s="11" t="s">
        <v>3814</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8</v>
      </c>
      <c r="G29" s="11" t="s">
        <v>3815</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9</v>
      </c>
      <c r="G30" s="11" t="s">
        <v>3816</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10</v>
      </c>
      <c r="G31" s="11" t="s">
        <v>3817</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c r="G32" s="11"/>
      <c r="H32" s="2"/>
      <c r="I32" s="2"/>
      <c r="J32" s="2"/>
      <c r="K32" s="2"/>
      <c r="L32" s="2"/>
      <c r="M32" s="2"/>
      <c r="N32" s="2"/>
      <c r="O32" s="2"/>
      <c r="P32" s="2"/>
      <c r="Q32" s="2"/>
      <c r="R32" s="11"/>
      <c r="S32" s="11"/>
      <c r="T32" s="35"/>
    </row>
    <row r="33" spans="1:20" x14ac:dyDescent="0.25">
      <c r="A33" s="83"/>
      <c r="B33" s="62"/>
      <c r="C33" s="61"/>
      <c r="D33" s="62"/>
      <c r="E33" s="62"/>
      <c r="F33" s="61"/>
      <c r="G33" s="62"/>
      <c r="H33" s="61">
        <f>SUM(H22:H31)</f>
        <v>1</v>
      </c>
      <c r="I33" s="61">
        <f t="shared" ref="I33:O33" si="1">SUM(I22:I31)</f>
        <v>9</v>
      </c>
      <c r="J33" s="61">
        <f t="shared" si="1"/>
        <v>0</v>
      </c>
      <c r="K33" s="61">
        <f t="shared" si="1"/>
        <v>0</v>
      </c>
      <c r="L33" s="61">
        <f t="shared" si="1"/>
        <v>0</v>
      </c>
      <c r="M33" s="61">
        <f t="shared" si="1"/>
        <v>0</v>
      </c>
      <c r="N33" s="61">
        <f t="shared" si="1"/>
        <v>1</v>
      </c>
      <c r="O33" s="61">
        <f t="shared" si="1"/>
        <v>0</v>
      </c>
      <c r="P33" s="61"/>
      <c r="Q33" s="61"/>
      <c r="R33" s="62"/>
      <c r="S33" s="62"/>
      <c r="T33" s="84"/>
    </row>
    <row r="34" spans="1:20" x14ac:dyDescent="0.25">
      <c r="A34" s="85"/>
      <c r="B34" s="75"/>
      <c r="C34" s="76"/>
      <c r="D34" s="75"/>
      <c r="E34" s="75"/>
      <c r="F34" s="76"/>
      <c r="G34" s="75"/>
      <c r="H34" s="76"/>
      <c r="I34" s="76"/>
      <c r="J34" s="76"/>
      <c r="K34" s="76"/>
      <c r="L34" s="76"/>
      <c r="M34" s="76"/>
      <c r="N34" s="76"/>
      <c r="O34" s="76"/>
      <c r="P34" s="76"/>
      <c r="Q34" s="76"/>
      <c r="R34" s="75"/>
      <c r="S34" s="75"/>
      <c r="T34" s="86"/>
    </row>
    <row r="35" spans="1:20" x14ac:dyDescent="0.25">
      <c r="A35" s="34"/>
      <c r="B35" s="11"/>
      <c r="C35" s="2"/>
      <c r="D35" s="11"/>
      <c r="E35" s="11"/>
      <c r="F35" s="2"/>
      <c r="G35" s="11"/>
      <c r="H35" s="2"/>
      <c r="I35" s="2"/>
      <c r="J35" s="2"/>
      <c r="K35" s="2"/>
      <c r="L35" s="2"/>
      <c r="M35" s="2"/>
      <c r="N35" s="2"/>
      <c r="O35" s="2"/>
      <c r="P35" s="2"/>
      <c r="Q35" s="2"/>
      <c r="R35" s="11"/>
      <c r="S35" s="11"/>
      <c r="T35" s="35"/>
    </row>
    <row r="36" spans="1:20" x14ac:dyDescent="0.25">
      <c r="A36" s="34"/>
      <c r="B36" s="11"/>
      <c r="C36" s="2" t="s">
        <v>3</v>
      </c>
      <c r="D36" s="11" t="s">
        <v>3799</v>
      </c>
      <c r="E36" s="11" t="s">
        <v>39</v>
      </c>
      <c r="F36" s="2" t="s">
        <v>0</v>
      </c>
      <c r="G36" s="11" t="s">
        <v>3818</v>
      </c>
      <c r="H36" s="67">
        <v>1</v>
      </c>
      <c r="I36" s="67">
        <v>0</v>
      </c>
      <c r="J36" s="67">
        <v>0</v>
      </c>
      <c r="K36" s="67">
        <v>0</v>
      </c>
      <c r="L36" s="67">
        <v>0</v>
      </c>
      <c r="M36" s="67">
        <v>0</v>
      </c>
      <c r="N36" s="67">
        <v>1</v>
      </c>
      <c r="O36" s="67">
        <v>0</v>
      </c>
      <c r="P36" s="67"/>
      <c r="Q36" s="67"/>
      <c r="R36" s="11" t="s">
        <v>7079</v>
      </c>
      <c r="S36" s="299" t="s">
        <v>7749</v>
      </c>
      <c r="T36" s="313" t="s">
        <v>7748</v>
      </c>
    </row>
    <row r="37" spans="1:20" x14ac:dyDescent="0.25">
      <c r="A37" s="34"/>
      <c r="B37" s="11"/>
      <c r="C37" s="2"/>
      <c r="D37" s="11"/>
      <c r="E37" s="11"/>
      <c r="F37" s="2" t="s">
        <v>2</v>
      </c>
      <c r="G37" s="11" t="s">
        <v>3819</v>
      </c>
      <c r="H37" s="2">
        <v>0</v>
      </c>
      <c r="I37" s="2">
        <v>1</v>
      </c>
      <c r="J37" s="2">
        <v>0</v>
      </c>
      <c r="K37" s="2">
        <v>0</v>
      </c>
      <c r="L37" s="2">
        <v>0</v>
      </c>
      <c r="M37" s="2">
        <v>0</v>
      </c>
      <c r="N37" s="2">
        <v>0</v>
      </c>
      <c r="O37" s="2"/>
      <c r="P37" s="2"/>
      <c r="Q37" s="2"/>
      <c r="R37" s="11"/>
      <c r="S37" s="299"/>
      <c r="T37" s="313"/>
    </row>
    <row r="38" spans="1:20" x14ac:dyDescent="0.25">
      <c r="A38" s="34"/>
      <c r="B38" s="11"/>
      <c r="C38" s="2"/>
      <c r="D38" s="11"/>
      <c r="E38" s="11"/>
      <c r="F38" s="2" t="s">
        <v>3</v>
      </c>
      <c r="G38" s="11" t="s">
        <v>3820</v>
      </c>
      <c r="H38" s="2">
        <v>0</v>
      </c>
      <c r="I38" s="2">
        <v>1</v>
      </c>
      <c r="J38" s="2">
        <v>0</v>
      </c>
      <c r="K38" s="2">
        <v>0</v>
      </c>
      <c r="L38" s="2">
        <v>0</v>
      </c>
      <c r="M38" s="2">
        <v>0</v>
      </c>
      <c r="N38" s="2">
        <v>0</v>
      </c>
      <c r="O38" s="2"/>
      <c r="P38" s="2"/>
      <c r="Q38" s="2"/>
      <c r="R38" s="11"/>
      <c r="S38" s="299"/>
      <c r="T38" s="35"/>
    </row>
    <row r="39" spans="1:20" x14ac:dyDescent="0.25">
      <c r="A39" s="34"/>
      <c r="B39" s="11"/>
      <c r="C39" s="2"/>
      <c r="D39" s="11"/>
      <c r="E39" s="11"/>
      <c r="F39" s="2" t="s">
        <v>4</v>
      </c>
      <c r="G39" s="11" t="s">
        <v>3821</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5</v>
      </c>
      <c r="G40" s="11" t="s">
        <v>3822</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6</v>
      </c>
      <c r="G41" s="11" t="s">
        <v>3823</v>
      </c>
      <c r="H41" s="67">
        <v>1</v>
      </c>
      <c r="I41" s="67">
        <v>0</v>
      </c>
      <c r="J41" s="67">
        <v>0</v>
      </c>
      <c r="K41" s="67">
        <v>0</v>
      </c>
      <c r="L41" s="67">
        <v>0</v>
      </c>
      <c r="M41" s="67">
        <v>0</v>
      </c>
      <c r="N41" s="67">
        <v>1</v>
      </c>
      <c r="O41" s="67">
        <v>0</v>
      </c>
      <c r="P41" s="67"/>
      <c r="Q41" s="67"/>
      <c r="R41" s="11"/>
      <c r="S41" s="11"/>
      <c r="T41" s="35"/>
    </row>
    <row r="42" spans="1:20" x14ac:dyDescent="0.25">
      <c r="A42" s="34"/>
      <c r="B42" s="11"/>
      <c r="C42" s="2"/>
      <c r="D42" s="11"/>
      <c r="E42" s="11"/>
      <c r="F42" s="2"/>
      <c r="G42" s="11"/>
      <c r="H42" s="2"/>
      <c r="I42" s="2"/>
      <c r="J42" s="2"/>
      <c r="K42" s="2"/>
      <c r="L42" s="2"/>
      <c r="M42" s="2"/>
      <c r="N42" s="2"/>
      <c r="O42" s="2"/>
      <c r="P42" s="2"/>
      <c r="Q42" s="2"/>
      <c r="R42" s="11"/>
      <c r="S42" s="11"/>
      <c r="T42" s="35"/>
    </row>
    <row r="43" spans="1:20" x14ac:dyDescent="0.25">
      <c r="A43" s="83"/>
      <c r="B43" s="62"/>
      <c r="C43" s="61"/>
      <c r="D43" s="62"/>
      <c r="E43" s="62"/>
      <c r="F43" s="61"/>
      <c r="G43" s="62"/>
      <c r="H43" s="61">
        <f>SUM(H36:H41)</f>
        <v>2</v>
      </c>
      <c r="I43" s="61">
        <f t="shared" ref="I43:O43" si="2">SUM(I36:I41)</f>
        <v>4</v>
      </c>
      <c r="J43" s="61">
        <f t="shared" si="2"/>
        <v>0</v>
      </c>
      <c r="K43" s="61">
        <f t="shared" si="2"/>
        <v>0</v>
      </c>
      <c r="L43" s="61">
        <f t="shared" si="2"/>
        <v>0</v>
      </c>
      <c r="M43" s="61">
        <f t="shared" si="2"/>
        <v>0</v>
      </c>
      <c r="N43" s="61">
        <f t="shared" si="2"/>
        <v>2</v>
      </c>
      <c r="O43" s="61">
        <f t="shared" si="2"/>
        <v>0</v>
      </c>
      <c r="P43" s="61"/>
      <c r="Q43" s="61"/>
      <c r="R43" s="62"/>
      <c r="S43" s="62"/>
      <c r="T43" s="84"/>
    </row>
    <row r="44" spans="1:20" x14ac:dyDescent="0.25">
      <c r="A44" s="85"/>
      <c r="B44" s="75"/>
      <c r="C44" s="76"/>
      <c r="D44" s="75"/>
      <c r="E44" s="75"/>
      <c r="F44" s="76"/>
      <c r="G44" s="75"/>
      <c r="H44" s="76"/>
      <c r="I44" s="76"/>
      <c r="J44" s="76"/>
      <c r="K44" s="76"/>
      <c r="L44" s="76"/>
      <c r="M44" s="76"/>
      <c r="N44" s="76"/>
      <c r="O44" s="76"/>
      <c r="P44" s="76"/>
      <c r="Q44" s="76"/>
      <c r="R44" s="75"/>
      <c r="S44" s="75"/>
      <c r="T44" s="86"/>
    </row>
    <row r="45" spans="1:20" x14ac:dyDescent="0.25">
      <c r="A45" s="34"/>
      <c r="B45" s="11"/>
      <c r="C45" s="2"/>
      <c r="D45" s="11"/>
      <c r="E45" s="11"/>
      <c r="F45" s="11"/>
      <c r="G45" s="11"/>
      <c r="H45" s="2"/>
      <c r="I45" s="2"/>
      <c r="J45" s="2"/>
      <c r="K45" s="2"/>
      <c r="L45" s="2"/>
      <c r="M45" s="2"/>
      <c r="N45" s="2"/>
      <c r="O45" s="2"/>
      <c r="P45" s="2"/>
      <c r="Q45" s="2"/>
      <c r="R45" s="11"/>
      <c r="S45" s="11"/>
      <c r="T45" s="35"/>
    </row>
    <row r="46" spans="1:20" s="173" customFormat="1" ht="60" x14ac:dyDescent="0.25">
      <c r="A46" s="170"/>
      <c r="B46" s="171"/>
      <c r="C46" s="172" t="s">
        <v>4</v>
      </c>
      <c r="D46" s="171" t="s">
        <v>3800</v>
      </c>
      <c r="E46" s="171" t="s">
        <v>39</v>
      </c>
      <c r="F46" s="172" t="s">
        <v>0</v>
      </c>
      <c r="G46" s="171" t="s">
        <v>3824</v>
      </c>
      <c r="H46" s="172">
        <v>0</v>
      </c>
      <c r="I46" s="172">
        <v>1</v>
      </c>
      <c r="J46" s="172">
        <v>0</v>
      </c>
      <c r="K46" s="172">
        <v>0</v>
      </c>
      <c r="L46" s="172">
        <v>0</v>
      </c>
      <c r="M46" s="172">
        <v>0</v>
      </c>
      <c r="N46" s="172">
        <v>0</v>
      </c>
      <c r="O46" s="172"/>
      <c r="P46" s="172"/>
      <c r="Q46" s="172"/>
      <c r="R46" s="171"/>
      <c r="S46" s="156" t="s">
        <v>8772</v>
      </c>
      <c r="T46" s="313" t="s">
        <v>7748</v>
      </c>
    </row>
    <row r="47" spans="1:20" x14ac:dyDescent="0.25">
      <c r="A47" s="34"/>
      <c r="B47" s="11"/>
      <c r="C47" s="2"/>
      <c r="D47" s="11"/>
      <c r="E47" s="11"/>
      <c r="F47" s="2" t="s">
        <v>2</v>
      </c>
      <c r="G47" s="11" t="s">
        <v>3825</v>
      </c>
      <c r="H47" s="2">
        <v>0</v>
      </c>
      <c r="I47" s="2">
        <v>1</v>
      </c>
      <c r="J47" s="2">
        <v>0</v>
      </c>
      <c r="K47" s="2">
        <v>0</v>
      </c>
      <c r="L47" s="2">
        <v>0</v>
      </c>
      <c r="M47" s="2">
        <v>0</v>
      </c>
      <c r="N47" s="2">
        <v>0</v>
      </c>
      <c r="O47" s="2"/>
      <c r="P47" s="2"/>
      <c r="Q47" s="2"/>
      <c r="R47" s="11"/>
      <c r="S47" s="11"/>
      <c r="T47" s="313"/>
    </row>
    <row r="48" spans="1:20" x14ac:dyDescent="0.25">
      <c r="A48" s="34"/>
      <c r="B48" s="11"/>
      <c r="C48" s="2"/>
      <c r="D48" s="11"/>
      <c r="E48" s="11"/>
      <c r="F48" s="2" t="s">
        <v>3</v>
      </c>
      <c r="G48" s="11" t="s">
        <v>3800</v>
      </c>
      <c r="H48" s="67">
        <v>1</v>
      </c>
      <c r="I48" s="2">
        <v>0</v>
      </c>
      <c r="J48" s="2">
        <v>0</v>
      </c>
      <c r="K48" s="2">
        <v>0</v>
      </c>
      <c r="L48" s="2">
        <v>0</v>
      </c>
      <c r="M48" s="2">
        <v>0</v>
      </c>
      <c r="N48" s="2">
        <v>0</v>
      </c>
      <c r="O48" s="2"/>
      <c r="P48" s="2"/>
      <c r="Q48" s="2"/>
      <c r="R48" s="11"/>
      <c r="S48" s="11"/>
      <c r="T48" s="35"/>
    </row>
    <row r="49" spans="1:20" x14ac:dyDescent="0.25">
      <c r="A49" s="34"/>
      <c r="B49" s="11"/>
      <c r="C49" s="2"/>
      <c r="D49" s="11"/>
      <c r="E49" s="11"/>
      <c r="F49" s="2" t="s">
        <v>4</v>
      </c>
      <c r="G49" s="11" t="s">
        <v>3826</v>
      </c>
      <c r="H49" s="2">
        <v>0</v>
      </c>
      <c r="I49" s="2">
        <v>1</v>
      </c>
      <c r="J49" s="2">
        <v>0</v>
      </c>
      <c r="K49" s="2">
        <v>0</v>
      </c>
      <c r="L49" s="2">
        <v>0</v>
      </c>
      <c r="M49" s="2">
        <v>0</v>
      </c>
      <c r="N49" s="2">
        <v>0</v>
      </c>
      <c r="O49" s="2"/>
      <c r="P49" s="2"/>
      <c r="Q49" s="2"/>
      <c r="R49" s="11"/>
      <c r="S49" s="11"/>
      <c r="T49" s="35" t="s">
        <v>7079</v>
      </c>
    </row>
    <row r="50" spans="1:20" x14ac:dyDescent="0.25">
      <c r="A50" s="34"/>
      <c r="B50" s="11"/>
      <c r="C50" s="2"/>
      <c r="D50" s="11"/>
      <c r="E50" s="11"/>
      <c r="F50" s="2" t="s">
        <v>5</v>
      </c>
      <c r="G50" s="11" t="s">
        <v>3827</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6</v>
      </c>
      <c r="G51" s="11" t="s">
        <v>3828</v>
      </c>
      <c r="H51" s="67">
        <v>1</v>
      </c>
      <c r="I51" s="67">
        <v>0</v>
      </c>
      <c r="J51" s="67">
        <v>0</v>
      </c>
      <c r="K51" s="67">
        <v>0</v>
      </c>
      <c r="L51" s="67">
        <v>0</v>
      </c>
      <c r="M51" s="67">
        <v>0</v>
      </c>
      <c r="N51" s="67">
        <v>1</v>
      </c>
      <c r="O51" s="67">
        <v>0</v>
      </c>
      <c r="P51" s="67"/>
      <c r="Q51" s="67"/>
      <c r="R51" s="11"/>
      <c r="S51" s="11"/>
      <c r="T51" s="35"/>
    </row>
    <row r="52" spans="1:20" x14ac:dyDescent="0.25">
      <c r="A52" s="34"/>
      <c r="B52" s="11"/>
      <c r="C52" s="2"/>
      <c r="D52" s="11"/>
      <c r="E52" s="11"/>
      <c r="F52" s="2" t="s">
        <v>7</v>
      </c>
      <c r="G52" s="11" t="s">
        <v>3829</v>
      </c>
      <c r="H52" s="67">
        <v>1</v>
      </c>
      <c r="I52" s="67">
        <v>0</v>
      </c>
      <c r="J52" s="67">
        <v>0</v>
      </c>
      <c r="K52" s="67">
        <v>0</v>
      </c>
      <c r="L52" s="67">
        <v>0</v>
      </c>
      <c r="M52" s="67">
        <v>0</v>
      </c>
      <c r="N52" s="67">
        <v>1</v>
      </c>
      <c r="O52" s="67">
        <v>0</v>
      </c>
      <c r="P52" s="67"/>
      <c r="Q52" s="67"/>
      <c r="R52" s="11"/>
      <c r="S52" s="11"/>
      <c r="T52" s="35"/>
    </row>
    <row r="53" spans="1:20" x14ac:dyDescent="0.25">
      <c r="A53" s="34"/>
      <c r="B53" s="11"/>
      <c r="C53" s="2"/>
      <c r="D53" s="11"/>
      <c r="E53" s="11"/>
      <c r="F53" s="2"/>
      <c r="G53" s="11"/>
      <c r="H53" s="2"/>
      <c r="I53" s="2"/>
      <c r="J53" s="2"/>
      <c r="K53" s="2"/>
      <c r="L53" s="2"/>
      <c r="M53" s="2"/>
      <c r="N53" s="2"/>
      <c r="O53" s="2"/>
      <c r="P53" s="2"/>
      <c r="Q53" s="2"/>
      <c r="R53" s="11"/>
      <c r="S53" s="11"/>
      <c r="T53" s="35"/>
    </row>
    <row r="54" spans="1:20" x14ac:dyDescent="0.25">
      <c r="A54" s="83"/>
      <c r="B54" s="62"/>
      <c r="C54" s="61"/>
      <c r="D54" s="62"/>
      <c r="E54" s="62"/>
      <c r="F54" s="61"/>
      <c r="G54" s="62"/>
      <c r="H54" s="61">
        <f>SUM(H46:H52)</f>
        <v>3</v>
      </c>
      <c r="I54" s="61">
        <f t="shared" ref="I54:O54" si="3">SUM(I46:I52)</f>
        <v>4</v>
      </c>
      <c r="J54" s="61">
        <f t="shared" si="3"/>
        <v>0</v>
      </c>
      <c r="K54" s="61">
        <f t="shared" si="3"/>
        <v>0</v>
      </c>
      <c r="L54" s="61">
        <f t="shared" si="3"/>
        <v>0</v>
      </c>
      <c r="M54" s="61">
        <f t="shared" si="3"/>
        <v>0</v>
      </c>
      <c r="N54" s="61">
        <f t="shared" si="3"/>
        <v>2</v>
      </c>
      <c r="O54" s="61">
        <f t="shared" si="3"/>
        <v>0</v>
      </c>
      <c r="P54" s="61"/>
      <c r="Q54" s="61"/>
      <c r="R54" s="62"/>
      <c r="S54" s="62"/>
      <c r="T54" s="84"/>
    </row>
    <row r="55" spans="1:20" x14ac:dyDescent="0.25">
      <c r="A55" s="85"/>
      <c r="B55" s="75"/>
      <c r="C55" s="76"/>
      <c r="D55" s="75"/>
      <c r="E55" s="75"/>
      <c r="F55" s="76"/>
      <c r="G55" s="75"/>
      <c r="H55" s="76"/>
      <c r="I55" s="76"/>
      <c r="J55" s="76"/>
      <c r="K55" s="76"/>
      <c r="L55" s="76"/>
      <c r="M55" s="76"/>
      <c r="N55" s="76"/>
      <c r="O55" s="76"/>
      <c r="P55" s="76"/>
      <c r="Q55" s="76"/>
      <c r="R55" s="75"/>
      <c r="S55" s="75"/>
      <c r="T55" s="86"/>
    </row>
    <row r="56" spans="1:20" x14ac:dyDescent="0.25">
      <c r="A56" s="34"/>
      <c r="B56" s="11"/>
      <c r="C56" s="2"/>
      <c r="D56" s="11"/>
      <c r="E56" s="11"/>
      <c r="F56" s="2"/>
      <c r="G56" s="11"/>
      <c r="H56" s="2"/>
      <c r="I56" s="2"/>
      <c r="J56" s="2"/>
      <c r="K56" s="2"/>
      <c r="L56" s="2"/>
      <c r="M56" s="2"/>
      <c r="N56" s="2"/>
      <c r="O56" s="2"/>
      <c r="P56" s="2"/>
      <c r="Q56" s="2"/>
      <c r="R56" s="11"/>
      <c r="S56" s="324" t="s">
        <v>8767</v>
      </c>
      <c r="T56" s="35"/>
    </row>
    <row r="57" spans="1:20" x14ac:dyDescent="0.25">
      <c r="A57" s="34"/>
      <c r="B57" s="11"/>
      <c r="C57" s="2"/>
      <c r="D57" s="11"/>
      <c r="E57" s="11"/>
      <c r="F57" s="11"/>
      <c r="G57" s="11"/>
      <c r="H57" s="2"/>
      <c r="I57" s="2"/>
      <c r="J57" s="2"/>
      <c r="K57" s="2"/>
      <c r="L57" s="2"/>
      <c r="M57" s="2"/>
      <c r="N57" s="2"/>
      <c r="O57" s="2"/>
      <c r="P57" s="2"/>
      <c r="Q57" s="2"/>
      <c r="R57" s="11"/>
      <c r="S57" s="318"/>
      <c r="T57" s="35"/>
    </row>
    <row r="58" spans="1:20" x14ac:dyDescent="0.25">
      <c r="A58" s="34"/>
      <c r="B58" s="11"/>
      <c r="C58" s="2" t="s">
        <v>5</v>
      </c>
      <c r="D58" s="11" t="s">
        <v>3801</v>
      </c>
      <c r="E58" s="11" t="s">
        <v>39</v>
      </c>
      <c r="F58" s="2" t="s">
        <v>0</v>
      </c>
      <c r="G58" s="11" t="s">
        <v>3830</v>
      </c>
      <c r="H58" s="67">
        <v>1</v>
      </c>
      <c r="I58" s="67">
        <v>0</v>
      </c>
      <c r="J58" s="67">
        <v>0</v>
      </c>
      <c r="K58" s="67">
        <v>0</v>
      </c>
      <c r="L58" s="67">
        <v>0</v>
      </c>
      <c r="M58" s="67">
        <v>0</v>
      </c>
      <c r="N58" s="67">
        <v>1</v>
      </c>
      <c r="O58" s="67">
        <v>0</v>
      </c>
      <c r="P58" s="67"/>
      <c r="Q58" s="67"/>
      <c r="R58" s="11"/>
      <c r="S58" s="318"/>
      <c r="T58" s="313" t="s">
        <v>7748</v>
      </c>
    </row>
    <row r="59" spans="1:20" x14ac:dyDescent="0.25">
      <c r="A59" s="34"/>
      <c r="B59" s="11"/>
      <c r="C59" s="2"/>
      <c r="D59" s="11"/>
      <c r="E59" s="11"/>
      <c r="F59" s="2" t="s">
        <v>2</v>
      </c>
      <c r="G59" s="11" t="s">
        <v>3831</v>
      </c>
      <c r="H59" s="67">
        <v>1</v>
      </c>
      <c r="I59" s="67">
        <v>0</v>
      </c>
      <c r="J59" s="67">
        <v>0</v>
      </c>
      <c r="K59" s="67">
        <v>0</v>
      </c>
      <c r="L59" s="67">
        <v>0</v>
      </c>
      <c r="M59" s="67">
        <v>0</v>
      </c>
      <c r="N59" s="67">
        <v>1</v>
      </c>
      <c r="O59" s="67">
        <v>0</v>
      </c>
      <c r="P59" s="67"/>
      <c r="Q59" s="67"/>
      <c r="R59" s="11"/>
      <c r="S59" s="11"/>
      <c r="T59" s="313"/>
    </row>
    <row r="60" spans="1:20" x14ac:dyDescent="0.25">
      <c r="A60" s="34"/>
      <c r="B60" s="11"/>
      <c r="C60" s="2"/>
      <c r="D60" s="11"/>
      <c r="E60" s="11"/>
      <c r="F60" s="2" t="s">
        <v>3</v>
      </c>
      <c r="G60" s="11" t="s">
        <v>3801</v>
      </c>
      <c r="H60" s="67">
        <v>1</v>
      </c>
      <c r="I60" s="67">
        <v>0</v>
      </c>
      <c r="J60" s="67">
        <v>0</v>
      </c>
      <c r="K60" s="67">
        <v>0</v>
      </c>
      <c r="L60" s="67">
        <v>0</v>
      </c>
      <c r="M60" s="67">
        <v>0</v>
      </c>
      <c r="N60" s="67">
        <v>1</v>
      </c>
      <c r="O60" s="67">
        <v>0</v>
      </c>
      <c r="P60" s="67"/>
      <c r="Q60" s="67"/>
      <c r="R60" s="11"/>
      <c r="S60" s="11"/>
      <c r="T60" s="35"/>
    </row>
    <row r="61" spans="1:20" x14ac:dyDescent="0.25">
      <c r="A61" s="34"/>
      <c r="B61" s="11"/>
      <c r="C61" s="2"/>
      <c r="D61" s="11"/>
      <c r="E61" s="11"/>
      <c r="F61" s="2" t="s">
        <v>4</v>
      </c>
      <c r="G61" s="11" t="s">
        <v>3832</v>
      </c>
      <c r="H61" s="67">
        <v>1</v>
      </c>
      <c r="I61" s="67">
        <v>0</v>
      </c>
      <c r="J61" s="67">
        <v>0</v>
      </c>
      <c r="K61" s="67">
        <v>0</v>
      </c>
      <c r="L61" s="67">
        <v>0</v>
      </c>
      <c r="M61" s="67">
        <v>0</v>
      </c>
      <c r="N61" s="67">
        <v>1</v>
      </c>
      <c r="O61" s="67">
        <v>0</v>
      </c>
      <c r="P61" s="67"/>
      <c r="Q61" s="67"/>
      <c r="R61" s="11"/>
      <c r="S61" s="11"/>
      <c r="T61" s="35" t="s">
        <v>7079</v>
      </c>
    </row>
    <row r="62" spans="1:20" x14ac:dyDescent="0.25">
      <c r="A62" s="34"/>
      <c r="B62" s="11"/>
      <c r="C62" s="2"/>
      <c r="D62" s="11"/>
      <c r="E62" s="11"/>
      <c r="F62" s="2"/>
      <c r="G62" s="11"/>
      <c r="H62" s="67"/>
      <c r="I62" s="67"/>
      <c r="J62" s="67"/>
      <c r="K62" s="67"/>
      <c r="L62" s="67"/>
      <c r="M62" s="67"/>
      <c r="N62" s="67"/>
      <c r="O62" s="67"/>
      <c r="P62" s="67"/>
      <c r="Q62" s="67"/>
      <c r="R62" s="11"/>
      <c r="S62" s="11"/>
      <c r="T62" s="35"/>
    </row>
    <row r="63" spans="1:20" x14ac:dyDescent="0.25">
      <c r="A63" s="83"/>
      <c r="B63" s="62"/>
      <c r="C63" s="61"/>
      <c r="D63" s="62"/>
      <c r="E63" s="62"/>
      <c r="F63" s="61"/>
      <c r="G63" s="62"/>
      <c r="H63" s="72">
        <f>SUM(H58:H61)</f>
        <v>4</v>
      </c>
      <c r="I63" s="72">
        <f t="shared" ref="I63:O63" si="4">SUM(I58:I61)</f>
        <v>0</v>
      </c>
      <c r="J63" s="72">
        <f t="shared" si="4"/>
        <v>0</v>
      </c>
      <c r="K63" s="72">
        <f t="shared" si="4"/>
        <v>0</v>
      </c>
      <c r="L63" s="72">
        <f t="shared" si="4"/>
        <v>0</v>
      </c>
      <c r="M63" s="72">
        <f t="shared" si="4"/>
        <v>0</v>
      </c>
      <c r="N63" s="72">
        <f t="shared" si="4"/>
        <v>4</v>
      </c>
      <c r="O63" s="72">
        <f t="shared" si="4"/>
        <v>0</v>
      </c>
      <c r="P63" s="72"/>
      <c r="Q63" s="72"/>
      <c r="R63" s="62"/>
      <c r="S63" s="62"/>
      <c r="T63" s="84"/>
    </row>
    <row r="64" spans="1:20" x14ac:dyDescent="0.25">
      <c r="A64" s="85"/>
      <c r="B64" s="75"/>
      <c r="C64" s="76"/>
      <c r="D64" s="75"/>
      <c r="E64" s="75"/>
      <c r="F64" s="76"/>
      <c r="G64" s="75"/>
      <c r="H64" s="105"/>
      <c r="I64" s="105"/>
      <c r="J64" s="105"/>
      <c r="K64" s="105"/>
      <c r="L64" s="105"/>
      <c r="M64" s="105"/>
      <c r="N64" s="105"/>
      <c r="O64" s="105"/>
      <c r="P64" s="105"/>
      <c r="Q64" s="105"/>
      <c r="R64" s="75"/>
      <c r="S64" s="75"/>
      <c r="T64" s="86"/>
    </row>
    <row r="65" spans="1:20" x14ac:dyDescent="0.25">
      <c r="A65" s="34"/>
      <c r="B65" s="11"/>
      <c r="C65" s="2"/>
      <c r="D65" s="11"/>
      <c r="E65" s="11"/>
      <c r="F65" s="11"/>
      <c r="G65" s="11"/>
      <c r="H65" s="2"/>
      <c r="I65" s="2"/>
      <c r="J65" s="2"/>
      <c r="K65" s="2"/>
      <c r="L65" s="2"/>
      <c r="M65" s="2"/>
      <c r="N65" s="2"/>
      <c r="O65" s="2"/>
      <c r="P65" s="2"/>
      <c r="Q65" s="2"/>
      <c r="R65" s="11"/>
      <c r="S65" s="11"/>
      <c r="T65" s="35"/>
    </row>
    <row r="66" spans="1:20" ht="15" customHeight="1" x14ac:dyDescent="0.25">
      <c r="A66" s="34"/>
      <c r="B66" s="11"/>
      <c r="C66" s="2" t="s">
        <v>6</v>
      </c>
      <c r="D66" s="11" t="s">
        <v>3802</v>
      </c>
      <c r="E66" s="11" t="s">
        <v>39</v>
      </c>
      <c r="F66" s="2" t="s">
        <v>0</v>
      </c>
      <c r="G66" s="11" t="s">
        <v>3833</v>
      </c>
      <c r="H66" s="67">
        <v>1</v>
      </c>
      <c r="I66" s="67">
        <v>0</v>
      </c>
      <c r="J66" s="67">
        <v>0</v>
      </c>
      <c r="K66" s="67">
        <v>0</v>
      </c>
      <c r="L66" s="67">
        <v>0</v>
      </c>
      <c r="M66" s="67">
        <v>0</v>
      </c>
      <c r="N66" s="67">
        <v>1</v>
      </c>
      <c r="O66" s="67">
        <v>0</v>
      </c>
      <c r="P66" s="67"/>
      <c r="Q66" s="67"/>
      <c r="R66" s="299" t="s">
        <v>7751</v>
      </c>
      <c r="S66" s="299" t="s">
        <v>7750</v>
      </c>
      <c r="T66" s="313" t="s">
        <v>7748</v>
      </c>
    </row>
    <row r="67" spans="1:20" x14ac:dyDescent="0.25">
      <c r="A67" s="34"/>
      <c r="B67" s="11"/>
      <c r="C67" s="2"/>
      <c r="D67" s="11"/>
      <c r="E67" s="11"/>
      <c r="F67" s="2" t="s">
        <v>2</v>
      </c>
      <c r="G67" s="11" t="s">
        <v>3802</v>
      </c>
      <c r="H67" s="67">
        <v>1</v>
      </c>
      <c r="I67" s="67">
        <v>0</v>
      </c>
      <c r="J67" s="67">
        <v>0</v>
      </c>
      <c r="K67" s="67">
        <v>0</v>
      </c>
      <c r="L67" s="67">
        <v>0</v>
      </c>
      <c r="M67" s="67">
        <v>0</v>
      </c>
      <c r="N67" s="67">
        <v>1</v>
      </c>
      <c r="O67" s="67">
        <v>0</v>
      </c>
      <c r="P67" s="67"/>
      <c r="Q67" s="67"/>
      <c r="R67" s="299"/>
      <c r="S67" s="299"/>
      <c r="T67" s="313"/>
    </row>
    <row r="68" spans="1:20" x14ac:dyDescent="0.25">
      <c r="A68" s="34"/>
      <c r="B68" s="11"/>
      <c r="C68" s="2"/>
      <c r="D68" s="11"/>
      <c r="E68" s="11"/>
      <c r="F68" s="2" t="s">
        <v>3</v>
      </c>
      <c r="G68" s="11" t="s">
        <v>3834</v>
      </c>
      <c r="H68" s="67">
        <v>1</v>
      </c>
      <c r="I68" s="67">
        <v>0</v>
      </c>
      <c r="J68" s="67">
        <v>0</v>
      </c>
      <c r="K68" s="67">
        <v>0</v>
      </c>
      <c r="L68" s="67">
        <v>0</v>
      </c>
      <c r="M68" s="67">
        <v>0</v>
      </c>
      <c r="N68" s="67">
        <v>1</v>
      </c>
      <c r="O68" s="67">
        <v>0</v>
      </c>
      <c r="P68" s="67"/>
      <c r="Q68" s="67"/>
      <c r="R68" s="11" t="s">
        <v>7752</v>
      </c>
      <c r="S68" s="299"/>
      <c r="T68" s="35"/>
    </row>
    <row r="69" spans="1:20" x14ac:dyDescent="0.25">
      <c r="A69" s="34"/>
      <c r="B69" s="11"/>
      <c r="C69" s="2"/>
      <c r="D69" s="11"/>
      <c r="E69" s="11"/>
      <c r="F69" s="2" t="s">
        <v>4</v>
      </c>
      <c r="G69" s="11" t="s">
        <v>3835</v>
      </c>
      <c r="H69" s="67">
        <v>1</v>
      </c>
      <c r="I69" s="67">
        <v>0</v>
      </c>
      <c r="J69" s="67">
        <v>0</v>
      </c>
      <c r="K69" s="67">
        <v>0</v>
      </c>
      <c r="L69" s="67">
        <v>0</v>
      </c>
      <c r="M69" s="67">
        <v>0</v>
      </c>
      <c r="N69" s="67">
        <v>1</v>
      </c>
      <c r="O69" s="67">
        <v>0</v>
      </c>
      <c r="P69" s="67"/>
      <c r="Q69" s="67"/>
      <c r="R69" s="299" t="s">
        <v>7753</v>
      </c>
      <c r="S69" s="11"/>
      <c r="T69" s="35"/>
    </row>
    <row r="70" spans="1:20" x14ac:dyDescent="0.25">
      <c r="A70" s="34"/>
      <c r="B70" s="11"/>
      <c r="C70" s="2"/>
      <c r="D70" s="11"/>
      <c r="E70" s="11"/>
      <c r="F70" s="2"/>
      <c r="G70" s="11"/>
      <c r="H70" s="67"/>
      <c r="I70" s="67"/>
      <c r="J70" s="67"/>
      <c r="K70" s="67"/>
      <c r="L70" s="67"/>
      <c r="M70" s="67"/>
      <c r="N70" s="67"/>
      <c r="O70" s="67"/>
      <c r="P70" s="67"/>
      <c r="Q70" s="67"/>
      <c r="R70" s="299"/>
      <c r="S70" s="11"/>
      <c r="T70" s="35"/>
    </row>
    <row r="71" spans="1:20" ht="15" customHeight="1" x14ac:dyDescent="0.25">
      <c r="A71" s="83"/>
      <c r="B71" s="62"/>
      <c r="C71" s="61"/>
      <c r="D71" s="62"/>
      <c r="E71" s="62"/>
      <c r="F71" s="61"/>
      <c r="G71" s="62"/>
      <c r="H71" s="72">
        <f>SUM(H66:H69)</f>
        <v>4</v>
      </c>
      <c r="I71" s="72">
        <f t="shared" ref="I71:O71" si="5">SUM(I66:I69)</f>
        <v>0</v>
      </c>
      <c r="J71" s="72">
        <f t="shared" si="5"/>
        <v>0</v>
      </c>
      <c r="K71" s="72">
        <f t="shared" si="5"/>
        <v>0</v>
      </c>
      <c r="L71" s="72">
        <f t="shared" si="5"/>
        <v>0</v>
      </c>
      <c r="M71" s="72">
        <f t="shared" si="5"/>
        <v>0</v>
      </c>
      <c r="N71" s="72">
        <f t="shared" si="5"/>
        <v>4</v>
      </c>
      <c r="O71" s="72">
        <f t="shared" si="5"/>
        <v>0</v>
      </c>
      <c r="P71" s="67"/>
      <c r="Q71" s="67"/>
      <c r="R71" s="299" t="s">
        <v>7754</v>
      </c>
      <c r="S71" s="62"/>
      <c r="T71" s="84"/>
    </row>
    <row r="72" spans="1:20" x14ac:dyDescent="0.25">
      <c r="A72" s="92"/>
      <c r="B72" s="79"/>
      <c r="C72" s="80"/>
      <c r="D72" s="79"/>
      <c r="E72" s="79"/>
      <c r="F72" s="80"/>
      <c r="G72" s="79"/>
      <c r="H72" s="93"/>
      <c r="I72" s="93"/>
      <c r="J72" s="93"/>
      <c r="K72" s="93"/>
      <c r="L72" s="93"/>
      <c r="M72" s="93"/>
      <c r="N72" s="93"/>
      <c r="O72" s="93"/>
      <c r="P72" s="67"/>
      <c r="Q72" s="67"/>
      <c r="R72" s="299"/>
      <c r="S72" s="79"/>
      <c r="T72" s="94"/>
    </row>
    <row r="73" spans="1:20" x14ac:dyDescent="0.25">
      <c r="A73" s="34"/>
      <c r="B73" s="11"/>
      <c r="C73" s="2"/>
      <c r="D73" s="11"/>
      <c r="E73" s="11"/>
      <c r="F73" s="2"/>
      <c r="G73" s="11"/>
      <c r="H73" s="67"/>
      <c r="I73" s="67"/>
      <c r="J73" s="67"/>
      <c r="K73" s="67"/>
      <c r="L73" s="67"/>
      <c r="M73" s="67"/>
      <c r="N73" s="67"/>
      <c r="O73" s="67"/>
      <c r="P73" s="67"/>
      <c r="Q73" s="67"/>
      <c r="R73" s="299"/>
      <c r="S73" s="11"/>
      <c r="T73" s="35"/>
    </row>
    <row r="74" spans="1:20" x14ac:dyDescent="0.25">
      <c r="A74" s="34"/>
      <c r="B74" s="11"/>
      <c r="C74" s="2"/>
      <c r="D74" s="11"/>
      <c r="E74" s="11"/>
      <c r="F74" s="2"/>
      <c r="G74" s="11"/>
      <c r="H74" s="67"/>
      <c r="I74" s="67"/>
      <c r="J74" s="67"/>
      <c r="K74" s="67"/>
      <c r="L74" s="67"/>
      <c r="M74" s="67"/>
      <c r="N74" s="67"/>
      <c r="O74" s="67"/>
      <c r="P74" s="67"/>
      <c r="Q74" s="67"/>
      <c r="R74" s="106" t="s">
        <v>7755</v>
      </c>
      <c r="S74" s="11"/>
      <c r="T74" s="35"/>
    </row>
    <row r="75" spans="1:20" x14ac:dyDescent="0.25">
      <c r="A75" s="95"/>
      <c r="B75" s="17"/>
      <c r="C75" s="5"/>
      <c r="D75" s="17"/>
      <c r="E75" s="17"/>
      <c r="F75" s="5"/>
      <c r="G75" s="17"/>
      <c r="H75" s="103"/>
      <c r="I75" s="103"/>
      <c r="J75" s="103"/>
      <c r="K75" s="103"/>
      <c r="L75" s="103"/>
      <c r="M75" s="103"/>
      <c r="N75" s="103"/>
      <c r="O75" s="103"/>
      <c r="P75" s="103"/>
      <c r="Q75" s="103"/>
      <c r="R75" s="17"/>
      <c r="S75" s="17"/>
      <c r="T75" s="96"/>
    </row>
    <row r="76" spans="1:20" x14ac:dyDescent="0.25">
      <c r="A76" s="34"/>
      <c r="B76" s="11"/>
      <c r="C76" s="2"/>
      <c r="D76" s="11"/>
      <c r="E76" s="11"/>
      <c r="F76" s="11"/>
      <c r="G76" s="11"/>
      <c r="H76" s="2"/>
      <c r="I76" s="2"/>
      <c r="J76" s="2"/>
      <c r="K76" s="2"/>
      <c r="L76" s="2"/>
      <c r="M76" s="2"/>
      <c r="N76" s="2"/>
      <c r="O76" s="2"/>
      <c r="P76" s="2"/>
      <c r="Q76" s="2"/>
      <c r="R76" s="11"/>
      <c r="S76" s="11"/>
      <c r="T76" s="35"/>
    </row>
    <row r="77" spans="1:20" x14ac:dyDescent="0.25">
      <c r="A77" s="34"/>
      <c r="B77" s="11"/>
      <c r="C77" s="2" t="s">
        <v>7</v>
      </c>
      <c r="D77" s="11" t="s">
        <v>3803</v>
      </c>
      <c r="E77" s="11" t="s">
        <v>39</v>
      </c>
      <c r="F77" s="2" t="s">
        <v>0</v>
      </c>
      <c r="G77" s="11" t="s">
        <v>3836</v>
      </c>
      <c r="H77" s="67">
        <v>1</v>
      </c>
      <c r="I77" s="2">
        <v>0</v>
      </c>
      <c r="J77" s="2">
        <v>0</v>
      </c>
      <c r="K77" s="2">
        <v>0</v>
      </c>
      <c r="L77" s="2">
        <v>0</v>
      </c>
      <c r="M77" s="2">
        <v>0</v>
      </c>
      <c r="N77" s="67">
        <v>1</v>
      </c>
      <c r="O77" s="67">
        <v>0</v>
      </c>
      <c r="P77" s="67"/>
      <c r="Q77" s="67"/>
      <c r="R77" s="11"/>
      <c r="S77" s="11"/>
      <c r="T77" s="35"/>
    </row>
    <row r="78" spans="1:20" x14ac:dyDescent="0.25">
      <c r="A78" s="34"/>
      <c r="B78" s="11"/>
      <c r="C78" s="2"/>
      <c r="D78" s="11"/>
      <c r="E78" s="11"/>
      <c r="F78" s="2" t="s">
        <v>2</v>
      </c>
      <c r="G78" s="11" t="s">
        <v>3837</v>
      </c>
      <c r="H78" s="67">
        <v>1</v>
      </c>
      <c r="I78" s="2">
        <v>0</v>
      </c>
      <c r="J78" s="2">
        <v>0</v>
      </c>
      <c r="K78" s="2">
        <v>0</v>
      </c>
      <c r="L78" s="2">
        <v>0</v>
      </c>
      <c r="M78" s="2">
        <v>0</v>
      </c>
      <c r="N78" s="67">
        <v>1</v>
      </c>
      <c r="O78" s="67">
        <v>0</v>
      </c>
      <c r="P78" s="67"/>
      <c r="Q78" s="67"/>
      <c r="R78" s="11"/>
      <c r="S78" s="11"/>
      <c r="T78" s="35"/>
    </row>
    <row r="79" spans="1:20" x14ac:dyDescent="0.25">
      <c r="A79" s="34"/>
      <c r="B79" s="11"/>
      <c r="C79" s="2"/>
      <c r="D79" s="11"/>
      <c r="E79" s="11"/>
      <c r="F79" s="2" t="s">
        <v>3</v>
      </c>
      <c r="G79" s="11" t="s">
        <v>3838</v>
      </c>
      <c r="H79" s="67">
        <v>1</v>
      </c>
      <c r="I79" s="2">
        <v>0</v>
      </c>
      <c r="J79" s="2">
        <v>0</v>
      </c>
      <c r="K79" s="2">
        <v>0</v>
      </c>
      <c r="L79" s="2">
        <v>0</v>
      </c>
      <c r="M79" s="2">
        <v>0</v>
      </c>
      <c r="N79" s="67">
        <v>1</v>
      </c>
      <c r="O79" s="67">
        <v>0</v>
      </c>
      <c r="P79" s="67"/>
      <c r="Q79" s="67"/>
      <c r="R79" s="11"/>
      <c r="S79" s="11"/>
      <c r="T79" s="35"/>
    </row>
    <row r="80" spans="1:20" x14ac:dyDescent="0.25">
      <c r="A80" s="34"/>
      <c r="B80" s="11"/>
      <c r="C80" s="2"/>
      <c r="D80" s="11"/>
      <c r="E80" s="11"/>
      <c r="F80" s="2" t="s">
        <v>4</v>
      </c>
      <c r="G80" s="11" t="s">
        <v>3803</v>
      </c>
      <c r="H80" s="67">
        <v>1</v>
      </c>
      <c r="I80" s="2">
        <v>0</v>
      </c>
      <c r="J80" s="2">
        <v>0</v>
      </c>
      <c r="K80" s="2">
        <v>0</v>
      </c>
      <c r="L80" s="2">
        <v>0</v>
      </c>
      <c r="M80" s="2">
        <v>0</v>
      </c>
      <c r="N80" s="67">
        <v>1</v>
      </c>
      <c r="O80" s="67">
        <v>0</v>
      </c>
      <c r="P80" s="67"/>
      <c r="Q80" s="67"/>
      <c r="R80" s="11"/>
      <c r="S80" s="11"/>
      <c r="T80" s="35"/>
    </row>
    <row r="81" spans="1:20" x14ac:dyDescent="0.25">
      <c r="A81" s="34"/>
      <c r="B81" s="11"/>
      <c r="C81" s="2"/>
      <c r="D81" s="11"/>
      <c r="E81" s="11"/>
      <c r="F81" s="2" t="s">
        <v>5</v>
      </c>
      <c r="G81" s="11" t="s">
        <v>3839</v>
      </c>
      <c r="H81" s="67">
        <v>1</v>
      </c>
      <c r="I81" s="2">
        <v>0</v>
      </c>
      <c r="J81" s="2">
        <v>0</v>
      </c>
      <c r="K81" s="2">
        <v>0</v>
      </c>
      <c r="L81" s="2">
        <v>0</v>
      </c>
      <c r="M81" s="2">
        <v>0</v>
      </c>
      <c r="N81" s="67">
        <v>1</v>
      </c>
      <c r="O81" s="67">
        <v>0</v>
      </c>
      <c r="P81" s="67"/>
      <c r="Q81" s="67"/>
      <c r="R81" s="11"/>
      <c r="S81" s="11"/>
      <c r="T81" s="35"/>
    </row>
    <row r="82" spans="1:20" x14ac:dyDescent="0.25">
      <c r="A82" s="34"/>
      <c r="B82" s="11"/>
      <c r="C82" s="2"/>
      <c r="D82" s="11"/>
      <c r="E82" s="11"/>
      <c r="F82" s="2" t="s">
        <v>6</v>
      </c>
      <c r="G82" s="11" t="s">
        <v>3840</v>
      </c>
      <c r="H82" s="67">
        <v>1</v>
      </c>
      <c r="I82" s="2">
        <v>0</v>
      </c>
      <c r="J82" s="2">
        <v>0</v>
      </c>
      <c r="K82" s="2">
        <v>0</v>
      </c>
      <c r="L82" s="2">
        <v>0</v>
      </c>
      <c r="M82" s="2">
        <v>0</v>
      </c>
      <c r="N82" s="67">
        <v>1</v>
      </c>
      <c r="O82" s="67">
        <v>0</v>
      </c>
      <c r="P82" s="67"/>
      <c r="Q82" s="67"/>
      <c r="R82" s="11"/>
      <c r="S82" s="11"/>
      <c r="T82" s="35"/>
    </row>
    <row r="83" spans="1:20" x14ac:dyDescent="0.25">
      <c r="A83" s="34"/>
      <c r="B83" s="11"/>
      <c r="C83" s="2"/>
      <c r="D83" s="11"/>
      <c r="E83" s="11"/>
      <c r="F83" s="2" t="s">
        <v>7</v>
      </c>
      <c r="G83" s="11" t="s">
        <v>3841</v>
      </c>
      <c r="H83" s="67">
        <v>1</v>
      </c>
      <c r="I83" s="2">
        <v>0</v>
      </c>
      <c r="J83" s="2">
        <v>0</v>
      </c>
      <c r="K83" s="2">
        <v>0</v>
      </c>
      <c r="L83" s="2">
        <v>0</v>
      </c>
      <c r="M83" s="2">
        <v>0</v>
      </c>
      <c r="N83" s="67">
        <v>1</v>
      </c>
      <c r="O83" s="67">
        <v>0</v>
      </c>
      <c r="P83" s="67"/>
      <c r="Q83" s="67"/>
      <c r="R83" s="11"/>
      <c r="S83" s="11"/>
      <c r="T83" s="35"/>
    </row>
    <row r="84" spans="1:20" x14ac:dyDescent="0.25">
      <c r="A84" s="34"/>
      <c r="B84" s="11"/>
      <c r="C84" s="2"/>
      <c r="D84" s="11"/>
      <c r="E84" s="11"/>
      <c r="F84" s="2" t="s">
        <v>8</v>
      </c>
      <c r="G84" s="11" t="s">
        <v>934</v>
      </c>
      <c r="H84" s="67">
        <v>1</v>
      </c>
      <c r="I84" s="2">
        <v>0</v>
      </c>
      <c r="J84" s="2">
        <v>0</v>
      </c>
      <c r="K84" s="2">
        <v>0</v>
      </c>
      <c r="L84" s="2">
        <v>0</v>
      </c>
      <c r="M84" s="2">
        <v>0</v>
      </c>
      <c r="N84" s="67">
        <v>1</v>
      </c>
      <c r="O84" s="67">
        <v>0</v>
      </c>
      <c r="P84" s="67"/>
      <c r="Q84" s="67"/>
      <c r="R84" s="11"/>
      <c r="S84" s="11"/>
      <c r="T84" s="35"/>
    </row>
    <row r="85" spans="1:20" x14ac:dyDescent="0.25">
      <c r="A85" s="34"/>
      <c r="B85" s="11"/>
      <c r="C85" s="2"/>
      <c r="D85" s="11"/>
      <c r="E85" s="11"/>
      <c r="F85" s="2"/>
      <c r="G85" s="11"/>
      <c r="H85" s="2"/>
      <c r="I85" s="2"/>
      <c r="J85" s="2"/>
      <c r="K85" s="2"/>
      <c r="L85" s="2"/>
      <c r="M85" s="2"/>
      <c r="N85" s="2"/>
      <c r="O85" s="2"/>
      <c r="P85" s="2"/>
      <c r="Q85" s="2"/>
      <c r="R85" s="11"/>
      <c r="S85" s="11"/>
      <c r="T85" s="35"/>
    </row>
    <row r="86" spans="1:20" x14ac:dyDescent="0.25">
      <c r="A86" s="83"/>
      <c r="B86" s="62"/>
      <c r="C86" s="61"/>
      <c r="D86" s="62"/>
      <c r="E86" s="62"/>
      <c r="F86" s="61"/>
      <c r="G86" s="62"/>
      <c r="H86" s="61">
        <f>SUM(H77:H84)</f>
        <v>8</v>
      </c>
      <c r="I86" s="61">
        <f t="shared" ref="I86:O86" si="6">SUM(I77:I84)</f>
        <v>0</v>
      </c>
      <c r="J86" s="61">
        <f t="shared" si="6"/>
        <v>0</v>
      </c>
      <c r="K86" s="61">
        <f t="shared" si="6"/>
        <v>0</v>
      </c>
      <c r="L86" s="61">
        <f t="shared" si="6"/>
        <v>0</v>
      </c>
      <c r="M86" s="61">
        <f t="shared" si="6"/>
        <v>0</v>
      </c>
      <c r="N86" s="61">
        <f t="shared" si="6"/>
        <v>8</v>
      </c>
      <c r="O86" s="61">
        <f t="shared" si="6"/>
        <v>0</v>
      </c>
      <c r="P86" s="61"/>
      <c r="Q86" s="61"/>
      <c r="R86" s="62"/>
      <c r="S86" s="62"/>
      <c r="T86" s="84"/>
    </row>
    <row r="87" spans="1:20" x14ac:dyDescent="0.25">
      <c r="A87" s="85"/>
      <c r="B87" s="75"/>
      <c r="C87" s="76"/>
      <c r="D87" s="75"/>
      <c r="E87" s="75"/>
      <c r="F87" s="76"/>
      <c r="G87" s="75"/>
      <c r="H87" s="76"/>
      <c r="I87" s="76"/>
      <c r="J87" s="76"/>
      <c r="K87" s="76"/>
      <c r="L87" s="76"/>
      <c r="M87" s="76"/>
      <c r="N87" s="76"/>
      <c r="O87" s="76"/>
      <c r="P87" s="76"/>
      <c r="Q87" s="76"/>
      <c r="R87" s="75"/>
      <c r="S87" s="75"/>
      <c r="T87" s="86"/>
    </row>
    <row r="88" spans="1:20" x14ac:dyDescent="0.25">
      <c r="A88" s="34"/>
      <c r="B88" s="11"/>
      <c r="C88" s="2"/>
      <c r="D88" s="11"/>
      <c r="E88" s="11"/>
      <c r="F88" s="11"/>
      <c r="G88" s="11"/>
      <c r="H88" s="2"/>
      <c r="I88" s="2"/>
      <c r="J88" s="2"/>
      <c r="K88" s="2"/>
      <c r="L88" s="2"/>
      <c r="M88" s="2"/>
      <c r="N88" s="2"/>
      <c r="O88" s="2"/>
      <c r="P88" s="2"/>
      <c r="Q88" s="2"/>
      <c r="R88" s="11"/>
      <c r="S88" s="11"/>
      <c r="T88" s="35"/>
    </row>
    <row r="89" spans="1:20" x14ac:dyDescent="0.25">
      <c r="A89" s="34"/>
      <c r="B89" s="11"/>
      <c r="C89" s="2" t="s">
        <v>8</v>
      </c>
      <c r="D89" s="11" t="s">
        <v>3804</v>
      </c>
      <c r="E89" s="11" t="s">
        <v>39</v>
      </c>
      <c r="F89" s="2" t="s">
        <v>0</v>
      </c>
      <c r="G89" s="11" t="s">
        <v>3842</v>
      </c>
      <c r="H89" s="67">
        <v>1</v>
      </c>
      <c r="I89" s="2">
        <v>0</v>
      </c>
      <c r="J89" s="2">
        <v>0</v>
      </c>
      <c r="K89" s="2">
        <v>0</v>
      </c>
      <c r="L89" s="2">
        <v>0</v>
      </c>
      <c r="M89" s="2">
        <v>0</v>
      </c>
      <c r="N89" s="67">
        <v>1</v>
      </c>
      <c r="O89" s="67">
        <v>0</v>
      </c>
      <c r="P89" s="67"/>
      <c r="Q89" s="67"/>
      <c r="R89" s="11"/>
      <c r="S89" s="11"/>
      <c r="T89" s="35"/>
    </row>
    <row r="90" spans="1:20" x14ac:dyDescent="0.25">
      <c r="A90" s="34"/>
      <c r="B90" s="11"/>
      <c r="C90" s="2"/>
      <c r="D90" s="11"/>
      <c r="E90" s="11"/>
      <c r="F90" s="2" t="s">
        <v>2</v>
      </c>
      <c r="G90" s="11" t="s">
        <v>3843</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3</v>
      </c>
      <c r="G91" s="11" t="s">
        <v>3844</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4</v>
      </c>
      <c r="G92" s="11" t="s">
        <v>1912</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5</v>
      </c>
      <c r="G93" s="11" t="s">
        <v>3845</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6</v>
      </c>
      <c r="G94" s="11" t="s">
        <v>3804</v>
      </c>
      <c r="H94" s="67">
        <v>1</v>
      </c>
      <c r="I94" s="2">
        <v>0</v>
      </c>
      <c r="J94" s="2">
        <v>0</v>
      </c>
      <c r="K94" s="2">
        <v>0</v>
      </c>
      <c r="L94" s="2">
        <v>0</v>
      </c>
      <c r="M94" s="2">
        <v>0</v>
      </c>
      <c r="N94" s="67">
        <v>1</v>
      </c>
      <c r="O94" s="67">
        <v>0</v>
      </c>
      <c r="P94" s="67"/>
      <c r="Q94" s="67"/>
      <c r="R94" s="11"/>
      <c r="S94" s="11"/>
      <c r="T94" s="35"/>
    </row>
    <row r="95" spans="1:20" x14ac:dyDescent="0.25">
      <c r="A95" s="34"/>
      <c r="B95" s="11"/>
      <c r="C95" s="2"/>
      <c r="D95" s="11"/>
      <c r="E95" s="11"/>
      <c r="F95" s="2" t="s">
        <v>7</v>
      </c>
      <c r="G95" s="11" t="s">
        <v>3846</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8</v>
      </c>
      <c r="G96" s="11" t="s">
        <v>3847</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9</v>
      </c>
      <c r="G97" s="11" t="s">
        <v>3848</v>
      </c>
      <c r="H97" s="67">
        <v>1</v>
      </c>
      <c r="I97" s="2">
        <v>0</v>
      </c>
      <c r="J97" s="2">
        <v>0</v>
      </c>
      <c r="K97" s="2">
        <v>0</v>
      </c>
      <c r="L97" s="2">
        <v>0</v>
      </c>
      <c r="M97" s="2">
        <v>0</v>
      </c>
      <c r="N97" s="2">
        <v>0</v>
      </c>
      <c r="O97" s="67">
        <v>0</v>
      </c>
      <c r="P97" s="67"/>
      <c r="Q97" s="67"/>
      <c r="R97" s="11"/>
      <c r="S97" s="11"/>
      <c r="T97" s="35"/>
    </row>
    <row r="98" spans="1:20" x14ac:dyDescent="0.25">
      <c r="A98" s="34"/>
      <c r="B98" s="11"/>
      <c r="C98" s="2"/>
      <c r="D98" s="11"/>
      <c r="E98" s="11"/>
      <c r="F98" s="2"/>
      <c r="G98" s="11"/>
      <c r="H98" s="2"/>
      <c r="I98" s="2"/>
      <c r="J98" s="2"/>
      <c r="K98" s="2"/>
      <c r="L98" s="2"/>
      <c r="M98" s="2"/>
      <c r="N98" s="2"/>
      <c r="O98" s="2"/>
      <c r="P98" s="2"/>
      <c r="Q98" s="2"/>
      <c r="R98" s="11"/>
      <c r="S98" s="11"/>
      <c r="T98" s="35"/>
    </row>
    <row r="99" spans="1:20" x14ac:dyDescent="0.25">
      <c r="A99" s="83"/>
      <c r="B99" s="62"/>
      <c r="C99" s="61"/>
      <c r="D99" s="62"/>
      <c r="E99" s="62"/>
      <c r="F99" s="61"/>
      <c r="G99" s="62"/>
      <c r="H99" s="61">
        <f>SUM(H89:H97)</f>
        <v>3</v>
      </c>
      <c r="I99" s="61">
        <f t="shared" ref="I99:O99" si="7">SUM(I89:I97)</f>
        <v>6</v>
      </c>
      <c r="J99" s="61">
        <f t="shared" si="7"/>
        <v>0</v>
      </c>
      <c r="K99" s="61">
        <f t="shared" si="7"/>
        <v>0</v>
      </c>
      <c r="L99" s="61">
        <f t="shared" si="7"/>
        <v>0</v>
      </c>
      <c r="M99" s="61">
        <f t="shared" si="7"/>
        <v>0</v>
      </c>
      <c r="N99" s="61">
        <f t="shared" si="7"/>
        <v>2</v>
      </c>
      <c r="O99" s="61">
        <f t="shared" si="7"/>
        <v>0</v>
      </c>
      <c r="P99" s="61"/>
      <c r="Q99" s="61"/>
      <c r="R99" s="62"/>
      <c r="S99" s="62"/>
      <c r="T99" s="84"/>
    </row>
    <row r="100" spans="1:20" x14ac:dyDescent="0.25">
      <c r="A100" s="85"/>
      <c r="B100" s="75"/>
      <c r="C100" s="76"/>
      <c r="D100" s="75"/>
      <c r="E100" s="75"/>
      <c r="F100" s="76"/>
      <c r="G100" s="75"/>
      <c r="H100" s="76"/>
      <c r="I100" s="76"/>
      <c r="J100" s="76"/>
      <c r="K100" s="76"/>
      <c r="L100" s="76"/>
      <c r="M100" s="76"/>
      <c r="N100" s="76"/>
      <c r="O100" s="76"/>
      <c r="P100" s="76"/>
      <c r="Q100" s="76"/>
      <c r="R100" s="75"/>
      <c r="S100" s="75"/>
      <c r="T100" s="86"/>
    </row>
    <row r="101" spans="1:20" x14ac:dyDescent="0.25">
      <c r="A101" s="34"/>
      <c r="B101" s="11"/>
      <c r="C101" s="2"/>
      <c r="D101" s="11"/>
      <c r="E101" s="11"/>
      <c r="F101" s="11"/>
      <c r="G101" s="11"/>
      <c r="H101" s="2"/>
      <c r="I101" s="2"/>
      <c r="J101" s="2"/>
      <c r="K101" s="2"/>
      <c r="L101" s="2"/>
      <c r="M101" s="2"/>
      <c r="N101" s="2"/>
      <c r="O101" s="2"/>
      <c r="P101" s="2"/>
      <c r="Q101" s="2"/>
      <c r="R101" s="11"/>
      <c r="S101" s="11"/>
      <c r="T101" s="35"/>
    </row>
    <row r="102" spans="1:20" x14ac:dyDescent="0.25">
      <c r="A102" s="34"/>
      <c r="B102" s="11"/>
      <c r="C102" s="2" t="s">
        <v>9</v>
      </c>
      <c r="D102" s="11" t="s">
        <v>39</v>
      </c>
      <c r="E102" s="11" t="s">
        <v>3805</v>
      </c>
      <c r="F102" s="2" t="s">
        <v>0</v>
      </c>
      <c r="G102" s="11" t="s">
        <v>3849</v>
      </c>
      <c r="H102" s="2">
        <v>1</v>
      </c>
      <c r="I102" s="2">
        <v>0</v>
      </c>
      <c r="J102" s="2">
        <v>0</v>
      </c>
      <c r="K102" s="2">
        <v>0</v>
      </c>
      <c r="L102" s="2">
        <v>0</v>
      </c>
      <c r="M102" s="2">
        <v>0</v>
      </c>
      <c r="N102" s="2">
        <v>0</v>
      </c>
      <c r="O102" s="2">
        <v>1</v>
      </c>
      <c r="P102" s="2"/>
      <c r="Q102" s="2"/>
      <c r="R102" s="11"/>
      <c r="S102" s="11" t="s">
        <v>8631</v>
      </c>
      <c r="T102" s="35"/>
    </row>
    <row r="103" spans="1:20" x14ac:dyDescent="0.25">
      <c r="A103" s="34"/>
      <c r="B103" s="11"/>
      <c r="C103" s="11"/>
      <c r="D103" s="11"/>
      <c r="E103" s="11"/>
      <c r="F103" s="2" t="s">
        <v>2</v>
      </c>
      <c r="G103" s="11" t="s">
        <v>3850</v>
      </c>
      <c r="H103" s="2">
        <v>1</v>
      </c>
      <c r="I103" s="2">
        <v>0</v>
      </c>
      <c r="J103" s="2">
        <v>0</v>
      </c>
      <c r="K103" s="2">
        <v>0</v>
      </c>
      <c r="L103" s="2">
        <v>0</v>
      </c>
      <c r="M103" s="2">
        <v>0</v>
      </c>
      <c r="N103" s="2">
        <v>0</v>
      </c>
      <c r="O103" s="2">
        <v>1</v>
      </c>
      <c r="P103" s="2"/>
      <c r="Q103" s="2"/>
      <c r="R103" s="11"/>
      <c r="S103" s="11" t="s">
        <v>8631</v>
      </c>
      <c r="T103" s="35"/>
    </row>
    <row r="104" spans="1:20" x14ac:dyDescent="0.25">
      <c r="A104" s="34"/>
      <c r="B104" s="11"/>
      <c r="C104" s="11"/>
      <c r="D104" s="11"/>
      <c r="E104" s="11"/>
      <c r="F104" s="2" t="s">
        <v>3</v>
      </c>
      <c r="G104" s="11" t="s">
        <v>3851</v>
      </c>
      <c r="H104" s="67">
        <v>1</v>
      </c>
      <c r="I104" s="2">
        <v>0</v>
      </c>
      <c r="J104" s="2">
        <v>0</v>
      </c>
      <c r="K104" s="2">
        <v>0</v>
      </c>
      <c r="L104" s="2">
        <v>0</v>
      </c>
      <c r="M104" s="2">
        <v>0</v>
      </c>
      <c r="N104" s="67">
        <v>1</v>
      </c>
      <c r="O104" s="67">
        <v>0</v>
      </c>
      <c r="P104" s="67"/>
      <c r="Q104" s="67"/>
      <c r="R104" s="11"/>
      <c r="S104" s="11"/>
      <c r="T104" s="35"/>
    </row>
    <row r="105" spans="1:20" x14ac:dyDescent="0.25">
      <c r="A105" s="34"/>
      <c r="B105" s="11"/>
      <c r="C105" s="11"/>
      <c r="D105" s="11"/>
      <c r="E105" s="11"/>
      <c r="F105" s="2" t="s">
        <v>4</v>
      </c>
      <c r="G105" s="11" t="s">
        <v>3852</v>
      </c>
      <c r="H105" s="2">
        <v>1</v>
      </c>
      <c r="I105" s="2">
        <v>0</v>
      </c>
      <c r="J105" s="2">
        <v>0</v>
      </c>
      <c r="K105" s="2">
        <v>0</v>
      </c>
      <c r="L105" s="2">
        <v>0</v>
      </c>
      <c r="M105" s="2">
        <v>0</v>
      </c>
      <c r="N105" s="2">
        <v>0</v>
      </c>
      <c r="O105" s="2">
        <v>1</v>
      </c>
      <c r="P105" s="2"/>
      <c r="Q105" s="2"/>
      <c r="R105" s="11"/>
      <c r="S105" s="11" t="s">
        <v>8631</v>
      </c>
      <c r="T105" s="35"/>
    </row>
    <row r="106" spans="1:20" x14ac:dyDescent="0.25">
      <c r="A106" s="34"/>
      <c r="B106" s="11"/>
      <c r="C106" s="11"/>
      <c r="D106" s="11"/>
      <c r="E106" s="11"/>
      <c r="F106" s="11"/>
      <c r="G106" s="11"/>
      <c r="H106" s="2"/>
      <c r="I106" s="2"/>
      <c r="J106" s="2"/>
      <c r="K106" s="2"/>
      <c r="L106" s="2"/>
      <c r="M106" s="2"/>
      <c r="N106" s="2"/>
      <c r="O106" s="2"/>
      <c r="P106" s="2"/>
      <c r="Q106" s="2"/>
      <c r="R106" s="11"/>
      <c r="S106" s="11"/>
      <c r="T106" s="35"/>
    </row>
    <row r="107" spans="1:20" x14ac:dyDescent="0.25">
      <c r="A107" s="83"/>
      <c r="B107" s="62"/>
      <c r="C107" s="61"/>
      <c r="D107" s="62"/>
      <c r="E107" s="62"/>
      <c r="F107" s="61"/>
      <c r="G107" s="62"/>
      <c r="H107" s="61">
        <f>SUM(H102:H105)</f>
        <v>4</v>
      </c>
      <c r="I107" s="61">
        <f t="shared" ref="I107:O107" si="8">SUM(I102:I105)</f>
        <v>0</v>
      </c>
      <c r="J107" s="61">
        <f t="shared" si="8"/>
        <v>0</v>
      </c>
      <c r="K107" s="61">
        <f t="shared" si="8"/>
        <v>0</v>
      </c>
      <c r="L107" s="61">
        <f t="shared" si="8"/>
        <v>0</v>
      </c>
      <c r="M107" s="61">
        <f t="shared" si="8"/>
        <v>0</v>
      </c>
      <c r="N107" s="61">
        <f t="shared" si="8"/>
        <v>1</v>
      </c>
      <c r="O107" s="61">
        <f t="shared" si="8"/>
        <v>3</v>
      </c>
      <c r="P107" s="61"/>
      <c r="Q107" s="61"/>
      <c r="R107" s="62"/>
      <c r="S107" s="62"/>
      <c r="T107" s="84"/>
    </row>
    <row r="108" spans="1:20" x14ac:dyDescent="0.25">
      <c r="A108" s="85"/>
      <c r="B108" s="75"/>
      <c r="C108" s="76"/>
      <c r="D108" s="75"/>
      <c r="E108" s="75"/>
      <c r="F108" s="76"/>
      <c r="G108" s="75"/>
      <c r="H108" s="76"/>
      <c r="I108" s="76"/>
      <c r="J108" s="76"/>
      <c r="K108" s="76"/>
      <c r="L108" s="76"/>
      <c r="M108" s="76"/>
      <c r="N108" s="76"/>
      <c r="O108" s="76"/>
      <c r="P108" s="76"/>
      <c r="Q108" s="76"/>
      <c r="R108" s="75"/>
      <c r="S108" s="75"/>
      <c r="T108" s="86"/>
    </row>
    <row r="109" spans="1:20" x14ac:dyDescent="0.25">
      <c r="A109" s="88"/>
      <c r="B109" s="89"/>
      <c r="C109" s="90"/>
      <c r="D109" s="89"/>
      <c r="E109" s="89"/>
      <c r="F109" s="90"/>
      <c r="G109" s="89"/>
      <c r="H109" s="90">
        <f t="shared" ref="H109:N109" si="9">H13+H33+H43+H54+H63+H71+H86+H99+H107</f>
        <v>34</v>
      </c>
      <c r="I109" s="90">
        <f t="shared" si="9"/>
        <v>23</v>
      </c>
      <c r="J109" s="90">
        <f t="shared" si="9"/>
        <v>0</v>
      </c>
      <c r="K109" s="90">
        <f t="shared" si="9"/>
        <v>0</v>
      </c>
      <c r="L109" s="90">
        <f t="shared" si="9"/>
        <v>0</v>
      </c>
      <c r="M109" s="90">
        <f t="shared" si="9"/>
        <v>0</v>
      </c>
      <c r="N109" s="90">
        <f t="shared" si="9"/>
        <v>29</v>
      </c>
      <c r="O109" s="90">
        <f>O13+O33+O43+O54+O63+O71+O86+O99+O107</f>
        <v>3</v>
      </c>
      <c r="P109" s="90"/>
      <c r="Q109" s="90"/>
      <c r="R109" s="89"/>
      <c r="S109" s="89"/>
      <c r="T109" s="91"/>
    </row>
    <row r="110" spans="1:20" ht="15.75" thickBot="1" x14ac:dyDescent="0.3">
      <c r="A110" s="36"/>
      <c r="B110" s="32"/>
      <c r="C110" s="32"/>
      <c r="D110" s="32"/>
      <c r="E110" s="32"/>
      <c r="F110" s="32"/>
      <c r="G110" s="32"/>
      <c r="H110" s="3"/>
      <c r="I110" s="3"/>
      <c r="J110" s="3"/>
      <c r="K110" s="3"/>
      <c r="L110" s="3"/>
      <c r="M110" s="3"/>
      <c r="N110" s="3"/>
      <c r="O110" s="3"/>
      <c r="P110" s="3"/>
      <c r="Q110" s="3"/>
      <c r="R110" s="32"/>
      <c r="S110" s="32"/>
      <c r="T110" s="37"/>
    </row>
    <row r="111" spans="1:20" ht="15.75" thickTop="1" x14ac:dyDescent="0.25"/>
    <row r="112" spans="1:20" x14ac:dyDescent="0.25">
      <c r="I112" s="71"/>
    </row>
  </sheetData>
  <mergeCells count="32">
    <mergeCell ref="J3:P3"/>
    <mergeCell ref="T58:T59"/>
    <mergeCell ref="R66:R67"/>
    <mergeCell ref="R69:R70"/>
    <mergeCell ref="R71:R73"/>
    <mergeCell ref="S66:S68"/>
    <mergeCell ref="T66:T67"/>
    <mergeCell ref="T7:T8"/>
    <mergeCell ref="T22:T23"/>
    <mergeCell ref="T36:T37"/>
    <mergeCell ref="S36:S38"/>
    <mergeCell ref="T46:T47"/>
    <mergeCell ref="S7:S9"/>
    <mergeCell ref="S10:S12"/>
    <mergeCell ref="S13:S16"/>
    <mergeCell ref="S17:S19"/>
    <mergeCell ref="S56:S58"/>
    <mergeCell ref="J5:O5"/>
    <mergeCell ref="R7:R10"/>
    <mergeCell ref="A1:T1"/>
    <mergeCell ref="A3:A4"/>
    <mergeCell ref="B3:B4"/>
    <mergeCell ref="C3:C4"/>
    <mergeCell ref="D3:D4"/>
    <mergeCell ref="E3:E4"/>
    <mergeCell ref="F3:F4"/>
    <mergeCell ref="G3:G4"/>
    <mergeCell ref="H3:H4"/>
    <mergeCell ref="I3:I4"/>
    <mergeCell ref="R3:R4"/>
    <mergeCell ref="S3:S4"/>
    <mergeCell ref="T3:T4"/>
  </mergeCells>
  <pageMargins left="0.82" right="0.23622047244094499" top="0.47244094488188998" bottom="0.47244094488188998" header="0.196850393700787" footer="0.31496062992126"/>
  <pageSetup paperSize="258" scale="6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4"/>
  <sheetViews>
    <sheetView topLeftCell="A3" workbookViewId="0">
      <pane ySplit="1230" topLeftCell="A49" activePane="bottomLeft"/>
      <selection activeCell="Q4" sqref="Q1:Q1048576"/>
      <selection pane="bottomLeft" activeCell="S72" sqref="S72"/>
    </sheetView>
  </sheetViews>
  <sheetFormatPr defaultRowHeight="15" x14ac:dyDescent="0.25"/>
  <cols>
    <col min="1" max="1" width="4.42578125" bestFit="1" customWidth="1"/>
    <col min="2" max="2" width="9.5703125" bestFit="1" customWidth="1"/>
    <col min="3" max="3" width="4.42578125" bestFit="1" customWidth="1"/>
    <col min="4" max="4" width="15" bestFit="1" customWidth="1"/>
    <col min="5" max="5" width="8.85546875" bestFit="1" customWidth="1"/>
    <col min="6" max="6" width="4.42578125" bestFit="1" customWidth="1"/>
    <col min="7" max="7" width="15.7109375" bestFit="1" customWidth="1"/>
    <col min="8" max="9" width="6.7109375" customWidth="1"/>
    <col min="10" max="17" width="4.7109375" customWidth="1"/>
    <col min="18" max="19" width="40.7109375" customWidth="1"/>
    <col min="20" max="20" width="29.7109375" customWidth="1"/>
  </cols>
  <sheetData>
    <row r="1" spans="1:20" ht="15.75" thickBot="1" x14ac:dyDescent="0.3">
      <c r="A1" s="300" t="s">
        <v>50</v>
      </c>
      <c r="B1" s="300"/>
      <c r="C1" s="300"/>
      <c r="D1" s="300"/>
      <c r="E1" s="300"/>
      <c r="F1" s="300"/>
      <c r="G1" s="300"/>
      <c r="H1" s="300"/>
      <c r="I1" s="300"/>
      <c r="J1" s="300"/>
      <c r="K1" s="300"/>
      <c r="L1" s="300"/>
      <c r="M1" s="300"/>
      <c r="N1" s="300"/>
      <c r="O1" s="300"/>
      <c r="P1" s="300"/>
      <c r="Q1" s="300"/>
      <c r="R1" s="300"/>
      <c r="S1" s="300"/>
      <c r="T1" s="300"/>
    </row>
    <row r="2" spans="1:20" ht="15.75" thickTop="1" x14ac:dyDescent="0.25">
      <c r="A2" s="291" t="s">
        <v>46</v>
      </c>
      <c r="B2" s="293" t="s">
        <v>49</v>
      </c>
      <c r="C2" s="293" t="s">
        <v>46</v>
      </c>
      <c r="D2" s="293" t="s">
        <v>48</v>
      </c>
      <c r="E2" s="293" t="s">
        <v>47</v>
      </c>
      <c r="F2" s="293" t="s">
        <v>46</v>
      </c>
      <c r="G2" s="293" t="s">
        <v>45</v>
      </c>
      <c r="H2" s="293" t="s">
        <v>44</v>
      </c>
      <c r="I2" s="295" t="s">
        <v>43</v>
      </c>
      <c r="J2" s="314" t="s">
        <v>7019</v>
      </c>
      <c r="K2" s="315"/>
      <c r="L2" s="315"/>
      <c r="M2" s="315"/>
      <c r="N2" s="315"/>
      <c r="O2" s="315"/>
      <c r="P2" s="315"/>
      <c r="Q2" s="316"/>
      <c r="R2" s="293" t="s">
        <v>42</v>
      </c>
      <c r="S2" s="297" t="s">
        <v>4380</v>
      </c>
      <c r="T2" s="281" t="s">
        <v>5692</v>
      </c>
    </row>
    <row r="3" spans="1:20" x14ac:dyDescent="0.25">
      <c r="A3" s="292"/>
      <c r="B3" s="294"/>
      <c r="C3" s="294"/>
      <c r="D3" s="294"/>
      <c r="E3" s="294"/>
      <c r="F3" s="294"/>
      <c r="G3" s="294"/>
      <c r="H3" s="294"/>
      <c r="I3" s="296"/>
      <c r="J3" s="47">
        <v>2010</v>
      </c>
      <c r="K3" s="47">
        <v>2011</v>
      </c>
      <c r="L3" s="47">
        <v>2012</v>
      </c>
      <c r="M3" s="47">
        <v>2013</v>
      </c>
      <c r="N3" s="47">
        <v>2014</v>
      </c>
      <c r="O3" s="47">
        <v>2015</v>
      </c>
      <c r="P3" s="47">
        <v>2016</v>
      </c>
      <c r="Q3" s="129">
        <v>2017</v>
      </c>
      <c r="R3" s="294"/>
      <c r="S3" s="298"/>
      <c r="T3" s="282"/>
    </row>
    <row r="4" spans="1:20" x14ac:dyDescent="0.25">
      <c r="A4" s="22">
        <v>1</v>
      </c>
      <c r="B4" s="23">
        <v>2</v>
      </c>
      <c r="C4" s="23">
        <v>3</v>
      </c>
      <c r="D4" s="23">
        <v>4</v>
      </c>
      <c r="E4" s="23">
        <v>5</v>
      </c>
      <c r="F4" s="23">
        <v>6</v>
      </c>
      <c r="G4" s="23">
        <v>7</v>
      </c>
      <c r="H4" s="23">
        <v>8</v>
      </c>
      <c r="I4" s="23">
        <v>9</v>
      </c>
      <c r="J4" s="288">
        <v>10</v>
      </c>
      <c r="K4" s="289"/>
      <c r="L4" s="289"/>
      <c r="M4" s="289"/>
      <c r="N4" s="289"/>
      <c r="O4" s="290"/>
      <c r="P4" s="127"/>
      <c r="Q4" s="127"/>
      <c r="R4" s="23">
        <v>11</v>
      </c>
      <c r="S4" s="24">
        <v>12</v>
      </c>
      <c r="T4" s="25">
        <v>13</v>
      </c>
    </row>
    <row r="5" spans="1:20" x14ac:dyDescent="0.25">
      <c r="A5" s="51"/>
      <c r="B5" s="30"/>
      <c r="C5" s="30"/>
      <c r="D5" s="30"/>
      <c r="E5" s="30"/>
      <c r="F5" s="30"/>
      <c r="G5" s="30"/>
      <c r="H5" s="102"/>
      <c r="I5" s="102"/>
      <c r="J5" s="102"/>
      <c r="K5" s="102"/>
      <c r="L5" s="102"/>
      <c r="M5" s="102"/>
      <c r="N5" s="102"/>
      <c r="O5" s="102"/>
      <c r="P5" s="102"/>
      <c r="Q5" s="102"/>
      <c r="R5" s="31"/>
      <c r="S5" s="31"/>
      <c r="T5" s="33"/>
    </row>
    <row r="6" spans="1:20" ht="15" customHeight="1" x14ac:dyDescent="0.25">
      <c r="A6" s="34" t="s">
        <v>18</v>
      </c>
      <c r="B6" s="11" t="s">
        <v>3853</v>
      </c>
      <c r="C6" s="2" t="s">
        <v>0</v>
      </c>
      <c r="D6" s="11" t="s">
        <v>3854</v>
      </c>
      <c r="E6" s="11" t="s">
        <v>39</v>
      </c>
      <c r="F6" s="2" t="s">
        <v>0</v>
      </c>
      <c r="G6" s="11" t="s">
        <v>3864</v>
      </c>
      <c r="H6" s="107">
        <v>1</v>
      </c>
      <c r="I6" s="107">
        <v>0</v>
      </c>
      <c r="J6" s="107">
        <v>0</v>
      </c>
      <c r="K6" s="107">
        <v>0</v>
      </c>
      <c r="L6" s="107">
        <v>0</v>
      </c>
      <c r="M6" s="107">
        <v>0</v>
      </c>
      <c r="N6" s="107">
        <v>0</v>
      </c>
      <c r="O6" s="107">
        <v>1</v>
      </c>
      <c r="P6" s="107"/>
      <c r="Q6" s="107"/>
      <c r="R6" s="299" t="s">
        <v>7739</v>
      </c>
      <c r="S6" s="299" t="s">
        <v>7737</v>
      </c>
      <c r="T6" s="35"/>
    </row>
    <row r="7" spans="1:20" x14ac:dyDescent="0.25">
      <c r="A7" s="34"/>
      <c r="B7" s="11"/>
      <c r="C7" s="2"/>
      <c r="D7" s="11"/>
      <c r="E7" s="11"/>
      <c r="F7" s="2" t="s">
        <v>2</v>
      </c>
      <c r="G7" s="11" t="s">
        <v>2649</v>
      </c>
      <c r="H7" s="107">
        <v>1</v>
      </c>
      <c r="I7" s="107">
        <v>0</v>
      </c>
      <c r="J7" s="107">
        <v>0</v>
      </c>
      <c r="K7" s="107">
        <v>0</v>
      </c>
      <c r="L7" s="107">
        <v>0</v>
      </c>
      <c r="M7" s="107">
        <v>0</v>
      </c>
      <c r="N7" s="107">
        <v>0</v>
      </c>
      <c r="O7" s="107">
        <v>1</v>
      </c>
      <c r="P7" s="107"/>
      <c r="Q7" s="107"/>
      <c r="R7" s="299"/>
      <c r="S7" s="299"/>
      <c r="T7" s="35"/>
    </row>
    <row r="8" spans="1:20" x14ac:dyDescent="0.25">
      <c r="A8" s="34"/>
      <c r="B8" s="11"/>
      <c r="C8" s="2"/>
      <c r="D8" s="11"/>
      <c r="E8" s="11"/>
      <c r="F8" s="2" t="s">
        <v>3</v>
      </c>
      <c r="G8" s="11" t="s">
        <v>3865</v>
      </c>
      <c r="H8" s="107">
        <v>1</v>
      </c>
      <c r="I8" s="107">
        <v>0</v>
      </c>
      <c r="J8" s="107">
        <v>0</v>
      </c>
      <c r="K8" s="107">
        <v>0</v>
      </c>
      <c r="L8" s="107">
        <v>0</v>
      </c>
      <c r="M8" s="107">
        <v>0</v>
      </c>
      <c r="N8" s="107">
        <v>0</v>
      </c>
      <c r="O8" s="107">
        <v>1</v>
      </c>
      <c r="P8" s="107"/>
      <c r="Q8" s="107"/>
      <c r="R8" s="299" t="s">
        <v>7740</v>
      </c>
      <c r="S8" s="299"/>
      <c r="T8" s="35"/>
    </row>
    <row r="9" spans="1:20" x14ac:dyDescent="0.25">
      <c r="A9" s="34"/>
      <c r="B9" s="11"/>
      <c r="C9" s="2"/>
      <c r="D9" s="11"/>
      <c r="E9" s="11"/>
      <c r="F9" s="2" t="s">
        <v>4</v>
      </c>
      <c r="G9" s="11" t="s">
        <v>3866</v>
      </c>
      <c r="H9" s="107">
        <v>1</v>
      </c>
      <c r="I9" s="107">
        <v>0</v>
      </c>
      <c r="J9" s="107">
        <v>0</v>
      </c>
      <c r="K9" s="107">
        <v>0</v>
      </c>
      <c r="L9" s="107">
        <v>0</v>
      </c>
      <c r="M9" s="107">
        <v>0</v>
      </c>
      <c r="N9" s="107">
        <v>0</v>
      </c>
      <c r="O9" s="107">
        <v>1</v>
      </c>
      <c r="P9" s="107"/>
      <c r="Q9" s="107"/>
      <c r="R9" s="299"/>
      <c r="S9" s="299"/>
      <c r="T9" s="35"/>
    </row>
    <row r="10" spans="1:20" x14ac:dyDescent="0.25">
      <c r="A10" s="34"/>
      <c r="B10" s="11"/>
      <c r="C10" s="2"/>
      <c r="D10" s="11"/>
      <c r="E10" s="11"/>
      <c r="F10" s="2" t="s">
        <v>5</v>
      </c>
      <c r="G10" s="11" t="s">
        <v>3867</v>
      </c>
      <c r="H10" s="107">
        <v>1</v>
      </c>
      <c r="I10" s="107">
        <v>0</v>
      </c>
      <c r="J10" s="107">
        <v>0</v>
      </c>
      <c r="K10" s="107">
        <v>0</v>
      </c>
      <c r="L10" s="107">
        <v>0</v>
      </c>
      <c r="M10" s="107">
        <v>0</v>
      </c>
      <c r="N10" s="107">
        <v>0</v>
      </c>
      <c r="O10" s="107">
        <v>1</v>
      </c>
      <c r="P10" s="107"/>
      <c r="Q10" s="107"/>
      <c r="R10" s="11"/>
      <c r="S10" s="299"/>
      <c r="T10" s="35"/>
    </row>
    <row r="11" spans="1:20" ht="15" customHeight="1" x14ac:dyDescent="0.25">
      <c r="A11" s="34"/>
      <c r="B11" s="11"/>
      <c r="C11" s="2"/>
      <c r="D11" s="11"/>
      <c r="E11" s="11"/>
      <c r="F11" s="2" t="s">
        <v>6</v>
      </c>
      <c r="G11" s="11" t="s">
        <v>3868</v>
      </c>
      <c r="H11" s="107">
        <v>1</v>
      </c>
      <c r="I11" s="107">
        <v>0</v>
      </c>
      <c r="J11" s="107">
        <v>0</v>
      </c>
      <c r="K11" s="107">
        <v>0</v>
      </c>
      <c r="L11" s="107">
        <v>0</v>
      </c>
      <c r="M11" s="107">
        <v>0</v>
      </c>
      <c r="N11" s="107">
        <v>0</v>
      </c>
      <c r="O11" s="107">
        <v>1</v>
      </c>
      <c r="P11" s="107"/>
      <c r="Q11" s="107"/>
      <c r="R11" s="11"/>
      <c r="S11" s="299" t="s">
        <v>7738</v>
      </c>
      <c r="T11" s="35"/>
    </row>
    <row r="12" spans="1:20" x14ac:dyDescent="0.25">
      <c r="A12" s="34"/>
      <c r="B12" s="11"/>
      <c r="C12" s="2"/>
      <c r="D12" s="11"/>
      <c r="E12" s="11"/>
      <c r="F12" s="2" t="s">
        <v>7</v>
      </c>
      <c r="G12" s="11" t="s">
        <v>3869</v>
      </c>
      <c r="H12" s="107">
        <v>1</v>
      </c>
      <c r="I12" s="107">
        <v>0</v>
      </c>
      <c r="J12" s="107">
        <v>0</v>
      </c>
      <c r="K12" s="107">
        <v>0</v>
      </c>
      <c r="L12" s="107">
        <v>0</v>
      </c>
      <c r="M12" s="107">
        <v>0</v>
      </c>
      <c r="N12" s="107">
        <v>0</v>
      </c>
      <c r="O12" s="107">
        <v>1</v>
      </c>
      <c r="P12" s="107"/>
      <c r="Q12" s="107"/>
      <c r="R12" s="11"/>
      <c r="S12" s="299"/>
      <c r="T12" s="35"/>
    </row>
    <row r="13" spans="1:20" x14ac:dyDescent="0.25">
      <c r="A13" s="34"/>
      <c r="B13" s="11"/>
      <c r="C13" s="2"/>
      <c r="D13" s="11"/>
      <c r="E13" s="11"/>
      <c r="F13" s="2" t="s">
        <v>8</v>
      </c>
      <c r="G13" s="11" t="s">
        <v>3870</v>
      </c>
      <c r="H13" s="107">
        <v>1</v>
      </c>
      <c r="I13" s="107">
        <v>0</v>
      </c>
      <c r="J13" s="107">
        <v>0</v>
      </c>
      <c r="K13" s="107">
        <v>0</v>
      </c>
      <c r="L13" s="107">
        <v>0</v>
      </c>
      <c r="M13" s="107">
        <v>0</v>
      </c>
      <c r="N13" s="107">
        <v>0</v>
      </c>
      <c r="O13" s="107">
        <v>1</v>
      </c>
      <c r="P13" s="107"/>
      <c r="Q13" s="107"/>
      <c r="R13" s="11"/>
      <c r="S13" s="299"/>
      <c r="T13" s="35"/>
    </row>
    <row r="14" spans="1:20" x14ac:dyDescent="0.25">
      <c r="A14" s="34"/>
      <c r="B14" s="11"/>
      <c r="C14" s="2"/>
      <c r="D14" s="11"/>
      <c r="E14" s="11"/>
      <c r="F14" s="2" t="s">
        <v>9</v>
      </c>
      <c r="G14" s="11" t="s">
        <v>3871</v>
      </c>
      <c r="H14" s="107">
        <v>1</v>
      </c>
      <c r="I14" s="107">
        <v>0</v>
      </c>
      <c r="J14" s="107">
        <v>0</v>
      </c>
      <c r="K14" s="107">
        <v>0</v>
      </c>
      <c r="L14" s="107">
        <v>0</v>
      </c>
      <c r="M14" s="107">
        <v>0</v>
      </c>
      <c r="N14" s="107">
        <v>0</v>
      </c>
      <c r="O14" s="107">
        <v>1</v>
      </c>
      <c r="P14" s="107"/>
      <c r="Q14" s="107"/>
      <c r="R14" s="11"/>
      <c r="S14" s="73"/>
      <c r="T14" s="35"/>
    </row>
    <row r="15" spans="1:20" x14ac:dyDescent="0.25">
      <c r="A15" s="34"/>
      <c r="B15" s="11"/>
      <c r="C15" s="2"/>
      <c r="D15" s="11"/>
      <c r="E15" s="11"/>
      <c r="F15" s="2" t="s">
        <v>10</v>
      </c>
      <c r="G15" s="11" t="s">
        <v>3336</v>
      </c>
      <c r="H15" s="107">
        <v>1</v>
      </c>
      <c r="I15" s="107">
        <v>0</v>
      </c>
      <c r="J15" s="107">
        <v>0</v>
      </c>
      <c r="K15" s="107">
        <v>0</v>
      </c>
      <c r="L15" s="107">
        <v>0</v>
      </c>
      <c r="M15" s="107">
        <v>0</v>
      </c>
      <c r="N15" s="107">
        <v>0</v>
      </c>
      <c r="O15" s="107">
        <v>1</v>
      </c>
      <c r="P15" s="107"/>
      <c r="Q15" s="107"/>
      <c r="R15" s="11"/>
      <c r="S15" s="11"/>
      <c r="T15" s="35"/>
    </row>
    <row r="16" spans="1:20" x14ac:dyDescent="0.25">
      <c r="A16" s="34"/>
      <c r="B16" s="11"/>
      <c r="C16" s="2"/>
      <c r="D16" s="11"/>
      <c r="E16" s="11"/>
      <c r="F16" s="2"/>
      <c r="G16" s="11"/>
      <c r="H16" s="107"/>
      <c r="I16" s="107"/>
      <c r="J16" s="107"/>
      <c r="K16" s="107"/>
      <c r="L16" s="107"/>
      <c r="M16" s="107"/>
      <c r="N16" s="107"/>
      <c r="O16" s="107"/>
      <c r="P16" s="107"/>
      <c r="Q16" s="107"/>
      <c r="R16" s="11"/>
      <c r="S16" s="11"/>
      <c r="T16" s="35"/>
    </row>
    <row r="17" spans="1:20" x14ac:dyDescent="0.25">
      <c r="A17" s="83"/>
      <c r="B17" s="62"/>
      <c r="C17" s="61"/>
      <c r="D17" s="62"/>
      <c r="E17" s="62"/>
      <c r="F17" s="61"/>
      <c r="G17" s="62"/>
      <c r="H17" s="108">
        <f>SUM(H6:H15)</f>
        <v>10</v>
      </c>
      <c r="I17" s="108">
        <f t="shared" ref="I17:Q17" si="0">SUM(I6:I15)</f>
        <v>0</v>
      </c>
      <c r="J17" s="108">
        <f t="shared" si="0"/>
        <v>0</v>
      </c>
      <c r="K17" s="108">
        <f t="shared" si="0"/>
        <v>0</v>
      </c>
      <c r="L17" s="108">
        <f t="shared" si="0"/>
        <v>0</v>
      </c>
      <c r="M17" s="108">
        <f t="shared" si="0"/>
        <v>0</v>
      </c>
      <c r="N17" s="108">
        <f t="shared" si="0"/>
        <v>0</v>
      </c>
      <c r="O17" s="108">
        <f t="shared" si="0"/>
        <v>10</v>
      </c>
      <c r="P17" s="108">
        <f t="shared" si="0"/>
        <v>0</v>
      </c>
      <c r="Q17" s="108">
        <f t="shared" si="0"/>
        <v>0</v>
      </c>
      <c r="R17" s="62"/>
      <c r="S17" s="62"/>
      <c r="T17" s="84"/>
    </row>
    <row r="18" spans="1:20" x14ac:dyDescent="0.25">
      <c r="A18" s="85"/>
      <c r="B18" s="75"/>
      <c r="C18" s="76"/>
      <c r="D18" s="75"/>
      <c r="E18" s="75"/>
      <c r="F18" s="76"/>
      <c r="G18" s="75"/>
      <c r="H18" s="109"/>
      <c r="I18" s="109"/>
      <c r="J18" s="109"/>
      <c r="K18" s="109"/>
      <c r="L18" s="109"/>
      <c r="M18" s="109"/>
      <c r="N18" s="109"/>
      <c r="O18" s="109"/>
      <c r="P18" s="109"/>
      <c r="Q18" s="109"/>
      <c r="R18" s="75"/>
      <c r="S18" s="75"/>
      <c r="T18" s="86"/>
    </row>
    <row r="19" spans="1:20" x14ac:dyDescent="0.25">
      <c r="A19" s="34"/>
      <c r="B19" s="11"/>
      <c r="C19" s="2"/>
      <c r="D19" s="11"/>
      <c r="E19" s="11"/>
      <c r="F19" s="2"/>
      <c r="G19" s="11"/>
      <c r="H19" s="2"/>
      <c r="I19" s="2"/>
      <c r="J19" s="2"/>
      <c r="K19" s="2"/>
      <c r="L19" s="2"/>
      <c r="M19" s="2"/>
      <c r="N19" s="2"/>
      <c r="O19" s="2"/>
      <c r="P19" s="2"/>
      <c r="Q19" s="2"/>
      <c r="R19" s="11"/>
      <c r="S19" s="11"/>
      <c r="T19" s="35"/>
    </row>
    <row r="20" spans="1:20" x14ac:dyDescent="0.25">
      <c r="A20" s="34"/>
      <c r="B20" s="11"/>
      <c r="C20" s="2" t="s">
        <v>2</v>
      </c>
      <c r="D20" s="11" t="s">
        <v>3855</v>
      </c>
      <c r="E20" s="11" t="s">
        <v>39</v>
      </c>
      <c r="F20" s="2" t="s">
        <v>0</v>
      </c>
      <c r="G20" s="11" t="s">
        <v>3863</v>
      </c>
      <c r="H20" s="107">
        <v>1</v>
      </c>
      <c r="I20" s="107">
        <v>0</v>
      </c>
      <c r="J20" s="107">
        <v>0</v>
      </c>
      <c r="K20" s="107">
        <v>0</v>
      </c>
      <c r="L20" s="107">
        <v>0</v>
      </c>
      <c r="M20" s="107">
        <v>0</v>
      </c>
      <c r="N20" s="107">
        <v>1</v>
      </c>
      <c r="O20" s="107">
        <v>0</v>
      </c>
      <c r="P20" s="107"/>
      <c r="Q20" s="107"/>
      <c r="R20" s="11" t="s">
        <v>7741</v>
      </c>
      <c r="S20" s="11"/>
      <c r="T20" s="35" t="s">
        <v>7742</v>
      </c>
    </row>
    <row r="21" spans="1:20" x14ac:dyDescent="0.25">
      <c r="A21" s="34"/>
      <c r="B21" s="11"/>
      <c r="C21" s="2"/>
      <c r="D21" s="11"/>
      <c r="E21" s="11"/>
      <c r="F21" s="2" t="s">
        <v>2</v>
      </c>
      <c r="G21" s="11" t="s">
        <v>3872</v>
      </c>
      <c r="H21" s="107">
        <v>1</v>
      </c>
      <c r="I21" s="107">
        <v>0</v>
      </c>
      <c r="J21" s="107">
        <v>0</v>
      </c>
      <c r="K21" s="107">
        <v>0</v>
      </c>
      <c r="L21" s="107">
        <v>0</v>
      </c>
      <c r="M21" s="107">
        <v>0</v>
      </c>
      <c r="N21" s="107">
        <v>1</v>
      </c>
      <c r="O21" s="107">
        <v>0</v>
      </c>
      <c r="P21" s="107"/>
      <c r="Q21" s="107"/>
      <c r="R21" s="11"/>
      <c r="S21" s="11"/>
      <c r="T21" s="35"/>
    </row>
    <row r="22" spans="1:20" x14ac:dyDescent="0.25">
      <c r="A22" s="34"/>
      <c r="B22" s="11"/>
      <c r="C22" s="2"/>
      <c r="D22" s="11"/>
      <c r="E22" s="11"/>
      <c r="F22" s="2" t="s">
        <v>3</v>
      </c>
      <c r="G22" s="11" t="s">
        <v>3873</v>
      </c>
      <c r="H22" s="107">
        <v>1</v>
      </c>
      <c r="I22" s="107">
        <v>0</v>
      </c>
      <c r="J22" s="107">
        <v>0</v>
      </c>
      <c r="K22" s="107">
        <v>0</v>
      </c>
      <c r="L22" s="107">
        <v>0</v>
      </c>
      <c r="M22" s="107">
        <v>0</v>
      </c>
      <c r="N22" s="107">
        <v>1</v>
      </c>
      <c r="O22" s="107">
        <v>0</v>
      </c>
      <c r="P22" s="107"/>
      <c r="Q22" s="107"/>
      <c r="R22" s="11"/>
      <c r="S22" s="11"/>
      <c r="T22" s="35"/>
    </row>
    <row r="23" spans="1:20" x14ac:dyDescent="0.25">
      <c r="A23" s="34"/>
      <c r="B23" s="11"/>
      <c r="C23" s="2"/>
      <c r="D23" s="11"/>
      <c r="E23" s="11"/>
      <c r="F23" s="2" t="s">
        <v>4</v>
      </c>
      <c r="G23" s="11" t="s">
        <v>3874</v>
      </c>
      <c r="H23" s="107">
        <v>1</v>
      </c>
      <c r="I23" s="107">
        <v>0</v>
      </c>
      <c r="J23" s="107">
        <v>0</v>
      </c>
      <c r="K23" s="107">
        <v>0</v>
      </c>
      <c r="L23" s="107">
        <v>0</v>
      </c>
      <c r="M23" s="107">
        <v>0</v>
      </c>
      <c r="N23" s="107">
        <v>1</v>
      </c>
      <c r="O23" s="107">
        <v>0</v>
      </c>
      <c r="P23" s="107"/>
      <c r="Q23" s="107"/>
      <c r="R23" s="11"/>
      <c r="S23" s="11"/>
      <c r="T23" s="35"/>
    </row>
    <row r="24" spans="1:20" x14ac:dyDescent="0.25">
      <c r="A24" s="34"/>
      <c r="B24" s="11"/>
      <c r="C24" s="2"/>
      <c r="D24" s="11"/>
      <c r="E24" s="11"/>
      <c r="F24" s="2" t="s">
        <v>5</v>
      </c>
      <c r="G24" s="11" t="s">
        <v>3875</v>
      </c>
      <c r="H24" s="107">
        <v>1</v>
      </c>
      <c r="I24" s="107">
        <v>0</v>
      </c>
      <c r="J24" s="107">
        <v>0</v>
      </c>
      <c r="K24" s="107">
        <v>0</v>
      </c>
      <c r="L24" s="107">
        <v>0</v>
      </c>
      <c r="M24" s="107">
        <v>0</v>
      </c>
      <c r="N24" s="107">
        <v>1</v>
      </c>
      <c r="O24" s="107">
        <v>0</v>
      </c>
      <c r="P24" s="107"/>
      <c r="Q24" s="107"/>
      <c r="R24" s="11"/>
      <c r="S24" s="11"/>
      <c r="T24" s="35"/>
    </row>
    <row r="25" spans="1:20" x14ac:dyDescent="0.25">
      <c r="A25" s="34"/>
      <c r="B25" s="11"/>
      <c r="C25" s="2"/>
      <c r="D25" s="11"/>
      <c r="E25" s="11"/>
      <c r="F25" s="2" t="s">
        <v>6</v>
      </c>
      <c r="G25" s="11" t="s">
        <v>3876</v>
      </c>
      <c r="H25" s="107">
        <v>1</v>
      </c>
      <c r="I25" s="107">
        <v>0</v>
      </c>
      <c r="J25" s="107">
        <v>0</v>
      </c>
      <c r="K25" s="107">
        <v>0</v>
      </c>
      <c r="L25" s="107">
        <v>0</v>
      </c>
      <c r="M25" s="107">
        <v>0</v>
      </c>
      <c r="N25" s="107">
        <v>1</v>
      </c>
      <c r="O25" s="107">
        <v>0</v>
      </c>
      <c r="P25" s="107"/>
      <c r="Q25" s="107"/>
      <c r="R25" s="11"/>
      <c r="S25" s="11"/>
      <c r="T25" s="35"/>
    </row>
    <row r="26" spans="1:20" x14ac:dyDescent="0.25">
      <c r="A26" s="34"/>
      <c r="B26" s="11"/>
      <c r="C26" s="2"/>
      <c r="D26" s="11"/>
      <c r="E26" s="11"/>
      <c r="F26" s="2" t="s">
        <v>7</v>
      </c>
      <c r="G26" s="11" t="s">
        <v>3877</v>
      </c>
      <c r="H26" s="107">
        <v>1</v>
      </c>
      <c r="I26" s="107">
        <v>0</v>
      </c>
      <c r="J26" s="107">
        <v>0</v>
      </c>
      <c r="K26" s="107">
        <v>0</v>
      </c>
      <c r="L26" s="107">
        <v>0</v>
      </c>
      <c r="M26" s="107">
        <v>0</v>
      </c>
      <c r="N26" s="107">
        <v>1</v>
      </c>
      <c r="O26" s="107">
        <v>0</v>
      </c>
      <c r="P26" s="107"/>
      <c r="Q26" s="107"/>
      <c r="R26" s="11"/>
      <c r="S26" s="11"/>
      <c r="T26" s="35"/>
    </row>
    <row r="27" spans="1:20" x14ac:dyDescent="0.25">
      <c r="A27" s="34"/>
      <c r="B27" s="11"/>
      <c r="C27" s="2"/>
      <c r="D27" s="11"/>
      <c r="E27" s="11"/>
      <c r="F27" s="2" t="s">
        <v>8</v>
      </c>
      <c r="G27" s="11" t="s">
        <v>3878</v>
      </c>
      <c r="H27" s="107">
        <v>1</v>
      </c>
      <c r="I27" s="107">
        <v>0</v>
      </c>
      <c r="J27" s="107">
        <v>0</v>
      </c>
      <c r="K27" s="107">
        <v>0</v>
      </c>
      <c r="L27" s="107">
        <v>0</v>
      </c>
      <c r="M27" s="107">
        <v>0</v>
      </c>
      <c r="N27" s="107">
        <v>1</v>
      </c>
      <c r="O27" s="107">
        <v>0</v>
      </c>
      <c r="P27" s="107"/>
      <c r="Q27" s="107"/>
      <c r="R27" s="11"/>
      <c r="S27" s="11"/>
      <c r="T27" s="35"/>
    </row>
    <row r="28" spans="1:20" x14ac:dyDescent="0.25">
      <c r="A28" s="34"/>
      <c r="B28" s="11"/>
      <c r="C28" s="2"/>
      <c r="D28" s="11"/>
      <c r="E28" s="11"/>
      <c r="F28" s="2" t="s">
        <v>9</v>
      </c>
      <c r="G28" s="11" t="s">
        <v>3879</v>
      </c>
      <c r="H28" s="107">
        <v>1</v>
      </c>
      <c r="I28" s="107">
        <v>0</v>
      </c>
      <c r="J28" s="107">
        <v>0</v>
      </c>
      <c r="K28" s="107">
        <v>0</v>
      </c>
      <c r="L28" s="107">
        <v>0</v>
      </c>
      <c r="M28" s="107">
        <v>0</v>
      </c>
      <c r="N28" s="107">
        <v>1</v>
      </c>
      <c r="O28" s="107">
        <v>0</v>
      </c>
      <c r="P28" s="107"/>
      <c r="Q28" s="107"/>
      <c r="R28" s="11"/>
      <c r="S28" s="11"/>
      <c r="T28" s="35"/>
    </row>
    <row r="29" spans="1:20" x14ac:dyDescent="0.25">
      <c r="A29" s="34"/>
      <c r="B29" s="11"/>
      <c r="C29" s="2"/>
      <c r="D29" s="11"/>
      <c r="E29" s="11"/>
      <c r="F29" s="2" t="s">
        <v>10</v>
      </c>
      <c r="G29" s="11" t="s">
        <v>3880</v>
      </c>
      <c r="H29" s="107">
        <v>1</v>
      </c>
      <c r="I29" s="107">
        <v>0</v>
      </c>
      <c r="J29" s="107">
        <v>0</v>
      </c>
      <c r="K29" s="107">
        <v>0</v>
      </c>
      <c r="L29" s="107">
        <v>0</v>
      </c>
      <c r="M29" s="107">
        <v>0</v>
      </c>
      <c r="N29" s="107">
        <v>1</v>
      </c>
      <c r="O29" s="107">
        <v>0</v>
      </c>
      <c r="P29" s="107"/>
      <c r="Q29" s="107"/>
      <c r="R29" s="11"/>
      <c r="S29" s="11"/>
      <c r="T29" s="35"/>
    </row>
    <row r="30" spans="1:20" x14ac:dyDescent="0.25">
      <c r="A30" s="34"/>
      <c r="B30" s="11"/>
      <c r="C30" s="2"/>
      <c r="D30" s="11"/>
      <c r="E30" s="11"/>
      <c r="F30" s="2" t="s">
        <v>11</v>
      </c>
      <c r="G30" s="11" t="s">
        <v>3881</v>
      </c>
      <c r="H30" s="107">
        <v>1</v>
      </c>
      <c r="I30" s="107">
        <v>0</v>
      </c>
      <c r="J30" s="107">
        <v>0</v>
      </c>
      <c r="K30" s="107">
        <v>0</v>
      </c>
      <c r="L30" s="107">
        <v>0</v>
      </c>
      <c r="M30" s="107">
        <v>0</v>
      </c>
      <c r="N30" s="107">
        <v>1</v>
      </c>
      <c r="O30" s="107">
        <v>0</v>
      </c>
      <c r="P30" s="107"/>
      <c r="Q30" s="107"/>
      <c r="R30" s="11"/>
      <c r="S30" s="11"/>
      <c r="T30" s="35"/>
    </row>
    <row r="31" spans="1:20" x14ac:dyDescent="0.25">
      <c r="A31" s="34"/>
      <c r="B31" s="11"/>
      <c r="C31" s="2"/>
      <c r="D31" s="11"/>
      <c r="E31" s="11"/>
      <c r="F31" s="2" t="s">
        <v>12</v>
      </c>
      <c r="G31" s="11" t="s">
        <v>3882</v>
      </c>
      <c r="H31" s="107">
        <v>1</v>
      </c>
      <c r="I31" s="107">
        <v>0</v>
      </c>
      <c r="J31" s="107">
        <v>0</v>
      </c>
      <c r="K31" s="107">
        <v>0</v>
      </c>
      <c r="L31" s="107">
        <v>0</v>
      </c>
      <c r="M31" s="107">
        <v>0</v>
      </c>
      <c r="N31" s="107">
        <v>1</v>
      </c>
      <c r="O31" s="107">
        <v>0</v>
      </c>
      <c r="P31" s="107"/>
      <c r="Q31" s="107"/>
      <c r="R31" s="11"/>
      <c r="S31" s="11"/>
      <c r="T31" s="35"/>
    </row>
    <row r="32" spans="1:20" x14ac:dyDescent="0.25">
      <c r="A32" s="34"/>
      <c r="B32" s="11"/>
      <c r="C32" s="2"/>
      <c r="D32" s="11"/>
      <c r="E32" s="11"/>
      <c r="F32" s="2"/>
      <c r="G32" s="11"/>
      <c r="H32" s="107"/>
      <c r="I32" s="107"/>
      <c r="J32" s="107"/>
      <c r="K32" s="107"/>
      <c r="L32" s="107"/>
      <c r="M32" s="107"/>
      <c r="N32" s="107"/>
      <c r="O32" s="107"/>
      <c r="P32" s="107"/>
      <c r="Q32" s="107"/>
      <c r="R32" s="11"/>
      <c r="S32" s="11"/>
      <c r="T32" s="35"/>
    </row>
    <row r="33" spans="1:20" x14ac:dyDescent="0.25">
      <c r="A33" s="83"/>
      <c r="B33" s="62"/>
      <c r="C33" s="61"/>
      <c r="D33" s="62"/>
      <c r="E33" s="62"/>
      <c r="F33" s="61"/>
      <c r="G33" s="62"/>
      <c r="H33" s="108">
        <f>SUM(H20:H31)</f>
        <v>12</v>
      </c>
      <c r="I33" s="108">
        <f t="shared" ref="I33:Q33" si="1">SUM(I20:I31)</f>
        <v>0</v>
      </c>
      <c r="J33" s="108">
        <f t="shared" si="1"/>
        <v>0</v>
      </c>
      <c r="K33" s="108">
        <f t="shared" si="1"/>
        <v>0</v>
      </c>
      <c r="L33" s="108">
        <f t="shared" si="1"/>
        <v>0</v>
      </c>
      <c r="M33" s="108">
        <f t="shared" si="1"/>
        <v>0</v>
      </c>
      <c r="N33" s="108">
        <f t="shared" si="1"/>
        <v>12</v>
      </c>
      <c r="O33" s="108">
        <f t="shared" si="1"/>
        <v>0</v>
      </c>
      <c r="P33" s="108">
        <f t="shared" si="1"/>
        <v>0</v>
      </c>
      <c r="Q33" s="108">
        <f t="shared" si="1"/>
        <v>0</v>
      </c>
      <c r="R33" s="62"/>
      <c r="S33" s="62"/>
      <c r="T33" s="84"/>
    </row>
    <row r="34" spans="1:20" x14ac:dyDescent="0.25">
      <c r="A34" s="85"/>
      <c r="B34" s="75"/>
      <c r="C34" s="76"/>
      <c r="D34" s="75"/>
      <c r="E34" s="75"/>
      <c r="F34" s="76"/>
      <c r="G34" s="75"/>
      <c r="H34" s="109"/>
      <c r="I34" s="109"/>
      <c r="J34" s="109"/>
      <c r="K34" s="109"/>
      <c r="L34" s="109"/>
      <c r="M34" s="109"/>
      <c r="N34" s="109"/>
      <c r="O34" s="109"/>
      <c r="P34" s="109"/>
      <c r="Q34" s="109"/>
      <c r="R34" s="75"/>
      <c r="S34" s="75"/>
      <c r="T34" s="86"/>
    </row>
    <row r="35" spans="1:20" x14ac:dyDescent="0.25">
      <c r="A35" s="34"/>
      <c r="B35" s="11"/>
      <c r="C35" s="2" t="s">
        <v>3</v>
      </c>
      <c r="D35" s="11" t="s">
        <v>3856</v>
      </c>
      <c r="E35" s="11" t="s">
        <v>39</v>
      </c>
      <c r="F35" s="2" t="s">
        <v>0</v>
      </c>
      <c r="G35" s="11" t="s">
        <v>3883</v>
      </c>
      <c r="H35" s="2">
        <v>1</v>
      </c>
      <c r="I35" s="2">
        <v>0</v>
      </c>
      <c r="J35" s="2">
        <v>0</v>
      </c>
      <c r="K35" s="2">
        <v>0</v>
      </c>
      <c r="L35" s="2">
        <v>0</v>
      </c>
      <c r="M35" s="2">
        <v>0</v>
      </c>
      <c r="N35" s="2">
        <v>1</v>
      </c>
      <c r="O35" s="2"/>
      <c r="P35" s="2"/>
      <c r="Q35" s="2"/>
      <c r="R35" s="11"/>
      <c r="S35" s="11"/>
      <c r="T35" s="35"/>
    </row>
    <row r="36" spans="1:20" x14ac:dyDescent="0.25">
      <c r="A36" s="34"/>
      <c r="B36" s="11"/>
      <c r="C36" s="2"/>
      <c r="D36" s="11"/>
      <c r="E36" s="11"/>
      <c r="F36" s="2" t="s">
        <v>2</v>
      </c>
      <c r="G36" s="11" t="s">
        <v>3884</v>
      </c>
      <c r="H36" s="2">
        <v>1</v>
      </c>
      <c r="I36" s="2">
        <v>0</v>
      </c>
      <c r="J36" s="2">
        <v>0</v>
      </c>
      <c r="K36" s="2">
        <v>0</v>
      </c>
      <c r="L36" s="2">
        <v>0</v>
      </c>
      <c r="M36" s="2">
        <v>0</v>
      </c>
      <c r="N36" s="2">
        <v>1</v>
      </c>
      <c r="O36" s="2"/>
      <c r="P36" s="2"/>
      <c r="Q36" s="2"/>
      <c r="R36" s="11"/>
      <c r="S36" s="11"/>
      <c r="T36" s="35"/>
    </row>
    <row r="37" spans="1:20" x14ac:dyDescent="0.25">
      <c r="A37" s="34"/>
      <c r="B37" s="11"/>
      <c r="C37" s="2"/>
      <c r="D37" s="11"/>
      <c r="E37" s="11"/>
      <c r="F37" s="2" t="s">
        <v>3</v>
      </c>
      <c r="G37" s="11" t="s">
        <v>3885</v>
      </c>
      <c r="H37" s="2">
        <v>1</v>
      </c>
      <c r="I37" s="2">
        <v>0</v>
      </c>
      <c r="J37" s="2">
        <v>0</v>
      </c>
      <c r="K37" s="2">
        <v>0</v>
      </c>
      <c r="L37" s="2">
        <v>0</v>
      </c>
      <c r="M37" s="2">
        <v>0</v>
      </c>
      <c r="N37" s="2">
        <v>1</v>
      </c>
      <c r="O37" s="2"/>
      <c r="P37" s="2"/>
      <c r="Q37" s="2"/>
      <c r="R37" s="11"/>
      <c r="S37" s="11"/>
      <c r="T37" s="35"/>
    </row>
    <row r="38" spans="1:20" x14ac:dyDescent="0.25">
      <c r="A38" s="34"/>
      <c r="B38" s="11"/>
      <c r="C38" s="2"/>
      <c r="D38" s="11"/>
      <c r="E38" s="11"/>
      <c r="F38" s="2" t="s">
        <v>4</v>
      </c>
      <c r="G38" s="11" t="s">
        <v>3886</v>
      </c>
      <c r="H38" s="2">
        <v>1</v>
      </c>
      <c r="I38" s="2">
        <v>0</v>
      </c>
      <c r="J38" s="2">
        <v>0</v>
      </c>
      <c r="K38" s="2">
        <v>0</v>
      </c>
      <c r="L38" s="2">
        <v>0</v>
      </c>
      <c r="M38" s="2">
        <v>0</v>
      </c>
      <c r="N38" s="2">
        <v>1</v>
      </c>
      <c r="O38" s="2"/>
      <c r="P38" s="2"/>
      <c r="Q38" s="2"/>
      <c r="R38" s="11"/>
      <c r="S38" s="11"/>
      <c r="T38" s="35"/>
    </row>
    <row r="39" spans="1:20" x14ac:dyDescent="0.25">
      <c r="A39" s="34"/>
      <c r="B39" s="11"/>
      <c r="C39" s="2"/>
      <c r="D39" s="11"/>
      <c r="E39" s="11"/>
      <c r="F39" s="2" t="s">
        <v>5</v>
      </c>
      <c r="G39" s="11" t="s">
        <v>3887</v>
      </c>
      <c r="H39" s="2">
        <v>1</v>
      </c>
      <c r="I39" s="2">
        <v>0</v>
      </c>
      <c r="J39" s="2">
        <v>0</v>
      </c>
      <c r="K39" s="2">
        <v>0</v>
      </c>
      <c r="L39" s="2">
        <v>0</v>
      </c>
      <c r="M39" s="2">
        <v>0</v>
      </c>
      <c r="N39" s="2">
        <v>1</v>
      </c>
      <c r="O39" s="2"/>
      <c r="P39" s="2"/>
      <c r="Q39" s="2"/>
      <c r="R39" s="11"/>
      <c r="S39" s="11"/>
      <c r="T39" s="35"/>
    </row>
    <row r="40" spans="1:20" x14ac:dyDescent="0.25">
      <c r="A40" s="34"/>
      <c r="B40" s="11"/>
      <c r="C40" s="2"/>
      <c r="D40" s="11"/>
      <c r="E40" s="11"/>
      <c r="F40" s="2" t="s">
        <v>6</v>
      </c>
      <c r="G40" s="11" t="s">
        <v>3888</v>
      </c>
      <c r="H40" s="2">
        <v>1</v>
      </c>
      <c r="I40" s="2">
        <v>0</v>
      </c>
      <c r="J40" s="2">
        <v>0</v>
      </c>
      <c r="K40" s="2">
        <v>0</v>
      </c>
      <c r="L40" s="2">
        <v>0</v>
      </c>
      <c r="M40" s="2">
        <v>0</v>
      </c>
      <c r="N40" s="2">
        <v>1</v>
      </c>
      <c r="O40" s="2"/>
      <c r="P40" s="2"/>
      <c r="Q40" s="2"/>
      <c r="R40" s="11"/>
      <c r="S40" s="11"/>
      <c r="T40" s="35"/>
    </row>
    <row r="41" spans="1:20" x14ac:dyDescent="0.25">
      <c r="A41" s="34"/>
      <c r="B41" s="11"/>
      <c r="C41" s="2"/>
      <c r="D41" s="11"/>
      <c r="E41" s="11"/>
      <c r="F41" s="2" t="s">
        <v>7</v>
      </c>
      <c r="G41" s="11" t="s">
        <v>3889</v>
      </c>
      <c r="H41" s="2">
        <v>1</v>
      </c>
      <c r="I41" s="2">
        <v>0</v>
      </c>
      <c r="J41" s="2">
        <v>0</v>
      </c>
      <c r="K41" s="2">
        <v>0</v>
      </c>
      <c r="L41" s="2">
        <v>0</v>
      </c>
      <c r="M41" s="2">
        <v>0</v>
      </c>
      <c r="N41" s="2">
        <v>1</v>
      </c>
      <c r="O41" s="2"/>
      <c r="P41" s="2"/>
      <c r="Q41" s="2"/>
      <c r="R41" s="11"/>
      <c r="S41" s="11"/>
      <c r="T41" s="35"/>
    </row>
    <row r="42" spans="1:20" x14ac:dyDescent="0.25">
      <c r="A42" s="34"/>
      <c r="B42" s="11"/>
      <c r="C42" s="2"/>
      <c r="D42" s="11"/>
      <c r="E42" s="11"/>
      <c r="F42" s="2" t="s">
        <v>8</v>
      </c>
      <c r="G42" s="11" t="s">
        <v>3890</v>
      </c>
      <c r="H42" s="2">
        <v>1</v>
      </c>
      <c r="I42" s="2">
        <v>0</v>
      </c>
      <c r="J42" s="2">
        <v>0</v>
      </c>
      <c r="K42" s="2">
        <v>0</v>
      </c>
      <c r="L42" s="2">
        <v>0</v>
      </c>
      <c r="M42" s="2">
        <v>0</v>
      </c>
      <c r="N42" s="2">
        <v>1</v>
      </c>
      <c r="O42" s="2"/>
      <c r="P42" s="2"/>
      <c r="Q42" s="2"/>
      <c r="R42" s="11"/>
      <c r="S42" s="11"/>
      <c r="T42" s="35"/>
    </row>
    <row r="43" spans="1:20" x14ac:dyDescent="0.25">
      <c r="A43" s="34"/>
      <c r="B43" s="11"/>
      <c r="C43" s="2"/>
      <c r="D43" s="11"/>
      <c r="E43" s="11"/>
      <c r="F43" s="2" t="s">
        <v>9</v>
      </c>
      <c r="G43" s="11" t="s">
        <v>3891</v>
      </c>
      <c r="H43" s="2">
        <v>1</v>
      </c>
      <c r="I43" s="2">
        <v>0</v>
      </c>
      <c r="J43" s="2">
        <v>0</v>
      </c>
      <c r="K43" s="2">
        <v>0</v>
      </c>
      <c r="L43" s="2">
        <v>0</v>
      </c>
      <c r="M43" s="2">
        <v>0</v>
      </c>
      <c r="N43" s="2">
        <v>1</v>
      </c>
      <c r="O43" s="2"/>
      <c r="P43" s="2"/>
      <c r="Q43" s="2"/>
      <c r="R43" s="11"/>
      <c r="S43" s="11"/>
      <c r="T43" s="35"/>
    </row>
    <row r="44" spans="1:20" x14ac:dyDescent="0.25">
      <c r="A44" s="34"/>
      <c r="B44" s="11"/>
      <c r="C44" s="2"/>
      <c r="D44" s="11"/>
      <c r="E44" s="11"/>
      <c r="F44" s="2" t="s">
        <v>10</v>
      </c>
      <c r="G44" s="11" t="s">
        <v>3892</v>
      </c>
      <c r="H44" s="2">
        <v>1</v>
      </c>
      <c r="I44" s="2">
        <v>0</v>
      </c>
      <c r="J44" s="2">
        <v>0</v>
      </c>
      <c r="K44" s="2">
        <v>0</v>
      </c>
      <c r="L44" s="2">
        <v>0</v>
      </c>
      <c r="M44" s="2">
        <v>0</v>
      </c>
      <c r="N44" s="2">
        <v>1</v>
      </c>
      <c r="O44" s="2"/>
      <c r="P44" s="2"/>
      <c r="Q44" s="2"/>
      <c r="R44" s="11"/>
      <c r="S44" s="11"/>
      <c r="T44" s="35"/>
    </row>
    <row r="45" spans="1:20" x14ac:dyDescent="0.25">
      <c r="A45" s="34"/>
      <c r="B45" s="11"/>
      <c r="C45" s="2"/>
      <c r="D45" s="11"/>
      <c r="E45" s="11"/>
      <c r="F45" s="2" t="s">
        <v>11</v>
      </c>
      <c r="G45" s="11" t="s">
        <v>3893</v>
      </c>
      <c r="H45" s="2">
        <v>1</v>
      </c>
      <c r="I45" s="2">
        <v>0</v>
      </c>
      <c r="J45" s="2">
        <v>0</v>
      </c>
      <c r="K45" s="2">
        <v>0</v>
      </c>
      <c r="L45" s="2">
        <v>0</v>
      </c>
      <c r="M45" s="2">
        <v>0</v>
      </c>
      <c r="N45" s="2">
        <v>1</v>
      </c>
      <c r="O45" s="2"/>
      <c r="P45" s="2"/>
      <c r="Q45" s="2"/>
      <c r="R45" s="11"/>
      <c r="S45" s="11"/>
      <c r="T45" s="35"/>
    </row>
    <row r="46" spans="1:20" x14ac:dyDescent="0.25">
      <c r="A46" s="34"/>
      <c r="B46" s="11"/>
      <c r="C46" s="2"/>
      <c r="D46" s="11"/>
      <c r="E46" s="11"/>
      <c r="F46" s="2" t="s">
        <v>12</v>
      </c>
      <c r="G46" s="11" t="s">
        <v>3894</v>
      </c>
      <c r="H46" s="2">
        <v>1</v>
      </c>
      <c r="I46" s="2">
        <v>0</v>
      </c>
      <c r="J46" s="2">
        <v>0</v>
      </c>
      <c r="K46" s="2">
        <v>0</v>
      </c>
      <c r="L46" s="2">
        <v>0</v>
      </c>
      <c r="M46" s="2">
        <v>0</v>
      </c>
      <c r="N46" s="2">
        <v>1</v>
      </c>
      <c r="O46" s="2"/>
      <c r="P46" s="2"/>
      <c r="Q46" s="2"/>
      <c r="R46" s="11"/>
      <c r="S46" s="11"/>
      <c r="T46" s="35"/>
    </row>
    <row r="47" spans="1:20" x14ac:dyDescent="0.25">
      <c r="A47" s="34"/>
      <c r="B47" s="11"/>
      <c r="C47" s="2"/>
      <c r="D47" s="11"/>
      <c r="E47" s="11"/>
      <c r="F47" s="2" t="s">
        <v>13</v>
      </c>
      <c r="G47" s="11" t="s">
        <v>3895</v>
      </c>
      <c r="H47" s="2">
        <v>1</v>
      </c>
      <c r="I47" s="2">
        <v>0</v>
      </c>
      <c r="J47" s="2">
        <v>0</v>
      </c>
      <c r="K47" s="2">
        <v>0</v>
      </c>
      <c r="L47" s="2">
        <v>0</v>
      </c>
      <c r="M47" s="2">
        <v>0</v>
      </c>
      <c r="N47" s="2">
        <v>1</v>
      </c>
      <c r="O47" s="2"/>
      <c r="P47" s="2"/>
      <c r="Q47" s="2"/>
      <c r="R47" s="11"/>
      <c r="S47" s="11"/>
      <c r="T47" s="35"/>
    </row>
    <row r="48" spans="1:20" x14ac:dyDescent="0.25">
      <c r="A48" s="34"/>
      <c r="B48" s="11"/>
      <c r="C48" s="2"/>
      <c r="D48" s="11"/>
      <c r="E48" s="11"/>
      <c r="F48" s="2" t="s">
        <v>14</v>
      </c>
      <c r="G48" s="11" t="s">
        <v>3896</v>
      </c>
      <c r="H48" s="2">
        <v>1</v>
      </c>
      <c r="I48" s="2">
        <v>0</v>
      </c>
      <c r="J48" s="2">
        <v>0</v>
      </c>
      <c r="K48" s="2">
        <v>0</v>
      </c>
      <c r="L48" s="2">
        <v>0</v>
      </c>
      <c r="M48" s="2">
        <v>0</v>
      </c>
      <c r="N48" s="2">
        <v>1</v>
      </c>
      <c r="O48" s="2"/>
      <c r="P48" s="2"/>
      <c r="Q48" s="2"/>
      <c r="R48" s="11"/>
      <c r="S48" s="11"/>
      <c r="T48" s="35"/>
    </row>
    <row r="49" spans="1:20" x14ac:dyDescent="0.25">
      <c r="A49" s="34"/>
      <c r="B49" s="11"/>
      <c r="C49" s="2"/>
      <c r="D49" s="11"/>
      <c r="E49" s="11"/>
      <c r="F49" s="2" t="s">
        <v>15</v>
      </c>
      <c r="G49" s="11" t="s">
        <v>3897</v>
      </c>
      <c r="H49" s="2">
        <v>1</v>
      </c>
      <c r="I49" s="2">
        <v>0</v>
      </c>
      <c r="J49" s="2">
        <v>0</v>
      </c>
      <c r="K49" s="2">
        <v>0</v>
      </c>
      <c r="L49" s="2">
        <v>0</v>
      </c>
      <c r="M49" s="2">
        <v>0</v>
      </c>
      <c r="N49" s="2">
        <v>1</v>
      </c>
      <c r="O49" s="2"/>
      <c r="P49" s="2"/>
      <c r="Q49" s="2"/>
      <c r="R49" s="11"/>
      <c r="S49" s="11"/>
      <c r="T49" s="35"/>
    </row>
    <row r="50" spans="1:20" x14ac:dyDescent="0.25">
      <c r="A50" s="34"/>
      <c r="B50" s="11"/>
      <c r="C50" s="2"/>
      <c r="D50" s="11"/>
      <c r="E50" s="11"/>
      <c r="F50" s="2" t="s">
        <v>16</v>
      </c>
      <c r="G50" s="11" t="s">
        <v>3898</v>
      </c>
      <c r="H50" s="2">
        <v>1</v>
      </c>
      <c r="I50" s="2">
        <v>0</v>
      </c>
      <c r="J50" s="2">
        <v>0</v>
      </c>
      <c r="K50" s="2">
        <v>0</v>
      </c>
      <c r="L50" s="2">
        <v>0</v>
      </c>
      <c r="M50" s="2">
        <v>0</v>
      </c>
      <c r="N50" s="2">
        <v>1</v>
      </c>
      <c r="O50" s="2"/>
      <c r="P50" s="2"/>
      <c r="Q50" s="2"/>
      <c r="R50" s="11"/>
      <c r="S50" s="11"/>
      <c r="T50" s="35"/>
    </row>
    <row r="51" spans="1:20" x14ac:dyDescent="0.25">
      <c r="A51" s="34"/>
      <c r="B51" s="11"/>
      <c r="C51" s="2"/>
      <c r="D51" s="11"/>
      <c r="E51" s="11"/>
      <c r="F51" s="2" t="s">
        <v>17</v>
      </c>
      <c r="G51" s="11" t="s">
        <v>74</v>
      </c>
      <c r="H51" s="2">
        <v>1</v>
      </c>
      <c r="I51" s="2">
        <v>0</v>
      </c>
      <c r="J51" s="2">
        <v>0</v>
      </c>
      <c r="K51" s="2">
        <v>0</v>
      </c>
      <c r="L51" s="2">
        <v>0</v>
      </c>
      <c r="M51" s="2">
        <v>0</v>
      </c>
      <c r="N51" s="2">
        <v>1</v>
      </c>
      <c r="O51" s="2"/>
      <c r="P51" s="2"/>
      <c r="Q51" s="2"/>
      <c r="R51" s="11"/>
      <c r="S51" s="11"/>
      <c r="T51" s="35"/>
    </row>
    <row r="52" spans="1:20" x14ac:dyDescent="0.25">
      <c r="A52" s="34"/>
      <c r="B52" s="11"/>
      <c r="C52" s="2"/>
      <c r="D52" s="11"/>
      <c r="E52" s="11"/>
      <c r="F52" s="2" t="s">
        <v>18</v>
      </c>
      <c r="G52" s="11" t="s">
        <v>3899</v>
      </c>
      <c r="H52" s="2">
        <v>1</v>
      </c>
      <c r="I52" s="2">
        <v>0</v>
      </c>
      <c r="J52" s="2">
        <v>0</v>
      </c>
      <c r="K52" s="2">
        <v>0</v>
      </c>
      <c r="L52" s="2">
        <v>0</v>
      </c>
      <c r="M52" s="2">
        <v>0</v>
      </c>
      <c r="N52" s="2">
        <v>1</v>
      </c>
      <c r="O52" s="2"/>
      <c r="P52" s="2"/>
      <c r="Q52" s="2"/>
      <c r="R52" s="11"/>
      <c r="S52" s="11"/>
      <c r="T52" s="35"/>
    </row>
    <row r="53" spans="1:20" x14ac:dyDescent="0.25">
      <c r="A53" s="34"/>
      <c r="B53" s="11"/>
      <c r="C53" s="2"/>
      <c r="D53" s="11"/>
      <c r="E53" s="11"/>
      <c r="F53" s="2" t="s">
        <v>19</v>
      </c>
      <c r="G53" s="11" t="s">
        <v>3900</v>
      </c>
      <c r="H53" s="2">
        <v>1</v>
      </c>
      <c r="I53" s="2">
        <v>0</v>
      </c>
      <c r="J53" s="2">
        <v>0</v>
      </c>
      <c r="K53" s="2">
        <v>0</v>
      </c>
      <c r="L53" s="2">
        <v>0</v>
      </c>
      <c r="M53" s="2">
        <v>0</v>
      </c>
      <c r="N53" s="2">
        <v>1</v>
      </c>
      <c r="O53" s="2"/>
      <c r="P53" s="2"/>
      <c r="Q53" s="2"/>
      <c r="R53" s="11"/>
      <c r="S53" s="11"/>
      <c r="T53" s="35"/>
    </row>
    <row r="54" spans="1:20" x14ac:dyDescent="0.25">
      <c r="A54" s="34"/>
      <c r="B54" s="11"/>
      <c r="C54" s="2"/>
      <c r="D54" s="11"/>
      <c r="E54" s="11"/>
      <c r="F54" s="2" t="s">
        <v>20</v>
      </c>
      <c r="G54" s="11" t="s">
        <v>3901</v>
      </c>
      <c r="H54" s="2">
        <v>1</v>
      </c>
      <c r="I54" s="2">
        <v>0</v>
      </c>
      <c r="J54" s="2">
        <v>0</v>
      </c>
      <c r="K54" s="2">
        <v>0</v>
      </c>
      <c r="L54" s="2">
        <v>0</v>
      </c>
      <c r="M54" s="2">
        <v>0</v>
      </c>
      <c r="N54" s="2">
        <v>1</v>
      </c>
      <c r="O54" s="2"/>
      <c r="P54" s="2"/>
      <c r="Q54" s="2"/>
      <c r="R54" s="11"/>
      <c r="S54" s="11"/>
      <c r="T54" s="35"/>
    </row>
    <row r="55" spans="1:20" x14ac:dyDescent="0.25">
      <c r="A55" s="83"/>
      <c r="B55" s="62"/>
      <c r="C55" s="61"/>
      <c r="D55" s="62"/>
      <c r="E55" s="62"/>
      <c r="F55" s="61"/>
      <c r="G55" s="62"/>
      <c r="H55" s="61">
        <f t="shared" ref="H55:O55" si="2">SUM(H35:H54)</f>
        <v>20</v>
      </c>
      <c r="I55" s="61">
        <f t="shared" si="2"/>
        <v>0</v>
      </c>
      <c r="J55" s="61">
        <f t="shared" si="2"/>
        <v>0</v>
      </c>
      <c r="K55" s="61">
        <f t="shared" si="2"/>
        <v>0</v>
      </c>
      <c r="L55" s="61">
        <f t="shared" si="2"/>
        <v>0</v>
      </c>
      <c r="M55" s="61">
        <f t="shared" si="2"/>
        <v>0</v>
      </c>
      <c r="N55" s="61">
        <f t="shared" si="2"/>
        <v>20</v>
      </c>
      <c r="O55" s="61">
        <f t="shared" si="2"/>
        <v>0</v>
      </c>
      <c r="P55" s="61"/>
      <c r="Q55" s="61"/>
      <c r="R55" s="62"/>
      <c r="S55" s="62"/>
      <c r="T55" s="84"/>
    </row>
    <row r="56" spans="1:20" x14ac:dyDescent="0.25">
      <c r="A56" s="85"/>
      <c r="B56" s="75"/>
      <c r="C56" s="76"/>
      <c r="D56" s="75"/>
      <c r="E56" s="75"/>
      <c r="F56" s="76"/>
      <c r="G56" s="75"/>
      <c r="H56" s="76"/>
      <c r="I56" s="76"/>
      <c r="J56" s="76"/>
      <c r="K56" s="76"/>
      <c r="L56" s="76"/>
      <c r="M56" s="76"/>
      <c r="N56" s="76"/>
      <c r="O56" s="76"/>
      <c r="P56" s="76"/>
      <c r="Q56" s="76"/>
      <c r="R56" s="75"/>
      <c r="S56" s="75"/>
      <c r="T56" s="86"/>
    </row>
    <row r="57" spans="1:20" x14ac:dyDescent="0.25">
      <c r="A57" s="34"/>
      <c r="B57" s="11"/>
      <c r="C57" s="2"/>
      <c r="D57" s="11"/>
      <c r="E57" s="11"/>
      <c r="F57" s="11"/>
      <c r="G57" s="11"/>
      <c r="H57" s="2"/>
      <c r="I57" s="2"/>
      <c r="J57" s="2"/>
      <c r="K57" s="2"/>
      <c r="L57" s="2"/>
      <c r="M57" s="2"/>
      <c r="N57" s="2"/>
      <c r="O57" s="2"/>
      <c r="P57" s="2"/>
      <c r="Q57" s="2"/>
      <c r="R57" s="11"/>
      <c r="S57" s="11"/>
      <c r="T57" s="35"/>
    </row>
    <row r="58" spans="1:20" ht="15.75" customHeight="1" x14ac:dyDescent="0.25">
      <c r="A58" s="34"/>
      <c r="B58" s="11"/>
      <c r="C58" s="2" t="s">
        <v>4</v>
      </c>
      <c r="D58" s="11" t="s">
        <v>3857</v>
      </c>
      <c r="E58" s="11" t="s">
        <v>39</v>
      </c>
      <c r="F58" s="2" t="s">
        <v>0</v>
      </c>
      <c r="G58" s="11" t="s">
        <v>3902</v>
      </c>
      <c r="H58" s="2">
        <v>1</v>
      </c>
      <c r="I58" s="2">
        <v>0</v>
      </c>
      <c r="J58" s="2">
        <v>0</v>
      </c>
      <c r="K58" s="2">
        <v>0</v>
      </c>
      <c r="L58" s="2">
        <v>0</v>
      </c>
      <c r="M58" s="2">
        <v>0</v>
      </c>
      <c r="N58" s="2">
        <v>0</v>
      </c>
      <c r="O58" s="2"/>
      <c r="P58" s="107">
        <v>1</v>
      </c>
      <c r="Q58" s="107"/>
      <c r="R58" s="299" t="s">
        <v>7760</v>
      </c>
      <c r="S58" s="299" t="s">
        <v>7756</v>
      </c>
      <c r="T58" s="35"/>
    </row>
    <row r="59" spans="1:20" ht="15" customHeight="1" x14ac:dyDescent="0.25">
      <c r="A59" s="34"/>
      <c r="B59" s="11"/>
      <c r="C59" s="2"/>
      <c r="D59" s="11"/>
      <c r="E59" s="11"/>
      <c r="F59" s="2" t="s">
        <v>2</v>
      </c>
      <c r="G59" s="11" t="s">
        <v>3903</v>
      </c>
      <c r="H59" s="2">
        <v>1</v>
      </c>
      <c r="I59" s="2">
        <v>0</v>
      </c>
      <c r="J59" s="2">
        <v>0</v>
      </c>
      <c r="K59" s="2">
        <v>0</v>
      </c>
      <c r="L59" s="2">
        <v>0</v>
      </c>
      <c r="M59" s="2">
        <v>0</v>
      </c>
      <c r="N59" s="2">
        <v>0</v>
      </c>
      <c r="O59" s="2"/>
      <c r="P59" s="107">
        <v>1</v>
      </c>
      <c r="Q59" s="107"/>
      <c r="R59" s="299"/>
      <c r="S59" s="299"/>
      <c r="T59" s="35"/>
    </row>
    <row r="60" spans="1:20" ht="15" customHeight="1" x14ac:dyDescent="0.25">
      <c r="A60" s="34"/>
      <c r="B60" s="11"/>
      <c r="C60" s="2"/>
      <c r="D60" s="11"/>
      <c r="E60" s="11"/>
      <c r="F60" s="2" t="s">
        <v>3</v>
      </c>
      <c r="G60" s="11" t="s">
        <v>3904</v>
      </c>
      <c r="H60" s="2">
        <v>1</v>
      </c>
      <c r="I60" s="2">
        <v>0</v>
      </c>
      <c r="J60" s="2">
        <v>0</v>
      </c>
      <c r="K60" s="2">
        <v>0</v>
      </c>
      <c r="L60" s="2">
        <v>0</v>
      </c>
      <c r="M60" s="2">
        <v>0</v>
      </c>
      <c r="N60" s="2">
        <v>0</v>
      </c>
      <c r="O60" s="2"/>
      <c r="P60" s="107">
        <v>1</v>
      </c>
      <c r="Q60" s="107"/>
      <c r="R60" s="11"/>
      <c r="S60" s="299"/>
      <c r="T60" s="35"/>
    </row>
    <row r="61" spans="1:20" ht="15" customHeight="1" x14ac:dyDescent="0.25">
      <c r="A61" s="34"/>
      <c r="B61" s="11"/>
      <c r="C61" s="2"/>
      <c r="D61" s="11"/>
      <c r="E61" s="11"/>
      <c r="F61" s="2" t="s">
        <v>4</v>
      </c>
      <c r="G61" s="11" t="s">
        <v>3905</v>
      </c>
      <c r="H61" s="2">
        <v>1</v>
      </c>
      <c r="I61" s="2">
        <v>0</v>
      </c>
      <c r="J61" s="2">
        <v>0</v>
      </c>
      <c r="K61" s="2">
        <v>0</v>
      </c>
      <c r="L61" s="2">
        <v>0</v>
      </c>
      <c r="M61" s="2">
        <v>0</v>
      </c>
      <c r="N61" s="2">
        <v>0</v>
      </c>
      <c r="O61" s="2"/>
      <c r="P61" s="107">
        <v>1</v>
      </c>
      <c r="Q61" s="107"/>
      <c r="R61" s="11"/>
      <c r="S61" s="299" t="s">
        <v>7757</v>
      </c>
      <c r="T61" s="35"/>
    </row>
    <row r="62" spans="1:20" x14ac:dyDescent="0.25">
      <c r="A62" s="34"/>
      <c r="B62" s="11"/>
      <c r="C62" s="2"/>
      <c r="D62" s="11"/>
      <c r="E62" s="11"/>
      <c r="F62" s="2" t="s">
        <v>5</v>
      </c>
      <c r="G62" s="11" t="s">
        <v>3857</v>
      </c>
      <c r="H62" s="2">
        <v>1</v>
      </c>
      <c r="I62" s="2">
        <v>0</v>
      </c>
      <c r="J62" s="2">
        <v>0</v>
      </c>
      <c r="K62" s="2">
        <v>0</v>
      </c>
      <c r="L62" s="2">
        <v>0</v>
      </c>
      <c r="M62" s="2">
        <v>0</v>
      </c>
      <c r="N62" s="2">
        <v>0</v>
      </c>
      <c r="O62" s="2"/>
      <c r="P62" s="107">
        <v>1</v>
      </c>
      <c r="Q62" s="107"/>
      <c r="R62" s="11"/>
      <c r="S62" s="299"/>
      <c r="T62" s="35"/>
    </row>
    <row r="63" spans="1:20" x14ac:dyDescent="0.25">
      <c r="A63" s="34"/>
      <c r="B63" s="11"/>
      <c r="C63" s="2"/>
      <c r="D63" s="11"/>
      <c r="E63" s="11"/>
      <c r="F63" s="2" t="s">
        <v>6</v>
      </c>
      <c r="G63" s="11" t="s">
        <v>3906</v>
      </c>
      <c r="H63" s="2">
        <v>1</v>
      </c>
      <c r="I63" s="2">
        <v>0</v>
      </c>
      <c r="J63" s="2">
        <v>0</v>
      </c>
      <c r="K63" s="2">
        <v>0</v>
      </c>
      <c r="L63" s="2">
        <v>0</v>
      </c>
      <c r="M63" s="2">
        <v>0</v>
      </c>
      <c r="N63" s="2">
        <v>0</v>
      </c>
      <c r="O63" s="2"/>
      <c r="P63" s="107">
        <v>1</v>
      </c>
      <c r="Q63" s="107"/>
      <c r="R63" s="11"/>
      <c r="S63" s="299"/>
      <c r="T63" s="35"/>
    </row>
    <row r="64" spans="1:20" x14ac:dyDescent="0.25">
      <c r="A64" s="34"/>
      <c r="B64" s="11"/>
      <c r="C64" s="2"/>
      <c r="D64" s="11"/>
      <c r="E64" s="11"/>
      <c r="F64" s="2" t="s">
        <v>7</v>
      </c>
      <c r="G64" s="11" t="s">
        <v>3907</v>
      </c>
      <c r="H64" s="2">
        <v>1</v>
      </c>
      <c r="I64" s="2">
        <v>0</v>
      </c>
      <c r="J64" s="2">
        <v>0</v>
      </c>
      <c r="K64" s="2">
        <v>0</v>
      </c>
      <c r="L64" s="2">
        <v>0</v>
      </c>
      <c r="M64" s="2">
        <v>0</v>
      </c>
      <c r="N64" s="2">
        <v>0</v>
      </c>
      <c r="O64" s="2"/>
      <c r="P64" s="107">
        <v>1</v>
      </c>
      <c r="Q64" s="107"/>
      <c r="R64" s="11"/>
      <c r="S64" s="299"/>
      <c r="T64" s="35"/>
    </row>
    <row r="65" spans="1:20" x14ac:dyDescent="0.25">
      <c r="A65" s="34"/>
      <c r="B65" s="11"/>
      <c r="C65" s="2"/>
      <c r="D65" s="11"/>
      <c r="E65" s="11"/>
      <c r="F65" s="2" t="s">
        <v>8</v>
      </c>
      <c r="G65" s="11" t="s">
        <v>3908</v>
      </c>
      <c r="H65" s="2">
        <v>1</v>
      </c>
      <c r="I65" s="2">
        <v>0</v>
      </c>
      <c r="J65" s="2">
        <v>0</v>
      </c>
      <c r="K65" s="2">
        <v>0</v>
      </c>
      <c r="L65" s="2">
        <v>0</v>
      </c>
      <c r="M65" s="2">
        <v>0</v>
      </c>
      <c r="N65" s="2">
        <v>0</v>
      </c>
      <c r="O65" s="2"/>
      <c r="P65" s="107">
        <v>1</v>
      </c>
      <c r="Q65" s="107"/>
      <c r="R65" s="11"/>
      <c r="S65" s="279" t="s">
        <v>7758</v>
      </c>
      <c r="T65" s="35"/>
    </row>
    <row r="66" spans="1:20" x14ac:dyDescent="0.25">
      <c r="A66" s="34"/>
      <c r="B66" s="11"/>
      <c r="C66" s="2"/>
      <c r="D66" s="11"/>
      <c r="E66" s="11"/>
      <c r="F66" s="2" t="s">
        <v>9</v>
      </c>
      <c r="G66" s="11" t="s">
        <v>3909</v>
      </c>
      <c r="H66" s="2">
        <v>1</v>
      </c>
      <c r="I66" s="2">
        <v>0</v>
      </c>
      <c r="J66" s="2">
        <v>0</v>
      </c>
      <c r="K66" s="2">
        <v>0</v>
      </c>
      <c r="L66" s="2">
        <v>0</v>
      </c>
      <c r="M66" s="2">
        <v>0</v>
      </c>
      <c r="N66" s="2">
        <v>0</v>
      </c>
      <c r="O66" s="2"/>
      <c r="P66" s="107">
        <v>1</v>
      </c>
      <c r="Q66" s="107"/>
      <c r="R66" s="11"/>
      <c r="S66" s="279"/>
      <c r="T66" s="35"/>
    </row>
    <row r="67" spans="1:20" x14ac:dyDescent="0.25">
      <c r="A67" s="34"/>
      <c r="B67" s="11"/>
      <c r="C67" s="2"/>
      <c r="D67" s="11"/>
      <c r="E67" s="11"/>
      <c r="F67" s="2" t="s">
        <v>10</v>
      </c>
      <c r="G67" s="11" t="s">
        <v>3910</v>
      </c>
      <c r="H67" s="2">
        <v>1</v>
      </c>
      <c r="I67" s="2">
        <v>0</v>
      </c>
      <c r="J67" s="107">
        <v>0</v>
      </c>
      <c r="K67" s="107">
        <v>0</v>
      </c>
      <c r="L67" s="107">
        <v>0</v>
      </c>
      <c r="M67" s="107">
        <v>0</v>
      </c>
      <c r="N67" s="107">
        <v>0</v>
      </c>
      <c r="O67" s="107">
        <v>0</v>
      </c>
      <c r="P67" s="107">
        <v>1</v>
      </c>
      <c r="Q67" s="107"/>
      <c r="R67" s="11"/>
      <c r="S67" s="279"/>
      <c r="T67" s="35"/>
    </row>
    <row r="68" spans="1:20" ht="15.75" customHeight="1" x14ac:dyDescent="0.25">
      <c r="A68" s="34"/>
      <c r="B68" s="11"/>
      <c r="C68" s="2"/>
      <c r="D68" s="11"/>
      <c r="E68" s="11"/>
      <c r="F68" s="2" t="s">
        <v>11</v>
      </c>
      <c r="G68" s="11" t="s">
        <v>3911</v>
      </c>
      <c r="H68" s="2">
        <v>1</v>
      </c>
      <c r="I68" s="2">
        <v>0</v>
      </c>
      <c r="J68" s="107">
        <v>0</v>
      </c>
      <c r="K68" s="107">
        <v>0</v>
      </c>
      <c r="L68" s="107">
        <v>0</v>
      </c>
      <c r="M68" s="107">
        <v>0</v>
      </c>
      <c r="N68" s="107">
        <v>0</v>
      </c>
      <c r="O68" s="107">
        <v>0</v>
      </c>
      <c r="P68" s="107">
        <v>1</v>
      </c>
      <c r="Q68" s="107"/>
      <c r="R68" s="11"/>
      <c r="S68" s="279" t="s">
        <v>7759</v>
      </c>
      <c r="T68" s="35"/>
    </row>
    <row r="69" spans="1:20" x14ac:dyDescent="0.25">
      <c r="A69" s="34"/>
      <c r="B69" s="11"/>
      <c r="C69" s="2"/>
      <c r="D69" s="11"/>
      <c r="E69" s="11"/>
      <c r="F69" s="2" t="s">
        <v>12</v>
      </c>
      <c r="G69" s="11" t="s">
        <v>3912</v>
      </c>
      <c r="H69" s="2">
        <v>1</v>
      </c>
      <c r="I69" s="2">
        <v>0</v>
      </c>
      <c r="J69" s="2">
        <v>0</v>
      </c>
      <c r="K69" s="2">
        <v>0</v>
      </c>
      <c r="L69" s="2">
        <v>0</v>
      </c>
      <c r="M69" s="2">
        <v>0</v>
      </c>
      <c r="N69" s="2">
        <v>0</v>
      </c>
      <c r="O69" s="2"/>
      <c r="P69" s="107">
        <v>1</v>
      </c>
      <c r="Q69" s="107"/>
      <c r="R69" s="11"/>
      <c r="S69" s="279"/>
      <c r="T69" s="35"/>
    </row>
    <row r="70" spans="1:20" x14ac:dyDescent="0.25">
      <c r="A70" s="34"/>
      <c r="B70" s="11"/>
      <c r="C70" s="2"/>
      <c r="D70" s="11"/>
      <c r="E70" s="11"/>
      <c r="F70" s="2" t="s">
        <v>13</v>
      </c>
      <c r="G70" s="11" t="s">
        <v>3913</v>
      </c>
      <c r="H70" s="2">
        <v>1</v>
      </c>
      <c r="I70" s="2">
        <v>0</v>
      </c>
      <c r="J70" s="2">
        <v>0</v>
      </c>
      <c r="K70" s="2">
        <v>0</v>
      </c>
      <c r="L70" s="2">
        <v>0</v>
      </c>
      <c r="M70" s="2">
        <v>0</v>
      </c>
      <c r="N70" s="2">
        <v>0</v>
      </c>
      <c r="O70" s="2"/>
      <c r="P70" s="107">
        <v>1</v>
      </c>
      <c r="Q70" s="107"/>
      <c r="R70" s="11"/>
      <c r="S70" s="279"/>
      <c r="T70" s="35"/>
    </row>
    <row r="71" spans="1:20" x14ac:dyDescent="0.25">
      <c r="A71" s="34"/>
      <c r="B71" s="11"/>
      <c r="C71" s="2"/>
      <c r="D71" s="11"/>
      <c r="E71" s="11"/>
      <c r="F71" s="2" t="s">
        <v>14</v>
      </c>
      <c r="G71" s="11" t="s">
        <v>3914</v>
      </c>
      <c r="H71" s="2">
        <v>1</v>
      </c>
      <c r="I71" s="2">
        <v>0</v>
      </c>
      <c r="J71" s="2">
        <v>0</v>
      </c>
      <c r="K71" s="2">
        <v>0</v>
      </c>
      <c r="L71" s="2">
        <v>0</v>
      </c>
      <c r="M71" s="2">
        <v>0</v>
      </c>
      <c r="N71" s="2">
        <v>0</v>
      </c>
      <c r="O71" s="2"/>
      <c r="P71" s="107">
        <v>1</v>
      </c>
      <c r="Q71" s="107"/>
      <c r="R71" s="11"/>
      <c r="S71" s="11" t="s">
        <v>8868</v>
      </c>
      <c r="T71" s="35"/>
    </row>
    <row r="72" spans="1:20" x14ac:dyDescent="0.25">
      <c r="A72" s="34"/>
      <c r="B72" s="11"/>
      <c r="C72" s="2"/>
      <c r="D72" s="11"/>
      <c r="E72" s="11"/>
      <c r="F72" s="2" t="s">
        <v>15</v>
      </c>
      <c r="G72" s="11" t="s">
        <v>3915</v>
      </c>
      <c r="H72" s="2">
        <v>1</v>
      </c>
      <c r="I72" s="2">
        <v>0</v>
      </c>
      <c r="J72" s="2">
        <v>0</v>
      </c>
      <c r="K72" s="2">
        <v>0</v>
      </c>
      <c r="L72" s="2">
        <v>0</v>
      </c>
      <c r="M72" s="2">
        <v>0</v>
      </c>
      <c r="N72" s="2">
        <v>0</v>
      </c>
      <c r="O72" s="2"/>
      <c r="P72" s="107">
        <v>1</v>
      </c>
      <c r="Q72" s="107"/>
      <c r="R72" s="11"/>
      <c r="S72" s="11"/>
      <c r="T72" s="35"/>
    </row>
    <row r="73" spans="1:20" x14ac:dyDescent="0.25">
      <c r="A73" s="34"/>
      <c r="B73" s="11"/>
      <c r="C73" s="2"/>
      <c r="D73" s="11"/>
      <c r="E73" s="11"/>
      <c r="F73" s="2" t="s">
        <v>16</v>
      </c>
      <c r="G73" s="11" t="s">
        <v>3916</v>
      </c>
      <c r="H73" s="2">
        <v>1</v>
      </c>
      <c r="I73" s="2">
        <v>0</v>
      </c>
      <c r="J73" s="2">
        <v>0</v>
      </c>
      <c r="K73" s="2">
        <v>0</v>
      </c>
      <c r="L73" s="2">
        <v>0</v>
      </c>
      <c r="M73" s="2">
        <v>0</v>
      </c>
      <c r="N73" s="2">
        <v>0</v>
      </c>
      <c r="O73" s="2"/>
      <c r="P73" s="107">
        <v>1</v>
      </c>
      <c r="Q73" s="107"/>
      <c r="R73" s="11"/>
      <c r="S73" s="11"/>
      <c r="T73" s="35"/>
    </row>
    <row r="74" spans="1:20" x14ac:dyDescent="0.25">
      <c r="A74" s="34"/>
      <c r="B74" s="11"/>
      <c r="C74" s="2"/>
      <c r="D74" s="11"/>
      <c r="E74" s="11"/>
      <c r="F74" s="2" t="s">
        <v>17</v>
      </c>
      <c r="G74" s="11" t="s">
        <v>3917</v>
      </c>
      <c r="H74" s="2">
        <v>1</v>
      </c>
      <c r="I74" s="2">
        <v>0</v>
      </c>
      <c r="J74" s="2">
        <v>0</v>
      </c>
      <c r="K74" s="2">
        <v>0</v>
      </c>
      <c r="L74" s="2">
        <v>0</v>
      </c>
      <c r="M74" s="2">
        <v>0</v>
      </c>
      <c r="N74" s="2">
        <v>0</v>
      </c>
      <c r="O74" s="2"/>
      <c r="P74" s="107">
        <v>1</v>
      </c>
      <c r="Q74" s="107"/>
      <c r="R74" s="11"/>
      <c r="S74" s="11"/>
      <c r="T74" s="35"/>
    </row>
    <row r="75" spans="1:20" x14ac:dyDescent="0.25">
      <c r="A75" s="34"/>
      <c r="B75" s="11"/>
      <c r="C75" s="2"/>
      <c r="D75" s="11"/>
      <c r="E75" s="11"/>
      <c r="F75" s="2" t="s">
        <v>18</v>
      </c>
      <c r="G75" s="11" t="s">
        <v>3918</v>
      </c>
      <c r="H75" s="2">
        <v>1</v>
      </c>
      <c r="I75" s="2">
        <v>0</v>
      </c>
      <c r="J75" s="2">
        <v>0</v>
      </c>
      <c r="K75" s="2">
        <v>0</v>
      </c>
      <c r="L75" s="2">
        <v>0</v>
      </c>
      <c r="M75" s="2">
        <v>0</v>
      </c>
      <c r="N75" s="2">
        <v>0</v>
      </c>
      <c r="O75" s="2"/>
      <c r="P75" s="107">
        <v>1</v>
      </c>
      <c r="Q75" s="107"/>
      <c r="R75" s="11"/>
      <c r="S75" s="11"/>
      <c r="T75" s="35"/>
    </row>
    <row r="76" spans="1:20" x14ac:dyDescent="0.25">
      <c r="A76" s="34"/>
      <c r="B76" s="11"/>
      <c r="C76" s="2"/>
      <c r="D76" s="11"/>
      <c r="E76" s="11"/>
      <c r="F76" s="2" t="s">
        <v>19</v>
      </c>
      <c r="G76" s="11" t="s">
        <v>3919</v>
      </c>
      <c r="H76" s="2">
        <v>1</v>
      </c>
      <c r="I76" s="2">
        <v>0</v>
      </c>
      <c r="J76" s="2">
        <v>0</v>
      </c>
      <c r="K76" s="2">
        <v>0</v>
      </c>
      <c r="L76" s="2">
        <v>0</v>
      </c>
      <c r="M76" s="2">
        <v>0</v>
      </c>
      <c r="N76" s="2">
        <v>0</v>
      </c>
      <c r="O76" s="2"/>
      <c r="P76" s="107">
        <v>1</v>
      </c>
      <c r="Q76" s="107"/>
      <c r="R76" s="11"/>
      <c r="S76" s="11"/>
      <c r="T76" s="35"/>
    </row>
    <row r="77" spans="1:20" x14ac:dyDescent="0.25">
      <c r="A77" s="34"/>
      <c r="B77" s="11"/>
      <c r="C77" s="2"/>
      <c r="D77" s="11"/>
      <c r="E77" s="11"/>
      <c r="F77" s="2" t="s">
        <v>20</v>
      </c>
      <c r="G77" s="11" t="s">
        <v>3920</v>
      </c>
      <c r="H77" s="2">
        <v>1</v>
      </c>
      <c r="I77" s="2">
        <v>0</v>
      </c>
      <c r="J77" s="2">
        <v>0</v>
      </c>
      <c r="K77" s="2">
        <v>0</v>
      </c>
      <c r="L77" s="2">
        <v>0</v>
      </c>
      <c r="M77" s="2">
        <v>0</v>
      </c>
      <c r="N77" s="2">
        <v>0</v>
      </c>
      <c r="O77" s="2"/>
      <c r="P77" s="107">
        <v>1</v>
      </c>
      <c r="Q77" s="107"/>
      <c r="R77" s="11"/>
      <c r="S77" s="11"/>
      <c r="T77" s="35"/>
    </row>
    <row r="78" spans="1:20" x14ac:dyDescent="0.25">
      <c r="A78" s="34"/>
      <c r="B78" s="11"/>
      <c r="C78" s="2"/>
      <c r="D78" s="11"/>
      <c r="E78" s="11"/>
      <c r="F78" s="2" t="s">
        <v>21</v>
      </c>
      <c r="G78" s="11" t="s">
        <v>3921</v>
      </c>
      <c r="H78" s="2">
        <v>1</v>
      </c>
      <c r="I78" s="2">
        <v>0</v>
      </c>
      <c r="J78" s="2">
        <v>0</v>
      </c>
      <c r="K78" s="2">
        <v>0</v>
      </c>
      <c r="L78" s="2">
        <v>0</v>
      </c>
      <c r="M78" s="2">
        <v>0</v>
      </c>
      <c r="N78" s="2">
        <v>0</v>
      </c>
      <c r="O78" s="2"/>
      <c r="P78" s="107">
        <v>1</v>
      </c>
      <c r="Q78" s="107"/>
      <c r="R78" s="11"/>
      <c r="S78" s="11"/>
      <c r="T78" s="35"/>
    </row>
    <row r="79" spans="1:20" x14ac:dyDescent="0.25">
      <c r="A79" s="34"/>
      <c r="B79" s="11"/>
      <c r="C79" s="2"/>
      <c r="D79" s="11"/>
      <c r="E79" s="11"/>
      <c r="F79" s="2" t="s">
        <v>22</v>
      </c>
      <c r="G79" s="11" t="s">
        <v>3922</v>
      </c>
      <c r="H79" s="2">
        <v>1</v>
      </c>
      <c r="I79" s="2">
        <v>0</v>
      </c>
      <c r="J79" s="2">
        <v>0</v>
      </c>
      <c r="K79" s="2">
        <v>0</v>
      </c>
      <c r="L79" s="2">
        <v>0</v>
      </c>
      <c r="M79" s="2">
        <v>0</v>
      </c>
      <c r="N79" s="2">
        <v>0</v>
      </c>
      <c r="O79" s="2"/>
      <c r="P79" s="107">
        <v>1</v>
      </c>
      <c r="Q79" s="107"/>
      <c r="R79" s="11"/>
      <c r="S79" s="11"/>
      <c r="T79" s="35"/>
    </row>
    <row r="80" spans="1:20" x14ac:dyDescent="0.25">
      <c r="A80" s="34"/>
      <c r="B80" s="11"/>
      <c r="C80" s="2"/>
      <c r="D80" s="11"/>
      <c r="E80" s="11"/>
      <c r="F80" s="2" t="s">
        <v>23</v>
      </c>
      <c r="G80" s="11" t="s">
        <v>3923</v>
      </c>
      <c r="H80" s="2">
        <v>1</v>
      </c>
      <c r="I80" s="2">
        <v>0</v>
      </c>
      <c r="J80" s="2">
        <v>0</v>
      </c>
      <c r="K80" s="2">
        <v>0</v>
      </c>
      <c r="L80" s="2">
        <v>0</v>
      </c>
      <c r="M80" s="2">
        <v>0</v>
      </c>
      <c r="N80" s="2">
        <v>0</v>
      </c>
      <c r="O80" s="2"/>
      <c r="P80" s="107">
        <v>1</v>
      </c>
      <c r="Q80" s="107"/>
      <c r="R80" s="11"/>
      <c r="S80" s="11"/>
      <c r="T80" s="35"/>
    </row>
    <row r="81" spans="1:20" x14ac:dyDescent="0.25">
      <c r="A81" s="34"/>
      <c r="B81" s="11"/>
      <c r="C81" s="2"/>
      <c r="D81" s="11"/>
      <c r="E81" s="11"/>
      <c r="F81" s="2" t="s">
        <v>24</v>
      </c>
      <c r="G81" s="11" t="s">
        <v>3924</v>
      </c>
      <c r="H81" s="2">
        <v>1</v>
      </c>
      <c r="I81" s="2">
        <v>0</v>
      </c>
      <c r="J81" s="2">
        <v>0</v>
      </c>
      <c r="K81" s="2">
        <v>0</v>
      </c>
      <c r="L81" s="2">
        <v>0</v>
      </c>
      <c r="M81" s="2">
        <v>0</v>
      </c>
      <c r="N81" s="2">
        <v>0</v>
      </c>
      <c r="O81" s="2"/>
      <c r="P81" s="107">
        <v>1</v>
      </c>
      <c r="Q81" s="107"/>
      <c r="R81" s="11"/>
      <c r="S81" s="11"/>
      <c r="T81" s="35"/>
    </row>
    <row r="82" spans="1:20" x14ac:dyDescent="0.25">
      <c r="A82" s="34"/>
      <c r="B82" s="11"/>
      <c r="C82" s="2"/>
      <c r="D82" s="11"/>
      <c r="E82" s="11"/>
      <c r="F82" s="2"/>
      <c r="G82" s="11"/>
      <c r="H82" s="2"/>
      <c r="I82" s="2"/>
      <c r="J82" s="2"/>
      <c r="K82" s="2"/>
      <c r="L82" s="2"/>
      <c r="M82" s="2"/>
      <c r="N82" s="2"/>
      <c r="O82" s="2"/>
      <c r="P82" s="2"/>
      <c r="Q82" s="2"/>
      <c r="R82" s="11"/>
      <c r="S82" s="11"/>
      <c r="T82" s="35"/>
    </row>
    <row r="83" spans="1:20" x14ac:dyDescent="0.25">
      <c r="A83" s="83"/>
      <c r="B83" s="62"/>
      <c r="C83" s="61"/>
      <c r="D83" s="62"/>
      <c r="E83" s="62"/>
      <c r="F83" s="61"/>
      <c r="G83" s="62"/>
      <c r="H83" s="61">
        <f>SUM(H58:H81)</f>
        <v>24</v>
      </c>
      <c r="I83" s="61">
        <f t="shared" ref="I83:Q83" si="3">SUM(I58:I81)</f>
        <v>0</v>
      </c>
      <c r="J83" s="61">
        <f t="shared" si="3"/>
        <v>0</v>
      </c>
      <c r="K83" s="61">
        <f t="shared" si="3"/>
        <v>0</v>
      </c>
      <c r="L83" s="61">
        <f t="shared" si="3"/>
        <v>0</v>
      </c>
      <c r="M83" s="61">
        <f t="shared" si="3"/>
        <v>0</v>
      </c>
      <c r="N83" s="61">
        <f t="shared" si="3"/>
        <v>0</v>
      </c>
      <c r="O83" s="61">
        <f t="shared" si="3"/>
        <v>0</v>
      </c>
      <c r="P83" s="61">
        <f t="shared" si="3"/>
        <v>24</v>
      </c>
      <c r="Q83" s="61">
        <f t="shared" si="3"/>
        <v>0</v>
      </c>
      <c r="R83" s="62"/>
      <c r="S83" s="62"/>
      <c r="T83" s="84"/>
    </row>
    <row r="84" spans="1:20" x14ac:dyDescent="0.25">
      <c r="A84" s="85"/>
      <c r="B84" s="75"/>
      <c r="C84" s="76"/>
      <c r="D84" s="75"/>
      <c r="E84" s="75"/>
      <c r="F84" s="76"/>
      <c r="G84" s="75"/>
      <c r="H84" s="76"/>
      <c r="I84" s="76"/>
      <c r="J84" s="76"/>
      <c r="K84" s="76"/>
      <c r="L84" s="76"/>
      <c r="M84" s="76"/>
      <c r="N84" s="76"/>
      <c r="O84" s="76"/>
      <c r="P84" s="76"/>
      <c r="Q84" s="76"/>
      <c r="R84" s="75"/>
      <c r="S84" s="75"/>
      <c r="T84" s="86"/>
    </row>
    <row r="85" spans="1:20" x14ac:dyDescent="0.25">
      <c r="A85" s="34"/>
      <c r="B85" s="11"/>
      <c r="C85" s="2"/>
      <c r="D85" s="11"/>
      <c r="E85" s="11"/>
      <c r="F85" s="11"/>
      <c r="G85" s="11"/>
      <c r="H85" s="2"/>
      <c r="I85" s="2"/>
      <c r="J85" s="2"/>
      <c r="K85" s="2"/>
      <c r="L85" s="2"/>
      <c r="M85" s="2"/>
      <c r="N85" s="2"/>
      <c r="O85" s="2"/>
      <c r="P85" s="2"/>
      <c r="Q85" s="2"/>
      <c r="R85" s="11"/>
      <c r="S85" s="11"/>
      <c r="T85" s="35"/>
    </row>
    <row r="86" spans="1:20" x14ac:dyDescent="0.25">
      <c r="A86" s="34"/>
      <c r="B86" s="11"/>
      <c r="C86" s="2" t="s">
        <v>5</v>
      </c>
      <c r="D86" s="11" t="s">
        <v>3858</v>
      </c>
      <c r="E86" s="11" t="s">
        <v>39</v>
      </c>
      <c r="F86" s="2" t="s">
        <v>0</v>
      </c>
      <c r="G86" s="11" t="s">
        <v>3858</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2</v>
      </c>
      <c r="G87" s="11" t="s">
        <v>3925</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3</v>
      </c>
      <c r="G88" s="11" t="s">
        <v>3926</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4</v>
      </c>
      <c r="G89" s="11" t="s">
        <v>3927</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5</v>
      </c>
      <c r="G90" s="11" t="s">
        <v>3928</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6</v>
      </c>
      <c r="G91" s="11" t="s">
        <v>3929</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7</v>
      </c>
      <c r="G92" s="11" t="s">
        <v>3930</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8</v>
      </c>
      <c r="G93" s="11" t="s">
        <v>3931</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c r="G94" s="11"/>
      <c r="H94" s="2"/>
      <c r="I94" s="2"/>
      <c r="J94" s="2"/>
      <c r="K94" s="2"/>
      <c r="L94" s="2"/>
      <c r="M94" s="2"/>
      <c r="N94" s="2"/>
      <c r="O94" s="2"/>
      <c r="P94" s="2"/>
      <c r="Q94" s="2"/>
      <c r="R94" s="11"/>
      <c r="S94" s="11"/>
      <c r="T94" s="35"/>
    </row>
    <row r="95" spans="1:20" x14ac:dyDescent="0.25">
      <c r="A95" s="83"/>
      <c r="B95" s="62"/>
      <c r="C95" s="61"/>
      <c r="D95" s="62"/>
      <c r="E95" s="62"/>
      <c r="F95" s="61"/>
      <c r="G95" s="62"/>
      <c r="H95" s="61">
        <f>SUM(H86:H93)</f>
        <v>0</v>
      </c>
      <c r="I95" s="61">
        <f t="shared" ref="I95:O95" si="4">SUM(I86:I93)</f>
        <v>8</v>
      </c>
      <c r="J95" s="61">
        <f t="shared" si="4"/>
        <v>0</v>
      </c>
      <c r="K95" s="61">
        <f t="shared" si="4"/>
        <v>0</v>
      </c>
      <c r="L95" s="61">
        <f t="shared" si="4"/>
        <v>0</v>
      </c>
      <c r="M95" s="61">
        <f t="shared" si="4"/>
        <v>0</v>
      </c>
      <c r="N95" s="61">
        <f t="shared" si="4"/>
        <v>0</v>
      </c>
      <c r="O95" s="61">
        <f t="shared" si="4"/>
        <v>0</v>
      </c>
      <c r="P95" s="61"/>
      <c r="Q95" s="61"/>
      <c r="R95" s="62"/>
      <c r="S95" s="62"/>
      <c r="T95" s="84"/>
    </row>
    <row r="96" spans="1:20" x14ac:dyDescent="0.25">
      <c r="A96" s="85"/>
      <c r="B96" s="75"/>
      <c r="C96" s="76"/>
      <c r="D96" s="75"/>
      <c r="E96" s="75"/>
      <c r="F96" s="76"/>
      <c r="G96" s="75"/>
      <c r="H96" s="76"/>
      <c r="I96" s="76"/>
      <c r="J96" s="76"/>
      <c r="K96" s="76"/>
      <c r="L96" s="76"/>
      <c r="M96" s="76"/>
      <c r="N96" s="76"/>
      <c r="O96" s="76"/>
      <c r="P96" s="76"/>
      <c r="Q96" s="76"/>
      <c r="R96" s="75"/>
      <c r="S96" s="75"/>
      <c r="T96" s="86"/>
    </row>
    <row r="97" spans="1:20" x14ac:dyDescent="0.25">
      <c r="A97" s="34"/>
      <c r="B97" s="11"/>
      <c r="C97" s="2"/>
      <c r="D97" s="11"/>
      <c r="E97" s="11"/>
      <c r="F97" s="11"/>
      <c r="G97" s="11"/>
      <c r="H97" s="2"/>
      <c r="I97" s="2"/>
      <c r="J97" s="2"/>
      <c r="K97" s="2"/>
      <c r="L97" s="2"/>
      <c r="M97" s="2"/>
      <c r="N97" s="2"/>
      <c r="O97" s="2"/>
      <c r="P97" s="2"/>
      <c r="Q97" s="2"/>
      <c r="R97" s="11"/>
      <c r="S97" s="11"/>
      <c r="T97" s="35"/>
    </row>
    <row r="98" spans="1:20" x14ac:dyDescent="0.25">
      <c r="A98" s="34"/>
      <c r="B98" s="11"/>
      <c r="C98" s="2" t="s">
        <v>6</v>
      </c>
      <c r="D98" s="11" t="s">
        <v>3859</v>
      </c>
      <c r="E98" s="11" t="s">
        <v>39</v>
      </c>
      <c r="F98" s="2" t="s">
        <v>0</v>
      </c>
      <c r="G98" s="11" t="s">
        <v>3932</v>
      </c>
      <c r="H98" s="2">
        <v>1</v>
      </c>
      <c r="I98" s="2">
        <v>0</v>
      </c>
      <c r="J98" s="2">
        <v>0</v>
      </c>
      <c r="K98" s="2">
        <v>0</v>
      </c>
      <c r="L98" s="2">
        <v>0</v>
      </c>
      <c r="M98" s="2">
        <v>0</v>
      </c>
      <c r="N98" s="2">
        <v>0</v>
      </c>
      <c r="O98" s="2">
        <v>1</v>
      </c>
      <c r="P98" s="2"/>
      <c r="Q98" s="2"/>
      <c r="R98" s="11"/>
      <c r="S98" s="11"/>
      <c r="T98" s="35"/>
    </row>
    <row r="99" spans="1:20" x14ac:dyDescent="0.25">
      <c r="A99" s="34"/>
      <c r="B99" s="11"/>
      <c r="C99" s="2"/>
      <c r="D99" s="11"/>
      <c r="E99" s="11"/>
      <c r="F99" s="2" t="s">
        <v>2</v>
      </c>
      <c r="G99" s="11" t="s">
        <v>3933</v>
      </c>
      <c r="H99" s="2">
        <v>1</v>
      </c>
      <c r="I99" s="2">
        <v>0</v>
      </c>
      <c r="J99" s="2">
        <v>0</v>
      </c>
      <c r="K99" s="2">
        <v>0</v>
      </c>
      <c r="L99" s="2">
        <v>0</v>
      </c>
      <c r="M99" s="2">
        <v>0</v>
      </c>
      <c r="N99" s="2">
        <v>0</v>
      </c>
      <c r="O99" s="2">
        <v>1</v>
      </c>
      <c r="P99" s="2"/>
      <c r="Q99" s="2"/>
      <c r="R99" s="11"/>
      <c r="S99" s="11"/>
      <c r="T99" s="35"/>
    </row>
    <row r="100" spans="1:20" x14ac:dyDescent="0.25">
      <c r="A100" s="34"/>
      <c r="B100" s="11"/>
      <c r="C100" s="2"/>
      <c r="D100" s="11"/>
      <c r="E100" s="11"/>
      <c r="F100" s="2" t="s">
        <v>3</v>
      </c>
      <c r="G100" s="11" t="s">
        <v>3934</v>
      </c>
      <c r="H100" s="2">
        <v>1</v>
      </c>
      <c r="I100" s="2">
        <v>0</v>
      </c>
      <c r="J100" s="2">
        <v>0</v>
      </c>
      <c r="K100" s="2">
        <v>0</v>
      </c>
      <c r="L100" s="2">
        <v>0</v>
      </c>
      <c r="M100" s="2">
        <v>0</v>
      </c>
      <c r="N100" s="2">
        <v>0</v>
      </c>
      <c r="O100" s="2">
        <v>1</v>
      </c>
      <c r="P100" s="2"/>
      <c r="Q100" s="2"/>
      <c r="R100" s="11"/>
      <c r="S100" s="11"/>
      <c r="T100" s="35"/>
    </row>
    <row r="101" spans="1:20" x14ac:dyDescent="0.25">
      <c r="A101" s="34"/>
      <c r="B101" s="11"/>
      <c r="C101" s="2"/>
      <c r="D101" s="11"/>
      <c r="E101" s="11"/>
      <c r="F101" s="2" t="s">
        <v>4</v>
      </c>
      <c r="G101" s="11" t="s">
        <v>3935</v>
      </c>
      <c r="H101" s="2">
        <v>1</v>
      </c>
      <c r="I101" s="2">
        <v>0</v>
      </c>
      <c r="J101" s="2">
        <v>0</v>
      </c>
      <c r="K101" s="2">
        <v>0</v>
      </c>
      <c r="L101" s="2">
        <v>0</v>
      </c>
      <c r="M101" s="2">
        <v>0</v>
      </c>
      <c r="N101" s="2">
        <v>0</v>
      </c>
      <c r="O101" s="2">
        <v>1</v>
      </c>
      <c r="P101" s="2"/>
      <c r="Q101" s="2"/>
      <c r="R101" s="11"/>
      <c r="S101" s="11"/>
      <c r="T101" s="35"/>
    </row>
    <row r="102" spans="1:20" x14ac:dyDescent="0.25">
      <c r="A102" s="34"/>
      <c r="B102" s="11"/>
      <c r="C102" s="2"/>
      <c r="D102" s="11"/>
      <c r="E102" s="11"/>
      <c r="F102" s="2" t="s">
        <v>5</v>
      </c>
      <c r="G102" s="11" t="s">
        <v>3936</v>
      </c>
      <c r="H102" s="2">
        <v>1</v>
      </c>
      <c r="I102" s="2">
        <v>0</v>
      </c>
      <c r="J102" s="2">
        <v>0</v>
      </c>
      <c r="K102" s="2">
        <v>0</v>
      </c>
      <c r="L102" s="2">
        <v>0</v>
      </c>
      <c r="M102" s="2">
        <v>0</v>
      </c>
      <c r="N102" s="2">
        <v>0</v>
      </c>
      <c r="O102" s="2">
        <v>1</v>
      </c>
      <c r="P102" s="2"/>
      <c r="Q102" s="2"/>
      <c r="R102" s="11"/>
      <c r="S102" s="11"/>
      <c r="T102" s="35"/>
    </row>
    <row r="103" spans="1:20" x14ac:dyDescent="0.25">
      <c r="A103" s="34"/>
      <c r="B103" s="11"/>
      <c r="C103" s="2"/>
      <c r="D103" s="11"/>
      <c r="E103" s="11"/>
      <c r="F103" s="2" t="s">
        <v>6</v>
      </c>
      <c r="G103" s="11" t="s">
        <v>3937</v>
      </c>
      <c r="H103" s="2">
        <v>1</v>
      </c>
      <c r="I103" s="2">
        <v>0</v>
      </c>
      <c r="J103" s="2">
        <v>0</v>
      </c>
      <c r="K103" s="2">
        <v>0</v>
      </c>
      <c r="L103" s="2">
        <v>0</v>
      </c>
      <c r="M103" s="2">
        <v>0</v>
      </c>
      <c r="N103" s="2">
        <v>0</v>
      </c>
      <c r="O103" s="2">
        <v>1</v>
      </c>
      <c r="P103" s="2"/>
      <c r="Q103" s="2"/>
      <c r="R103" s="11"/>
      <c r="S103" s="11"/>
      <c r="T103" s="35"/>
    </row>
    <row r="104" spans="1:20" x14ac:dyDescent="0.25">
      <c r="A104" s="34"/>
      <c r="B104" s="11"/>
      <c r="C104" s="2"/>
      <c r="D104" s="11"/>
      <c r="E104" s="11"/>
      <c r="F104" s="2" t="s">
        <v>7</v>
      </c>
      <c r="G104" s="11" t="s">
        <v>3938</v>
      </c>
      <c r="H104" s="2">
        <v>1</v>
      </c>
      <c r="I104" s="2">
        <v>0</v>
      </c>
      <c r="J104" s="2">
        <v>0</v>
      </c>
      <c r="K104" s="2">
        <v>0</v>
      </c>
      <c r="L104" s="2">
        <v>0</v>
      </c>
      <c r="M104" s="2">
        <v>0</v>
      </c>
      <c r="N104" s="2">
        <v>0</v>
      </c>
      <c r="O104" s="2">
        <v>1</v>
      </c>
      <c r="P104" s="2"/>
      <c r="Q104" s="2"/>
      <c r="R104" s="11"/>
      <c r="S104" s="11"/>
      <c r="T104" s="35"/>
    </row>
    <row r="105" spans="1:20" x14ac:dyDescent="0.25">
      <c r="A105" s="34"/>
      <c r="B105" s="11"/>
      <c r="C105" s="2"/>
      <c r="D105" s="11"/>
      <c r="E105" s="11"/>
      <c r="F105" s="2" t="s">
        <v>8</v>
      </c>
      <c r="G105" s="11" t="s">
        <v>3939</v>
      </c>
      <c r="H105" s="2">
        <v>1</v>
      </c>
      <c r="I105" s="2">
        <v>0</v>
      </c>
      <c r="J105" s="2">
        <v>0</v>
      </c>
      <c r="K105" s="2">
        <v>0</v>
      </c>
      <c r="L105" s="2">
        <v>0</v>
      </c>
      <c r="M105" s="2">
        <v>0</v>
      </c>
      <c r="N105" s="2">
        <v>0</v>
      </c>
      <c r="O105" s="2">
        <v>1</v>
      </c>
      <c r="P105" s="2"/>
      <c r="Q105" s="2"/>
      <c r="R105" s="11"/>
      <c r="S105" s="11"/>
      <c r="T105" s="35"/>
    </row>
    <row r="106" spans="1:20" x14ac:dyDescent="0.25">
      <c r="A106" s="34"/>
      <c r="B106" s="11"/>
      <c r="C106" s="2"/>
      <c r="D106" s="11"/>
      <c r="E106" s="11"/>
      <c r="F106" s="2" t="s">
        <v>9</v>
      </c>
      <c r="G106" s="11" t="s">
        <v>3940</v>
      </c>
      <c r="H106" s="2">
        <v>1</v>
      </c>
      <c r="I106" s="2">
        <v>0</v>
      </c>
      <c r="J106" s="2">
        <v>0</v>
      </c>
      <c r="K106" s="2">
        <v>0</v>
      </c>
      <c r="L106" s="2">
        <v>0</v>
      </c>
      <c r="M106" s="2">
        <v>0</v>
      </c>
      <c r="N106" s="2">
        <v>0</v>
      </c>
      <c r="O106" s="2">
        <v>1</v>
      </c>
      <c r="P106" s="2"/>
      <c r="Q106" s="2"/>
      <c r="R106" s="11"/>
      <c r="S106" s="11"/>
      <c r="T106" s="35"/>
    </row>
    <row r="107" spans="1:20" x14ac:dyDescent="0.25">
      <c r="A107" s="34"/>
      <c r="B107" s="11"/>
      <c r="C107" s="2"/>
      <c r="D107" s="11"/>
      <c r="E107" s="11"/>
      <c r="F107" s="2" t="s">
        <v>10</v>
      </c>
      <c r="G107" s="11" t="s">
        <v>3941</v>
      </c>
      <c r="H107" s="2">
        <v>1</v>
      </c>
      <c r="I107" s="2">
        <v>0</v>
      </c>
      <c r="J107" s="2">
        <v>0</v>
      </c>
      <c r="K107" s="2">
        <v>0</v>
      </c>
      <c r="L107" s="2">
        <v>0</v>
      </c>
      <c r="M107" s="2">
        <v>0</v>
      </c>
      <c r="N107" s="2">
        <v>0</v>
      </c>
      <c r="O107" s="2">
        <v>1</v>
      </c>
      <c r="P107" s="2"/>
      <c r="Q107" s="2"/>
      <c r="R107" s="11"/>
      <c r="S107" s="11"/>
      <c r="T107" s="35"/>
    </row>
    <row r="108" spans="1:20" x14ac:dyDescent="0.25">
      <c r="A108" s="34"/>
      <c r="B108" s="11"/>
      <c r="C108" s="2"/>
      <c r="D108" s="11"/>
      <c r="E108" s="11"/>
      <c r="F108" s="2" t="s">
        <v>11</v>
      </c>
      <c r="G108" s="11" t="s">
        <v>3942</v>
      </c>
      <c r="H108" s="2">
        <v>1</v>
      </c>
      <c r="I108" s="2">
        <v>0</v>
      </c>
      <c r="J108" s="2">
        <v>0</v>
      </c>
      <c r="K108" s="2">
        <v>0</v>
      </c>
      <c r="L108" s="2">
        <v>0</v>
      </c>
      <c r="M108" s="2">
        <v>0</v>
      </c>
      <c r="N108" s="2">
        <v>0</v>
      </c>
      <c r="O108" s="2">
        <v>1</v>
      </c>
      <c r="P108" s="2"/>
      <c r="Q108" s="2"/>
      <c r="R108" s="11"/>
      <c r="S108" s="11"/>
      <c r="T108" s="35"/>
    </row>
    <row r="109" spans="1:20" x14ac:dyDescent="0.25">
      <c r="A109" s="34"/>
      <c r="B109" s="11"/>
      <c r="C109" s="2"/>
      <c r="D109" s="11"/>
      <c r="E109" s="11"/>
      <c r="F109" s="2" t="s">
        <v>12</v>
      </c>
      <c r="G109" s="11" t="s">
        <v>3943</v>
      </c>
      <c r="H109" s="2">
        <v>1</v>
      </c>
      <c r="I109" s="2">
        <v>0</v>
      </c>
      <c r="J109" s="2">
        <v>0</v>
      </c>
      <c r="K109" s="2">
        <v>0</v>
      </c>
      <c r="L109" s="2">
        <v>0</v>
      </c>
      <c r="M109" s="2">
        <v>0</v>
      </c>
      <c r="N109" s="2">
        <v>0</v>
      </c>
      <c r="O109" s="2">
        <v>1</v>
      </c>
      <c r="P109" s="2"/>
      <c r="Q109" s="2"/>
      <c r="R109" s="11"/>
      <c r="S109" s="11"/>
      <c r="T109" s="35"/>
    </row>
    <row r="110" spans="1:20" x14ac:dyDescent="0.25">
      <c r="A110" s="34"/>
      <c r="B110" s="11"/>
      <c r="C110" s="2"/>
      <c r="D110" s="11"/>
      <c r="E110" s="11"/>
      <c r="F110" s="2" t="s">
        <v>13</v>
      </c>
      <c r="G110" s="11" t="s">
        <v>3944</v>
      </c>
      <c r="H110" s="2">
        <v>1</v>
      </c>
      <c r="I110" s="2">
        <v>0</v>
      </c>
      <c r="J110" s="2">
        <v>0</v>
      </c>
      <c r="K110" s="2">
        <v>0</v>
      </c>
      <c r="L110" s="2">
        <v>0</v>
      </c>
      <c r="M110" s="2">
        <v>0</v>
      </c>
      <c r="N110" s="2">
        <v>0</v>
      </c>
      <c r="O110" s="2">
        <v>1</v>
      </c>
      <c r="P110" s="2"/>
      <c r="Q110" s="2"/>
      <c r="R110" s="11"/>
      <c r="S110" s="11"/>
      <c r="T110" s="35"/>
    </row>
    <row r="111" spans="1:20" x14ac:dyDescent="0.25">
      <c r="A111" s="34"/>
      <c r="B111" s="11"/>
      <c r="C111" s="2"/>
      <c r="D111" s="11"/>
      <c r="E111" s="11"/>
      <c r="F111" s="2" t="s">
        <v>14</v>
      </c>
      <c r="G111" s="11" t="s">
        <v>1868</v>
      </c>
      <c r="H111" s="2">
        <v>1</v>
      </c>
      <c r="I111" s="2">
        <v>0</v>
      </c>
      <c r="J111" s="2">
        <v>0</v>
      </c>
      <c r="K111" s="2">
        <v>0</v>
      </c>
      <c r="L111" s="2">
        <v>0</v>
      </c>
      <c r="M111" s="2">
        <v>0</v>
      </c>
      <c r="N111" s="2">
        <v>0</v>
      </c>
      <c r="O111" s="2">
        <v>1</v>
      </c>
      <c r="P111" s="2"/>
      <c r="Q111" s="2"/>
      <c r="R111" s="11"/>
      <c r="S111" s="11"/>
      <c r="T111" s="35"/>
    </row>
    <row r="112" spans="1:20" x14ac:dyDescent="0.25">
      <c r="A112" s="34"/>
      <c r="B112" s="11"/>
      <c r="C112" s="2"/>
      <c r="D112" s="11"/>
      <c r="E112" s="11"/>
      <c r="F112" s="2" t="s">
        <v>15</v>
      </c>
      <c r="G112" s="11" t="s">
        <v>3945</v>
      </c>
      <c r="H112" s="2">
        <v>1</v>
      </c>
      <c r="I112" s="2">
        <v>0</v>
      </c>
      <c r="J112" s="2">
        <v>0</v>
      </c>
      <c r="K112" s="2">
        <v>0</v>
      </c>
      <c r="L112" s="2">
        <v>0</v>
      </c>
      <c r="M112" s="2">
        <v>0</v>
      </c>
      <c r="N112" s="2">
        <v>0</v>
      </c>
      <c r="O112" s="2">
        <v>1</v>
      </c>
      <c r="P112" s="2"/>
      <c r="Q112" s="2"/>
      <c r="R112" s="11"/>
      <c r="S112" s="11"/>
      <c r="T112" s="35"/>
    </row>
    <row r="113" spans="1:20" x14ac:dyDescent="0.25">
      <c r="A113" s="34"/>
      <c r="B113" s="11"/>
      <c r="C113" s="2"/>
      <c r="D113" s="11"/>
      <c r="E113" s="11"/>
      <c r="F113" s="2" t="s">
        <v>16</v>
      </c>
      <c r="G113" s="11" t="s">
        <v>3946</v>
      </c>
      <c r="H113" s="2">
        <v>1</v>
      </c>
      <c r="I113" s="2">
        <v>0</v>
      </c>
      <c r="J113" s="2">
        <v>0</v>
      </c>
      <c r="K113" s="2">
        <v>0</v>
      </c>
      <c r="L113" s="2">
        <v>0</v>
      </c>
      <c r="M113" s="2">
        <v>0</v>
      </c>
      <c r="N113" s="2">
        <v>0</v>
      </c>
      <c r="O113" s="2">
        <v>1</v>
      </c>
      <c r="P113" s="2"/>
      <c r="Q113" s="2"/>
      <c r="R113" s="11"/>
      <c r="S113" s="11"/>
      <c r="T113" s="35"/>
    </row>
    <row r="114" spans="1:20" x14ac:dyDescent="0.25">
      <c r="A114" s="34"/>
      <c r="B114" s="11"/>
      <c r="C114" s="2"/>
      <c r="D114" s="11"/>
      <c r="E114" s="11"/>
      <c r="F114" s="2" t="s">
        <v>17</v>
      </c>
      <c r="G114" s="11" t="s">
        <v>3947</v>
      </c>
      <c r="H114" s="2">
        <v>1</v>
      </c>
      <c r="I114" s="2">
        <v>0</v>
      </c>
      <c r="J114" s="2">
        <v>0</v>
      </c>
      <c r="K114" s="2">
        <v>0</v>
      </c>
      <c r="L114" s="2">
        <v>0</v>
      </c>
      <c r="M114" s="2">
        <v>0</v>
      </c>
      <c r="N114" s="2">
        <v>0</v>
      </c>
      <c r="O114" s="2">
        <v>1</v>
      </c>
      <c r="P114" s="2"/>
      <c r="Q114" s="2"/>
      <c r="R114" s="11"/>
      <c r="S114" s="11"/>
      <c r="T114" s="35"/>
    </row>
    <row r="115" spans="1:20" x14ac:dyDescent="0.25">
      <c r="A115" s="34"/>
      <c r="B115" s="11"/>
      <c r="C115" s="2"/>
      <c r="D115" s="11"/>
      <c r="E115" s="11"/>
      <c r="F115" s="2" t="s">
        <v>18</v>
      </c>
      <c r="G115" s="11" t="s">
        <v>3948</v>
      </c>
      <c r="H115" s="2">
        <v>1</v>
      </c>
      <c r="I115" s="2">
        <v>0</v>
      </c>
      <c r="J115" s="2">
        <v>0</v>
      </c>
      <c r="K115" s="2">
        <v>0</v>
      </c>
      <c r="L115" s="2">
        <v>0</v>
      </c>
      <c r="M115" s="2">
        <v>0</v>
      </c>
      <c r="N115" s="2">
        <v>0</v>
      </c>
      <c r="O115" s="2">
        <v>1</v>
      </c>
      <c r="P115" s="2"/>
      <c r="Q115" s="2"/>
      <c r="R115" s="11"/>
      <c r="S115" s="11"/>
      <c r="T115" s="35"/>
    </row>
    <row r="116" spans="1:20" x14ac:dyDescent="0.25">
      <c r="A116" s="34"/>
      <c r="B116" s="11"/>
      <c r="C116" s="2"/>
      <c r="D116" s="11"/>
      <c r="E116" s="11"/>
      <c r="F116" s="2"/>
      <c r="G116" s="11"/>
      <c r="H116" s="2"/>
      <c r="I116" s="2"/>
      <c r="J116" s="2"/>
      <c r="K116" s="2"/>
      <c r="L116" s="2"/>
      <c r="M116" s="2"/>
      <c r="N116" s="2"/>
      <c r="O116" s="2"/>
      <c r="P116" s="2"/>
      <c r="Q116" s="2"/>
      <c r="R116" s="11"/>
      <c r="S116" s="11"/>
      <c r="T116" s="35"/>
    </row>
    <row r="117" spans="1:20" x14ac:dyDescent="0.25">
      <c r="A117" s="83"/>
      <c r="B117" s="62"/>
      <c r="C117" s="61"/>
      <c r="D117" s="62"/>
      <c r="E117" s="62"/>
      <c r="F117" s="61"/>
      <c r="G117" s="62"/>
      <c r="H117" s="61">
        <f>SUM(H98:H115)</f>
        <v>18</v>
      </c>
      <c r="I117" s="61">
        <f t="shared" ref="I117:O117" si="5">SUM(I98:I115)</f>
        <v>0</v>
      </c>
      <c r="J117" s="61">
        <f t="shared" si="5"/>
        <v>0</v>
      </c>
      <c r="K117" s="61">
        <f t="shared" si="5"/>
        <v>0</v>
      </c>
      <c r="L117" s="61">
        <f t="shared" si="5"/>
        <v>0</v>
      </c>
      <c r="M117" s="61">
        <f t="shared" si="5"/>
        <v>0</v>
      </c>
      <c r="N117" s="61">
        <f t="shared" si="5"/>
        <v>0</v>
      </c>
      <c r="O117" s="61">
        <f t="shared" si="5"/>
        <v>18</v>
      </c>
      <c r="P117" s="61"/>
      <c r="Q117" s="61"/>
      <c r="R117" s="62"/>
      <c r="S117" s="62"/>
      <c r="T117" s="84"/>
    </row>
    <row r="118" spans="1:20" x14ac:dyDescent="0.25">
      <c r="A118" s="85"/>
      <c r="B118" s="75"/>
      <c r="C118" s="76"/>
      <c r="D118" s="75"/>
      <c r="E118" s="75"/>
      <c r="F118" s="76"/>
      <c r="G118" s="75"/>
      <c r="H118" s="76"/>
      <c r="I118" s="76"/>
      <c r="J118" s="76"/>
      <c r="K118" s="76"/>
      <c r="L118" s="76"/>
      <c r="M118" s="76"/>
      <c r="N118" s="76"/>
      <c r="O118" s="76"/>
      <c r="P118" s="76"/>
      <c r="Q118" s="76"/>
      <c r="R118" s="75"/>
      <c r="S118" s="75"/>
      <c r="T118" s="86"/>
    </row>
    <row r="119" spans="1:20" x14ac:dyDescent="0.25">
      <c r="A119" s="34"/>
      <c r="B119" s="11"/>
      <c r="C119" s="2"/>
      <c r="D119" s="11"/>
      <c r="E119" s="11"/>
      <c r="F119" s="11"/>
      <c r="G119" s="11"/>
      <c r="H119" s="2"/>
      <c r="I119" s="2"/>
      <c r="J119" s="2"/>
      <c r="K119" s="2"/>
      <c r="L119" s="2"/>
      <c r="M119" s="2"/>
      <c r="N119" s="2"/>
      <c r="O119" s="2"/>
      <c r="P119" s="2"/>
      <c r="Q119" s="2"/>
      <c r="R119" s="11"/>
      <c r="S119" s="11"/>
      <c r="T119" s="35"/>
    </row>
    <row r="120" spans="1:20" x14ac:dyDescent="0.25">
      <c r="A120" s="34"/>
      <c r="B120" s="11"/>
      <c r="C120" s="2" t="s">
        <v>7</v>
      </c>
      <c r="D120" s="11" t="s">
        <v>3860</v>
      </c>
      <c r="E120" s="11" t="s">
        <v>39</v>
      </c>
      <c r="F120" s="2" t="s">
        <v>0</v>
      </c>
      <c r="G120" s="11" t="s">
        <v>3949</v>
      </c>
      <c r="H120" s="2">
        <v>1</v>
      </c>
      <c r="I120" s="2">
        <v>0</v>
      </c>
      <c r="J120" s="2">
        <v>0</v>
      </c>
      <c r="K120" s="2">
        <v>0</v>
      </c>
      <c r="L120" s="2">
        <v>0</v>
      </c>
      <c r="M120" s="2">
        <v>0</v>
      </c>
      <c r="N120" s="2">
        <v>1</v>
      </c>
      <c r="O120" s="2"/>
      <c r="P120" s="2"/>
      <c r="Q120" s="2"/>
      <c r="R120" s="11"/>
      <c r="S120" s="11"/>
      <c r="T120" s="35"/>
    </row>
    <row r="121" spans="1:20" x14ac:dyDescent="0.25">
      <c r="A121" s="34"/>
      <c r="B121" s="11"/>
      <c r="C121" s="2"/>
      <c r="D121" s="11"/>
      <c r="E121" s="11"/>
      <c r="F121" s="2" t="s">
        <v>2</v>
      </c>
      <c r="G121" s="11" t="s">
        <v>3950</v>
      </c>
      <c r="H121" s="2">
        <v>1</v>
      </c>
      <c r="I121" s="2">
        <v>0</v>
      </c>
      <c r="J121" s="2">
        <v>0</v>
      </c>
      <c r="K121" s="2">
        <v>0</v>
      </c>
      <c r="L121" s="2">
        <v>0</v>
      </c>
      <c r="M121" s="2">
        <v>0</v>
      </c>
      <c r="N121" s="2">
        <v>1</v>
      </c>
      <c r="O121" s="2"/>
      <c r="P121" s="2"/>
      <c r="Q121" s="2"/>
      <c r="R121" s="11"/>
      <c r="S121" s="11"/>
      <c r="T121" s="35"/>
    </row>
    <row r="122" spans="1:20" x14ac:dyDescent="0.25">
      <c r="A122" s="34"/>
      <c r="B122" s="11"/>
      <c r="C122" s="2"/>
      <c r="D122" s="11"/>
      <c r="E122" s="11"/>
      <c r="F122" s="2" t="s">
        <v>3</v>
      </c>
      <c r="G122" s="11" t="s">
        <v>3951</v>
      </c>
      <c r="H122" s="2">
        <v>1</v>
      </c>
      <c r="I122" s="2">
        <v>0</v>
      </c>
      <c r="J122" s="2">
        <v>0</v>
      </c>
      <c r="K122" s="2">
        <v>0</v>
      </c>
      <c r="L122" s="2">
        <v>0</v>
      </c>
      <c r="M122" s="2">
        <v>0</v>
      </c>
      <c r="N122" s="2">
        <v>1</v>
      </c>
      <c r="O122" s="2"/>
      <c r="P122" s="2"/>
      <c r="Q122" s="2"/>
      <c r="R122" s="11"/>
      <c r="S122" s="11"/>
      <c r="T122" s="35"/>
    </row>
    <row r="123" spans="1:20" x14ac:dyDescent="0.25">
      <c r="A123" s="34"/>
      <c r="B123" s="11"/>
      <c r="C123" s="2"/>
      <c r="D123" s="11"/>
      <c r="E123" s="11"/>
      <c r="F123" s="2" t="s">
        <v>4</v>
      </c>
      <c r="G123" s="11" t="s">
        <v>3952</v>
      </c>
      <c r="H123" s="2">
        <v>1</v>
      </c>
      <c r="I123" s="2">
        <v>0</v>
      </c>
      <c r="J123" s="2">
        <v>0</v>
      </c>
      <c r="K123" s="2">
        <v>0</v>
      </c>
      <c r="L123" s="2">
        <v>0</v>
      </c>
      <c r="M123" s="2">
        <v>0</v>
      </c>
      <c r="N123" s="2">
        <v>1</v>
      </c>
      <c r="O123" s="2"/>
      <c r="P123" s="2"/>
      <c r="Q123" s="2"/>
      <c r="R123" s="11"/>
      <c r="S123" s="11"/>
      <c r="T123" s="35"/>
    </row>
    <row r="124" spans="1:20" x14ac:dyDescent="0.25">
      <c r="A124" s="34"/>
      <c r="B124" s="11"/>
      <c r="C124" s="2"/>
      <c r="D124" s="11"/>
      <c r="E124" s="11"/>
      <c r="F124" s="2" t="s">
        <v>5</v>
      </c>
      <c r="G124" s="11" t="s">
        <v>3953</v>
      </c>
      <c r="H124" s="2">
        <v>1</v>
      </c>
      <c r="I124" s="2">
        <v>0</v>
      </c>
      <c r="J124" s="2">
        <v>0</v>
      </c>
      <c r="K124" s="2">
        <v>0</v>
      </c>
      <c r="L124" s="2">
        <v>0</v>
      </c>
      <c r="M124" s="2">
        <v>0</v>
      </c>
      <c r="N124" s="2">
        <v>1</v>
      </c>
      <c r="O124" s="2"/>
      <c r="P124" s="2"/>
      <c r="Q124" s="2"/>
      <c r="R124" s="11"/>
      <c r="S124" s="11"/>
      <c r="T124" s="35"/>
    </row>
    <row r="125" spans="1:20" x14ac:dyDescent="0.25">
      <c r="A125" s="34"/>
      <c r="B125" s="11"/>
      <c r="C125" s="2"/>
      <c r="D125" s="11"/>
      <c r="E125" s="11"/>
      <c r="F125" s="2" t="s">
        <v>6</v>
      </c>
      <c r="G125" s="11" t="s">
        <v>3954</v>
      </c>
      <c r="H125" s="2">
        <v>1</v>
      </c>
      <c r="I125" s="2">
        <v>0</v>
      </c>
      <c r="J125" s="2">
        <v>0</v>
      </c>
      <c r="K125" s="2">
        <v>0</v>
      </c>
      <c r="L125" s="2">
        <v>0</v>
      </c>
      <c r="M125" s="2">
        <v>0</v>
      </c>
      <c r="N125" s="2">
        <v>1</v>
      </c>
      <c r="O125" s="2"/>
      <c r="P125" s="2"/>
      <c r="Q125" s="2"/>
      <c r="R125" s="11"/>
      <c r="S125" s="11"/>
      <c r="T125" s="35"/>
    </row>
    <row r="126" spans="1:20" x14ac:dyDescent="0.25">
      <c r="A126" s="34"/>
      <c r="B126" s="11"/>
      <c r="C126" s="2"/>
      <c r="D126" s="11"/>
      <c r="E126" s="11"/>
      <c r="F126" s="2" t="s">
        <v>7</v>
      </c>
      <c r="G126" s="11" t="s">
        <v>3955</v>
      </c>
      <c r="H126" s="2">
        <v>1</v>
      </c>
      <c r="I126" s="2">
        <v>0</v>
      </c>
      <c r="J126" s="2">
        <v>0</v>
      </c>
      <c r="K126" s="2">
        <v>0</v>
      </c>
      <c r="L126" s="2">
        <v>0</v>
      </c>
      <c r="M126" s="2">
        <v>0</v>
      </c>
      <c r="N126" s="2">
        <v>1</v>
      </c>
      <c r="O126" s="2"/>
      <c r="P126" s="2"/>
      <c r="Q126" s="2"/>
      <c r="R126" s="11"/>
      <c r="S126" s="11"/>
      <c r="T126" s="35"/>
    </row>
    <row r="127" spans="1:20" x14ac:dyDescent="0.25">
      <c r="A127" s="34"/>
      <c r="B127" s="11"/>
      <c r="C127" s="2"/>
      <c r="D127" s="11"/>
      <c r="E127" s="11"/>
      <c r="F127" s="2" t="s">
        <v>8</v>
      </c>
      <c r="G127" s="11" t="s">
        <v>3956</v>
      </c>
      <c r="H127" s="2">
        <v>1</v>
      </c>
      <c r="I127" s="2">
        <v>0</v>
      </c>
      <c r="J127" s="2">
        <v>0</v>
      </c>
      <c r="K127" s="2">
        <v>0</v>
      </c>
      <c r="L127" s="2">
        <v>0</v>
      </c>
      <c r="M127" s="2">
        <v>0</v>
      </c>
      <c r="N127" s="2">
        <v>1</v>
      </c>
      <c r="O127" s="2"/>
      <c r="P127" s="2"/>
      <c r="Q127" s="2"/>
      <c r="R127" s="11"/>
      <c r="S127" s="11"/>
      <c r="T127" s="35"/>
    </row>
    <row r="128" spans="1:20" x14ac:dyDescent="0.25">
      <c r="A128" s="34"/>
      <c r="B128" s="11"/>
      <c r="C128" s="2"/>
      <c r="D128" s="11"/>
      <c r="E128" s="11"/>
      <c r="F128" s="2"/>
      <c r="G128" s="11"/>
      <c r="H128" s="2"/>
      <c r="I128" s="2"/>
      <c r="J128" s="2"/>
      <c r="K128" s="2"/>
      <c r="L128" s="2"/>
      <c r="M128" s="2"/>
      <c r="N128" s="2"/>
      <c r="O128" s="2"/>
      <c r="P128" s="2"/>
      <c r="Q128" s="2"/>
      <c r="R128" s="11"/>
      <c r="S128" s="11"/>
      <c r="T128" s="35"/>
    </row>
    <row r="129" spans="1:20" x14ac:dyDescent="0.25">
      <c r="A129" s="83"/>
      <c r="B129" s="62"/>
      <c r="C129" s="61"/>
      <c r="D129" s="62"/>
      <c r="E129" s="62"/>
      <c r="F129" s="61"/>
      <c r="G129" s="62"/>
      <c r="H129" s="61">
        <f>SUM(H120:H127)</f>
        <v>8</v>
      </c>
      <c r="I129" s="61">
        <f t="shared" ref="I129:O129" si="6">SUM(I120:I127)</f>
        <v>0</v>
      </c>
      <c r="J129" s="61">
        <f t="shared" si="6"/>
        <v>0</v>
      </c>
      <c r="K129" s="61">
        <f t="shared" si="6"/>
        <v>0</v>
      </c>
      <c r="L129" s="61">
        <f t="shared" si="6"/>
        <v>0</v>
      </c>
      <c r="M129" s="61">
        <f t="shared" si="6"/>
        <v>0</v>
      </c>
      <c r="N129" s="61">
        <f t="shared" si="6"/>
        <v>8</v>
      </c>
      <c r="O129" s="61">
        <f t="shared" si="6"/>
        <v>0</v>
      </c>
      <c r="P129" s="61"/>
      <c r="Q129" s="61"/>
      <c r="R129" s="62"/>
      <c r="S129" s="62"/>
      <c r="T129" s="84"/>
    </row>
    <row r="130" spans="1:20" x14ac:dyDescent="0.25">
      <c r="A130" s="85"/>
      <c r="B130" s="75"/>
      <c r="C130" s="76"/>
      <c r="D130" s="75"/>
      <c r="E130" s="75"/>
      <c r="F130" s="76"/>
      <c r="G130" s="75"/>
      <c r="H130" s="76"/>
      <c r="I130" s="76"/>
      <c r="J130" s="76"/>
      <c r="K130" s="76"/>
      <c r="L130" s="76"/>
      <c r="M130" s="76"/>
      <c r="N130" s="76"/>
      <c r="O130" s="76"/>
      <c r="P130" s="76"/>
      <c r="Q130" s="76"/>
      <c r="R130" s="75"/>
      <c r="S130" s="75"/>
      <c r="T130" s="86"/>
    </row>
    <row r="131" spans="1:20" x14ac:dyDescent="0.25">
      <c r="A131" s="34"/>
      <c r="B131" s="11"/>
      <c r="C131" s="2"/>
      <c r="D131" s="11"/>
      <c r="E131" s="11"/>
      <c r="F131" s="11"/>
      <c r="G131" s="11"/>
      <c r="H131" s="2"/>
      <c r="I131" s="2"/>
      <c r="J131" s="2"/>
      <c r="K131" s="2"/>
      <c r="L131" s="2"/>
      <c r="M131" s="2"/>
      <c r="N131" s="2"/>
      <c r="O131" s="2"/>
      <c r="P131" s="2"/>
      <c r="Q131" s="2"/>
      <c r="R131" s="11"/>
      <c r="S131" s="11"/>
      <c r="T131" s="35"/>
    </row>
    <row r="132" spans="1:20" x14ac:dyDescent="0.25">
      <c r="A132" s="34"/>
      <c r="B132" s="11"/>
      <c r="C132" s="2" t="s">
        <v>8</v>
      </c>
      <c r="D132" s="11" t="s">
        <v>3861</v>
      </c>
      <c r="E132" s="11" t="s">
        <v>39</v>
      </c>
      <c r="F132" s="2" t="s">
        <v>0</v>
      </c>
      <c r="G132" s="11" t="s">
        <v>2996</v>
      </c>
      <c r="H132" s="2">
        <v>1</v>
      </c>
      <c r="I132" s="2">
        <v>0</v>
      </c>
      <c r="J132" s="2">
        <v>0</v>
      </c>
      <c r="K132" s="2">
        <v>0</v>
      </c>
      <c r="L132" s="2">
        <v>0</v>
      </c>
      <c r="M132" s="2">
        <v>0</v>
      </c>
      <c r="N132" s="2">
        <v>0</v>
      </c>
      <c r="O132" s="2"/>
      <c r="P132" s="2">
        <v>1</v>
      </c>
      <c r="Q132" s="2"/>
      <c r="R132" s="11"/>
      <c r="S132" s="11"/>
      <c r="T132" s="35"/>
    </row>
    <row r="133" spans="1:20" x14ac:dyDescent="0.25">
      <c r="A133" s="34"/>
      <c r="B133" s="11"/>
      <c r="C133" s="2"/>
      <c r="D133" s="11"/>
      <c r="E133" s="11"/>
      <c r="F133" s="2" t="s">
        <v>2</v>
      </c>
      <c r="G133" s="11" t="s">
        <v>3957</v>
      </c>
      <c r="H133" s="2">
        <v>1</v>
      </c>
      <c r="I133" s="2">
        <v>0</v>
      </c>
      <c r="J133" s="2">
        <v>0</v>
      </c>
      <c r="K133" s="2">
        <v>0</v>
      </c>
      <c r="L133" s="2">
        <v>0</v>
      </c>
      <c r="M133" s="2">
        <v>0</v>
      </c>
      <c r="N133" s="2">
        <v>0</v>
      </c>
      <c r="O133" s="2"/>
      <c r="P133" s="2">
        <v>1</v>
      </c>
      <c r="Q133" s="2"/>
      <c r="R133" s="11"/>
      <c r="S133" s="11"/>
      <c r="T133" s="35"/>
    </row>
    <row r="134" spans="1:20" x14ac:dyDescent="0.25">
      <c r="A134" s="34"/>
      <c r="B134" s="11"/>
      <c r="C134" s="2"/>
      <c r="D134" s="11"/>
      <c r="E134" s="11"/>
      <c r="F134" s="2" t="s">
        <v>3</v>
      </c>
      <c r="G134" s="11" t="s">
        <v>3958</v>
      </c>
      <c r="H134" s="2">
        <v>1</v>
      </c>
      <c r="I134" s="2">
        <v>0</v>
      </c>
      <c r="J134" s="2">
        <v>0</v>
      </c>
      <c r="K134" s="2">
        <v>0</v>
      </c>
      <c r="L134" s="2">
        <v>0</v>
      </c>
      <c r="M134" s="2">
        <v>0</v>
      </c>
      <c r="N134" s="2">
        <v>0</v>
      </c>
      <c r="O134" s="2"/>
      <c r="P134" s="2">
        <v>1</v>
      </c>
      <c r="Q134" s="2"/>
      <c r="R134" s="11"/>
      <c r="S134" s="11"/>
      <c r="T134" s="35"/>
    </row>
    <row r="135" spans="1:20" x14ac:dyDescent="0.25">
      <c r="A135" s="34"/>
      <c r="B135" s="11"/>
      <c r="C135" s="2"/>
      <c r="D135" s="11"/>
      <c r="E135" s="11"/>
      <c r="F135" s="2" t="s">
        <v>4</v>
      </c>
      <c r="G135" s="11" t="s">
        <v>2614</v>
      </c>
      <c r="H135" s="2">
        <v>1</v>
      </c>
      <c r="I135" s="2">
        <v>0</v>
      </c>
      <c r="J135" s="2">
        <v>0</v>
      </c>
      <c r="K135" s="2">
        <v>0</v>
      </c>
      <c r="L135" s="2">
        <v>0</v>
      </c>
      <c r="M135" s="2">
        <v>0</v>
      </c>
      <c r="N135" s="2">
        <v>0</v>
      </c>
      <c r="O135" s="2"/>
      <c r="P135" s="2">
        <v>1</v>
      </c>
      <c r="Q135" s="2"/>
      <c r="R135" s="11"/>
      <c r="S135" s="11"/>
      <c r="T135" s="35"/>
    </row>
    <row r="136" spans="1:20" x14ac:dyDescent="0.25">
      <c r="A136" s="34"/>
      <c r="B136" s="11"/>
      <c r="C136" s="2"/>
      <c r="D136" s="11"/>
      <c r="E136" s="11"/>
      <c r="F136" s="2" t="s">
        <v>5</v>
      </c>
      <c r="G136" s="11" t="s">
        <v>3959</v>
      </c>
      <c r="H136" s="2">
        <v>1</v>
      </c>
      <c r="I136" s="2">
        <v>0</v>
      </c>
      <c r="J136" s="2">
        <v>0</v>
      </c>
      <c r="K136" s="2">
        <v>0</v>
      </c>
      <c r="L136" s="2">
        <v>0</v>
      </c>
      <c r="M136" s="2">
        <v>0</v>
      </c>
      <c r="N136" s="2">
        <v>0</v>
      </c>
      <c r="O136" s="2"/>
      <c r="P136" s="2">
        <v>1</v>
      </c>
      <c r="Q136" s="2"/>
      <c r="R136" s="11"/>
      <c r="S136" s="11"/>
      <c r="T136" s="35"/>
    </row>
    <row r="137" spans="1:20" x14ac:dyDescent="0.25">
      <c r="A137" s="34"/>
      <c r="B137" s="11"/>
      <c r="C137" s="2"/>
      <c r="D137" s="11"/>
      <c r="E137" s="11"/>
      <c r="F137" s="2"/>
      <c r="G137" s="11"/>
      <c r="H137" s="2"/>
      <c r="I137" s="2"/>
      <c r="J137" s="2"/>
      <c r="K137" s="2"/>
      <c r="L137" s="2"/>
      <c r="M137" s="2"/>
      <c r="N137" s="2"/>
      <c r="O137" s="2"/>
      <c r="P137" s="2"/>
      <c r="Q137" s="2"/>
      <c r="R137" s="11"/>
      <c r="S137" s="11"/>
      <c r="T137" s="35"/>
    </row>
    <row r="138" spans="1:20" x14ac:dyDescent="0.25">
      <c r="A138" s="83"/>
      <c r="B138" s="62"/>
      <c r="C138" s="61"/>
      <c r="D138" s="62"/>
      <c r="E138" s="62"/>
      <c r="F138" s="61"/>
      <c r="G138" s="62"/>
      <c r="H138" s="61">
        <f>SUM(H132:H136)</f>
        <v>5</v>
      </c>
      <c r="I138" s="61">
        <f t="shared" ref="I138:O138" si="7">SUM(I132:I136)</f>
        <v>0</v>
      </c>
      <c r="J138" s="61">
        <f t="shared" si="7"/>
        <v>0</v>
      </c>
      <c r="K138" s="61">
        <f t="shared" si="7"/>
        <v>0</v>
      </c>
      <c r="L138" s="61">
        <f t="shared" si="7"/>
        <v>0</v>
      </c>
      <c r="M138" s="61">
        <f t="shared" si="7"/>
        <v>0</v>
      </c>
      <c r="N138" s="61">
        <f t="shared" si="7"/>
        <v>0</v>
      </c>
      <c r="O138" s="61">
        <f t="shared" si="7"/>
        <v>0</v>
      </c>
      <c r="P138" s="61"/>
      <c r="Q138" s="61"/>
      <c r="R138" s="62"/>
      <c r="S138" s="62"/>
      <c r="T138" s="84"/>
    </row>
    <row r="139" spans="1:20" x14ac:dyDescent="0.25">
      <c r="A139" s="85"/>
      <c r="B139" s="75"/>
      <c r="C139" s="76"/>
      <c r="D139" s="75"/>
      <c r="E139" s="75"/>
      <c r="F139" s="76"/>
      <c r="G139" s="75"/>
      <c r="H139" s="76"/>
      <c r="I139" s="76"/>
      <c r="J139" s="76"/>
      <c r="K139" s="76"/>
      <c r="L139" s="76"/>
      <c r="M139" s="76"/>
      <c r="N139" s="76"/>
      <c r="O139" s="76"/>
      <c r="P139" s="76"/>
      <c r="Q139" s="76"/>
      <c r="R139" s="75"/>
      <c r="S139" s="75"/>
      <c r="T139" s="86"/>
    </row>
    <row r="140" spans="1:20" x14ac:dyDescent="0.25">
      <c r="A140" s="34"/>
      <c r="B140" s="11"/>
      <c r="C140" s="2"/>
      <c r="D140" s="11"/>
      <c r="E140" s="11"/>
      <c r="F140" s="11"/>
      <c r="G140" s="11"/>
      <c r="H140" s="2"/>
      <c r="I140" s="2"/>
      <c r="J140" s="2"/>
      <c r="K140" s="2"/>
      <c r="L140" s="2"/>
      <c r="M140" s="2"/>
      <c r="N140" s="2"/>
      <c r="O140" s="2"/>
      <c r="P140" s="2"/>
      <c r="Q140" s="2"/>
      <c r="R140" s="11"/>
      <c r="S140" s="11"/>
      <c r="T140" s="35"/>
    </row>
    <row r="141" spans="1:20" x14ac:dyDescent="0.25">
      <c r="A141" s="34"/>
      <c r="B141" s="11"/>
      <c r="C141" s="2" t="s">
        <v>9</v>
      </c>
      <c r="D141" s="11" t="s">
        <v>39</v>
      </c>
      <c r="E141" s="11" t="s">
        <v>3862</v>
      </c>
      <c r="F141" s="2" t="s">
        <v>0</v>
      </c>
      <c r="G141" s="11" t="s">
        <v>3960</v>
      </c>
      <c r="H141" s="2">
        <v>1</v>
      </c>
      <c r="I141" s="2">
        <v>0</v>
      </c>
      <c r="J141" s="2">
        <v>0</v>
      </c>
      <c r="K141" s="2">
        <v>0</v>
      </c>
      <c r="L141" s="2">
        <v>0</v>
      </c>
      <c r="M141" s="2">
        <v>0</v>
      </c>
      <c r="N141" s="2">
        <v>1</v>
      </c>
      <c r="O141" s="2"/>
      <c r="P141" s="2"/>
      <c r="Q141" s="2"/>
      <c r="R141" s="11"/>
      <c r="S141" s="11"/>
      <c r="T141" s="35"/>
    </row>
    <row r="142" spans="1:20" x14ac:dyDescent="0.25">
      <c r="A142" s="34"/>
      <c r="B142" s="11"/>
      <c r="C142" s="2"/>
      <c r="D142" s="11"/>
      <c r="E142" s="11"/>
      <c r="F142" s="2" t="s">
        <v>2</v>
      </c>
      <c r="G142" s="11" t="s">
        <v>3862</v>
      </c>
      <c r="H142" s="2">
        <v>1</v>
      </c>
      <c r="I142" s="2">
        <v>0</v>
      </c>
      <c r="J142" s="2">
        <v>0</v>
      </c>
      <c r="K142" s="2">
        <v>0</v>
      </c>
      <c r="L142" s="2">
        <v>0</v>
      </c>
      <c r="M142" s="2">
        <v>0</v>
      </c>
      <c r="N142" s="2">
        <v>1</v>
      </c>
      <c r="O142" s="2"/>
      <c r="P142" s="2"/>
      <c r="Q142" s="2"/>
      <c r="R142" s="11"/>
      <c r="S142" s="11"/>
      <c r="T142" s="35"/>
    </row>
    <row r="143" spans="1:20" x14ac:dyDescent="0.25">
      <c r="A143" s="34"/>
      <c r="B143" s="11"/>
      <c r="C143" s="2"/>
      <c r="D143" s="11"/>
      <c r="E143" s="11"/>
      <c r="F143" s="2" t="s">
        <v>3</v>
      </c>
      <c r="G143" s="11" t="s">
        <v>3961</v>
      </c>
      <c r="H143" s="2">
        <v>1</v>
      </c>
      <c r="I143" s="2">
        <v>0</v>
      </c>
      <c r="J143" s="2">
        <v>0</v>
      </c>
      <c r="K143" s="2">
        <v>0</v>
      </c>
      <c r="L143" s="2">
        <v>0</v>
      </c>
      <c r="M143" s="2">
        <v>0</v>
      </c>
      <c r="N143" s="2">
        <v>1</v>
      </c>
      <c r="O143" s="2"/>
      <c r="P143" s="2"/>
      <c r="Q143" s="2"/>
      <c r="R143" s="11"/>
      <c r="S143" s="11"/>
      <c r="T143" s="35"/>
    </row>
    <row r="144" spans="1:20" x14ac:dyDescent="0.25">
      <c r="A144" s="34"/>
      <c r="B144" s="11"/>
      <c r="C144" s="2"/>
      <c r="D144" s="11"/>
      <c r="E144" s="11"/>
      <c r="F144" s="2" t="s">
        <v>4</v>
      </c>
      <c r="G144" s="11" t="s">
        <v>3962</v>
      </c>
      <c r="H144" s="2">
        <v>1</v>
      </c>
      <c r="I144" s="2">
        <v>0</v>
      </c>
      <c r="J144" s="2">
        <v>0</v>
      </c>
      <c r="K144" s="2">
        <v>0</v>
      </c>
      <c r="L144" s="2">
        <v>0</v>
      </c>
      <c r="M144" s="2">
        <v>0</v>
      </c>
      <c r="N144" s="2">
        <v>1</v>
      </c>
      <c r="O144" s="2"/>
      <c r="P144" s="2"/>
      <c r="Q144" s="2"/>
      <c r="R144" s="11"/>
      <c r="S144" s="11"/>
      <c r="T144" s="35"/>
    </row>
    <row r="145" spans="1:20" x14ac:dyDescent="0.25">
      <c r="A145" s="34"/>
      <c r="B145" s="11"/>
      <c r="C145" s="2"/>
      <c r="D145" s="11"/>
      <c r="E145" s="11"/>
      <c r="F145" s="2" t="s">
        <v>5</v>
      </c>
      <c r="G145" s="11" t="s">
        <v>3963</v>
      </c>
      <c r="H145" s="2">
        <v>1</v>
      </c>
      <c r="I145" s="2">
        <v>0</v>
      </c>
      <c r="J145" s="2">
        <v>0</v>
      </c>
      <c r="K145" s="2">
        <v>0</v>
      </c>
      <c r="L145" s="2">
        <v>0</v>
      </c>
      <c r="M145" s="2">
        <v>0</v>
      </c>
      <c r="N145" s="2">
        <v>1</v>
      </c>
      <c r="O145" s="2"/>
      <c r="P145" s="2"/>
      <c r="Q145" s="2"/>
      <c r="R145" s="11"/>
      <c r="S145" s="11"/>
      <c r="T145" s="35"/>
    </row>
    <row r="146" spans="1:20" x14ac:dyDescent="0.25">
      <c r="A146" s="34"/>
      <c r="B146" s="11"/>
      <c r="C146" s="2"/>
      <c r="D146" s="11"/>
      <c r="E146" s="11"/>
      <c r="F146" s="2" t="s">
        <v>6</v>
      </c>
      <c r="G146" s="11" t="s">
        <v>3964</v>
      </c>
      <c r="H146" s="2">
        <v>1</v>
      </c>
      <c r="I146" s="2">
        <v>0</v>
      </c>
      <c r="J146" s="2">
        <v>0</v>
      </c>
      <c r="K146" s="2">
        <v>0</v>
      </c>
      <c r="L146" s="2">
        <v>0</v>
      </c>
      <c r="M146" s="2">
        <v>0</v>
      </c>
      <c r="N146" s="2">
        <v>1</v>
      </c>
      <c r="O146" s="2"/>
      <c r="P146" s="2"/>
      <c r="Q146" s="2"/>
      <c r="R146" s="11"/>
      <c r="S146" s="11"/>
      <c r="T146" s="35"/>
    </row>
    <row r="147" spans="1:20" x14ac:dyDescent="0.25">
      <c r="A147" s="34"/>
      <c r="B147" s="11"/>
      <c r="C147" s="2"/>
      <c r="D147" s="11"/>
      <c r="E147" s="11"/>
      <c r="F147" s="2"/>
      <c r="G147" s="11"/>
      <c r="H147" s="2"/>
      <c r="I147" s="2"/>
      <c r="J147" s="2"/>
      <c r="K147" s="2"/>
      <c r="L147" s="2"/>
      <c r="M147" s="2"/>
      <c r="N147" s="2"/>
      <c r="O147" s="2"/>
      <c r="P147" s="2"/>
      <c r="Q147" s="2"/>
      <c r="R147" s="11"/>
      <c r="S147" s="11"/>
      <c r="T147" s="35"/>
    </row>
    <row r="148" spans="1:20" x14ac:dyDescent="0.25">
      <c r="A148" s="83"/>
      <c r="B148" s="62"/>
      <c r="C148" s="61"/>
      <c r="D148" s="62"/>
      <c r="E148" s="62"/>
      <c r="F148" s="61"/>
      <c r="G148" s="62"/>
      <c r="H148" s="61">
        <f>SUM(H141:H146)</f>
        <v>6</v>
      </c>
      <c r="I148" s="61">
        <f t="shared" ref="I148:O148" si="8">SUM(I141:I146)</f>
        <v>0</v>
      </c>
      <c r="J148" s="61">
        <f t="shared" si="8"/>
        <v>0</v>
      </c>
      <c r="K148" s="61">
        <f t="shared" si="8"/>
        <v>0</v>
      </c>
      <c r="L148" s="61">
        <f t="shared" si="8"/>
        <v>0</v>
      </c>
      <c r="M148" s="61">
        <f t="shared" si="8"/>
        <v>0</v>
      </c>
      <c r="N148" s="61">
        <f t="shared" si="8"/>
        <v>6</v>
      </c>
      <c r="O148" s="61">
        <f t="shared" si="8"/>
        <v>0</v>
      </c>
      <c r="P148" s="61"/>
      <c r="Q148" s="61"/>
      <c r="R148" s="62"/>
      <c r="S148" s="62"/>
      <c r="T148" s="84"/>
    </row>
    <row r="149" spans="1:20" x14ac:dyDescent="0.25">
      <c r="A149" s="85"/>
      <c r="B149" s="75"/>
      <c r="C149" s="76"/>
      <c r="D149" s="75"/>
      <c r="E149" s="75"/>
      <c r="F149" s="76"/>
      <c r="G149" s="75"/>
      <c r="H149" s="76"/>
      <c r="I149" s="76"/>
      <c r="J149" s="76"/>
      <c r="K149" s="76"/>
      <c r="L149" s="76"/>
      <c r="M149" s="76"/>
      <c r="N149" s="76"/>
      <c r="O149" s="76"/>
      <c r="P149" s="76"/>
      <c r="Q149" s="76"/>
      <c r="R149" s="75"/>
      <c r="S149" s="75"/>
      <c r="T149" s="86"/>
    </row>
    <row r="150" spans="1:20" x14ac:dyDescent="0.25">
      <c r="A150" s="34"/>
      <c r="B150" s="11"/>
      <c r="C150" s="2"/>
      <c r="D150" s="11"/>
      <c r="E150" s="11"/>
      <c r="F150" s="11"/>
      <c r="G150" s="11"/>
      <c r="H150" s="2"/>
      <c r="I150" s="2"/>
      <c r="J150" s="2"/>
      <c r="K150" s="2"/>
      <c r="L150" s="2"/>
      <c r="M150" s="2"/>
      <c r="N150" s="2"/>
      <c r="O150" s="2"/>
      <c r="P150" s="2"/>
      <c r="Q150" s="2"/>
      <c r="R150" s="11"/>
      <c r="S150" s="11"/>
      <c r="T150" s="35"/>
    </row>
    <row r="151" spans="1:20" x14ac:dyDescent="0.25">
      <c r="A151" s="34"/>
      <c r="B151" s="11"/>
      <c r="C151" s="2" t="s">
        <v>10</v>
      </c>
      <c r="D151" s="11" t="s">
        <v>39</v>
      </c>
      <c r="E151" s="11" t="s">
        <v>3859</v>
      </c>
      <c r="F151" s="2" t="s">
        <v>0</v>
      </c>
      <c r="G151" s="11" t="s">
        <v>3965</v>
      </c>
      <c r="H151" s="2">
        <v>1</v>
      </c>
      <c r="I151" s="2">
        <v>0</v>
      </c>
      <c r="J151" s="2">
        <v>0</v>
      </c>
      <c r="K151" s="2">
        <v>0</v>
      </c>
      <c r="L151" s="2">
        <v>0</v>
      </c>
      <c r="M151" s="2">
        <v>0</v>
      </c>
      <c r="N151" s="2">
        <v>0</v>
      </c>
      <c r="O151" s="2">
        <v>1</v>
      </c>
      <c r="P151" s="2"/>
      <c r="Q151" s="2"/>
      <c r="R151" s="11"/>
      <c r="S151" s="299" t="s">
        <v>8804</v>
      </c>
      <c r="T151" s="35"/>
    </row>
    <row r="152" spans="1:20" x14ac:dyDescent="0.25">
      <c r="A152" s="34"/>
      <c r="B152" s="11"/>
      <c r="C152" s="11"/>
      <c r="D152" s="11"/>
      <c r="E152" s="11"/>
      <c r="F152" s="2" t="s">
        <v>2</v>
      </c>
      <c r="G152" s="11" t="s">
        <v>3966</v>
      </c>
      <c r="H152" s="2">
        <v>1</v>
      </c>
      <c r="I152" s="2">
        <v>0</v>
      </c>
      <c r="J152" s="2">
        <v>0</v>
      </c>
      <c r="K152" s="2">
        <v>0</v>
      </c>
      <c r="L152" s="2">
        <v>0</v>
      </c>
      <c r="M152" s="2">
        <v>0</v>
      </c>
      <c r="N152" s="2">
        <v>0</v>
      </c>
      <c r="O152" s="2">
        <v>1</v>
      </c>
      <c r="P152" s="2"/>
      <c r="Q152" s="2"/>
      <c r="R152" s="11"/>
      <c r="S152" s="299"/>
      <c r="T152" s="35"/>
    </row>
    <row r="153" spans="1:20" x14ac:dyDescent="0.25">
      <c r="A153" s="34"/>
      <c r="B153" s="11"/>
      <c r="C153" s="11"/>
      <c r="D153" s="11"/>
      <c r="E153" s="11"/>
      <c r="F153" s="2" t="s">
        <v>3</v>
      </c>
      <c r="G153" s="11" t="s">
        <v>3967</v>
      </c>
      <c r="H153" s="2">
        <v>1</v>
      </c>
      <c r="I153" s="2">
        <v>0</v>
      </c>
      <c r="J153" s="2">
        <v>0</v>
      </c>
      <c r="K153" s="2">
        <v>0</v>
      </c>
      <c r="L153" s="2">
        <v>0</v>
      </c>
      <c r="M153" s="2">
        <v>0</v>
      </c>
      <c r="N153" s="2">
        <v>0</v>
      </c>
      <c r="O153" s="2">
        <v>1</v>
      </c>
      <c r="P153" s="2"/>
      <c r="Q153" s="2"/>
      <c r="R153" s="11"/>
      <c r="S153" s="299"/>
      <c r="T153" s="35"/>
    </row>
    <row r="154" spans="1:20" s="173" customFormat="1" ht="57.6" customHeight="1" x14ac:dyDescent="0.25">
      <c r="A154" s="170"/>
      <c r="B154" s="171"/>
      <c r="C154" s="171"/>
      <c r="D154" s="171"/>
      <c r="E154" s="171"/>
      <c r="F154" s="172" t="s">
        <v>4</v>
      </c>
      <c r="G154" s="171" t="s">
        <v>3968</v>
      </c>
      <c r="H154" s="172">
        <v>1</v>
      </c>
      <c r="I154" s="172">
        <v>0</v>
      </c>
      <c r="J154" s="172">
        <v>0</v>
      </c>
      <c r="K154" s="172">
        <v>0</v>
      </c>
      <c r="L154" s="172">
        <v>0</v>
      </c>
      <c r="M154" s="172">
        <v>0</v>
      </c>
      <c r="N154" s="172">
        <v>0</v>
      </c>
      <c r="O154" s="172">
        <v>1</v>
      </c>
      <c r="P154" s="172"/>
      <c r="Q154" s="172"/>
      <c r="R154" s="171"/>
      <c r="S154" s="309" t="s">
        <v>8805</v>
      </c>
      <c r="T154" s="179"/>
    </row>
    <row r="155" spans="1:20" x14ac:dyDescent="0.25">
      <c r="A155" s="34"/>
      <c r="B155" s="11"/>
      <c r="C155" s="11"/>
      <c r="D155" s="11"/>
      <c r="E155" s="11"/>
      <c r="F155" s="2" t="s">
        <v>5</v>
      </c>
      <c r="G155" s="11" t="s">
        <v>3969</v>
      </c>
      <c r="H155" s="2">
        <v>1</v>
      </c>
      <c r="I155" s="2">
        <v>0</v>
      </c>
      <c r="J155" s="2">
        <v>0</v>
      </c>
      <c r="K155" s="2">
        <v>0</v>
      </c>
      <c r="L155" s="2">
        <v>0</v>
      </c>
      <c r="M155" s="2">
        <v>0</v>
      </c>
      <c r="N155" s="2">
        <v>0</v>
      </c>
      <c r="O155" s="2">
        <v>1</v>
      </c>
      <c r="P155" s="2"/>
      <c r="Q155" s="2"/>
      <c r="R155" s="11"/>
      <c r="S155" s="309"/>
      <c r="T155" s="35"/>
    </row>
    <row r="156" spans="1:20" x14ac:dyDescent="0.25">
      <c r="A156" s="34"/>
      <c r="B156" s="11"/>
      <c r="C156" s="11"/>
      <c r="D156" s="11"/>
      <c r="E156" s="11"/>
      <c r="F156" s="11"/>
      <c r="G156" s="11"/>
      <c r="H156" s="2"/>
      <c r="I156" s="2"/>
      <c r="J156" s="2"/>
      <c r="K156" s="2"/>
      <c r="L156" s="2"/>
      <c r="M156" s="2"/>
      <c r="N156" s="2"/>
      <c r="O156" s="2"/>
      <c r="P156" s="2"/>
      <c r="Q156" s="2"/>
      <c r="R156" s="11"/>
      <c r="S156" s="325"/>
      <c r="T156" s="35"/>
    </row>
    <row r="157" spans="1:20" x14ac:dyDescent="0.25">
      <c r="A157" s="83"/>
      <c r="B157" s="62"/>
      <c r="C157" s="61"/>
      <c r="D157" s="62"/>
      <c r="E157" s="62"/>
      <c r="F157" s="61"/>
      <c r="G157" s="62"/>
      <c r="H157" s="61">
        <f>SUM(H151:H155)</f>
        <v>5</v>
      </c>
      <c r="I157" s="61">
        <f t="shared" ref="I157:O157" si="9">SUM(I151:I155)</f>
        <v>0</v>
      </c>
      <c r="J157" s="61">
        <f t="shared" si="9"/>
        <v>0</v>
      </c>
      <c r="K157" s="61">
        <f t="shared" si="9"/>
        <v>0</v>
      </c>
      <c r="L157" s="61">
        <f t="shared" si="9"/>
        <v>0</v>
      </c>
      <c r="M157" s="61">
        <f t="shared" si="9"/>
        <v>0</v>
      </c>
      <c r="N157" s="61">
        <f t="shared" si="9"/>
        <v>0</v>
      </c>
      <c r="O157" s="61">
        <f t="shared" si="9"/>
        <v>5</v>
      </c>
      <c r="P157" s="61"/>
      <c r="Q157" s="61"/>
      <c r="R157" s="62"/>
      <c r="S157" s="62"/>
      <c r="T157" s="84"/>
    </row>
    <row r="158" spans="1:20" x14ac:dyDescent="0.25">
      <c r="A158" s="85"/>
      <c r="B158" s="75"/>
      <c r="C158" s="76"/>
      <c r="D158" s="75"/>
      <c r="E158" s="75"/>
      <c r="F158" s="76"/>
      <c r="G158" s="75"/>
      <c r="H158" s="76"/>
      <c r="I158" s="76"/>
      <c r="J158" s="76"/>
      <c r="K158" s="76"/>
      <c r="L158" s="76"/>
      <c r="M158" s="76"/>
      <c r="N158" s="76"/>
      <c r="O158" s="76"/>
      <c r="P158" s="76"/>
      <c r="Q158" s="76"/>
      <c r="R158" s="75"/>
      <c r="S158" s="75"/>
      <c r="T158" s="86"/>
    </row>
    <row r="159" spans="1:20" x14ac:dyDescent="0.25">
      <c r="A159" s="88"/>
      <c r="B159" s="89"/>
      <c r="C159" s="90"/>
      <c r="D159" s="89"/>
      <c r="E159" s="89"/>
      <c r="F159" s="90"/>
      <c r="G159" s="89" t="s">
        <v>36</v>
      </c>
      <c r="H159" s="90">
        <f t="shared" ref="H159:O159" si="10">H17+H33+H55+H83+H95+H117+H129+H138+H148+H157</f>
        <v>108</v>
      </c>
      <c r="I159" s="90">
        <f t="shared" si="10"/>
        <v>8</v>
      </c>
      <c r="J159" s="90">
        <f t="shared" si="10"/>
        <v>0</v>
      </c>
      <c r="K159" s="90">
        <f t="shared" si="10"/>
        <v>0</v>
      </c>
      <c r="L159" s="90">
        <f t="shared" si="10"/>
        <v>0</v>
      </c>
      <c r="M159" s="90">
        <f t="shared" si="10"/>
        <v>0</v>
      </c>
      <c r="N159" s="90">
        <f t="shared" si="10"/>
        <v>46</v>
      </c>
      <c r="O159" s="90">
        <f t="shared" si="10"/>
        <v>33</v>
      </c>
      <c r="P159" s="90"/>
      <c r="Q159" s="90"/>
      <c r="R159" s="89"/>
      <c r="S159" s="89"/>
      <c r="T159" s="91"/>
    </row>
    <row r="160" spans="1:20" ht="15.75" thickBot="1" x14ac:dyDescent="0.3">
      <c r="A160" s="36"/>
      <c r="B160" s="32"/>
      <c r="C160" s="32"/>
      <c r="D160" s="32"/>
      <c r="E160" s="32"/>
      <c r="F160" s="32"/>
      <c r="G160" s="32"/>
      <c r="H160" s="3"/>
      <c r="I160" s="3"/>
      <c r="J160" s="3"/>
      <c r="K160" s="3"/>
      <c r="L160" s="3"/>
      <c r="M160" s="3"/>
      <c r="N160" s="3"/>
      <c r="O160" s="3"/>
      <c r="P160" s="3"/>
      <c r="Q160" s="3"/>
      <c r="R160" s="32"/>
      <c r="S160" s="32"/>
      <c r="T160" s="37"/>
    </row>
    <row r="161" spans="9:9" ht="15.75" thickTop="1" x14ac:dyDescent="0.25"/>
    <row r="164" spans="9:9" x14ac:dyDescent="0.25">
      <c r="I164" s="71">
        <f>I159+H159</f>
        <v>116</v>
      </c>
    </row>
  </sheetData>
  <mergeCells count="26">
    <mergeCell ref="S154:S156"/>
    <mergeCell ref="A1:T1"/>
    <mergeCell ref="A2:A3"/>
    <mergeCell ref="B2:B3"/>
    <mergeCell ref="C2:C3"/>
    <mergeCell ref="D2:D3"/>
    <mergeCell ref="E2:E3"/>
    <mergeCell ref="F2:F3"/>
    <mergeCell ref="G2:G3"/>
    <mergeCell ref="H2:H3"/>
    <mergeCell ref="I2:I3"/>
    <mergeCell ref="R2:R3"/>
    <mergeCell ref="S2:S3"/>
    <mergeCell ref="T2:T3"/>
    <mergeCell ref="J2:Q2"/>
    <mergeCell ref="J4:O4"/>
    <mergeCell ref="S6:S10"/>
    <mergeCell ref="S11:S13"/>
    <mergeCell ref="R6:R7"/>
    <mergeCell ref="R8:R9"/>
    <mergeCell ref="S151:S153"/>
    <mergeCell ref="S61:S64"/>
    <mergeCell ref="S65:S67"/>
    <mergeCell ref="S68:S70"/>
    <mergeCell ref="R58:R59"/>
    <mergeCell ref="S58:S60"/>
  </mergeCells>
  <pageMargins left="0.88" right="0.196850393700787" top="0.39" bottom="0.74803149606299202" header="0.23622047244094499" footer="0.31496062992126"/>
  <pageSetup paperSize="258" scale="6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2"/>
  <sheetViews>
    <sheetView topLeftCell="A2" workbookViewId="0">
      <pane ySplit="1530" topLeftCell="A86" activePane="bottomLeft"/>
      <selection activeCell="Q5" sqref="Q5"/>
      <selection pane="bottomLeft" activeCell="I3" sqref="I3:I4"/>
    </sheetView>
  </sheetViews>
  <sheetFormatPr defaultRowHeight="15" x14ac:dyDescent="0.25"/>
  <cols>
    <col min="1" max="1" width="4.42578125" bestFit="1" customWidth="1"/>
    <col min="2" max="2" width="8.140625" customWidth="1"/>
    <col min="3" max="3" width="4.42578125" bestFit="1" customWidth="1"/>
    <col min="4" max="4" width="20.28515625" bestFit="1" customWidth="1"/>
    <col min="5" max="5" width="7.5703125" bestFit="1" customWidth="1"/>
    <col min="6" max="6" width="4.42578125" bestFit="1" customWidth="1"/>
    <col min="7" max="7" width="22.140625" bestFit="1" customWidth="1"/>
    <col min="8" max="9" width="6.7109375" customWidth="1"/>
    <col min="10" max="17" width="4.7109375" customWidth="1"/>
    <col min="18" max="18" width="40.7109375" customWidth="1"/>
    <col min="19" max="19" width="38.4257812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19</v>
      </c>
      <c r="B7" s="11" t="s">
        <v>3970</v>
      </c>
      <c r="C7" s="2" t="s">
        <v>0</v>
      </c>
      <c r="D7" s="11" t="s">
        <v>3971</v>
      </c>
      <c r="E7" s="11" t="s">
        <v>39</v>
      </c>
      <c r="F7" s="2" t="s">
        <v>0</v>
      </c>
      <c r="G7" s="11" t="s">
        <v>3992</v>
      </c>
      <c r="H7" s="2">
        <v>1</v>
      </c>
      <c r="I7" s="2">
        <v>0</v>
      </c>
      <c r="J7" s="2">
        <v>0</v>
      </c>
      <c r="K7" s="2">
        <v>0</v>
      </c>
      <c r="L7" s="2">
        <v>0</v>
      </c>
      <c r="M7" s="2">
        <v>0</v>
      </c>
      <c r="N7" s="2">
        <v>0</v>
      </c>
      <c r="O7" s="2">
        <v>0</v>
      </c>
      <c r="P7" s="2">
        <v>0</v>
      </c>
      <c r="Q7" s="2">
        <v>1</v>
      </c>
      <c r="R7" s="11"/>
      <c r="S7" s="11" t="s">
        <v>8808</v>
      </c>
      <c r="T7" s="35"/>
    </row>
    <row r="8" spans="1:20" x14ac:dyDescent="0.25">
      <c r="A8" s="34"/>
      <c r="B8" s="11"/>
      <c r="C8" s="2"/>
      <c r="D8" s="11"/>
      <c r="E8" s="11"/>
      <c r="F8" s="2" t="s">
        <v>2</v>
      </c>
      <c r="G8" s="11" t="s">
        <v>3993</v>
      </c>
      <c r="H8" s="2">
        <v>1</v>
      </c>
      <c r="I8" s="2">
        <v>0</v>
      </c>
      <c r="J8" s="2">
        <v>0</v>
      </c>
      <c r="K8" s="2">
        <v>0</v>
      </c>
      <c r="L8" s="2">
        <v>0</v>
      </c>
      <c r="M8" s="2">
        <v>0</v>
      </c>
      <c r="N8" s="2">
        <v>0</v>
      </c>
      <c r="O8" s="2">
        <v>0</v>
      </c>
      <c r="P8" s="2">
        <v>0</v>
      </c>
      <c r="Q8" s="2">
        <v>1</v>
      </c>
      <c r="R8" s="11"/>
      <c r="S8" s="11"/>
      <c r="T8" s="35"/>
    </row>
    <row r="9" spans="1:20" x14ac:dyDescent="0.25">
      <c r="A9" s="34"/>
      <c r="B9" s="11"/>
      <c r="C9" s="2"/>
      <c r="D9" s="11"/>
      <c r="E9" s="11"/>
      <c r="F9" s="2" t="s">
        <v>3</v>
      </c>
      <c r="G9" s="11" t="s">
        <v>3994</v>
      </c>
      <c r="H9" s="2">
        <v>1</v>
      </c>
      <c r="I9" s="2">
        <v>0</v>
      </c>
      <c r="J9" s="2">
        <v>0</v>
      </c>
      <c r="K9" s="2">
        <v>0</v>
      </c>
      <c r="L9" s="2">
        <v>0</v>
      </c>
      <c r="M9" s="2">
        <v>0</v>
      </c>
      <c r="N9" s="2">
        <v>0</v>
      </c>
      <c r="O9" s="2">
        <v>0</v>
      </c>
      <c r="P9" s="2">
        <v>0</v>
      </c>
      <c r="Q9" s="2">
        <v>1</v>
      </c>
      <c r="R9" s="11"/>
      <c r="S9" s="11"/>
      <c r="T9" s="35"/>
    </row>
    <row r="10" spans="1:20" x14ac:dyDescent="0.25">
      <c r="A10" s="34"/>
      <c r="B10" s="11"/>
      <c r="C10" s="2"/>
      <c r="D10" s="11"/>
      <c r="E10" s="11"/>
      <c r="F10" s="2" t="s">
        <v>4</v>
      </c>
      <c r="G10" s="11" t="s">
        <v>3995</v>
      </c>
      <c r="H10" s="2">
        <v>1</v>
      </c>
      <c r="I10" s="2">
        <v>0</v>
      </c>
      <c r="J10" s="2">
        <v>0</v>
      </c>
      <c r="K10" s="2">
        <v>0</v>
      </c>
      <c r="L10" s="2">
        <v>0</v>
      </c>
      <c r="M10" s="2">
        <v>0</v>
      </c>
      <c r="N10" s="2">
        <v>0</v>
      </c>
      <c r="O10" s="2">
        <v>0</v>
      </c>
      <c r="P10" s="2">
        <v>0</v>
      </c>
      <c r="Q10" s="2">
        <v>1</v>
      </c>
      <c r="R10" s="11"/>
      <c r="S10" s="11"/>
      <c r="T10" s="35"/>
    </row>
    <row r="11" spans="1:20" x14ac:dyDescent="0.25">
      <c r="A11" s="34"/>
      <c r="B11" s="11"/>
      <c r="C11" s="2"/>
      <c r="D11" s="11"/>
      <c r="E11" s="11"/>
      <c r="F11" s="2" t="s">
        <v>5</v>
      </c>
      <c r="G11" s="11" t="s">
        <v>3996</v>
      </c>
      <c r="H11" s="2">
        <v>1</v>
      </c>
      <c r="I11" s="2">
        <v>0</v>
      </c>
      <c r="J11" s="2">
        <v>0</v>
      </c>
      <c r="K11" s="2">
        <v>0</v>
      </c>
      <c r="L11" s="2">
        <v>0</v>
      </c>
      <c r="M11" s="2">
        <v>0</v>
      </c>
      <c r="N11" s="2">
        <v>0</v>
      </c>
      <c r="O11" s="2">
        <v>0</v>
      </c>
      <c r="P11" s="2">
        <v>0</v>
      </c>
      <c r="Q11" s="2">
        <v>1</v>
      </c>
      <c r="R11" s="11"/>
      <c r="S11" s="11"/>
      <c r="T11" s="35"/>
    </row>
    <row r="12" spans="1:20" x14ac:dyDescent="0.25">
      <c r="A12" s="34"/>
      <c r="B12" s="11"/>
      <c r="C12" s="2"/>
      <c r="D12" s="11"/>
      <c r="E12" s="11"/>
      <c r="F12" s="2" t="s">
        <v>6</v>
      </c>
      <c r="G12" s="11" t="s">
        <v>3997</v>
      </c>
      <c r="H12" s="2">
        <v>1</v>
      </c>
      <c r="I12" s="2">
        <v>0</v>
      </c>
      <c r="J12" s="2">
        <v>0</v>
      </c>
      <c r="K12" s="2">
        <v>0</v>
      </c>
      <c r="L12" s="2">
        <v>0</v>
      </c>
      <c r="M12" s="2">
        <v>0</v>
      </c>
      <c r="N12" s="2">
        <v>0</v>
      </c>
      <c r="O12" s="2">
        <v>0</v>
      </c>
      <c r="P12" s="2">
        <v>0</v>
      </c>
      <c r="Q12" s="2">
        <v>1</v>
      </c>
      <c r="R12" s="11"/>
      <c r="S12" s="11"/>
      <c r="T12" s="35"/>
    </row>
    <row r="13" spans="1:20" x14ac:dyDescent="0.25">
      <c r="A13" s="34"/>
      <c r="B13" s="11"/>
      <c r="C13" s="2"/>
      <c r="D13" s="11"/>
      <c r="E13" s="11"/>
      <c r="F13" s="2" t="s">
        <v>7</v>
      </c>
      <c r="G13" s="11" t="s">
        <v>3998</v>
      </c>
      <c r="H13" s="2">
        <v>1</v>
      </c>
      <c r="I13" s="2">
        <v>0</v>
      </c>
      <c r="J13" s="2">
        <v>0</v>
      </c>
      <c r="K13" s="2">
        <v>0</v>
      </c>
      <c r="L13" s="2">
        <v>0</v>
      </c>
      <c r="M13" s="2">
        <v>0</v>
      </c>
      <c r="N13" s="2">
        <v>0</v>
      </c>
      <c r="O13" s="2">
        <v>0</v>
      </c>
      <c r="P13" s="2">
        <v>0</v>
      </c>
      <c r="Q13" s="2">
        <v>1</v>
      </c>
      <c r="R13" s="11"/>
      <c r="S13" s="11"/>
      <c r="T13" s="35"/>
    </row>
    <row r="14" spans="1:20" x14ac:dyDescent="0.25">
      <c r="A14" s="34"/>
      <c r="B14" s="11"/>
      <c r="C14" s="2"/>
      <c r="D14" s="11"/>
      <c r="E14" s="11"/>
      <c r="F14" s="2" t="s">
        <v>8</v>
      </c>
      <c r="G14" s="11" t="s">
        <v>3999</v>
      </c>
      <c r="H14" s="2">
        <v>1</v>
      </c>
      <c r="I14" s="2">
        <v>0</v>
      </c>
      <c r="J14" s="2">
        <v>0</v>
      </c>
      <c r="K14" s="2">
        <v>0</v>
      </c>
      <c r="L14" s="2">
        <v>0</v>
      </c>
      <c r="M14" s="2">
        <v>0</v>
      </c>
      <c r="N14" s="2">
        <v>0</v>
      </c>
      <c r="O14" s="2">
        <v>0</v>
      </c>
      <c r="P14" s="2">
        <v>0</v>
      </c>
      <c r="Q14" s="2"/>
      <c r="R14" s="11"/>
      <c r="S14" s="11"/>
      <c r="T14" s="35"/>
    </row>
    <row r="15" spans="1:20" x14ac:dyDescent="0.25">
      <c r="A15" s="34"/>
      <c r="B15" s="11"/>
      <c r="C15" s="2"/>
      <c r="D15" s="11"/>
      <c r="E15" s="11"/>
      <c r="F15" s="2" t="s">
        <v>9</v>
      </c>
      <c r="G15" s="11" t="s">
        <v>4000</v>
      </c>
      <c r="H15" s="2">
        <v>1</v>
      </c>
      <c r="I15" s="2">
        <v>0</v>
      </c>
      <c r="J15" s="2">
        <v>0</v>
      </c>
      <c r="K15" s="2">
        <v>0</v>
      </c>
      <c r="L15" s="2">
        <v>0</v>
      </c>
      <c r="M15" s="2">
        <v>0</v>
      </c>
      <c r="N15" s="2">
        <v>0</v>
      </c>
      <c r="O15" s="2">
        <v>0</v>
      </c>
      <c r="P15" s="2">
        <v>0</v>
      </c>
      <c r="Q15" s="2"/>
      <c r="R15" s="11"/>
      <c r="S15" s="11"/>
      <c r="T15" s="35"/>
    </row>
    <row r="16" spans="1:20" x14ac:dyDescent="0.25">
      <c r="A16" s="34"/>
      <c r="B16" s="11"/>
      <c r="C16" s="2"/>
      <c r="D16" s="11"/>
      <c r="E16" s="11"/>
      <c r="F16" s="2" t="s">
        <v>10</v>
      </c>
      <c r="G16" s="11" t="s">
        <v>4001</v>
      </c>
      <c r="H16" s="2">
        <v>0</v>
      </c>
      <c r="I16" s="2">
        <v>1</v>
      </c>
      <c r="J16" s="2">
        <v>0</v>
      </c>
      <c r="K16" s="2">
        <v>0</v>
      </c>
      <c r="L16" s="2">
        <v>0</v>
      </c>
      <c r="M16" s="2">
        <v>0</v>
      </c>
      <c r="N16" s="2">
        <v>0</v>
      </c>
      <c r="O16" s="2">
        <v>0</v>
      </c>
      <c r="P16" s="2">
        <v>0</v>
      </c>
      <c r="Q16" s="2"/>
      <c r="R16" s="11"/>
      <c r="S16" s="11"/>
      <c r="T16" s="35"/>
    </row>
    <row r="17" spans="1:20" x14ac:dyDescent="0.25">
      <c r="A17" s="34"/>
      <c r="B17" s="11"/>
      <c r="C17" s="2"/>
      <c r="D17" s="11"/>
      <c r="E17" s="11"/>
      <c r="F17" s="2" t="s">
        <v>11</v>
      </c>
      <c r="G17" s="11" t="s">
        <v>4002</v>
      </c>
      <c r="H17" s="2">
        <v>0</v>
      </c>
      <c r="I17" s="2">
        <v>1</v>
      </c>
      <c r="J17" s="2">
        <v>0</v>
      </c>
      <c r="K17" s="2">
        <v>0</v>
      </c>
      <c r="L17" s="2">
        <v>0</v>
      </c>
      <c r="M17" s="2">
        <v>0</v>
      </c>
      <c r="N17" s="2">
        <v>0</v>
      </c>
      <c r="O17" s="2">
        <v>0</v>
      </c>
      <c r="P17" s="2">
        <v>0</v>
      </c>
      <c r="Q17" s="2"/>
      <c r="R17" s="11"/>
      <c r="S17" s="11"/>
      <c r="T17" s="35"/>
    </row>
    <row r="18" spans="1:20" x14ac:dyDescent="0.25">
      <c r="A18" s="34"/>
      <c r="B18" s="11"/>
      <c r="C18" s="2"/>
      <c r="D18" s="11"/>
      <c r="E18" s="11"/>
      <c r="F18" s="2" t="s">
        <v>12</v>
      </c>
      <c r="G18" s="11" t="s">
        <v>4003</v>
      </c>
      <c r="H18" s="2">
        <v>0</v>
      </c>
      <c r="I18" s="2">
        <v>1</v>
      </c>
      <c r="J18" s="2">
        <v>0</v>
      </c>
      <c r="K18" s="2">
        <v>0</v>
      </c>
      <c r="L18" s="2">
        <v>0</v>
      </c>
      <c r="M18" s="2">
        <v>0</v>
      </c>
      <c r="N18" s="2">
        <v>0</v>
      </c>
      <c r="O18" s="2">
        <v>0</v>
      </c>
      <c r="P18" s="2">
        <v>0</v>
      </c>
      <c r="Q18" s="2"/>
      <c r="R18" s="11"/>
      <c r="S18" s="11"/>
      <c r="T18" s="35"/>
    </row>
    <row r="19" spans="1:20" x14ac:dyDescent="0.25">
      <c r="A19" s="34"/>
      <c r="B19" s="11"/>
      <c r="C19" s="2"/>
      <c r="D19" s="11"/>
      <c r="E19" s="11"/>
      <c r="F19" s="2" t="s">
        <v>13</v>
      </c>
      <c r="G19" s="11" t="s">
        <v>4004</v>
      </c>
      <c r="H19" s="2">
        <v>0</v>
      </c>
      <c r="I19" s="2">
        <v>1</v>
      </c>
      <c r="J19" s="2">
        <v>0</v>
      </c>
      <c r="K19" s="2">
        <v>0</v>
      </c>
      <c r="L19" s="2">
        <v>0</v>
      </c>
      <c r="M19" s="2">
        <v>0</v>
      </c>
      <c r="N19" s="2">
        <v>0</v>
      </c>
      <c r="O19" s="2">
        <v>0</v>
      </c>
      <c r="P19" s="2">
        <v>0</v>
      </c>
      <c r="Q19" s="2"/>
      <c r="R19" s="11"/>
      <c r="S19" s="11"/>
      <c r="T19" s="35"/>
    </row>
    <row r="20" spans="1:20" x14ac:dyDescent="0.25">
      <c r="A20" s="34"/>
      <c r="B20" s="11"/>
      <c r="C20" s="2"/>
      <c r="D20" s="11"/>
      <c r="E20" s="11"/>
      <c r="F20" s="2" t="s">
        <v>14</v>
      </c>
      <c r="G20" s="11" t="s">
        <v>4005</v>
      </c>
      <c r="H20" s="2">
        <v>0</v>
      </c>
      <c r="I20" s="2">
        <v>1</v>
      </c>
      <c r="J20" s="2">
        <v>0</v>
      </c>
      <c r="K20" s="2">
        <v>0</v>
      </c>
      <c r="L20" s="2">
        <v>0</v>
      </c>
      <c r="M20" s="2">
        <v>0</v>
      </c>
      <c r="N20" s="2">
        <v>0</v>
      </c>
      <c r="O20" s="2">
        <v>0</v>
      </c>
      <c r="P20" s="2">
        <v>0</v>
      </c>
      <c r="Q20" s="2"/>
      <c r="R20" s="11"/>
      <c r="S20" s="11"/>
      <c r="T20" s="35"/>
    </row>
    <row r="21" spans="1:20" x14ac:dyDescent="0.25">
      <c r="A21" s="34"/>
      <c r="B21" s="11"/>
      <c r="C21" s="2"/>
      <c r="D21" s="11"/>
      <c r="E21" s="11"/>
      <c r="F21" s="2" t="s">
        <v>15</v>
      </c>
      <c r="G21" s="11" t="s">
        <v>4006</v>
      </c>
      <c r="H21" s="2">
        <v>0</v>
      </c>
      <c r="I21" s="2">
        <v>1</v>
      </c>
      <c r="J21" s="2">
        <v>0</v>
      </c>
      <c r="K21" s="2">
        <v>0</v>
      </c>
      <c r="L21" s="2">
        <v>0</v>
      </c>
      <c r="M21" s="2">
        <v>0</v>
      </c>
      <c r="N21" s="2">
        <v>0</v>
      </c>
      <c r="O21" s="2">
        <v>0</v>
      </c>
      <c r="P21" s="2">
        <v>0</v>
      </c>
      <c r="Q21" s="2"/>
      <c r="R21" s="11"/>
      <c r="S21" s="11"/>
      <c r="T21" s="35"/>
    </row>
    <row r="22" spans="1:20" x14ac:dyDescent="0.25">
      <c r="A22" s="34"/>
      <c r="B22" s="11"/>
      <c r="C22" s="2"/>
      <c r="D22" s="11"/>
      <c r="E22" s="11"/>
      <c r="F22" s="2" t="s">
        <v>16</v>
      </c>
      <c r="G22" s="11" t="s">
        <v>4007</v>
      </c>
      <c r="H22" s="2">
        <v>0</v>
      </c>
      <c r="I22" s="2">
        <v>1</v>
      </c>
      <c r="J22" s="2">
        <v>0</v>
      </c>
      <c r="K22" s="2">
        <v>0</v>
      </c>
      <c r="L22" s="2">
        <v>0</v>
      </c>
      <c r="M22" s="2">
        <v>0</v>
      </c>
      <c r="N22" s="2">
        <v>0</v>
      </c>
      <c r="O22" s="2">
        <v>0</v>
      </c>
      <c r="P22" s="2">
        <v>0</v>
      </c>
      <c r="Q22" s="2"/>
      <c r="R22" s="11"/>
      <c r="S22" s="11"/>
      <c r="T22" s="35"/>
    </row>
    <row r="23" spans="1:20" x14ac:dyDescent="0.25">
      <c r="A23" s="34"/>
      <c r="B23" s="11"/>
      <c r="C23" s="2"/>
      <c r="D23" s="11"/>
      <c r="E23" s="11"/>
      <c r="F23" s="2" t="s">
        <v>17</v>
      </c>
      <c r="G23" s="11" t="s">
        <v>4008</v>
      </c>
      <c r="H23" s="2">
        <v>0</v>
      </c>
      <c r="I23" s="2">
        <v>1</v>
      </c>
      <c r="J23" s="2">
        <v>0</v>
      </c>
      <c r="K23" s="2">
        <v>0</v>
      </c>
      <c r="L23" s="2">
        <v>0</v>
      </c>
      <c r="M23" s="2">
        <v>0</v>
      </c>
      <c r="N23" s="2">
        <v>0</v>
      </c>
      <c r="O23" s="2">
        <v>0</v>
      </c>
      <c r="P23" s="2">
        <v>0</v>
      </c>
      <c r="Q23" s="2"/>
      <c r="R23" s="11"/>
      <c r="S23" s="11"/>
      <c r="T23" s="35"/>
    </row>
    <row r="24" spans="1:20" x14ac:dyDescent="0.25">
      <c r="A24" s="34"/>
      <c r="B24" s="11"/>
      <c r="C24" s="2"/>
      <c r="D24" s="11"/>
      <c r="E24" s="11"/>
      <c r="F24" s="2" t="s">
        <v>18</v>
      </c>
      <c r="G24" s="11" t="s">
        <v>4009</v>
      </c>
      <c r="H24" s="2">
        <v>0</v>
      </c>
      <c r="I24" s="2">
        <v>1</v>
      </c>
      <c r="J24" s="2">
        <v>0</v>
      </c>
      <c r="K24" s="2">
        <v>0</v>
      </c>
      <c r="L24" s="2">
        <v>0</v>
      </c>
      <c r="M24" s="2">
        <v>0</v>
      </c>
      <c r="N24" s="2">
        <v>0</v>
      </c>
      <c r="O24" s="2">
        <v>0</v>
      </c>
      <c r="P24" s="2">
        <v>0</v>
      </c>
      <c r="Q24" s="2"/>
      <c r="R24" s="11"/>
      <c r="S24" s="11"/>
      <c r="T24" s="35"/>
    </row>
    <row r="25" spans="1:20" x14ac:dyDescent="0.25">
      <c r="A25" s="34"/>
      <c r="B25" s="11"/>
      <c r="C25" s="2"/>
      <c r="D25" s="11"/>
      <c r="E25" s="11"/>
      <c r="F25" s="2" t="s">
        <v>19</v>
      </c>
      <c r="G25" s="11" t="s">
        <v>4010</v>
      </c>
      <c r="H25" s="2">
        <v>0</v>
      </c>
      <c r="I25" s="2">
        <v>1</v>
      </c>
      <c r="J25" s="2">
        <v>0</v>
      </c>
      <c r="K25" s="2">
        <v>0</v>
      </c>
      <c r="L25" s="2">
        <v>0</v>
      </c>
      <c r="M25" s="2">
        <v>0</v>
      </c>
      <c r="N25" s="2">
        <v>0</v>
      </c>
      <c r="O25" s="2">
        <v>0</v>
      </c>
      <c r="P25" s="2">
        <v>0</v>
      </c>
      <c r="Q25" s="2"/>
      <c r="R25" s="11"/>
      <c r="S25" s="11"/>
      <c r="T25" s="35"/>
    </row>
    <row r="26" spans="1:20" x14ac:dyDescent="0.25">
      <c r="A26" s="34"/>
      <c r="B26" s="11"/>
      <c r="C26" s="2"/>
      <c r="D26" s="11"/>
      <c r="E26" s="11"/>
      <c r="F26" s="2" t="s">
        <v>20</v>
      </c>
      <c r="G26" s="11" t="s">
        <v>4011</v>
      </c>
      <c r="H26" s="2">
        <v>0</v>
      </c>
      <c r="I26" s="2">
        <v>1</v>
      </c>
      <c r="J26" s="2">
        <v>0</v>
      </c>
      <c r="K26" s="2">
        <v>0</v>
      </c>
      <c r="L26" s="2">
        <v>0</v>
      </c>
      <c r="M26" s="2">
        <v>0</v>
      </c>
      <c r="N26" s="2">
        <v>0</v>
      </c>
      <c r="O26" s="2">
        <v>0</v>
      </c>
      <c r="P26" s="2">
        <v>0</v>
      </c>
      <c r="Q26" s="2"/>
      <c r="R26" s="11"/>
      <c r="S26" s="11"/>
      <c r="T26" s="35"/>
    </row>
    <row r="27" spans="1:20" x14ac:dyDescent="0.25">
      <c r="A27" s="34"/>
      <c r="B27" s="11"/>
      <c r="C27" s="2"/>
      <c r="D27" s="11"/>
      <c r="E27" s="11"/>
      <c r="F27" s="2" t="s">
        <v>21</v>
      </c>
      <c r="G27" s="11" t="s">
        <v>4012</v>
      </c>
      <c r="H27" s="2">
        <v>0</v>
      </c>
      <c r="I27" s="2">
        <v>1</v>
      </c>
      <c r="J27" s="2">
        <v>0</v>
      </c>
      <c r="K27" s="2">
        <v>0</v>
      </c>
      <c r="L27" s="2">
        <v>0</v>
      </c>
      <c r="M27" s="2">
        <v>0</v>
      </c>
      <c r="N27" s="2">
        <v>0</v>
      </c>
      <c r="O27" s="2">
        <v>0</v>
      </c>
      <c r="P27" s="2">
        <v>0</v>
      </c>
      <c r="Q27" s="2"/>
      <c r="R27" s="11"/>
      <c r="S27" s="11"/>
      <c r="T27" s="35"/>
    </row>
    <row r="28" spans="1:20" x14ac:dyDescent="0.25">
      <c r="A28" s="34"/>
      <c r="B28" s="11"/>
      <c r="C28" s="2"/>
      <c r="D28" s="11"/>
      <c r="E28" s="11"/>
      <c r="F28" s="2" t="s">
        <v>22</v>
      </c>
      <c r="G28" s="11" t="s">
        <v>4013</v>
      </c>
      <c r="H28" s="2">
        <v>0</v>
      </c>
      <c r="I28" s="2">
        <v>1</v>
      </c>
      <c r="J28" s="2">
        <v>0</v>
      </c>
      <c r="K28" s="2">
        <v>0</v>
      </c>
      <c r="L28" s="2">
        <v>0</v>
      </c>
      <c r="M28" s="2">
        <v>0</v>
      </c>
      <c r="N28" s="2">
        <v>0</v>
      </c>
      <c r="O28" s="2">
        <v>0</v>
      </c>
      <c r="P28" s="2">
        <v>0</v>
      </c>
      <c r="Q28" s="2"/>
      <c r="R28" s="11"/>
      <c r="S28" s="11"/>
      <c r="T28" s="35"/>
    </row>
    <row r="29" spans="1:20" x14ac:dyDescent="0.25">
      <c r="A29" s="34"/>
      <c r="B29" s="11"/>
      <c r="C29" s="2"/>
      <c r="D29" s="11"/>
      <c r="E29" s="11"/>
      <c r="F29" s="2" t="s">
        <v>23</v>
      </c>
      <c r="G29" s="11" t="s">
        <v>4014</v>
      </c>
      <c r="H29" s="2">
        <v>0</v>
      </c>
      <c r="I29" s="2">
        <v>1</v>
      </c>
      <c r="J29" s="2">
        <v>0</v>
      </c>
      <c r="K29" s="2">
        <v>0</v>
      </c>
      <c r="L29" s="2">
        <v>0</v>
      </c>
      <c r="M29" s="2">
        <v>0</v>
      </c>
      <c r="N29" s="2">
        <v>0</v>
      </c>
      <c r="O29" s="2">
        <v>0</v>
      </c>
      <c r="P29" s="2">
        <v>0</v>
      </c>
      <c r="Q29" s="2"/>
      <c r="R29" s="11"/>
      <c r="S29" s="11"/>
      <c r="T29" s="35"/>
    </row>
    <row r="30" spans="1:20" x14ac:dyDescent="0.25">
      <c r="A30" s="34"/>
      <c r="B30" s="11"/>
      <c r="C30" s="2"/>
      <c r="D30" s="11"/>
      <c r="E30" s="11"/>
      <c r="F30" s="2" t="s">
        <v>24</v>
      </c>
      <c r="G30" s="11" t="s">
        <v>4015</v>
      </c>
      <c r="H30" s="2">
        <v>0</v>
      </c>
      <c r="I30" s="2">
        <v>1</v>
      </c>
      <c r="J30" s="2">
        <v>0</v>
      </c>
      <c r="K30" s="2">
        <v>0</v>
      </c>
      <c r="L30" s="2">
        <v>0</v>
      </c>
      <c r="M30" s="2">
        <v>0</v>
      </c>
      <c r="N30" s="2">
        <v>0</v>
      </c>
      <c r="O30" s="2">
        <v>0</v>
      </c>
      <c r="P30" s="2">
        <v>0</v>
      </c>
      <c r="Q30" s="2"/>
      <c r="R30" s="11"/>
      <c r="S30" s="11"/>
      <c r="T30" s="35"/>
    </row>
    <row r="31" spans="1:20" x14ac:dyDescent="0.25">
      <c r="A31" s="34"/>
      <c r="B31" s="11"/>
      <c r="C31" s="2"/>
      <c r="D31" s="11"/>
      <c r="E31" s="11"/>
      <c r="F31" s="2"/>
      <c r="G31" s="11"/>
      <c r="H31" s="2"/>
      <c r="I31" s="2"/>
      <c r="J31" s="2"/>
      <c r="K31" s="2"/>
      <c r="L31" s="2"/>
      <c r="M31" s="2"/>
      <c r="N31" s="2"/>
      <c r="O31" s="2"/>
      <c r="P31" s="2"/>
      <c r="Q31" s="2"/>
      <c r="R31" s="11"/>
      <c r="S31" s="11"/>
      <c r="T31" s="35"/>
    </row>
    <row r="32" spans="1:20" x14ac:dyDescent="0.25">
      <c r="A32" s="83"/>
      <c r="B32" s="62"/>
      <c r="C32" s="61"/>
      <c r="D32" s="62"/>
      <c r="E32" s="62"/>
      <c r="F32" s="61"/>
      <c r="G32" s="62"/>
      <c r="H32" s="61">
        <f>SUM(H7:H30)</f>
        <v>9</v>
      </c>
      <c r="I32" s="61">
        <f t="shared" ref="I32:Q32" si="0">SUM(I7:I30)</f>
        <v>15</v>
      </c>
      <c r="J32" s="61">
        <f t="shared" si="0"/>
        <v>0</v>
      </c>
      <c r="K32" s="61">
        <f t="shared" si="0"/>
        <v>0</v>
      </c>
      <c r="L32" s="61">
        <f t="shared" si="0"/>
        <v>0</v>
      </c>
      <c r="M32" s="61">
        <f t="shared" si="0"/>
        <v>0</v>
      </c>
      <c r="N32" s="61">
        <f t="shared" si="0"/>
        <v>0</v>
      </c>
      <c r="O32" s="61">
        <f t="shared" si="0"/>
        <v>0</v>
      </c>
      <c r="P32" s="61">
        <f t="shared" si="0"/>
        <v>0</v>
      </c>
      <c r="Q32" s="61">
        <f t="shared" si="0"/>
        <v>7</v>
      </c>
      <c r="R32" s="62"/>
      <c r="S32" s="62"/>
      <c r="T32" s="84"/>
    </row>
    <row r="33" spans="1:20" x14ac:dyDescent="0.25">
      <c r="A33" s="85"/>
      <c r="B33" s="75"/>
      <c r="C33" s="76"/>
      <c r="D33" s="75"/>
      <c r="E33" s="75"/>
      <c r="F33" s="76"/>
      <c r="G33" s="75"/>
      <c r="H33" s="76"/>
      <c r="I33" s="76"/>
      <c r="J33" s="76"/>
      <c r="K33" s="76"/>
      <c r="L33" s="76"/>
      <c r="M33" s="76"/>
      <c r="N33" s="76"/>
      <c r="O33" s="76"/>
      <c r="P33" s="76"/>
      <c r="Q33" s="76"/>
      <c r="R33" s="75"/>
      <c r="S33" s="75"/>
      <c r="T33" s="86"/>
    </row>
    <row r="34" spans="1:20" x14ac:dyDescent="0.25">
      <c r="A34" s="34"/>
      <c r="B34" s="11"/>
      <c r="C34" s="2"/>
      <c r="D34" s="11"/>
      <c r="E34" s="11"/>
      <c r="F34" s="2"/>
      <c r="G34" s="11"/>
      <c r="H34" s="2"/>
      <c r="I34" s="2"/>
      <c r="J34" s="2"/>
      <c r="K34" s="2"/>
      <c r="L34" s="2"/>
      <c r="M34" s="2"/>
      <c r="N34" s="2"/>
      <c r="O34" s="2"/>
      <c r="P34" s="2"/>
      <c r="Q34" s="2"/>
      <c r="R34" s="11"/>
      <c r="S34" s="11"/>
      <c r="T34" s="35"/>
    </row>
    <row r="35" spans="1:20" x14ac:dyDescent="0.25">
      <c r="A35" s="34"/>
      <c r="B35" s="11"/>
      <c r="C35" s="2" t="s">
        <v>2</v>
      </c>
      <c r="D35" s="11" t="s">
        <v>3972</v>
      </c>
      <c r="E35" s="11" t="s">
        <v>39</v>
      </c>
      <c r="F35" s="2" t="s">
        <v>0</v>
      </c>
      <c r="G35" s="11" t="s">
        <v>4016</v>
      </c>
      <c r="H35" s="2">
        <v>0</v>
      </c>
      <c r="I35" s="2">
        <v>1</v>
      </c>
      <c r="J35" s="2">
        <v>0</v>
      </c>
      <c r="K35" s="2">
        <v>0</v>
      </c>
      <c r="L35" s="2">
        <v>0</v>
      </c>
      <c r="M35" s="2">
        <v>0</v>
      </c>
      <c r="N35" s="2">
        <v>0</v>
      </c>
      <c r="O35" s="2">
        <v>0</v>
      </c>
      <c r="P35" s="2">
        <v>0</v>
      </c>
      <c r="Q35" s="2"/>
      <c r="R35" s="11"/>
      <c r="S35" s="11"/>
      <c r="T35" s="35"/>
    </row>
    <row r="36" spans="1:20" x14ac:dyDescent="0.25">
      <c r="A36" s="34"/>
      <c r="B36" s="11"/>
      <c r="C36" s="2"/>
      <c r="D36" s="11"/>
      <c r="E36" s="11"/>
      <c r="F36" s="2" t="s">
        <v>2</v>
      </c>
      <c r="G36" s="11" t="s">
        <v>4017</v>
      </c>
      <c r="H36" s="2">
        <v>0</v>
      </c>
      <c r="I36" s="2">
        <v>1</v>
      </c>
      <c r="J36" s="2">
        <v>0</v>
      </c>
      <c r="K36" s="2">
        <v>0</v>
      </c>
      <c r="L36" s="2">
        <v>0</v>
      </c>
      <c r="M36" s="2">
        <v>0</v>
      </c>
      <c r="N36" s="2">
        <v>0</v>
      </c>
      <c r="O36" s="2">
        <v>0</v>
      </c>
      <c r="P36" s="2">
        <v>0</v>
      </c>
      <c r="Q36" s="2"/>
      <c r="R36" s="11"/>
      <c r="S36" s="11"/>
      <c r="T36" s="35"/>
    </row>
    <row r="37" spans="1:20" x14ac:dyDescent="0.25">
      <c r="A37" s="34"/>
      <c r="B37" s="11"/>
      <c r="C37" s="2"/>
      <c r="D37" s="11"/>
      <c r="E37" s="11"/>
      <c r="F37" s="2" t="s">
        <v>3</v>
      </c>
      <c r="G37" s="11" t="s">
        <v>4018</v>
      </c>
      <c r="H37" s="2">
        <v>0</v>
      </c>
      <c r="I37" s="2">
        <v>1</v>
      </c>
      <c r="J37" s="2">
        <v>0</v>
      </c>
      <c r="K37" s="2">
        <v>0</v>
      </c>
      <c r="L37" s="2">
        <v>0</v>
      </c>
      <c r="M37" s="2">
        <v>0</v>
      </c>
      <c r="N37" s="2">
        <v>0</v>
      </c>
      <c r="O37" s="2">
        <v>0</v>
      </c>
      <c r="P37" s="2">
        <v>0</v>
      </c>
      <c r="Q37" s="2"/>
      <c r="R37" s="11"/>
      <c r="S37" s="11"/>
      <c r="T37" s="35"/>
    </row>
    <row r="38" spans="1:20" x14ac:dyDescent="0.25">
      <c r="A38" s="34"/>
      <c r="B38" s="11"/>
      <c r="C38" s="2"/>
      <c r="D38" s="11"/>
      <c r="E38" s="11"/>
      <c r="F38" s="2" t="s">
        <v>4</v>
      </c>
      <c r="G38" s="11" t="s">
        <v>4019</v>
      </c>
      <c r="H38" s="2">
        <v>0</v>
      </c>
      <c r="I38" s="2">
        <v>1</v>
      </c>
      <c r="J38" s="2">
        <v>0</v>
      </c>
      <c r="K38" s="2">
        <v>0</v>
      </c>
      <c r="L38" s="2">
        <v>0</v>
      </c>
      <c r="M38" s="2">
        <v>0</v>
      </c>
      <c r="N38" s="2">
        <v>0</v>
      </c>
      <c r="O38" s="2">
        <v>0</v>
      </c>
      <c r="P38" s="2">
        <v>0</v>
      </c>
      <c r="Q38" s="2"/>
      <c r="R38" s="11"/>
      <c r="S38" s="11"/>
      <c r="T38" s="35"/>
    </row>
    <row r="39" spans="1:20" x14ac:dyDescent="0.25">
      <c r="A39" s="34"/>
      <c r="B39" s="11"/>
      <c r="C39" s="2"/>
      <c r="D39" s="11"/>
      <c r="E39" s="11"/>
      <c r="F39" s="2" t="s">
        <v>5</v>
      </c>
      <c r="G39" s="11" t="s">
        <v>4020</v>
      </c>
      <c r="H39" s="2">
        <v>0</v>
      </c>
      <c r="I39" s="2">
        <v>1</v>
      </c>
      <c r="J39" s="2">
        <v>0</v>
      </c>
      <c r="K39" s="2">
        <v>0</v>
      </c>
      <c r="L39" s="2">
        <v>0</v>
      </c>
      <c r="M39" s="2">
        <v>0</v>
      </c>
      <c r="N39" s="2">
        <v>0</v>
      </c>
      <c r="O39" s="2">
        <v>0</v>
      </c>
      <c r="P39" s="2">
        <v>0</v>
      </c>
      <c r="Q39" s="2"/>
      <c r="R39" s="11"/>
      <c r="S39" s="11"/>
      <c r="T39" s="35"/>
    </row>
    <row r="40" spans="1:20" x14ac:dyDescent="0.25">
      <c r="A40" s="34"/>
      <c r="B40" s="11"/>
      <c r="C40" s="2"/>
      <c r="D40" s="11"/>
      <c r="E40" s="11"/>
      <c r="F40" s="2" t="s">
        <v>6</v>
      </c>
      <c r="G40" s="11" t="s">
        <v>4021</v>
      </c>
      <c r="H40" s="2">
        <v>0</v>
      </c>
      <c r="I40" s="2">
        <v>1</v>
      </c>
      <c r="J40" s="2">
        <v>0</v>
      </c>
      <c r="K40" s="2">
        <v>0</v>
      </c>
      <c r="L40" s="2">
        <v>0</v>
      </c>
      <c r="M40" s="2">
        <v>0</v>
      </c>
      <c r="N40" s="2">
        <v>0</v>
      </c>
      <c r="O40" s="2">
        <v>0</v>
      </c>
      <c r="P40" s="2">
        <v>0</v>
      </c>
      <c r="Q40" s="2"/>
      <c r="R40" s="11"/>
      <c r="S40" s="11"/>
      <c r="T40" s="35"/>
    </row>
    <row r="41" spans="1:20" x14ac:dyDescent="0.25">
      <c r="A41" s="34"/>
      <c r="B41" s="11"/>
      <c r="C41" s="2"/>
      <c r="D41" s="11"/>
      <c r="E41" s="11"/>
      <c r="F41" s="2" t="s">
        <v>7</v>
      </c>
      <c r="G41" s="11" t="s">
        <v>4022</v>
      </c>
      <c r="H41" s="2">
        <v>0</v>
      </c>
      <c r="I41" s="2">
        <v>1</v>
      </c>
      <c r="J41" s="2">
        <v>0</v>
      </c>
      <c r="K41" s="2">
        <v>0</v>
      </c>
      <c r="L41" s="2">
        <v>0</v>
      </c>
      <c r="M41" s="2">
        <v>0</v>
      </c>
      <c r="N41" s="2">
        <v>0</v>
      </c>
      <c r="O41" s="2">
        <v>0</v>
      </c>
      <c r="P41" s="2">
        <v>0</v>
      </c>
      <c r="Q41" s="2"/>
      <c r="R41" s="11"/>
      <c r="S41" s="11"/>
      <c r="T41" s="35"/>
    </row>
    <row r="42" spans="1:20" x14ac:dyDescent="0.25">
      <c r="A42" s="34"/>
      <c r="B42" s="11"/>
      <c r="C42" s="2"/>
      <c r="D42" s="11"/>
      <c r="E42" s="11"/>
      <c r="F42" s="2" t="s">
        <v>8</v>
      </c>
      <c r="G42" s="11" t="s">
        <v>4023</v>
      </c>
      <c r="H42" s="2">
        <v>0</v>
      </c>
      <c r="I42" s="2">
        <v>1</v>
      </c>
      <c r="J42" s="2">
        <v>0</v>
      </c>
      <c r="K42" s="2">
        <v>0</v>
      </c>
      <c r="L42" s="2">
        <v>0</v>
      </c>
      <c r="M42" s="2">
        <v>0</v>
      </c>
      <c r="N42" s="2">
        <v>0</v>
      </c>
      <c r="O42" s="2">
        <v>0</v>
      </c>
      <c r="P42" s="2">
        <v>0</v>
      </c>
      <c r="Q42" s="2"/>
      <c r="R42" s="11"/>
      <c r="S42" s="11"/>
      <c r="T42" s="35"/>
    </row>
    <row r="43" spans="1:20" x14ac:dyDescent="0.25">
      <c r="A43" s="34"/>
      <c r="B43" s="11"/>
      <c r="C43" s="2"/>
      <c r="D43" s="11"/>
      <c r="E43" s="11"/>
      <c r="F43" s="2" t="s">
        <v>9</v>
      </c>
      <c r="G43" s="11" t="s">
        <v>4024</v>
      </c>
      <c r="H43" s="2">
        <v>0</v>
      </c>
      <c r="I43" s="2">
        <v>1</v>
      </c>
      <c r="J43" s="2">
        <v>0</v>
      </c>
      <c r="K43" s="2">
        <v>0</v>
      </c>
      <c r="L43" s="2">
        <v>0</v>
      </c>
      <c r="M43" s="2">
        <v>0</v>
      </c>
      <c r="N43" s="2">
        <v>0</v>
      </c>
      <c r="O43" s="2">
        <v>0</v>
      </c>
      <c r="P43" s="2">
        <v>0</v>
      </c>
      <c r="Q43" s="2"/>
      <c r="R43" s="11"/>
      <c r="S43" s="11"/>
      <c r="T43" s="35"/>
    </row>
    <row r="44" spans="1:20" x14ac:dyDescent="0.25">
      <c r="A44" s="34"/>
      <c r="B44" s="11"/>
      <c r="C44" s="2"/>
      <c r="D44" s="11"/>
      <c r="E44" s="11"/>
      <c r="F44" s="2" t="s">
        <v>10</v>
      </c>
      <c r="G44" s="11" t="s">
        <v>4025</v>
      </c>
      <c r="H44" s="2">
        <v>0</v>
      </c>
      <c r="I44" s="2">
        <v>1</v>
      </c>
      <c r="J44" s="2">
        <v>0</v>
      </c>
      <c r="K44" s="2">
        <v>0</v>
      </c>
      <c r="L44" s="2">
        <v>0</v>
      </c>
      <c r="M44" s="2">
        <v>0</v>
      </c>
      <c r="N44" s="2">
        <v>0</v>
      </c>
      <c r="O44" s="2">
        <v>0</v>
      </c>
      <c r="P44" s="2">
        <v>0</v>
      </c>
      <c r="Q44" s="2"/>
      <c r="R44" s="11"/>
      <c r="S44" s="11"/>
      <c r="T44" s="35"/>
    </row>
    <row r="45" spans="1:20" x14ac:dyDescent="0.25">
      <c r="A45" s="34"/>
      <c r="B45" s="11"/>
      <c r="C45" s="2"/>
      <c r="D45" s="11"/>
      <c r="E45" s="11"/>
      <c r="F45" s="2" t="s">
        <v>11</v>
      </c>
      <c r="G45" s="11" t="s">
        <v>4026</v>
      </c>
      <c r="H45" s="2">
        <v>0</v>
      </c>
      <c r="I45" s="2">
        <v>1</v>
      </c>
      <c r="J45" s="2">
        <v>0</v>
      </c>
      <c r="K45" s="2">
        <v>0</v>
      </c>
      <c r="L45" s="2">
        <v>0</v>
      </c>
      <c r="M45" s="2">
        <v>0</v>
      </c>
      <c r="N45" s="2">
        <v>0</v>
      </c>
      <c r="O45" s="2">
        <v>0</v>
      </c>
      <c r="P45" s="2">
        <v>0</v>
      </c>
      <c r="Q45" s="2"/>
      <c r="R45" s="11"/>
      <c r="S45" s="11"/>
      <c r="T45" s="35"/>
    </row>
    <row r="46" spans="1:20" x14ac:dyDescent="0.25">
      <c r="A46" s="34"/>
      <c r="B46" s="11"/>
      <c r="C46" s="2"/>
      <c r="D46" s="11"/>
      <c r="E46" s="11"/>
      <c r="F46" s="2" t="s">
        <v>12</v>
      </c>
      <c r="G46" s="11" t="s">
        <v>4027</v>
      </c>
      <c r="H46" s="2">
        <v>0</v>
      </c>
      <c r="I46" s="2">
        <v>1</v>
      </c>
      <c r="J46" s="2">
        <v>0</v>
      </c>
      <c r="K46" s="2">
        <v>0</v>
      </c>
      <c r="L46" s="2">
        <v>0</v>
      </c>
      <c r="M46" s="2">
        <v>0</v>
      </c>
      <c r="N46" s="2">
        <v>0</v>
      </c>
      <c r="O46" s="2">
        <v>0</v>
      </c>
      <c r="P46" s="2">
        <v>0</v>
      </c>
      <c r="Q46" s="2"/>
      <c r="R46" s="11"/>
      <c r="S46" s="11"/>
      <c r="T46" s="35"/>
    </row>
    <row r="47" spans="1:20" x14ac:dyDescent="0.25">
      <c r="A47" s="34"/>
      <c r="B47" s="11"/>
      <c r="C47" s="2"/>
      <c r="D47" s="11"/>
      <c r="E47" s="11"/>
      <c r="F47" s="2" t="s">
        <v>13</v>
      </c>
      <c r="G47" s="11" t="s">
        <v>4028</v>
      </c>
      <c r="H47" s="2">
        <v>0</v>
      </c>
      <c r="I47" s="2">
        <v>1</v>
      </c>
      <c r="J47" s="2">
        <v>0</v>
      </c>
      <c r="K47" s="2">
        <v>0</v>
      </c>
      <c r="L47" s="2">
        <v>0</v>
      </c>
      <c r="M47" s="2">
        <v>0</v>
      </c>
      <c r="N47" s="2">
        <v>0</v>
      </c>
      <c r="O47" s="2">
        <v>0</v>
      </c>
      <c r="P47" s="2">
        <v>0</v>
      </c>
      <c r="Q47" s="2"/>
      <c r="R47" s="11"/>
      <c r="S47" s="11"/>
      <c r="T47" s="35"/>
    </row>
    <row r="48" spans="1:20" x14ac:dyDescent="0.25">
      <c r="A48" s="34"/>
      <c r="B48" s="11"/>
      <c r="C48" s="2"/>
      <c r="D48" s="11"/>
      <c r="E48" s="11"/>
      <c r="F48" s="2" t="s">
        <v>14</v>
      </c>
      <c r="G48" s="11" t="s">
        <v>3607</v>
      </c>
      <c r="H48" s="2">
        <v>0</v>
      </c>
      <c r="I48" s="2">
        <v>1</v>
      </c>
      <c r="J48" s="2">
        <v>0</v>
      </c>
      <c r="K48" s="2">
        <v>0</v>
      </c>
      <c r="L48" s="2">
        <v>0</v>
      </c>
      <c r="M48" s="2">
        <v>0</v>
      </c>
      <c r="N48" s="2">
        <v>0</v>
      </c>
      <c r="O48" s="2">
        <v>0</v>
      </c>
      <c r="P48" s="2">
        <v>0</v>
      </c>
      <c r="Q48" s="2"/>
      <c r="R48" s="11"/>
      <c r="S48" s="11"/>
      <c r="T48" s="35"/>
    </row>
    <row r="49" spans="1:20" x14ac:dyDescent="0.25">
      <c r="A49" s="34"/>
      <c r="B49" s="11"/>
      <c r="C49" s="2"/>
      <c r="D49" s="11"/>
      <c r="E49" s="11"/>
      <c r="F49" s="2" t="s">
        <v>15</v>
      </c>
      <c r="G49" s="11" t="s">
        <v>4029</v>
      </c>
      <c r="H49" s="2">
        <v>0</v>
      </c>
      <c r="I49" s="2">
        <v>1</v>
      </c>
      <c r="J49" s="2">
        <v>0</v>
      </c>
      <c r="K49" s="2">
        <v>0</v>
      </c>
      <c r="L49" s="2">
        <v>0</v>
      </c>
      <c r="M49" s="2">
        <v>0</v>
      </c>
      <c r="N49" s="2">
        <v>0</v>
      </c>
      <c r="O49" s="2">
        <v>0</v>
      </c>
      <c r="P49" s="2">
        <v>0</v>
      </c>
      <c r="Q49" s="2"/>
      <c r="R49" s="11"/>
      <c r="S49" s="11"/>
      <c r="T49" s="35"/>
    </row>
    <row r="50" spans="1:20" x14ac:dyDescent="0.25">
      <c r="A50" s="34"/>
      <c r="B50" s="11"/>
      <c r="C50" s="2"/>
      <c r="D50" s="11"/>
      <c r="E50" s="11"/>
      <c r="F50" s="2" t="s">
        <v>16</v>
      </c>
      <c r="G50" s="11" t="s">
        <v>4030</v>
      </c>
      <c r="H50" s="2">
        <v>0</v>
      </c>
      <c r="I50" s="2">
        <v>1</v>
      </c>
      <c r="J50" s="2">
        <v>0</v>
      </c>
      <c r="K50" s="2">
        <v>0</v>
      </c>
      <c r="L50" s="2">
        <v>0</v>
      </c>
      <c r="M50" s="2">
        <v>0</v>
      </c>
      <c r="N50" s="2">
        <v>0</v>
      </c>
      <c r="O50" s="2">
        <v>0</v>
      </c>
      <c r="P50" s="2">
        <v>0</v>
      </c>
      <c r="Q50" s="2"/>
      <c r="R50" s="11"/>
      <c r="S50" s="11"/>
      <c r="T50" s="35"/>
    </row>
    <row r="51" spans="1:20" x14ac:dyDescent="0.25">
      <c r="A51" s="34"/>
      <c r="B51" s="11"/>
      <c r="C51" s="2"/>
      <c r="D51" s="11"/>
      <c r="E51" s="11"/>
      <c r="F51" s="2" t="s">
        <v>17</v>
      </c>
      <c r="G51" s="11" t="s">
        <v>4031</v>
      </c>
      <c r="H51" s="2">
        <v>0</v>
      </c>
      <c r="I51" s="2">
        <v>1</v>
      </c>
      <c r="J51" s="2">
        <v>0</v>
      </c>
      <c r="K51" s="2">
        <v>0</v>
      </c>
      <c r="L51" s="2">
        <v>0</v>
      </c>
      <c r="M51" s="2">
        <v>0</v>
      </c>
      <c r="N51" s="2">
        <v>0</v>
      </c>
      <c r="O51" s="2">
        <v>0</v>
      </c>
      <c r="P51" s="2">
        <v>0</v>
      </c>
      <c r="Q51" s="2"/>
      <c r="R51" s="11"/>
      <c r="S51" s="11"/>
      <c r="T51" s="35"/>
    </row>
    <row r="52" spans="1:20" x14ac:dyDescent="0.25">
      <c r="A52" s="34"/>
      <c r="B52" s="11"/>
      <c r="C52" s="2"/>
      <c r="D52" s="11"/>
      <c r="E52" s="11"/>
      <c r="F52" s="2" t="s">
        <v>18</v>
      </c>
      <c r="G52" s="11" t="s">
        <v>4032</v>
      </c>
      <c r="H52" s="2">
        <v>0</v>
      </c>
      <c r="I52" s="2">
        <v>1</v>
      </c>
      <c r="J52" s="2">
        <v>0</v>
      </c>
      <c r="K52" s="2">
        <v>0</v>
      </c>
      <c r="L52" s="2">
        <v>0</v>
      </c>
      <c r="M52" s="2">
        <v>0</v>
      </c>
      <c r="N52" s="2">
        <v>0</v>
      </c>
      <c r="O52" s="2">
        <v>0</v>
      </c>
      <c r="P52" s="2">
        <v>0</v>
      </c>
      <c r="Q52" s="2"/>
      <c r="R52" s="11"/>
      <c r="S52" s="11"/>
      <c r="T52" s="35"/>
    </row>
    <row r="53" spans="1:20" x14ac:dyDescent="0.25">
      <c r="A53" s="34"/>
      <c r="B53" s="11"/>
      <c r="C53" s="2"/>
      <c r="D53" s="11"/>
      <c r="E53" s="11"/>
      <c r="F53" s="2" t="s">
        <v>19</v>
      </c>
      <c r="G53" s="11" t="s">
        <v>4033</v>
      </c>
      <c r="H53" s="2">
        <v>0</v>
      </c>
      <c r="I53" s="2">
        <v>1</v>
      </c>
      <c r="J53" s="2">
        <v>0</v>
      </c>
      <c r="K53" s="2">
        <v>0</v>
      </c>
      <c r="L53" s="2">
        <v>0</v>
      </c>
      <c r="M53" s="2">
        <v>0</v>
      </c>
      <c r="N53" s="2">
        <v>0</v>
      </c>
      <c r="O53" s="2">
        <v>0</v>
      </c>
      <c r="P53" s="2">
        <v>0</v>
      </c>
      <c r="Q53" s="2"/>
      <c r="R53" s="11"/>
      <c r="S53" s="11"/>
      <c r="T53" s="35"/>
    </row>
    <row r="54" spans="1:20" x14ac:dyDescent="0.25">
      <c r="A54" s="34"/>
      <c r="B54" s="11"/>
      <c r="C54" s="2"/>
      <c r="D54" s="11"/>
      <c r="E54" s="11"/>
      <c r="F54" s="2" t="s">
        <v>20</v>
      </c>
      <c r="G54" s="11" t="s">
        <v>4034</v>
      </c>
      <c r="H54" s="2">
        <v>0</v>
      </c>
      <c r="I54" s="2">
        <v>1</v>
      </c>
      <c r="J54" s="2">
        <v>0</v>
      </c>
      <c r="K54" s="2">
        <v>0</v>
      </c>
      <c r="L54" s="2">
        <v>0</v>
      </c>
      <c r="M54" s="2">
        <v>0</v>
      </c>
      <c r="N54" s="2">
        <v>0</v>
      </c>
      <c r="O54" s="2">
        <v>0</v>
      </c>
      <c r="P54" s="2">
        <v>0</v>
      </c>
      <c r="Q54" s="2"/>
      <c r="R54" s="11"/>
      <c r="S54" s="11"/>
      <c r="T54" s="35"/>
    </row>
    <row r="55" spans="1:20" x14ac:dyDescent="0.25">
      <c r="A55" s="34"/>
      <c r="B55" s="11"/>
      <c r="C55" s="2"/>
      <c r="D55" s="11"/>
      <c r="E55" s="11"/>
      <c r="F55" s="2" t="s">
        <v>21</v>
      </c>
      <c r="G55" s="11" t="s">
        <v>4035</v>
      </c>
      <c r="H55" s="2">
        <v>0</v>
      </c>
      <c r="I55" s="2">
        <v>1</v>
      </c>
      <c r="J55" s="2">
        <v>0</v>
      </c>
      <c r="K55" s="2">
        <v>0</v>
      </c>
      <c r="L55" s="2">
        <v>0</v>
      </c>
      <c r="M55" s="2">
        <v>0</v>
      </c>
      <c r="N55" s="2">
        <v>0</v>
      </c>
      <c r="O55" s="2">
        <v>0</v>
      </c>
      <c r="P55" s="2">
        <v>0</v>
      </c>
      <c r="Q55" s="2"/>
      <c r="R55" s="11"/>
      <c r="S55" s="11"/>
      <c r="T55" s="35"/>
    </row>
    <row r="56" spans="1:20" x14ac:dyDescent="0.25">
      <c r="A56" s="34"/>
      <c r="B56" s="11"/>
      <c r="C56" s="2"/>
      <c r="D56" s="11"/>
      <c r="E56" s="11"/>
      <c r="F56" s="2" t="s">
        <v>22</v>
      </c>
      <c r="G56" s="11" t="s">
        <v>4036</v>
      </c>
      <c r="H56" s="2">
        <v>0</v>
      </c>
      <c r="I56" s="2">
        <v>1</v>
      </c>
      <c r="J56" s="2">
        <v>0</v>
      </c>
      <c r="K56" s="2">
        <v>0</v>
      </c>
      <c r="L56" s="2">
        <v>0</v>
      </c>
      <c r="M56" s="2">
        <v>0</v>
      </c>
      <c r="N56" s="2">
        <v>0</v>
      </c>
      <c r="O56" s="2">
        <v>0</v>
      </c>
      <c r="P56" s="2">
        <v>0</v>
      </c>
      <c r="Q56" s="2"/>
      <c r="R56" s="11"/>
      <c r="S56" s="11"/>
      <c r="T56" s="35"/>
    </row>
    <row r="57" spans="1:20" x14ac:dyDescent="0.25">
      <c r="A57" s="34"/>
      <c r="B57" s="11"/>
      <c r="C57" s="2"/>
      <c r="D57" s="11"/>
      <c r="E57" s="11"/>
      <c r="F57" s="2" t="s">
        <v>23</v>
      </c>
      <c r="G57" s="11" t="s">
        <v>4037</v>
      </c>
      <c r="H57" s="2">
        <v>0</v>
      </c>
      <c r="I57" s="2">
        <v>1</v>
      </c>
      <c r="J57" s="2">
        <v>0</v>
      </c>
      <c r="K57" s="2">
        <v>0</v>
      </c>
      <c r="L57" s="2">
        <v>0</v>
      </c>
      <c r="M57" s="2">
        <v>0</v>
      </c>
      <c r="N57" s="2">
        <v>0</v>
      </c>
      <c r="O57" s="2">
        <v>0</v>
      </c>
      <c r="P57" s="2">
        <v>0</v>
      </c>
      <c r="Q57" s="2"/>
      <c r="R57" s="11"/>
      <c r="S57" s="11"/>
      <c r="T57" s="35"/>
    </row>
    <row r="58" spans="1:20" x14ac:dyDescent="0.25">
      <c r="A58" s="34"/>
      <c r="B58" s="11"/>
      <c r="C58" s="2"/>
      <c r="D58" s="11"/>
      <c r="E58" s="11"/>
      <c r="F58" s="2" t="s">
        <v>24</v>
      </c>
      <c r="G58" s="11" t="s">
        <v>4038</v>
      </c>
      <c r="H58" s="2">
        <v>0</v>
      </c>
      <c r="I58" s="2">
        <v>1</v>
      </c>
      <c r="J58" s="2">
        <v>0</v>
      </c>
      <c r="K58" s="2">
        <v>0</v>
      </c>
      <c r="L58" s="2">
        <v>0</v>
      </c>
      <c r="M58" s="2">
        <v>0</v>
      </c>
      <c r="N58" s="2">
        <v>0</v>
      </c>
      <c r="O58" s="2">
        <v>0</v>
      </c>
      <c r="P58" s="2">
        <v>0</v>
      </c>
      <c r="Q58" s="2"/>
      <c r="R58" s="11"/>
      <c r="S58" s="11"/>
      <c r="T58" s="35"/>
    </row>
    <row r="59" spans="1:20" x14ac:dyDescent="0.25">
      <c r="A59" s="34"/>
      <c r="B59" s="11"/>
      <c r="C59" s="2"/>
      <c r="D59" s="11"/>
      <c r="E59" s="11"/>
      <c r="F59" s="2" t="s">
        <v>25</v>
      </c>
      <c r="G59" s="11" t="s">
        <v>4039</v>
      </c>
      <c r="H59" s="2">
        <v>0</v>
      </c>
      <c r="I59" s="2">
        <v>1</v>
      </c>
      <c r="J59" s="2">
        <v>0</v>
      </c>
      <c r="K59" s="2">
        <v>0</v>
      </c>
      <c r="L59" s="2">
        <v>0</v>
      </c>
      <c r="M59" s="2">
        <v>0</v>
      </c>
      <c r="N59" s="2">
        <v>0</v>
      </c>
      <c r="O59" s="2">
        <v>0</v>
      </c>
      <c r="P59" s="2">
        <v>0</v>
      </c>
      <c r="Q59" s="2"/>
      <c r="R59" s="11"/>
      <c r="S59" s="11"/>
      <c r="T59" s="35"/>
    </row>
    <row r="60" spans="1:20" x14ac:dyDescent="0.25">
      <c r="A60" s="34"/>
      <c r="B60" s="11"/>
      <c r="C60" s="2"/>
      <c r="D60" s="11"/>
      <c r="E60" s="11"/>
      <c r="F60" s="2" t="s">
        <v>26</v>
      </c>
      <c r="G60" s="11" t="s">
        <v>4040</v>
      </c>
      <c r="H60" s="2">
        <v>0</v>
      </c>
      <c r="I60" s="2">
        <v>1</v>
      </c>
      <c r="J60" s="2">
        <v>0</v>
      </c>
      <c r="K60" s="2">
        <v>0</v>
      </c>
      <c r="L60" s="2">
        <v>0</v>
      </c>
      <c r="M60" s="2">
        <v>0</v>
      </c>
      <c r="N60" s="2">
        <v>0</v>
      </c>
      <c r="O60" s="2">
        <v>0</v>
      </c>
      <c r="P60" s="2">
        <v>0</v>
      </c>
      <c r="Q60" s="2"/>
      <c r="R60" s="11"/>
      <c r="S60" s="11"/>
      <c r="T60" s="35"/>
    </row>
    <row r="61" spans="1:20" x14ac:dyDescent="0.25">
      <c r="A61" s="34"/>
      <c r="B61" s="11"/>
      <c r="C61" s="2"/>
      <c r="D61" s="11"/>
      <c r="E61" s="11"/>
      <c r="F61" s="2" t="s">
        <v>27</v>
      </c>
      <c r="G61" s="11" t="s">
        <v>4041</v>
      </c>
      <c r="H61" s="2">
        <v>0</v>
      </c>
      <c r="I61" s="2">
        <v>1</v>
      </c>
      <c r="J61" s="2">
        <v>0</v>
      </c>
      <c r="K61" s="2">
        <v>0</v>
      </c>
      <c r="L61" s="2">
        <v>0</v>
      </c>
      <c r="M61" s="2">
        <v>0</v>
      </c>
      <c r="N61" s="2">
        <v>0</v>
      </c>
      <c r="O61" s="2">
        <v>0</v>
      </c>
      <c r="P61" s="2">
        <v>0</v>
      </c>
      <c r="Q61" s="2"/>
      <c r="R61" s="11"/>
      <c r="S61" s="11"/>
      <c r="T61" s="35"/>
    </row>
    <row r="62" spans="1:20" x14ac:dyDescent="0.25">
      <c r="A62" s="34"/>
      <c r="B62" s="11"/>
      <c r="C62" s="2"/>
      <c r="D62" s="11"/>
      <c r="E62" s="11"/>
      <c r="F62" s="2" t="s">
        <v>28</v>
      </c>
      <c r="G62" s="11" t="s">
        <v>4042</v>
      </c>
      <c r="H62" s="2">
        <v>0</v>
      </c>
      <c r="I62" s="2">
        <v>1</v>
      </c>
      <c r="J62" s="2">
        <v>0</v>
      </c>
      <c r="K62" s="2">
        <v>0</v>
      </c>
      <c r="L62" s="2">
        <v>0</v>
      </c>
      <c r="M62" s="2">
        <v>0</v>
      </c>
      <c r="N62" s="2">
        <v>0</v>
      </c>
      <c r="O62" s="2">
        <v>0</v>
      </c>
      <c r="P62" s="2">
        <v>0</v>
      </c>
      <c r="Q62" s="2"/>
      <c r="R62" s="11"/>
      <c r="S62" s="11"/>
      <c r="T62" s="35"/>
    </row>
    <row r="63" spans="1:20" x14ac:dyDescent="0.25">
      <c r="A63" s="34"/>
      <c r="B63" s="11"/>
      <c r="C63" s="2"/>
      <c r="D63" s="11"/>
      <c r="E63" s="11"/>
      <c r="F63" s="2" t="s">
        <v>29</v>
      </c>
      <c r="G63" s="11" t="s">
        <v>4043</v>
      </c>
      <c r="H63" s="2">
        <v>0</v>
      </c>
      <c r="I63" s="2">
        <v>1</v>
      </c>
      <c r="J63" s="2">
        <v>0</v>
      </c>
      <c r="K63" s="2">
        <v>0</v>
      </c>
      <c r="L63" s="2">
        <v>0</v>
      </c>
      <c r="M63" s="2">
        <v>0</v>
      </c>
      <c r="N63" s="2">
        <v>0</v>
      </c>
      <c r="O63" s="2">
        <v>0</v>
      </c>
      <c r="P63" s="2">
        <v>0</v>
      </c>
      <c r="Q63" s="2"/>
      <c r="R63" s="11"/>
      <c r="S63" s="11"/>
      <c r="T63" s="35"/>
    </row>
    <row r="64" spans="1:20" x14ac:dyDescent="0.25">
      <c r="A64" s="34"/>
      <c r="B64" s="11"/>
      <c r="C64" s="2"/>
      <c r="D64" s="11"/>
      <c r="E64" s="11"/>
      <c r="F64" s="2" t="s">
        <v>30</v>
      </c>
      <c r="G64" s="11" t="s">
        <v>4044</v>
      </c>
      <c r="H64" s="2">
        <v>0</v>
      </c>
      <c r="I64" s="2">
        <v>1</v>
      </c>
      <c r="J64" s="2">
        <v>0</v>
      </c>
      <c r="K64" s="2">
        <v>0</v>
      </c>
      <c r="L64" s="2">
        <v>0</v>
      </c>
      <c r="M64" s="2">
        <v>0</v>
      </c>
      <c r="N64" s="2">
        <v>0</v>
      </c>
      <c r="O64" s="2">
        <v>0</v>
      </c>
      <c r="P64" s="2">
        <v>0</v>
      </c>
      <c r="Q64" s="2"/>
      <c r="R64" s="11"/>
      <c r="S64" s="11"/>
      <c r="T64" s="35"/>
    </row>
    <row r="65" spans="1:20" x14ac:dyDescent="0.25">
      <c r="A65" s="34"/>
      <c r="B65" s="11"/>
      <c r="C65" s="2"/>
      <c r="D65" s="11"/>
      <c r="E65" s="11"/>
      <c r="F65" s="2" t="s">
        <v>31</v>
      </c>
      <c r="G65" s="11" t="s">
        <v>4045</v>
      </c>
      <c r="H65" s="2">
        <v>0</v>
      </c>
      <c r="I65" s="2">
        <v>1</v>
      </c>
      <c r="J65" s="2">
        <v>0</v>
      </c>
      <c r="K65" s="2">
        <v>0</v>
      </c>
      <c r="L65" s="2">
        <v>0</v>
      </c>
      <c r="M65" s="2">
        <v>0</v>
      </c>
      <c r="N65" s="2">
        <v>0</v>
      </c>
      <c r="O65" s="2">
        <v>0</v>
      </c>
      <c r="P65" s="2">
        <v>0</v>
      </c>
      <c r="Q65" s="2"/>
      <c r="R65" s="11"/>
      <c r="S65" s="11"/>
      <c r="T65" s="35"/>
    </row>
    <row r="66" spans="1:20" x14ac:dyDescent="0.25">
      <c r="A66" s="34"/>
      <c r="B66" s="11"/>
      <c r="C66" s="2"/>
      <c r="D66" s="11"/>
      <c r="E66" s="11"/>
      <c r="F66" s="2" t="s">
        <v>32</v>
      </c>
      <c r="G66" s="11" t="s">
        <v>4046</v>
      </c>
      <c r="H66" s="2">
        <v>0</v>
      </c>
      <c r="I66" s="2">
        <v>1</v>
      </c>
      <c r="J66" s="2">
        <v>0</v>
      </c>
      <c r="K66" s="2">
        <v>0</v>
      </c>
      <c r="L66" s="2">
        <v>0</v>
      </c>
      <c r="M66" s="2">
        <v>0</v>
      </c>
      <c r="N66" s="2">
        <v>0</v>
      </c>
      <c r="O66" s="2">
        <v>0</v>
      </c>
      <c r="P66" s="2">
        <v>0</v>
      </c>
      <c r="Q66" s="2"/>
      <c r="R66" s="11"/>
      <c r="S66" s="11"/>
      <c r="T66" s="35"/>
    </row>
    <row r="67" spans="1:20" x14ac:dyDescent="0.25">
      <c r="A67" s="34"/>
      <c r="B67" s="11"/>
      <c r="C67" s="2"/>
      <c r="D67" s="11"/>
      <c r="E67" s="11"/>
      <c r="F67" s="2"/>
      <c r="G67" s="11"/>
      <c r="H67" s="2"/>
      <c r="I67" s="2"/>
      <c r="J67" s="2"/>
      <c r="K67" s="2"/>
      <c r="L67" s="2"/>
      <c r="M67" s="2"/>
      <c r="N67" s="2"/>
      <c r="O67" s="2"/>
      <c r="P67" s="2"/>
      <c r="Q67" s="2"/>
      <c r="R67" s="11"/>
      <c r="S67" s="11"/>
      <c r="T67" s="35"/>
    </row>
    <row r="68" spans="1:20" x14ac:dyDescent="0.25">
      <c r="A68" s="83"/>
      <c r="B68" s="62"/>
      <c r="C68" s="61"/>
      <c r="D68" s="62"/>
      <c r="E68" s="62"/>
      <c r="F68" s="61"/>
      <c r="G68" s="62"/>
      <c r="H68" s="61">
        <f>SUM(H35:H66)</f>
        <v>0</v>
      </c>
      <c r="I68" s="61">
        <f t="shared" ref="I68:O68" si="1">SUM(I35:I66)</f>
        <v>32</v>
      </c>
      <c r="J68" s="61">
        <f t="shared" si="1"/>
        <v>0</v>
      </c>
      <c r="K68" s="61">
        <f t="shared" si="1"/>
        <v>0</v>
      </c>
      <c r="L68" s="61">
        <f t="shared" si="1"/>
        <v>0</v>
      </c>
      <c r="M68" s="61">
        <f t="shared" si="1"/>
        <v>0</v>
      </c>
      <c r="N68" s="61">
        <f t="shared" si="1"/>
        <v>0</v>
      </c>
      <c r="O68" s="61">
        <f t="shared" si="1"/>
        <v>0</v>
      </c>
      <c r="P68" s="61"/>
      <c r="Q68" s="61"/>
      <c r="R68" s="62"/>
      <c r="S68" s="62"/>
      <c r="T68" s="84"/>
    </row>
    <row r="69" spans="1:20" x14ac:dyDescent="0.25">
      <c r="A69" s="85"/>
      <c r="B69" s="75"/>
      <c r="C69" s="76"/>
      <c r="D69" s="75"/>
      <c r="E69" s="75"/>
      <c r="F69" s="76"/>
      <c r="G69" s="75"/>
      <c r="H69" s="76"/>
      <c r="I69" s="76"/>
      <c r="J69" s="76"/>
      <c r="K69" s="76"/>
      <c r="L69" s="76"/>
      <c r="M69" s="76"/>
      <c r="N69" s="76"/>
      <c r="O69" s="76"/>
      <c r="P69" s="76"/>
      <c r="Q69" s="76"/>
      <c r="R69" s="75"/>
      <c r="S69" s="75"/>
      <c r="T69" s="86"/>
    </row>
    <row r="70" spans="1:20" x14ac:dyDescent="0.25">
      <c r="A70" s="34"/>
      <c r="B70" s="11"/>
      <c r="C70" s="2"/>
      <c r="D70" s="11"/>
      <c r="E70" s="11"/>
      <c r="F70" s="11"/>
      <c r="G70" s="11"/>
      <c r="H70" s="2"/>
      <c r="I70" s="2"/>
      <c r="J70" s="2"/>
      <c r="K70" s="2"/>
      <c r="L70" s="2"/>
      <c r="M70" s="2"/>
      <c r="N70" s="2"/>
      <c r="O70" s="2"/>
      <c r="P70" s="2"/>
      <c r="Q70" s="2"/>
      <c r="R70" s="11"/>
      <c r="S70" s="11"/>
      <c r="T70" s="35"/>
    </row>
    <row r="71" spans="1:20" x14ac:dyDescent="0.25">
      <c r="A71" s="34"/>
      <c r="B71" s="11"/>
      <c r="C71" s="2" t="s">
        <v>3</v>
      </c>
      <c r="D71" s="11" t="s">
        <v>3973</v>
      </c>
      <c r="E71" s="11" t="s">
        <v>39</v>
      </c>
      <c r="F71" s="2" t="s">
        <v>0</v>
      </c>
      <c r="G71" s="11" t="s">
        <v>4047</v>
      </c>
      <c r="H71" s="2">
        <v>0</v>
      </c>
      <c r="I71" s="2">
        <v>1</v>
      </c>
      <c r="J71" s="2">
        <v>0</v>
      </c>
      <c r="K71" s="2">
        <v>0</v>
      </c>
      <c r="L71" s="2">
        <v>0</v>
      </c>
      <c r="M71" s="2">
        <v>0</v>
      </c>
      <c r="N71" s="2">
        <v>0</v>
      </c>
      <c r="O71" s="2">
        <v>0</v>
      </c>
      <c r="P71" s="2">
        <v>0</v>
      </c>
      <c r="Q71" s="2"/>
      <c r="R71" s="11"/>
      <c r="S71" s="11"/>
      <c r="T71" s="35"/>
    </row>
    <row r="72" spans="1:20" x14ac:dyDescent="0.25">
      <c r="A72" s="34"/>
      <c r="B72" s="11"/>
      <c r="C72" s="2"/>
      <c r="D72" s="11"/>
      <c r="E72" s="11"/>
      <c r="F72" s="2" t="s">
        <v>2</v>
      </c>
      <c r="G72" s="11" t="s">
        <v>4048</v>
      </c>
      <c r="H72" s="2">
        <v>0</v>
      </c>
      <c r="I72" s="2">
        <v>1</v>
      </c>
      <c r="J72" s="2">
        <v>0</v>
      </c>
      <c r="K72" s="2">
        <v>0</v>
      </c>
      <c r="L72" s="2">
        <v>0</v>
      </c>
      <c r="M72" s="2">
        <v>0</v>
      </c>
      <c r="N72" s="2">
        <v>0</v>
      </c>
      <c r="O72" s="2">
        <v>0</v>
      </c>
      <c r="P72" s="2">
        <v>0</v>
      </c>
      <c r="Q72" s="2"/>
      <c r="R72" s="11"/>
      <c r="S72" s="11"/>
      <c r="T72" s="35"/>
    </row>
    <row r="73" spans="1:20" x14ac:dyDescent="0.25">
      <c r="A73" s="34"/>
      <c r="B73" s="11"/>
      <c r="C73" s="2"/>
      <c r="D73" s="11"/>
      <c r="E73" s="11"/>
      <c r="F73" s="2" t="s">
        <v>3</v>
      </c>
      <c r="G73" s="11" t="s">
        <v>4049</v>
      </c>
      <c r="H73" s="2">
        <v>0</v>
      </c>
      <c r="I73" s="2">
        <v>1</v>
      </c>
      <c r="J73" s="2">
        <v>0</v>
      </c>
      <c r="K73" s="2">
        <v>0</v>
      </c>
      <c r="L73" s="2">
        <v>0</v>
      </c>
      <c r="M73" s="2">
        <v>0</v>
      </c>
      <c r="N73" s="2">
        <v>0</v>
      </c>
      <c r="O73" s="2">
        <v>0</v>
      </c>
      <c r="P73" s="2">
        <v>0</v>
      </c>
      <c r="Q73" s="2"/>
      <c r="R73" s="11"/>
      <c r="S73" s="11"/>
      <c r="T73" s="35"/>
    </row>
    <row r="74" spans="1:20" x14ac:dyDescent="0.25">
      <c r="A74" s="34"/>
      <c r="B74" s="11"/>
      <c r="C74" s="2"/>
      <c r="D74" s="11"/>
      <c r="E74" s="11"/>
      <c r="F74" s="2" t="s">
        <v>4</v>
      </c>
      <c r="G74" s="11" t="s">
        <v>4050</v>
      </c>
      <c r="H74" s="2">
        <v>0</v>
      </c>
      <c r="I74" s="2">
        <v>1</v>
      </c>
      <c r="J74" s="2">
        <v>0</v>
      </c>
      <c r="K74" s="2">
        <v>0</v>
      </c>
      <c r="L74" s="2">
        <v>0</v>
      </c>
      <c r="M74" s="2">
        <v>0</v>
      </c>
      <c r="N74" s="2">
        <v>0</v>
      </c>
      <c r="O74" s="2">
        <v>0</v>
      </c>
      <c r="P74" s="2">
        <v>0</v>
      </c>
      <c r="Q74" s="2"/>
      <c r="R74" s="11"/>
      <c r="S74" s="11"/>
      <c r="T74" s="35"/>
    </row>
    <row r="75" spans="1:20" x14ac:dyDescent="0.25">
      <c r="A75" s="34"/>
      <c r="B75" s="11"/>
      <c r="C75" s="2"/>
      <c r="D75" s="11"/>
      <c r="E75" s="11"/>
      <c r="F75" s="2" t="s">
        <v>5</v>
      </c>
      <c r="G75" s="11" t="s">
        <v>4051</v>
      </c>
      <c r="H75" s="2">
        <v>0</v>
      </c>
      <c r="I75" s="2">
        <v>1</v>
      </c>
      <c r="J75" s="2">
        <v>0</v>
      </c>
      <c r="K75" s="2">
        <v>0</v>
      </c>
      <c r="L75" s="2">
        <v>0</v>
      </c>
      <c r="M75" s="2">
        <v>0</v>
      </c>
      <c r="N75" s="2">
        <v>0</v>
      </c>
      <c r="O75" s="2">
        <v>0</v>
      </c>
      <c r="P75" s="2">
        <v>0</v>
      </c>
      <c r="Q75" s="2"/>
      <c r="R75" s="11"/>
      <c r="S75" s="11"/>
      <c r="T75" s="35"/>
    </row>
    <row r="76" spans="1:20" x14ac:dyDescent="0.25">
      <c r="A76" s="34"/>
      <c r="B76" s="11"/>
      <c r="C76" s="2"/>
      <c r="D76" s="11"/>
      <c r="E76" s="11"/>
      <c r="F76" s="2" t="s">
        <v>6</v>
      </c>
      <c r="G76" s="11" t="s">
        <v>4052</v>
      </c>
      <c r="H76" s="2">
        <v>0</v>
      </c>
      <c r="I76" s="2">
        <v>1</v>
      </c>
      <c r="J76" s="2">
        <v>0</v>
      </c>
      <c r="K76" s="2">
        <v>0</v>
      </c>
      <c r="L76" s="2">
        <v>0</v>
      </c>
      <c r="M76" s="2">
        <v>0</v>
      </c>
      <c r="N76" s="2">
        <v>0</v>
      </c>
      <c r="O76" s="2">
        <v>0</v>
      </c>
      <c r="P76" s="2">
        <v>0</v>
      </c>
      <c r="Q76" s="2"/>
      <c r="R76" s="11"/>
      <c r="S76" s="11"/>
      <c r="T76" s="35"/>
    </row>
    <row r="77" spans="1:20" x14ac:dyDescent="0.25">
      <c r="A77" s="34"/>
      <c r="B77" s="11"/>
      <c r="C77" s="2"/>
      <c r="D77" s="11"/>
      <c r="E77" s="11"/>
      <c r="F77" s="2" t="s">
        <v>7</v>
      </c>
      <c r="G77" s="11" t="s">
        <v>4053</v>
      </c>
      <c r="H77" s="2">
        <v>0</v>
      </c>
      <c r="I77" s="2">
        <v>1</v>
      </c>
      <c r="J77" s="2">
        <v>0</v>
      </c>
      <c r="K77" s="2">
        <v>0</v>
      </c>
      <c r="L77" s="2">
        <v>0</v>
      </c>
      <c r="M77" s="2">
        <v>0</v>
      </c>
      <c r="N77" s="2">
        <v>0</v>
      </c>
      <c r="O77" s="2">
        <v>0</v>
      </c>
      <c r="P77" s="2">
        <v>0</v>
      </c>
      <c r="Q77" s="2"/>
      <c r="R77" s="11"/>
      <c r="S77" s="11"/>
      <c r="T77" s="35"/>
    </row>
    <row r="78" spans="1:20" x14ac:dyDescent="0.25">
      <c r="A78" s="34"/>
      <c r="B78" s="11"/>
      <c r="C78" s="2"/>
      <c r="D78" s="11"/>
      <c r="E78" s="11"/>
      <c r="F78" s="2" t="s">
        <v>8</v>
      </c>
      <c r="G78" s="11" t="s">
        <v>4054</v>
      </c>
      <c r="H78" s="2">
        <v>0</v>
      </c>
      <c r="I78" s="2">
        <v>1</v>
      </c>
      <c r="J78" s="2">
        <v>0</v>
      </c>
      <c r="K78" s="2">
        <v>0</v>
      </c>
      <c r="L78" s="2">
        <v>0</v>
      </c>
      <c r="M78" s="2">
        <v>0</v>
      </c>
      <c r="N78" s="2">
        <v>0</v>
      </c>
      <c r="O78" s="2">
        <v>0</v>
      </c>
      <c r="P78" s="2">
        <v>0</v>
      </c>
      <c r="Q78" s="2"/>
      <c r="R78" s="11"/>
      <c r="S78" s="11"/>
      <c r="T78" s="35"/>
    </row>
    <row r="79" spans="1:20" x14ac:dyDescent="0.25">
      <c r="A79" s="34"/>
      <c r="B79" s="11"/>
      <c r="C79" s="2"/>
      <c r="D79" s="11"/>
      <c r="E79" s="11"/>
      <c r="F79" s="2" t="s">
        <v>9</v>
      </c>
      <c r="G79" s="11" t="s">
        <v>4055</v>
      </c>
      <c r="H79" s="2">
        <v>0</v>
      </c>
      <c r="I79" s="2">
        <v>1</v>
      </c>
      <c r="J79" s="2">
        <v>0</v>
      </c>
      <c r="K79" s="2">
        <v>0</v>
      </c>
      <c r="L79" s="2">
        <v>0</v>
      </c>
      <c r="M79" s="2">
        <v>0</v>
      </c>
      <c r="N79" s="2">
        <v>0</v>
      </c>
      <c r="O79" s="2">
        <v>0</v>
      </c>
      <c r="P79" s="2">
        <v>0</v>
      </c>
      <c r="Q79" s="2"/>
      <c r="R79" s="11"/>
      <c r="S79" s="11"/>
      <c r="T79" s="35"/>
    </row>
    <row r="80" spans="1:20" x14ac:dyDescent="0.25">
      <c r="A80" s="34"/>
      <c r="B80" s="11"/>
      <c r="C80" s="2"/>
      <c r="D80" s="11"/>
      <c r="E80" s="11"/>
      <c r="F80" s="2" t="s">
        <v>10</v>
      </c>
      <c r="G80" s="11" t="s">
        <v>4056</v>
      </c>
      <c r="H80" s="2">
        <v>0</v>
      </c>
      <c r="I80" s="2">
        <v>1</v>
      </c>
      <c r="J80" s="2">
        <v>0</v>
      </c>
      <c r="K80" s="2">
        <v>0</v>
      </c>
      <c r="L80" s="2">
        <v>0</v>
      </c>
      <c r="M80" s="2">
        <v>0</v>
      </c>
      <c r="N80" s="2">
        <v>0</v>
      </c>
      <c r="O80" s="2">
        <v>0</v>
      </c>
      <c r="P80" s="2">
        <v>0</v>
      </c>
      <c r="Q80" s="2"/>
      <c r="R80" s="11"/>
      <c r="S80" s="11"/>
      <c r="T80" s="35"/>
    </row>
    <row r="81" spans="1:20" x14ac:dyDescent="0.25">
      <c r="A81" s="34"/>
      <c r="B81" s="11"/>
      <c r="C81" s="2"/>
      <c r="D81" s="11"/>
      <c r="E81" s="11"/>
      <c r="F81" s="2" t="s">
        <v>11</v>
      </c>
      <c r="G81" s="11" t="s">
        <v>4057</v>
      </c>
      <c r="H81" s="2">
        <v>0</v>
      </c>
      <c r="I81" s="2">
        <v>1</v>
      </c>
      <c r="J81" s="2">
        <v>0</v>
      </c>
      <c r="K81" s="2">
        <v>0</v>
      </c>
      <c r="L81" s="2">
        <v>0</v>
      </c>
      <c r="M81" s="2">
        <v>0</v>
      </c>
      <c r="N81" s="2">
        <v>0</v>
      </c>
      <c r="O81" s="2">
        <v>0</v>
      </c>
      <c r="P81" s="2">
        <v>0</v>
      </c>
      <c r="Q81" s="2"/>
      <c r="R81" s="11"/>
      <c r="S81" s="11"/>
      <c r="T81" s="35"/>
    </row>
    <row r="82" spans="1:20" x14ac:dyDescent="0.25">
      <c r="A82" s="34"/>
      <c r="B82" s="11"/>
      <c r="C82" s="2"/>
      <c r="D82" s="11"/>
      <c r="E82" s="11"/>
      <c r="F82" s="2" t="s">
        <v>12</v>
      </c>
      <c r="G82" s="11" t="s">
        <v>4058</v>
      </c>
      <c r="H82" s="2">
        <v>0</v>
      </c>
      <c r="I82" s="2">
        <v>1</v>
      </c>
      <c r="J82" s="2">
        <v>0</v>
      </c>
      <c r="K82" s="2">
        <v>0</v>
      </c>
      <c r="L82" s="2">
        <v>0</v>
      </c>
      <c r="M82" s="2">
        <v>0</v>
      </c>
      <c r="N82" s="2">
        <v>0</v>
      </c>
      <c r="O82" s="2">
        <v>0</v>
      </c>
      <c r="P82" s="2">
        <v>0</v>
      </c>
      <c r="Q82" s="2"/>
      <c r="R82" s="11"/>
      <c r="S82" s="11"/>
      <c r="T82" s="35"/>
    </row>
    <row r="83" spans="1:20" x14ac:dyDescent="0.25">
      <c r="A83" s="34"/>
      <c r="B83" s="11"/>
      <c r="C83" s="2"/>
      <c r="D83" s="11"/>
      <c r="E83" s="11"/>
      <c r="F83" s="2" t="s">
        <v>13</v>
      </c>
      <c r="G83" s="11" t="s">
        <v>4059</v>
      </c>
      <c r="H83" s="2">
        <v>0</v>
      </c>
      <c r="I83" s="2">
        <v>1</v>
      </c>
      <c r="J83" s="2">
        <v>0</v>
      </c>
      <c r="K83" s="2">
        <v>0</v>
      </c>
      <c r="L83" s="2">
        <v>0</v>
      </c>
      <c r="M83" s="2">
        <v>0</v>
      </c>
      <c r="N83" s="2">
        <v>0</v>
      </c>
      <c r="O83" s="2">
        <v>0</v>
      </c>
      <c r="P83" s="2">
        <v>0</v>
      </c>
      <c r="Q83" s="2"/>
      <c r="R83" s="11"/>
      <c r="S83" s="11"/>
      <c r="T83" s="35"/>
    </row>
    <row r="84" spans="1:20" x14ac:dyDescent="0.25">
      <c r="A84" s="34"/>
      <c r="B84" s="11"/>
      <c r="C84" s="2"/>
      <c r="D84" s="11"/>
      <c r="E84" s="11"/>
      <c r="F84" s="2" t="s">
        <v>14</v>
      </c>
      <c r="G84" s="11" t="s">
        <v>4060</v>
      </c>
      <c r="H84" s="2">
        <v>0</v>
      </c>
      <c r="I84" s="2">
        <v>1</v>
      </c>
      <c r="J84" s="2">
        <v>0</v>
      </c>
      <c r="K84" s="2">
        <v>0</v>
      </c>
      <c r="L84" s="2">
        <v>0</v>
      </c>
      <c r="M84" s="2">
        <v>0</v>
      </c>
      <c r="N84" s="2">
        <v>0</v>
      </c>
      <c r="O84" s="2">
        <v>0</v>
      </c>
      <c r="P84" s="2">
        <v>0</v>
      </c>
      <c r="Q84" s="2"/>
      <c r="R84" s="11"/>
      <c r="S84" s="11"/>
      <c r="T84" s="35"/>
    </row>
    <row r="85" spans="1:20" x14ac:dyDescent="0.25">
      <c r="A85" s="34"/>
      <c r="B85" s="11"/>
      <c r="C85" s="2"/>
      <c r="D85" s="11"/>
      <c r="E85" s="11"/>
      <c r="F85" s="2" t="s">
        <v>15</v>
      </c>
      <c r="G85" s="11" t="s">
        <v>4061</v>
      </c>
      <c r="H85" s="2">
        <v>0</v>
      </c>
      <c r="I85" s="2">
        <v>1</v>
      </c>
      <c r="J85" s="2">
        <v>0</v>
      </c>
      <c r="K85" s="2">
        <v>0</v>
      </c>
      <c r="L85" s="2">
        <v>0</v>
      </c>
      <c r="M85" s="2">
        <v>0</v>
      </c>
      <c r="N85" s="2">
        <v>0</v>
      </c>
      <c r="O85" s="2">
        <v>0</v>
      </c>
      <c r="P85" s="2">
        <v>0</v>
      </c>
      <c r="Q85" s="2"/>
      <c r="R85" s="11"/>
      <c r="S85" s="11"/>
      <c r="T85" s="35"/>
    </row>
    <row r="86" spans="1:20" x14ac:dyDescent="0.25">
      <c r="A86" s="34"/>
      <c r="B86" s="11"/>
      <c r="C86" s="2"/>
      <c r="D86" s="11"/>
      <c r="E86" s="11"/>
      <c r="F86" s="2" t="s">
        <v>16</v>
      </c>
      <c r="G86" s="11" t="s">
        <v>4062</v>
      </c>
      <c r="H86" s="2">
        <v>0</v>
      </c>
      <c r="I86" s="2">
        <v>1</v>
      </c>
      <c r="J86" s="2">
        <v>0</v>
      </c>
      <c r="K86" s="2">
        <v>0</v>
      </c>
      <c r="L86" s="2">
        <v>0</v>
      </c>
      <c r="M86" s="2">
        <v>0</v>
      </c>
      <c r="N86" s="2">
        <v>0</v>
      </c>
      <c r="O86" s="2">
        <v>0</v>
      </c>
      <c r="P86" s="2">
        <v>0</v>
      </c>
      <c r="Q86" s="2"/>
      <c r="R86" s="11"/>
      <c r="S86" s="11"/>
      <c r="T86" s="35"/>
    </row>
    <row r="87" spans="1:20" x14ac:dyDescent="0.25">
      <c r="A87" s="34"/>
      <c r="B87" s="11"/>
      <c r="C87" s="2"/>
      <c r="D87" s="11"/>
      <c r="E87" s="11"/>
      <c r="F87" s="2" t="s">
        <v>17</v>
      </c>
      <c r="G87" s="11" t="s">
        <v>4063</v>
      </c>
      <c r="H87" s="2">
        <v>0</v>
      </c>
      <c r="I87" s="2">
        <v>1</v>
      </c>
      <c r="J87" s="2">
        <v>0</v>
      </c>
      <c r="K87" s="2">
        <v>0</v>
      </c>
      <c r="L87" s="2">
        <v>0</v>
      </c>
      <c r="M87" s="2">
        <v>0</v>
      </c>
      <c r="N87" s="2">
        <v>0</v>
      </c>
      <c r="O87" s="2">
        <v>0</v>
      </c>
      <c r="P87" s="2">
        <v>0</v>
      </c>
      <c r="Q87" s="2"/>
      <c r="R87" s="11"/>
      <c r="S87" s="11"/>
      <c r="T87" s="35"/>
    </row>
    <row r="88" spans="1:20" x14ac:dyDescent="0.25">
      <c r="A88" s="34"/>
      <c r="B88" s="11"/>
      <c r="C88" s="2"/>
      <c r="D88" s="11"/>
      <c r="E88" s="11"/>
      <c r="F88" s="2" t="s">
        <v>18</v>
      </c>
      <c r="G88" s="11" t="s">
        <v>4064</v>
      </c>
      <c r="H88" s="2">
        <v>0</v>
      </c>
      <c r="I88" s="2">
        <v>1</v>
      </c>
      <c r="J88" s="2">
        <v>0</v>
      </c>
      <c r="K88" s="2">
        <v>0</v>
      </c>
      <c r="L88" s="2">
        <v>0</v>
      </c>
      <c r="M88" s="2">
        <v>0</v>
      </c>
      <c r="N88" s="2">
        <v>0</v>
      </c>
      <c r="O88" s="2">
        <v>0</v>
      </c>
      <c r="P88" s="2">
        <v>0</v>
      </c>
      <c r="Q88" s="2"/>
      <c r="R88" s="11"/>
      <c r="S88" s="11"/>
      <c r="T88" s="35"/>
    </row>
    <row r="89" spans="1:20" x14ac:dyDescent="0.25">
      <c r="A89" s="34"/>
      <c r="B89" s="11"/>
      <c r="C89" s="2"/>
      <c r="D89" s="11"/>
      <c r="E89" s="11"/>
      <c r="F89" s="2" t="s">
        <v>19</v>
      </c>
      <c r="G89" s="11" t="s">
        <v>4065</v>
      </c>
      <c r="H89" s="2">
        <v>0</v>
      </c>
      <c r="I89" s="2">
        <v>1</v>
      </c>
      <c r="J89" s="2">
        <v>0</v>
      </c>
      <c r="K89" s="2">
        <v>0</v>
      </c>
      <c r="L89" s="2">
        <v>0</v>
      </c>
      <c r="M89" s="2">
        <v>0</v>
      </c>
      <c r="N89" s="2">
        <v>0</v>
      </c>
      <c r="O89" s="2">
        <v>0</v>
      </c>
      <c r="P89" s="2">
        <v>0</v>
      </c>
      <c r="Q89" s="2"/>
      <c r="R89" s="11"/>
      <c r="S89" s="11"/>
      <c r="T89" s="35"/>
    </row>
    <row r="90" spans="1:20" x14ac:dyDescent="0.25">
      <c r="A90" s="34"/>
      <c r="B90" s="11"/>
      <c r="C90" s="2"/>
      <c r="D90" s="11"/>
      <c r="E90" s="11"/>
      <c r="F90" s="2" t="s">
        <v>20</v>
      </c>
      <c r="G90" s="11" t="s">
        <v>4066</v>
      </c>
      <c r="H90" s="2">
        <v>0</v>
      </c>
      <c r="I90" s="2">
        <v>1</v>
      </c>
      <c r="J90" s="2">
        <v>0</v>
      </c>
      <c r="K90" s="2">
        <v>0</v>
      </c>
      <c r="L90" s="2">
        <v>0</v>
      </c>
      <c r="M90" s="2">
        <v>0</v>
      </c>
      <c r="N90" s="2">
        <v>0</v>
      </c>
      <c r="O90" s="2">
        <v>0</v>
      </c>
      <c r="P90" s="2">
        <v>0</v>
      </c>
      <c r="Q90" s="2"/>
      <c r="R90" s="11"/>
      <c r="S90" s="11"/>
      <c r="T90" s="35"/>
    </row>
    <row r="91" spans="1:20" x14ac:dyDescent="0.25">
      <c r="A91" s="34"/>
      <c r="B91" s="11"/>
      <c r="C91" s="2"/>
      <c r="D91" s="11"/>
      <c r="E91" s="11"/>
      <c r="F91" s="2" t="s">
        <v>21</v>
      </c>
      <c r="G91" s="11" t="s">
        <v>4067</v>
      </c>
      <c r="H91" s="2">
        <v>0</v>
      </c>
      <c r="I91" s="2">
        <v>1</v>
      </c>
      <c r="J91" s="2">
        <v>0</v>
      </c>
      <c r="K91" s="2">
        <v>0</v>
      </c>
      <c r="L91" s="2">
        <v>0</v>
      </c>
      <c r="M91" s="2">
        <v>0</v>
      </c>
      <c r="N91" s="2">
        <v>0</v>
      </c>
      <c r="O91" s="2">
        <v>0</v>
      </c>
      <c r="P91" s="2">
        <v>0</v>
      </c>
      <c r="Q91" s="2"/>
      <c r="R91" s="11"/>
      <c r="S91" s="11"/>
      <c r="T91" s="35"/>
    </row>
    <row r="92" spans="1:20" x14ac:dyDescent="0.25">
      <c r="A92" s="34"/>
      <c r="B92" s="11"/>
      <c r="C92" s="2"/>
      <c r="D92" s="11"/>
      <c r="E92" s="11"/>
      <c r="F92" s="2" t="s">
        <v>22</v>
      </c>
      <c r="G92" s="11" t="s">
        <v>4068</v>
      </c>
      <c r="H92" s="2">
        <v>0</v>
      </c>
      <c r="I92" s="2">
        <v>1</v>
      </c>
      <c r="J92" s="2">
        <v>0</v>
      </c>
      <c r="K92" s="2">
        <v>0</v>
      </c>
      <c r="L92" s="2">
        <v>0</v>
      </c>
      <c r="M92" s="2">
        <v>0</v>
      </c>
      <c r="N92" s="2">
        <v>0</v>
      </c>
      <c r="O92" s="2">
        <v>0</v>
      </c>
      <c r="P92" s="2">
        <v>0</v>
      </c>
      <c r="Q92" s="2"/>
      <c r="R92" s="11"/>
      <c r="S92" s="11"/>
      <c r="T92" s="35"/>
    </row>
    <row r="93" spans="1:20" x14ac:dyDescent="0.25">
      <c r="A93" s="34"/>
      <c r="B93" s="11"/>
      <c r="C93" s="2"/>
      <c r="D93" s="11"/>
      <c r="E93" s="11"/>
      <c r="F93" s="2" t="s">
        <v>23</v>
      </c>
      <c r="G93" s="11" t="s">
        <v>4069</v>
      </c>
      <c r="H93" s="2">
        <v>0</v>
      </c>
      <c r="I93" s="2">
        <v>1</v>
      </c>
      <c r="J93" s="2">
        <v>0</v>
      </c>
      <c r="K93" s="2">
        <v>0</v>
      </c>
      <c r="L93" s="2">
        <v>0</v>
      </c>
      <c r="M93" s="2">
        <v>0</v>
      </c>
      <c r="N93" s="2">
        <v>0</v>
      </c>
      <c r="O93" s="2">
        <v>0</v>
      </c>
      <c r="P93" s="2">
        <v>0</v>
      </c>
      <c r="Q93" s="2"/>
      <c r="R93" s="11"/>
      <c r="S93" s="11"/>
      <c r="T93" s="35"/>
    </row>
    <row r="94" spans="1:20" x14ac:dyDescent="0.25">
      <c r="A94" s="34"/>
      <c r="B94" s="11"/>
      <c r="C94" s="2"/>
      <c r="D94" s="11"/>
      <c r="E94" s="11"/>
      <c r="F94" s="2" t="s">
        <v>24</v>
      </c>
      <c r="G94" s="11" t="s">
        <v>4070</v>
      </c>
      <c r="H94" s="2">
        <v>0</v>
      </c>
      <c r="I94" s="2">
        <v>1</v>
      </c>
      <c r="J94" s="2">
        <v>0</v>
      </c>
      <c r="K94" s="2">
        <v>0</v>
      </c>
      <c r="L94" s="2">
        <v>0</v>
      </c>
      <c r="M94" s="2">
        <v>0</v>
      </c>
      <c r="N94" s="2">
        <v>0</v>
      </c>
      <c r="O94" s="2">
        <v>0</v>
      </c>
      <c r="P94" s="2">
        <v>0</v>
      </c>
      <c r="Q94" s="2"/>
      <c r="R94" s="11"/>
      <c r="S94" s="11"/>
      <c r="T94" s="35"/>
    </row>
    <row r="95" spans="1:20" x14ac:dyDescent="0.25">
      <c r="A95" s="34"/>
      <c r="B95" s="11"/>
      <c r="C95" s="2"/>
      <c r="D95" s="11"/>
      <c r="E95" s="11"/>
      <c r="F95" s="2"/>
      <c r="G95" s="11"/>
      <c r="H95" s="2"/>
      <c r="I95" s="2"/>
      <c r="J95" s="2"/>
      <c r="K95" s="2"/>
      <c r="L95" s="2"/>
      <c r="M95" s="2"/>
      <c r="N95" s="2"/>
      <c r="O95" s="2"/>
      <c r="P95" s="2"/>
      <c r="Q95" s="2"/>
      <c r="R95" s="11"/>
      <c r="S95" s="11"/>
      <c r="T95" s="35"/>
    </row>
    <row r="96" spans="1:20" x14ac:dyDescent="0.25">
      <c r="A96" s="83"/>
      <c r="B96" s="62"/>
      <c r="C96" s="61"/>
      <c r="D96" s="62"/>
      <c r="E96" s="62"/>
      <c r="F96" s="61"/>
      <c r="G96" s="62"/>
      <c r="H96" s="61">
        <f>SUM(H71:H94)</f>
        <v>0</v>
      </c>
      <c r="I96" s="61">
        <f t="shared" ref="I96:O96" si="2">SUM(I71:I94)</f>
        <v>24</v>
      </c>
      <c r="J96" s="61">
        <f t="shared" si="2"/>
        <v>0</v>
      </c>
      <c r="K96" s="61">
        <f t="shared" si="2"/>
        <v>0</v>
      </c>
      <c r="L96" s="61">
        <f t="shared" si="2"/>
        <v>0</v>
      </c>
      <c r="M96" s="61">
        <f t="shared" si="2"/>
        <v>0</v>
      </c>
      <c r="N96" s="61">
        <f t="shared" si="2"/>
        <v>0</v>
      </c>
      <c r="O96" s="61">
        <f t="shared" si="2"/>
        <v>0</v>
      </c>
      <c r="P96" s="61"/>
      <c r="Q96" s="61"/>
      <c r="R96" s="62"/>
      <c r="S96" s="62"/>
      <c r="T96" s="84"/>
    </row>
    <row r="97" spans="1:20" x14ac:dyDescent="0.25">
      <c r="A97" s="85"/>
      <c r="B97" s="75"/>
      <c r="C97" s="76"/>
      <c r="D97" s="75"/>
      <c r="E97" s="75"/>
      <c r="F97" s="76"/>
      <c r="G97" s="75"/>
      <c r="H97" s="76"/>
      <c r="I97" s="76"/>
      <c r="J97" s="76"/>
      <c r="K97" s="76"/>
      <c r="L97" s="76"/>
      <c r="M97" s="76"/>
      <c r="N97" s="76"/>
      <c r="O97" s="76"/>
      <c r="P97" s="76"/>
      <c r="Q97" s="76"/>
      <c r="R97" s="75"/>
      <c r="S97" s="75"/>
      <c r="T97" s="86"/>
    </row>
    <row r="98" spans="1:20" x14ac:dyDescent="0.25">
      <c r="A98" s="34"/>
      <c r="B98" s="11"/>
      <c r="C98" s="2"/>
      <c r="D98" s="11"/>
      <c r="E98" s="11"/>
      <c r="F98" s="11"/>
      <c r="G98" s="11"/>
      <c r="H98" s="2"/>
      <c r="I98" s="2"/>
      <c r="J98" s="2"/>
      <c r="K98" s="2"/>
      <c r="L98" s="2"/>
      <c r="M98" s="2"/>
      <c r="N98" s="2"/>
      <c r="O98" s="2"/>
      <c r="P98" s="2"/>
      <c r="Q98" s="2"/>
      <c r="R98" s="11"/>
      <c r="S98" s="11"/>
      <c r="T98" s="35"/>
    </row>
    <row r="99" spans="1:20" x14ac:dyDescent="0.25">
      <c r="A99" s="34"/>
      <c r="B99" s="11"/>
      <c r="C99" s="2" t="s">
        <v>4</v>
      </c>
      <c r="D99" s="11" t="s">
        <v>3974</v>
      </c>
      <c r="E99" s="11" t="s">
        <v>39</v>
      </c>
      <c r="F99" s="2" t="s">
        <v>0</v>
      </c>
      <c r="G99" s="11" t="s">
        <v>4071</v>
      </c>
      <c r="H99" s="2">
        <v>1</v>
      </c>
      <c r="I99" s="2">
        <v>0</v>
      </c>
      <c r="J99" s="2">
        <v>0</v>
      </c>
      <c r="K99" s="2">
        <v>0</v>
      </c>
      <c r="L99" s="2">
        <v>0</v>
      </c>
      <c r="M99" s="2">
        <v>0</v>
      </c>
      <c r="N99" s="2">
        <v>0</v>
      </c>
      <c r="O99" s="2">
        <v>0</v>
      </c>
      <c r="P99" s="2">
        <v>0</v>
      </c>
      <c r="Q99" s="2"/>
      <c r="R99" s="11"/>
      <c r="S99" s="11" t="s">
        <v>8829</v>
      </c>
      <c r="T99" s="35"/>
    </row>
    <row r="100" spans="1:20" x14ac:dyDescent="0.25">
      <c r="A100" s="34"/>
      <c r="B100" s="11"/>
      <c r="C100" s="2"/>
      <c r="D100" s="11"/>
      <c r="E100" s="11"/>
      <c r="F100" s="2" t="s">
        <v>2</v>
      </c>
      <c r="G100" s="11" t="s">
        <v>4072</v>
      </c>
      <c r="H100" s="2">
        <v>1</v>
      </c>
      <c r="I100" s="2">
        <v>0</v>
      </c>
      <c r="J100" s="2">
        <v>0</v>
      </c>
      <c r="K100" s="2">
        <v>0</v>
      </c>
      <c r="L100" s="2">
        <v>0</v>
      </c>
      <c r="M100" s="2">
        <v>0</v>
      </c>
      <c r="N100" s="2">
        <v>0</v>
      </c>
      <c r="O100" s="2">
        <v>0</v>
      </c>
      <c r="P100" s="2">
        <v>0</v>
      </c>
      <c r="Q100" s="2"/>
      <c r="R100" s="11"/>
      <c r="S100" s="11"/>
      <c r="T100" s="35"/>
    </row>
    <row r="101" spans="1:20" x14ac:dyDescent="0.25">
      <c r="A101" s="34"/>
      <c r="B101" s="11"/>
      <c r="C101" s="2"/>
      <c r="D101" s="11"/>
      <c r="E101" s="11"/>
      <c r="F101" s="2" t="s">
        <v>3</v>
      </c>
      <c r="G101" s="11" t="s">
        <v>4073</v>
      </c>
      <c r="H101" s="2">
        <v>1</v>
      </c>
      <c r="I101" s="2">
        <v>0</v>
      </c>
      <c r="J101" s="2">
        <v>0</v>
      </c>
      <c r="K101" s="2">
        <v>0</v>
      </c>
      <c r="L101" s="2">
        <v>0</v>
      </c>
      <c r="M101" s="2">
        <v>0</v>
      </c>
      <c r="N101" s="2">
        <v>0</v>
      </c>
      <c r="O101" s="2">
        <v>0</v>
      </c>
      <c r="P101" s="2">
        <v>0</v>
      </c>
      <c r="Q101" s="2"/>
      <c r="R101" s="11"/>
      <c r="S101" s="11"/>
      <c r="T101" s="35"/>
    </row>
    <row r="102" spans="1:20" x14ac:dyDescent="0.25">
      <c r="A102" s="34"/>
      <c r="B102" s="11"/>
      <c r="C102" s="2"/>
      <c r="D102" s="11"/>
      <c r="E102" s="11"/>
      <c r="F102" s="2" t="s">
        <v>4</v>
      </c>
      <c r="G102" s="11" t="s">
        <v>4074</v>
      </c>
      <c r="H102" s="2">
        <v>1</v>
      </c>
      <c r="I102" s="2">
        <v>0</v>
      </c>
      <c r="J102" s="2">
        <v>0</v>
      </c>
      <c r="K102" s="2">
        <v>0</v>
      </c>
      <c r="L102" s="2">
        <v>0</v>
      </c>
      <c r="M102" s="2">
        <v>0</v>
      </c>
      <c r="N102" s="2">
        <v>0</v>
      </c>
      <c r="O102" s="2">
        <v>0</v>
      </c>
      <c r="P102" s="2">
        <v>0</v>
      </c>
      <c r="Q102" s="2"/>
      <c r="R102" s="11"/>
      <c r="S102" s="11"/>
      <c r="T102" s="35"/>
    </row>
    <row r="103" spans="1:20" x14ac:dyDescent="0.25">
      <c r="A103" s="34"/>
      <c r="B103" s="11"/>
      <c r="C103" s="2"/>
      <c r="D103" s="11"/>
      <c r="E103" s="11"/>
      <c r="F103" s="2" t="s">
        <v>5</v>
      </c>
      <c r="G103" s="11" t="s">
        <v>4075</v>
      </c>
      <c r="H103" s="2">
        <v>1</v>
      </c>
      <c r="I103" s="2">
        <v>0</v>
      </c>
      <c r="J103" s="2">
        <v>0</v>
      </c>
      <c r="K103" s="2">
        <v>0</v>
      </c>
      <c r="L103" s="2">
        <v>0</v>
      </c>
      <c r="M103" s="2">
        <v>0</v>
      </c>
      <c r="N103" s="2">
        <v>0</v>
      </c>
      <c r="O103" s="2">
        <v>0</v>
      </c>
      <c r="P103" s="2">
        <v>0</v>
      </c>
      <c r="Q103" s="2"/>
      <c r="R103" s="11"/>
      <c r="S103" s="11"/>
      <c r="T103" s="35"/>
    </row>
    <row r="104" spans="1:20" x14ac:dyDescent="0.25">
      <c r="A104" s="34"/>
      <c r="B104" s="11"/>
      <c r="C104" s="2"/>
      <c r="D104" s="11"/>
      <c r="E104" s="11"/>
      <c r="F104" s="2" t="s">
        <v>6</v>
      </c>
      <c r="G104" s="11" t="s">
        <v>4082</v>
      </c>
      <c r="H104" s="2">
        <v>1</v>
      </c>
      <c r="I104" s="2">
        <v>0</v>
      </c>
      <c r="J104" s="2">
        <v>0</v>
      </c>
      <c r="K104" s="2">
        <v>0</v>
      </c>
      <c r="L104" s="2">
        <v>0</v>
      </c>
      <c r="M104" s="2">
        <v>0</v>
      </c>
      <c r="N104" s="2">
        <v>0</v>
      </c>
      <c r="O104" s="2">
        <v>0</v>
      </c>
      <c r="P104" s="2">
        <v>0</v>
      </c>
      <c r="Q104" s="2"/>
      <c r="R104" s="11"/>
      <c r="S104" s="11"/>
      <c r="T104" s="35"/>
    </row>
    <row r="105" spans="1:20" x14ac:dyDescent="0.25">
      <c r="A105" s="34"/>
      <c r="B105" s="11"/>
      <c r="C105" s="2"/>
      <c r="D105" s="11"/>
      <c r="E105" s="11"/>
      <c r="F105" s="2" t="s">
        <v>7</v>
      </c>
      <c r="G105" s="11" t="s">
        <v>4083</v>
      </c>
      <c r="H105" s="2">
        <v>1</v>
      </c>
      <c r="I105" s="2">
        <v>0</v>
      </c>
      <c r="J105" s="2">
        <v>0</v>
      </c>
      <c r="K105" s="2">
        <v>0</v>
      </c>
      <c r="L105" s="2">
        <v>0</v>
      </c>
      <c r="M105" s="2">
        <v>0</v>
      </c>
      <c r="N105" s="2">
        <v>0</v>
      </c>
      <c r="O105" s="2">
        <v>0</v>
      </c>
      <c r="P105" s="2">
        <v>0</v>
      </c>
      <c r="Q105" s="2"/>
      <c r="R105" s="11"/>
      <c r="S105" s="11"/>
      <c r="T105" s="35"/>
    </row>
    <row r="106" spans="1:20" x14ac:dyDescent="0.25">
      <c r="A106" s="34"/>
      <c r="B106" s="11"/>
      <c r="C106" s="2"/>
      <c r="D106" s="11"/>
      <c r="E106" s="11"/>
      <c r="F106" s="2" t="s">
        <v>8</v>
      </c>
      <c r="G106" s="11" t="s">
        <v>4087</v>
      </c>
      <c r="H106" s="2">
        <v>1</v>
      </c>
      <c r="I106" s="2">
        <v>0</v>
      </c>
      <c r="J106" s="2">
        <v>0</v>
      </c>
      <c r="K106" s="2">
        <v>0</v>
      </c>
      <c r="L106" s="2">
        <v>0</v>
      </c>
      <c r="M106" s="2">
        <v>0</v>
      </c>
      <c r="N106" s="2">
        <v>0</v>
      </c>
      <c r="O106" s="2">
        <v>0</v>
      </c>
      <c r="P106" s="2">
        <v>0</v>
      </c>
      <c r="Q106" s="2"/>
      <c r="R106" s="11"/>
      <c r="S106" s="11"/>
      <c r="T106" s="35"/>
    </row>
    <row r="107" spans="1:20" x14ac:dyDescent="0.25">
      <c r="A107" s="34"/>
      <c r="B107" s="11"/>
      <c r="C107" s="2"/>
      <c r="D107" s="11"/>
      <c r="E107" s="11"/>
      <c r="F107" s="2" t="s">
        <v>9</v>
      </c>
      <c r="G107" s="11" t="s">
        <v>4088</v>
      </c>
      <c r="H107" s="2">
        <v>1</v>
      </c>
      <c r="I107" s="2">
        <v>0</v>
      </c>
      <c r="J107" s="2">
        <v>0</v>
      </c>
      <c r="K107" s="2">
        <v>0</v>
      </c>
      <c r="L107" s="2">
        <v>0</v>
      </c>
      <c r="M107" s="2">
        <v>0</v>
      </c>
      <c r="N107" s="2">
        <v>0</v>
      </c>
      <c r="O107" s="2">
        <v>0</v>
      </c>
      <c r="P107" s="2">
        <v>0</v>
      </c>
      <c r="Q107" s="2"/>
      <c r="R107" s="11"/>
      <c r="S107" s="11"/>
      <c r="T107" s="35"/>
    </row>
    <row r="108" spans="1:20" x14ac:dyDescent="0.25">
      <c r="A108" s="34"/>
      <c r="B108" s="11"/>
      <c r="C108" s="2"/>
      <c r="D108" s="11"/>
      <c r="E108" s="11"/>
      <c r="F108" s="2" t="s">
        <v>10</v>
      </c>
      <c r="G108" s="11" t="s">
        <v>4090</v>
      </c>
      <c r="H108" s="2">
        <v>1</v>
      </c>
      <c r="I108" s="2">
        <v>0</v>
      </c>
      <c r="J108" s="2">
        <v>0</v>
      </c>
      <c r="K108" s="2">
        <v>0</v>
      </c>
      <c r="L108" s="2">
        <v>0</v>
      </c>
      <c r="M108" s="2">
        <v>0</v>
      </c>
      <c r="N108" s="2">
        <v>0</v>
      </c>
      <c r="O108" s="2">
        <v>0</v>
      </c>
      <c r="P108" s="2">
        <v>0</v>
      </c>
      <c r="Q108" s="2"/>
      <c r="R108" s="11"/>
      <c r="S108" s="11"/>
      <c r="T108" s="35"/>
    </row>
    <row r="109" spans="1:20" x14ac:dyDescent="0.25">
      <c r="A109" s="34"/>
      <c r="B109" s="11"/>
      <c r="C109" s="2"/>
      <c r="D109" s="11"/>
      <c r="E109" s="11"/>
      <c r="F109" s="2" t="s">
        <v>11</v>
      </c>
      <c r="G109" s="11" t="s">
        <v>4091</v>
      </c>
      <c r="H109" s="2">
        <v>1</v>
      </c>
      <c r="I109" s="2">
        <v>0</v>
      </c>
      <c r="J109" s="2">
        <v>0</v>
      </c>
      <c r="K109" s="2">
        <v>0</v>
      </c>
      <c r="L109" s="2">
        <v>0</v>
      </c>
      <c r="M109" s="2">
        <v>0</v>
      </c>
      <c r="N109" s="2">
        <v>0</v>
      </c>
      <c r="O109" s="2">
        <v>0</v>
      </c>
      <c r="P109" s="2">
        <v>0</v>
      </c>
      <c r="Q109" s="2"/>
      <c r="R109" s="11"/>
      <c r="S109" s="11"/>
      <c r="T109" s="35"/>
    </row>
    <row r="110" spans="1:20" x14ac:dyDescent="0.25">
      <c r="A110" s="34"/>
      <c r="B110" s="11"/>
      <c r="C110" s="2"/>
      <c r="D110" s="11"/>
      <c r="E110" s="11"/>
      <c r="F110" s="2" t="s">
        <v>12</v>
      </c>
      <c r="G110" s="11" t="s">
        <v>4092</v>
      </c>
      <c r="H110" s="2">
        <v>1</v>
      </c>
      <c r="I110" s="2">
        <v>0</v>
      </c>
      <c r="J110" s="2">
        <v>0</v>
      </c>
      <c r="K110" s="2">
        <v>0</v>
      </c>
      <c r="L110" s="2">
        <v>0</v>
      </c>
      <c r="M110" s="2">
        <v>0</v>
      </c>
      <c r="N110" s="2">
        <v>0</v>
      </c>
      <c r="O110" s="2">
        <v>0</v>
      </c>
      <c r="P110" s="2">
        <v>0</v>
      </c>
      <c r="Q110" s="2"/>
      <c r="R110" s="11"/>
      <c r="S110" s="11"/>
      <c r="T110" s="35"/>
    </row>
    <row r="111" spans="1:20" x14ac:dyDescent="0.25">
      <c r="A111" s="34"/>
      <c r="B111" s="11"/>
      <c r="C111" s="2"/>
      <c r="D111" s="11"/>
      <c r="E111" s="11"/>
      <c r="F111" s="2"/>
      <c r="G111" s="11"/>
      <c r="H111" s="2"/>
      <c r="I111" s="2"/>
      <c r="J111" s="2"/>
      <c r="K111" s="2"/>
      <c r="L111" s="2"/>
      <c r="M111" s="2"/>
      <c r="N111" s="2"/>
      <c r="O111" s="2"/>
      <c r="P111" s="2"/>
      <c r="Q111" s="2"/>
      <c r="R111" s="11"/>
      <c r="S111" s="11"/>
      <c r="T111" s="35"/>
    </row>
    <row r="112" spans="1:20" x14ac:dyDescent="0.25">
      <c r="A112" s="83"/>
      <c r="B112" s="62"/>
      <c r="C112" s="61"/>
      <c r="D112" s="62"/>
      <c r="E112" s="62"/>
      <c r="F112" s="61"/>
      <c r="G112" s="62"/>
      <c r="H112" s="61">
        <f t="shared" ref="H112:O112" si="3">SUM(H99:H110)</f>
        <v>12</v>
      </c>
      <c r="I112" s="61">
        <f t="shared" si="3"/>
        <v>0</v>
      </c>
      <c r="J112" s="61">
        <f t="shared" si="3"/>
        <v>0</v>
      </c>
      <c r="K112" s="61">
        <f t="shared" si="3"/>
        <v>0</v>
      </c>
      <c r="L112" s="61">
        <f t="shared" si="3"/>
        <v>0</v>
      </c>
      <c r="M112" s="61">
        <f t="shared" si="3"/>
        <v>0</v>
      </c>
      <c r="N112" s="61">
        <f t="shared" si="3"/>
        <v>0</v>
      </c>
      <c r="O112" s="61">
        <f t="shared" si="3"/>
        <v>0</v>
      </c>
      <c r="P112" s="61"/>
      <c r="Q112" s="61"/>
      <c r="R112" s="62"/>
      <c r="S112" s="62"/>
      <c r="T112" s="84"/>
    </row>
    <row r="113" spans="1:20" x14ac:dyDescent="0.25">
      <c r="A113" s="85"/>
      <c r="B113" s="75"/>
      <c r="C113" s="76"/>
      <c r="D113" s="75"/>
      <c r="E113" s="75"/>
      <c r="F113" s="76"/>
      <c r="G113" s="75"/>
      <c r="H113" s="76"/>
      <c r="I113" s="76"/>
      <c r="J113" s="76"/>
      <c r="K113" s="76"/>
      <c r="L113" s="76"/>
      <c r="M113" s="76"/>
      <c r="N113" s="76"/>
      <c r="O113" s="76"/>
      <c r="P113" s="76"/>
      <c r="Q113" s="76"/>
      <c r="R113" s="75"/>
      <c r="S113" s="75"/>
      <c r="T113" s="86"/>
    </row>
    <row r="114" spans="1:20" x14ac:dyDescent="0.25">
      <c r="A114" s="34"/>
      <c r="B114" s="11"/>
      <c r="C114" s="2"/>
      <c r="D114" s="11"/>
      <c r="E114" s="11"/>
      <c r="F114" s="11"/>
      <c r="G114" s="11"/>
      <c r="H114" s="2"/>
      <c r="I114" s="2"/>
      <c r="J114" s="2"/>
      <c r="K114" s="2"/>
      <c r="L114" s="2"/>
      <c r="M114" s="2"/>
      <c r="N114" s="2"/>
      <c r="O114" s="2"/>
      <c r="P114" s="2"/>
      <c r="Q114" s="2"/>
      <c r="R114" s="11"/>
      <c r="S114" s="11"/>
      <c r="T114" s="35"/>
    </row>
    <row r="115" spans="1:20" x14ac:dyDescent="0.25">
      <c r="A115" s="34"/>
      <c r="B115" s="11"/>
      <c r="C115" s="2" t="s">
        <v>5</v>
      </c>
      <c r="D115" s="11" t="s">
        <v>3975</v>
      </c>
      <c r="E115" s="11" t="s">
        <v>39</v>
      </c>
      <c r="F115" s="2" t="s">
        <v>0</v>
      </c>
      <c r="G115" s="11" t="s">
        <v>4094</v>
      </c>
      <c r="H115" s="2">
        <v>0</v>
      </c>
      <c r="I115" s="2">
        <v>1</v>
      </c>
      <c r="J115" s="2">
        <v>0</v>
      </c>
      <c r="K115" s="2">
        <v>0</v>
      </c>
      <c r="L115" s="2">
        <v>0</v>
      </c>
      <c r="M115" s="2">
        <v>0</v>
      </c>
      <c r="N115" s="2">
        <v>0</v>
      </c>
      <c r="O115" s="2">
        <v>0</v>
      </c>
      <c r="P115" s="2">
        <v>0</v>
      </c>
      <c r="Q115" s="2"/>
      <c r="R115" s="11"/>
      <c r="S115" s="11"/>
      <c r="T115" s="35"/>
    </row>
    <row r="116" spans="1:20" x14ac:dyDescent="0.25">
      <c r="A116" s="34"/>
      <c r="B116" s="11"/>
      <c r="C116" s="2"/>
      <c r="D116" s="11"/>
      <c r="E116" s="11"/>
      <c r="F116" s="2" t="s">
        <v>2</v>
      </c>
      <c r="G116" s="11" t="s">
        <v>4095</v>
      </c>
      <c r="H116" s="2">
        <v>0</v>
      </c>
      <c r="I116" s="2">
        <v>1</v>
      </c>
      <c r="J116" s="2">
        <v>0</v>
      </c>
      <c r="K116" s="2">
        <v>0</v>
      </c>
      <c r="L116" s="2">
        <v>0</v>
      </c>
      <c r="M116" s="2">
        <v>0</v>
      </c>
      <c r="N116" s="2">
        <v>0</v>
      </c>
      <c r="O116" s="2">
        <v>0</v>
      </c>
      <c r="P116" s="2">
        <v>0</v>
      </c>
      <c r="Q116" s="2"/>
      <c r="R116" s="11"/>
      <c r="S116" s="11"/>
      <c r="T116" s="35"/>
    </row>
    <row r="117" spans="1:20" x14ac:dyDescent="0.25">
      <c r="A117" s="34"/>
      <c r="B117" s="11"/>
      <c r="C117" s="2"/>
      <c r="D117" s="11"/>
      <c r="E117" s="11"/>
      <c r="F117" s="2" t="s">
        <v>3</v>
      </c>
      <c r="G117" s="11" t="s">
        <v>4096</v>
      </c>
      <c r="H117" s="2">
        <v>0</v>
      </c>
      <c r="I117" s="2">
        <v>1</v>
      </c>
      <c r="J117" s="2">
        <v>0</v>
      </c>
      <c r="K117" s="2">
        <v>0</v>
      </c>
      <c r="L117" s="2">
        <v>0</v>
      </c>
      <c r="M117" s="2">
        <v>0</v>
      </c>
      <c r="N117" s="2">
        <v>0</v>
      </c>
      <c r="O117" s="2">
        <v>0</v>
      </c>
      <c r="P117" s="2">
        <v>0</v>
      </c>
      <c r="Q117" s="2"/>
      <c r="R117" s="11"/>
      <c r="S117" s="11"/>
      <c r="T117" s="35"/>
    </row>
    <row r="118" spans="1:20" x14ac:dyDescent="0.25">
      <c r="A118" s="34"/>
      <c r="B118" s="11"/>
      <c r="C118" s="2"/>
      <c r="D118" s="11"/>
      <c r="E118" s="11"/>
      <c r="F118" s="2" t="s">
        <v>4</v>
      </c>
      <c r="G118" s="11" t="s">
        <v>4097</v>
      </c>
      <c r="H118" s="2">
        <v>0</v>
      </c>
      <c r="I118" s="2">
        <v>1</v>
      </c>
      <c r="J118" s="2">
        <v>0</v>
      </c>
      <c r="K118" s="2">
        <v>0</v>
      </c>
      <c r="L118" s="2">
        <v>0</v>
      </c>
      <c r="M118" s="2">
        <v>0</v>
      </c>
      <c r="N118" s="2">
        <v>0</v>
      </c>
      <c r="O118" s="2">
        <v>0</v>
      </c>
      <c r="P118" s="2">
        <v>0</v>
      </c>
      <c r="Q118" s="2"/>
      <c r="R118" s="11"/>
      <c r="S118" s="11"/>
      <c r="T118" s="35"/>
    </row>
    <row r="119" spans="1:20" x14ac:dyDescent="0.25">
      <c r="A119" s="34"/>
      <c r="B119" s="11"/>
      <c r="C119" s="2"/>
      <c r="D119" s="11"/>
      <c r="E119" s="11"/>
      <c r="F119" s="2" t="s">
        <v>5</v>
      </c>
      <c r="G119" s="11" t="s">
        <v>4098</v>
      </c>
      <c r="H119" s="2">
        <v>0</v>
      </c>
      <c r="I119" s="2">
        <v>1</v>
      </c>
      <c r="J119" s="2">
        <v>0</v>
      </c>
      <c r="K119" s="2">
        <v>0</v>
      </c>
      <c r="L119" s="2">
        <v>0</v>
      </c>
      <c r="M119" s="2">
        <v>0</v>
      </c>
      <c r="N119" s="2">
        <v>0</v>
      </c>
      <c r="O119" s="2">
        <v>0</v>
      </c>
      <c r="P119" s="2">
        <v>0</v>
      </c>
      <c r="Q119" s="2"/>
      <c r="R119" s="11"/>
      <c r="S119" s="11"/>
      <c r="T119" s="35"/>
    </row>
    <row r="120" spans="1:20" x14ac:dyDescent="0.25">
      <c r="A120" s="34"/>
      <c r="B120" s="11"/>
      <c r="C120" s="2"/>
      <c r="D120" s="11"/>
      <c r="E120" s="11"/>
      <c r="F120" s="2" t="s">
        <v>6</v>
      </c>
      <c r="G120" s="11" t="s">
        <v>4099</v>
      </c>
      <c r="H120" s="2">
        <v>0</v>
      </c>
      <c r="I120" s="2">
        <v>1</v>
      </c>
      <c r="J120" s="2">
        <v>0</v>
      </c>
      <c r="K120" s="2">
        <v>0</v>
      </c>
      <c r="L120" s="2">
        <v>0</v>
      </c>
      <c r="M120" s="2">
        <v>0</v>
      </c>
      <c r="N120" s="2">
        <v>0</v>
      </c>
      <c r="O120" s="2">
        <v>0</v>
      </c>
      <c r="P120" s="2">
        <v>0</v>
      </c>
      <c r="Q120" s="2"/>
      <c r="R120" s="11"/>
      <c r="S120" s="11"/>
      <c r="T120" s="35"/>
    </row>
    <row r="121" spans="1:20" x14ac:dyDescent="0.25">
      <c r="A121" s="34"/>
      <c r="B121" s="11"/>
      <c r="C121" s="2"/>
      <c r="D121" s="11"/>
      <c r="E121" s="11"/>
      <c r="F121" s="2" t="s">
        <v>7</v>
      </c>
      <c r="G121" s="11" t="s">
        <v>4100</v>
      </c>
      <c r="H121" s="2">
        <v>0</v>
      </c>
      <c r="I121" s="2">
        <v>1</v>
      </c>
      <c r="J121" s="2">
        <v>0</v>
      </c>
      <c r="K121" s="2">
        <v>0</v>
      </c>
      <c r="L121" s="2">
        <v>0</v>
      </c>
      <c r="M121" s="2">
        <v>0</v>
      </c>
      <c r="N121" s="2">
        <v>0</v>
      </c>
      <c r="O121" s="2">
        <v>0</v>
      </c>
      <c r="P121" s="2">
        <v>0</v>
      </c>
      <c r="Q121" s="2"/>
      <c r="R121" s="11"/>
      <c r="S121" s="11"/>
      <c r="T121" s="35"/>
    </row>
    <row r="122" spans="1:20" x14ac:dyDescent="0.25">
      <c r="A122" s="34"/>
      <c r="B122" s="11"/>
      <c r="C122" s="2"/>
      <c r="D122" s="11"/>
      <c r="E122" s="11"/>
      <c r="F122" s="2" t="s">
        <v>8</v>
      </c>
      <c r="G122" s="11" t="s">
        <v>4101</v>
      </c>
      <c r="H122" s="2">
        <v>0</v>
      </c>
      <c r="I122" s="2">
        <v>1</v>
      </c>
      <c r="J122" s="2">
        <v>0</v>
      </c>
      <c r="K122" s="2">
        <v>0</v>
      </c>
      <c r="L122" s="2">
        <v>0</v>
      </c>
      <c r="M122" s="2">
        <v>0</v>
      </c>
      <c r="N122" s="2">
        <v>0</v>
      </c>
      <c r="O122" s="2">
        <v>0</v>
      </c>
      <c r="P122" s="2">
        <v>0</v>
      </c>
      <c r="Q122" s="2"/>
      <c r="R122" s="11"/>
      <c r="S122" s="11"/>
      <c r="T122" s="35"/>
    </row>
    <row r="123" spans="1:20" x14ac:dyDescent="0.25">
      <c r="A123" s="34"/>
      <c r="B123" s="11"/>
      <c r="C123" s="2"/>
      <c r="D123" s="11"/>
      <c r="E123" s="11"/>
      <c r="F123" s="2" t="s">
        <v>9</v>
      </c>
      <c r="G123" s="11" t="s">
        <v>4102</v>
      </c>
      <c r="H123" s="2">
        <v>0</v>
      </c>
      <c r="I123" s="2">
        <v>1</v>
      </c>
      <c r="J123" s="2">
        <v>0</v>
      </c>
      <c r="K123" s="2">
        <v>0</v>
      </c>
      <c r="L123" s="2">
        <v>0</v>
      </c>
      <c r="M123" s="2">
        <v>0</v>
      </c>
      <c r="N123" s="2">
        <v>0</v>
      </c>
      <c r="O123" s="2">
        <v>0</v>
      </c>
      <c r="P123" s="2">
        <v>0</v>
      </c>
      <c r="Q123" s="2"/>
      <c r="R123" s="11"/>
      <c r="S123" s="11"/>
      <c r="T123" s="35"/>
    </row>
    <row r="124" spans="1:20" x14ac:dyDescent="0.25">
      <c r="A124" s="34"/>
      <c r="B124" s="11"/>
      <c r="C124" s="2"/>
      <c r="D124" s="11"/>
      <c r="E124" s="11"/>
      <c r="F124" s="2" t="s">
        <v>10</v>
      </c>
      <c r="G124" s="11" t="s">
        <v>4103</v>
      </c>
      <c r="H124" s="2">
        <v>0</v>
      </c>
      <c r="I124" s="2">
        <v>1</v>
      </c>
      <c r="J124" s="2">
        <v>0</v>
      </c>
      <c r="K124" s="2">
        <v>0</v>
      </c>
      <c r="L124" s="2">
        <v>0</v>
      </c>
      <c r="M124" s="2">
        <v>0</v>
      </c>
      <c r="N124" s="2">
        <v>0</v>
      </c>
      <c r="O124" s="2">
        <v>0</v>
      </c>
      <c r="P124" s="2">
        <v>0</v>
      </c>
      <c r="Q124" s="2"/>
      <c r="R124" s="11"/>
      <c r="S124" s="11"/>
      <c r="T124" s="35"/>
    </row>
    <row r="125" spans="1:20" x14ac:dyDescent="0.25">
      <c r="A125" s="34"/>
      <c r="B125" s="11"/>
      <c r="C125" s="2"/>
      <c r="D125" s="11"/>
      <c r="E125" s="11"/>
      <c r="F125" s="2" t="s">
        <v>11</v>
      </c>
      <c r="G125" s="11" t="s">
        <v>4104</v>
      </c>
      <c r="H125" s="2">
        <v>0</v>
      </c>
      <c r="I125" s="2">
        <v>1</v>
      </c>
      <c r="J125" s="2">
        <v>0</v>
      </c>
      <c r="K125" s="2">
        <v>0</v>
      </c>
      <c r="L125" s="2">
        <v>0</v>
      </c>
      <c r="M125" s="2">
        <v>0</v>
      </c>
      <c r="N125" s="2">
        <v>0</v>
      </c>
      <c r="O125" s="2">
        <v>0</v>
      </c>
      <c r="P125" s="2">
        <v>0</v>
      </c>
      <c r="Q125" s="2"/>
      <c r="R125" s="11"/>
      <c r="S125" s="11"/>
      <c r="T125" s="35"/>
    </row>
    <row r="126" spans="1:20" x14ac:dyDescent="0.25">
      <c r="A126" s="34"/>
      <c r="B126" s="11"/>
      <c r="C126" s="2"/>
      <c r="D126" s="11"/>
      <c r="E126" s="11"/>
      <c r="F126" s="2" t="s">
        <v>12</v>
      </c>
      <c r="G126" s="11" t="s">
        <v>4105</v>
      </c>
      <c r="H126" s="2">
        <v>0</v>
      </c>
      <c r="I126" s="2">
        <v>1</v>
      </c>
      <c r="J126" s="2">
        <v>0</v>
      </c>
      <c r="K126" s="2">
        <v>0</v>
      </c>
      <c r="L126" s="2">
        <v>0</v>
      </c>
      <c r="M126" s="2">
        <v>0</v>
      </c>
      <c r="N126" s="2">
        <v>0</v>
      </c>
      <c r="O126" s="2">
        <v>0</v>
      </c>
      <c r="P126" s="2">
        <v>0</v>
      </c>
      <c r="Q126" s="2"/>
      <c r="R126" s="11"/>
      <c r="S126" s="11"/>
      <c r="T126" s="35"/>
    </row>
    <row r="127" spans="1:20" x14ac:dyDescent="0.25">
      <c r="A127" s="34"/>
      <c r="B127" s="11"/>
      <c r="C127" s="2"/>
      <c r="D127" s="11"/>
      <c r="E127" s="11"/>
      <c r="F127" s="2" t="s">
        <v>13</v>
      </c>
      <c r="G127" s="11" t="s">
        <v>4106</v>
      </c>
      <c r="H127" s="2">
        <v>0</v>
      </c>
      <c r="I127" s="2">
        <v>1</v>
      </c>
      <c r="J127" s="2">
        <v>0</v>
      </c>
      <c r="K127" s="2">
        <v>0</v>
      </c>
      <c r="L127" s="2">
        <v>0</v>
      </c>
      <c r="M127" s="2">
        <v>0</v>
      </c>
      <c r="N127" s="2">
        <v>0</v>
      </c>
      <c r="O127" s="2">
        <v>0</v>
      </c>
      <c r="P127" s="2">
        <v>0</v>
      </c>
      <c r="Q127" s="2"/>
      <c r="R127" s="11"/>
      <c r="S127" s="11"/>
      <c r="T127" s="35"/>
    </row>
    <row r="128" spans="1:20" x14ac:dyDescent="0.25">
      <c r="A128" s="34"/>
      <c r="B128" s="11"/>
      <c r="C128" s="2"/>
      <c r="D128" s="11"/>
      <c r="E128" s="11"/>
      <c r="F128" s="2" t="s">
        <v>14</v>
      </c>
      <c r="G128" s="11" t="s">
        <v>4108</v>
      </c>
      <c r="H128" s="2">
        <v>0</v>
      </c>
      <c r="I128" s="2">
        <v>1</v>
      </c>
      <c r="J128" s="2">
        <v>0</v>
      </c>
      <c r="K128" s="2">
        <v>0</v>
      </c>
      <c r="L128" s="2">
        <v>0</v>
      </c>
      <c r="M128" s="2">
        <v>0</v>
      </c>
      <c r="N128" s="2">
        <v>0</v>
      </c>
      <c r="O128" s="2">
        <v>0</v>
      </c>
      <c r="P128" s="2">
        <v>0</v>
      </c>
      <c r="Q128" s="2"/>
      <c r="R128" s="11"/>
      <c r="S128" s="11"/>
      <c r="T128" s="35"/>
    </row>
    <row r="129" spans="1:20" x14ac:dyDescent="0.25">
      <c r="A129" s="34"/>
      <c r="B129" s="11"/>
      <c r="C129" s="2"/>
      <c r="D129" s="11"/>
      <c r="E129" s="11"/>
      <c r="F129" s="2" t="s">
        <v>15</v>
      </c>
      <c r="G129" s="11" t="s">
        <v>4107</v>
      </c>
      <c r="H129" s="2">
        <v>0</v>
      </c>
      <c r="I129" s="2">
        <v>1</v>
      </c>
      <c r="J129" s="2">
        <v>0</v>
      </c>
      <c r="K129" s="2">
        <v>0</v>
      </c>
      <c r="L129" s="2">
        <v>0</v>
      </c>
      <c r="M129" s="2">
        <v>0</v>
      </c>
      <c r="N129" s="2">
        <v>0</v>
      </c>
      <c r="O129" s="2">
        <v>0</v>
      </c>
      <c r="P129" s="2">
        <v>0</v>
      </c>
      <c r="Q129" s="2"/>
      <c r="R129" s="11"/>
      <c r="S129" s="11"/>
      <c r="T129" s="35"/>
    </row>
    <row r="130" spans="1:20" x14ac:dyDescent="0.25">
      <c r="A130" s="34"/>
      <c r="B130" s="11"/>
      <c r="C130" s="2"/>
      <c r="D130" s="11"/>
      <c r="E130" s="11"/>
      <c r="F130" s="2" t="s">
        <v>16</v>
      </c>
      <c r="G130" s="11" t="s">
        <v>4109</v>
      </c>
      <c r="H130" s="2">
        <v>0</v>
      </c>
      <c r="I130" s="2">
        <v>1</v>
      </c>
      <c r="J130" s="2">
        <v>0</v>
      </c>
      <c r="K130" s="2">
        <v>0</v>
      </c>
      <c r="L130" s="2">
        <v>0</v>
      </c>
      <c r="M130" s="2">
        <v>0</v>
      </c>
      <c r="N130" s="2">
        <v>0</v>
      </c>
      <c r="O130" s="2">
        <v>0</v>
      </c>
      <c r="P130" s="2">
        <v>0</v>
      </c>
      <c r="Q130" s="2"/>
      <c r="R130" s="11"/>
      <c r="S130" s="11"/>
      <c r="T130" s="35"/>
    </row>
    <row r="131" spans="1:20" x14ac:dyDescent="0.25">
      <c r="A131" s="34"/>
      <c r="B131" s="11"/>
      <c r="C131" s="2"/>
      <c r="D131" s="11"/>
      <c r="E131" s="11"/>
      <c r="F131" s="2" t="s">
        <v>17</v>
      </c>
      <c r="G131" s="11" t="s">
        <v>4110</v>
      </c>
      <c r="H131" s="2">
        <v>0</v>
      </c>
      <c r="I131" s="2">
        <v>1</v>
      </c>
      <c r="J131" s="2">
        <v>0</v>
      </c>
      <c r="K131" s="2">
        <v>0</v>
      </c>
      <c r="L131" s="2">
        <v>0</v>
      </c>
      <c r="M131" s="2">
        <v>0</v>
      </c>
      <c r="N131" s="2">
        <v>0</v>
      </c>
      <c r="O131" s="2">
        <v>0</v>
      </c>
      <c r="P131" s="2">
        <v>0</v>
      </c>
      <c r="Q131" s="2"/>
      <c r="R131" s="11"/>
      <c r="S131" s="11"/>
      <c r="T131" s="35"/>
    </row>
    <row r="132" spans="1:20" x14ac:dyDescent="0.25">
      <c r="A132" s="34"/>
      <c r="B132" s="11"/>
      <c r="C132" s="2"/>
      <c r="D132" s="11"/>
      <c r="E132" s="11"/>
      <c r="F132" s="2"/>
      <c r="G132" s="11"/>
      <c r="H132" s="2"/>
      <c r="I132" s="2"/>
      <c r="J132" s="2"/>
      <c r="K132" s="2"/>
      <c r="L132" s="2"/>
      <c r="M132" s="2"/>
      <c r="N132" s="2"/>
      <c r="O132" s="2"/>
      <c r="P132" s="2"/>
      <c r="Q132" s="2"/>
      <c r="R132" s="11"/>
      <c r="S132" s="11"/>
      <c r="T132" s="35"/>
    </row>
    <row r="133" spans="1:20" x14ac:dyDescent="0.25">
      <c r="A133" s="83"/>
      <c r="B133" s="62"/>
      <c r="C133" s="61"/>
      <c r="D133" s="62"/>
      <c r="E133" s="62"/>
      <c r="F133" s="61"/>
      <c r="G133" s="62"/>
      <c r="H133" s="61">
        <f>SUM(H115:H131)</f>
        <v>0</v>
      </c>
      <c r="I133" s="61">
        <f t="shared" ref="I133:O133" si="4">SUM(I115:I131)</f>
        <v>17</v>
      </c>
      <c r="J133" s="61">
        <f t="shared" si="4"/>
        <v>0</v>
      </c>
      <c r="K133" s="61">
        <f t="shared" si="4"/>
        <v>0</v>
      </c>
      <c r="L133" s="61">
        <f t="shared" si="4"/>
        <v>0</v>
      </c>
      <c r="M133" s="61">
        <f t="shared" si="4"/>
        <v>0</v>
      </c>
      <c r="N133" s="61">
        <f t="shared" si="4"/>
        <v>0</v>
      </c>
      <c r="O133" s="61">
        <f t="shared" si="4"/>
        <v>0</v>
      </c>
      <c r="P133" s="61"/>
      <c r="Q133" s="61"/>
      <c r="R133" s="62"/>
      <c r="S133" s="62"/>
      <c r="T133" s="84"/>
    </row>
    <row r="134" spans="1:20" x14ac:dyDescent="0.25">
      <c r="A134" s="85"/>
      <c r="B134" s="75"/>
      <c r="C134" s="76"/>
      <c r="D134" s="75"/>
      <c r="E134" s="75"/>
      <c r="F134" s="76"/>
      <c r="G134" s="75"/>
      <c r="H134" s="76"/>
      <c r="I134" s="76"/>
      <c r="J134" s="76"/>
      <c r="K134" s="76"/>
      <c r="L134" s="76"/>
      <c r="M134" s="76"/>
      <c r="N134" s="76"/>
      <c r="O134" s="76"/>
      <c r="P134" s="76"/>
      <c r="Q134" s="76"/>
      <c r="R134" s="75"/>
      <c r="S134" s="75"/>
      <c r="T134" s="86"/>
    </row>
    <row r="135" spans="1:20" x14ac:dyDescent="0.25">
      <c r="A135" s="34"/>
      <c r="B135" s="11"/>
      <c r="C135" s="2"/>
      <c r="D135" s="11"/>
      <c r="E135" s="11"/>
      <c r="F135" s="2"/>
      <c r="G135" s="11"/>
      <c r="H135" s="2"/>
      <c r="I135" s="2"/>
      <c r="J135" s="2"/>
      <c r="K135" s="2"/>
      <c r="L135" s="2"/>
      <c r="M135" s="2"/>
      <c r="N135" s="2"/>
      <c r="O135" s="2"/>
      <c r="P135" s="2"/>
      <c r="Q135" s="2"/>
      <c r="R135" s="11"/>
      <c r="S135" s="11"/>
      <c r="T135" s="35"/>
    </row>
    <row r="136" spans="1:20" x14ac:dyDescent="0.25">
      <c r="A136" s="34"/>
      <c r="B136" s="11"/>
      <c r="C136" s="2" t="s">
        <v>6</v>
      </c>
      <c r="D136" s="11" t="s">
        <v>3976</v>
      </c>
      <c r="E136" s="11" t="s">
        <v>39</v>
      </c>
      <c r="F136" s="2" t="s">
        <v>0</v>
      </c>
      <c r="G136" s="11" t="s">
        <v>4111</v>
      </c>
      <c r="H136" s="2">
        <v>1</v>
      </c>
      <c r="I136" s="2">
        <v>0</v>
      </c>
      <c r="J136" s="2">
        <v>0</v>
      </c>
      <c r="K136" s="2">
        <v>0</v>
      </c>
      <c r="L136" s="2">
        <v>0</v>
      </c>
      <c r="M136" s="2">
        <v>0</v>
      </c>
      <c r="N136" s="2">
        <v>0</v>
      </c>
      <c r="O136" s="2">
        <v>0</v>
      </c>
      <c r="P136" s="2">
        <v>1</v>
      </c>
      <c r="Q136" s="2"/>
      <c r="R136" s="11"/>
      <c r="S136" s="11"/>
      <c r="T136" s="35"/>
    </row>
    <row r="137" spans="1:20" x14ac:dyDescent="0.25">
      <c r="A137" s="34"/>
      <c r="B137" s="11"/>
      <c r="C137" s="2"/>
      <c r="D137" s="11"/>
      <c r="E137" s="11"/>
      <c r="F137" s="2" t="s">
        <v>2</v>
      </c>
      <c r="G137" s="11" t="s">
        <v>4112</v>
      </c>
      <c r="H137" s="2">
        <v>1</v>
      </c>
      <c r="I137" s="2">
        <v>0</v>
      </c>
      <c r="J137" s="2">
        <v>0</v>
      </c>
      <c r="K137" s="2">
        <v>0</v>
      </c>
      <c r="L137" s="2">
        <v>0</v>
      </c>
      <c r="M137" s="2">
        <v>0</v>
      </c>
      <c r="N137" s="2">
        <v>0</v>
      </c>
      <c r="O137" s="2">
        <v>0</v>
      </c>
      <c r="P137" s="2">
        <v>1</v>
      </c>
      <c r="Q137" s="2"/>
      <c r="R137" s="11"/>
      <c r="S137" s="11"/>
      <c r="T137" s="35"/>
    </row>
    <row r="138" spans="1:20" x14ac:dyDescent="0.25">
      <c r="A138" s="34"/>
      <c r="B138" s="11"/>
      <c r="C138" s="2"/>
      <c r="D138" s="11"/>
      <c r="E138" s="11"/>
      <c r="F138" s="2" t="s">
        <v>3</v>
      </c>
      <c r="G138" s="11" t="s">
        <v>4113</v>
      </c>
      <c r="H138" s="2">
        <v>1</v>
      </c>
      <c r="I138" s="2">
        <v>0</v>
      </c>
      <c r="J138" s="2">
        <v>0</v>
      </c>
      <c r="K138" s="2">
        <v>0</v>
      </c>
      <c r="L138" s="2">
        <v>0</v>
      </c>
      <c r="M138" s="2">
        <v>0</v>
      </c>
      <c r="N138" s="2">
        <v>0</v>
      </c>
      <c r="O138" s="2">
        <v>0</v>
      </c>
      <c r="P138" s="2">
        <v>1</v>
      </c>
      <c r="Q138" s="2"/>
      <c r="R138" s="11"/>
      <c r="S138" s="11"/>
      <c r="T138" s="35"/>
    </row>
    <row r="139" spans="1:20" x14ac:dyDescent="0.25">
      <c r="A139" s="34"/>
      <c r="B139" s="11"/>
      <c r="C139" s="2"/>
      <c r="D139" s="11"/>
      <c r="E139" s="11"/>
      <c r="F139" s="2" t="s">
        <v>4</v>
      </c>
      <c r="G139" s="11" t="s">
        <v>4114</v>
      </c>
      <c r="H139" s="2">
        <v>1</v>
      </c>
      <c r="I139" s="2">
        <v>0</v>
      </c>
      <c r="J139" s="2">
        <v>0</v>
      </c>
      <c r="K139" s="2">
        <v>0</v>
      </c>
      <c r="L139" s="2">
        <v>0</v>
      </c>
      <c r="M139" s="2">
        <v>0</v>
      </c>
      <c r="N139" s="2">
        <v>0</v>
      </c>
      <c r="O139" s="2">
        <v>0</v>
      </c>
      <c r="P139" s="2">
        <v>1</v>
      </c>
      <c r="Q139" s="2"/>
      <c r="R139" s="11"/>
      <c r="S139" s="11"/>
      <c r="T139" s="35"/>
    </row>
    <row r="140" spans="1:20" x14ac:dyDescent="0.25">
      <c r="A140" s="34"/>
      <c r="B140" s="11"/>
      <c r="C140" s="2"/>
      <c r="D140" s="11"/>
      <c r="E140" s="11"/>
      <c r="F140" s="2" t="s">
        <v>5</v>
      </c>
      <c r="G140" s="11" t="s">
        <v>4115</v>
      </c>
      <c r="H140" s="2">
        <v>1</v>
      </c>
      <c r="I140" s="2">
        <v>0</v>
      </c>
      <c r="J140" s="2">
        <v>0</v>
      </c>
      <c r="K140" s="2">
        <v>0</v>
      </c>
      <c r="L140" s="2">
        <v>0</v>
      </c>
      <c r="M140" s="2">
        <v>0</v>
      </c>
      <c r="N140" s="2">
        <v>0</v>
      </c>
      <c r="O140" s="2">
        <v>0</v>
      </c>
      <c r="P140" s="2">
        <v>1</v>
      </c>
      <c r="Q140" s="2"/>
      <c r="R140" s="11"/>
      <c r="S140" s="11"/>
      <c r="T140" s="35"/>
    </row>
    <row r="141" spans="1:20" x14ac:dyDescent="0.25">
      <c r="A141" s="34"/>
      <c r="B141" s="11"/>
      <c r="C141" s="2"/>
      <c r="D141" s="11"/>
      <c r="E141" s="11"/>
      <c r="F141" s="2" t="s">
        <v>6</v>
      </c>
      <c r="G141" s="11" t="s">
        <v>4116</v>
      </c>
      <c r="H141" s="2">
        <v>1</v>
      </c>
      <c r="I141" s="2">
        <v>0</v>
      </c>
      <c r="J141" s="2">
        <v>0</v>
      </c>
      <c r="K141" s="2">
        <v>0</v>
      </c>
      <c r="L141" s="2">
        <v>0</v>
      </c>
      <c r="M141" s="2">
        <v>0</v>
      </c>
      <c r="N141" s="2">
        <v>0</v>
      </c>
      <c r="O141" s="2">
        <v>0</v>
      </c>
      <c r="P141" s="2">
        <v>1</v>
      </c>
      <c r="Q141" s="2"/>
      <c r="R141" s="11"/>
      <c r="S141" s="11"/>
      <c r="T141" s="35"/>
    </row>
    <row r="142" spans="1:20" x14ac:dyDescent="0.25">
      <c r="A142" s="34"/>
      <c r="B142" s="11"/>
      <c r="C142" s="2"/>
      <c r="D142" s="11"/>
      <c r="E142" s="11"/>
      <c r="F142" s="2" t="s">
        <v>7</v>
      </c>
      <c r="G142" s="11" t="s">
        <v>4117</v>
      </c>
      <c r="H142" s="2">
        <v>1</v>
      </c>
      <c r="I142" s="2">
        <v>0</v>
      </c>
      <c r="J142" s="2">
        <v>0</v>
      </c>
      <c r="K142" s="2">
        <v>0</v>
      </c>
      <c r="L142" s="2">
        <v>0</v>
      </c>
      <c r="M142" s="2">
        <v>0</v>
      </c>
      <c r="N142" s="2">
        <v>0</v>
      </c>
      <c r="O142" s="2">
        <v>0</v>
      </c>
      <c r="P142" s="2">
        <v>1</v>
      </c>
      <c r="Q142" s="2"/>
      <c r="R142" s="11"/>
      <c r="S142" s="11"/>
      <c r="T142" s="35"/>
    </row>
    <row r="143" spans="1:20" x14ac:dyDescent="0.25">
      <c r="A143" s="34"/>
      <c r="B143" s="11"/>
      <c r="C143" s="2"/>
      <c r="D143" s="11"/>
      <c r="E143" s="11"/>
      <c r="F143" s="2" t="s">
        <v>8</v>
      </c>
      <c r="G143" s="11" t="s">
        <v>4119</v>
      </c>
      <c r="H143" s="2">
        <v>1</v>
      </c>
      <c r="I143" s="2">
        <v>0</v>
      </c>
      <c r="J143" s="2">
        <v>0</v>
      </c>
      <c r="K143" s="2">
        <v>0</v>
      </c>
      <c r="L143" s="2">
        <v>0</v>
      </c>
      <c r="M143" s="2">
        <v>0</v>
      </c>
      <c r="N143" s="2">
        <v>0</v>
      </c>
      <c r="O143" s="2">
        <v>0</v>
      </c>
      <c r="P143" s="2">
        <v>1</v>
      </c>
      <c r="Q143" s="2"/>
      <c r="R143" s="11"/>
      <c r="S143" s="11"/>
      <c r="T143" s="35"/>
    </row>
    <row r="144" spans="1:20" x14ac:dyDescent="0.25">
      <c r="A144" s="34"/>
      <c r="B144" s="11"/>
      <c r="C144" s="2"/>
      <c r="D144" s="11"/>
      <c r="E144" s="11"/>
      <c r="F144" s="2" t="s">
        <v>9</v>
      </c>
      <c r="G144" s="11" t="s">
        <v>4118</v>
      </c>
      <c r="H144" s="2">
        <v>1</v>
      </c>
      <c r="I144" s="2">
        <v>0</v>
      </c>
      <c r="J144" s="2">
        <v>0</v>
      </c>
      <c r="K144" s="2">
        <v>0</v>
      </c>
      <c r="L144" s="2">
        <v>0</v>
      </c>
      <c r="M144" s="2">
        <v>0</v>
      </c>
      <c r="N144" s="2">
        <v>0</v>
      </c>
      <c r="O144" s="2">
        <v>0</v>
      </c>
      <c r="P144" s="2">
        <v>1</v>
      </c>
      <c r="Q144" s="2"/>
      <c r="R144" s="11"/>
      <c r="S144" s="11"/>
      <c r="T144" s="35"/>
    </row>
    <row r="145" spans="1:20" x14ac:dyDescent="0.25">
      <c r="A145" s="34"/>
      <c r="B145" s="11"/>
      <c r="C145" s="2"/>
      <c r="D145" s="11"/>
      <c r="E145" s="11"/>
      <c r="F145" s="2" t="s">
        <v>10</v>
      </c>
      <c r="G145" s="11" t="s">
        <v>4120</v>
      </c>
      <c r="H145" s="2">
        <v>1</v>
      </c>
      <c r="I145" s="2">
        <v>0</v>
      </c>
      <c r="J145" s="2">
        <v>0</v>
      </c>
      <c r="K145" s="2">
        <v>0</v>
      </c>
      <c r="L145" s="2">
        <v>0</v>
      </c>
      <c r="M145" s="2">
        <v>0</v>
      </c>
      <c r="N145" s="2">
        <v>0</v>
      </c>
      <c r="O145" s="2">
        <v>0</v>
      </c>
      <c r="P145" s="2">
        <v>1</v>
      </c>
      <c r="Q145" s="2"/>
      <c r="R145" s="11"/>
      <c r="S145" s="11"/>
      <c r="T145" s="35"/>
    </row>
    <row r="146" spans="1:20" x14ac:dyDescent="0.25">
      <c r="A146" s="34"/>
      <c r="B146" s="11"/>
      <c r="C146" s="2"/>
      <c r="D146" s="11"/>
      <c r="E146" s="11"/>
      <c r="F146" s="2" t="s">
        <v>11</v>
      </c>
      <c r="G146" s="11" t="s">
        <v>4121</v>
      </c>
      <c r="H146" s="2">
        <v>1</v>
      </c>
      <c r="I146" s="2">
        <v>0</v>
      </c>
      <c r="J146" s="2">
        <v>0</v>
      </c>
      <c r="K146" s="2">
        <v>0</v>
      </c>
      <c r="L146" s="2">
        <v>0</v>
      </c>
      <c r="M146" s="2">
        <v>0</v>
      </c>
      <c r="N146" s="2">
        <v>0</v>
      </c>
      <c r="O146" s="2">
        <v>0</v>
      </c>
      <c r="P146" s="2">
        <v>1</v>
      </c>
      <c r="Q146" s="2"/>
      <c r="R146" s="11"/>
      <c r="S146" s="11"/>
      <c r="T146" s="35"/>
    </row>
    <row r="147" spans="1:20" x14ac:dyDescent="0.25">
      <c r="A147" s="34"/>
      <c r="B147" s="11"/>
      <c r="C147" s="2"/>
      <c r="D147" s="11"/>
      <c r="E147" s="11"/>
      <c r="F147" s="2" t="s">
        <v>12</v>
      </c>
      <c r="G147" s="11" t="s">
        <v>4122</v>
      </c>
      <c r="H147" s="2">
        <v>1</v>
      </c>
      <c r="I147" s="2">
        <v>0</v>
      </c>
      <c r="J147" s="2">
        <v>0</v>
      </c>
      <c r="K147" s="2">
        <v>0</v>
      </c>
      <c r="L147" s="2">
        <v>0</v>
      </c>
      <c r="M147" s="2">
        <v>0</v>
      </c>
      <c r="N147" s="2">
        <v>0</v>
      </c>
      <c r="O147" s="2">
        <v>0</v>
      </c>
      <c r="P147" s="2">
        <v>1</v>
      </c>
      <c r="Q147" s="2"/>
      <c r="R147" s="11"/>
      <c r="S147" s="11"/>
      <c r="T147" s="35"/>
    </row>
    <row r="148" spans="1:20" x14ac:dyDescent="0.25">
      <c r="A148" s="34"/>
      <c r="B148" s="11"/>
      <c r="C148" s="2"/>
      <c r="D148" s="11"/>
      <c r="E148" s="11"/>
      <c r="F148" s="2" t="s">
        <v>13</v>
      </c>
      <c r="G148" s="11" t="s">
        <v>4123</v>
      </c>
      <c r="H148" s="2">
        <v>1</v>
      </c>
      <c r="I148" s="2">
        <v>0</v>
      </c>
      <c r="J148" s="2">
        <v>0</v>
      </c>
      <c r="K148" s="2">
        <v>0</v>
      </c>
      <c r="L148" s="2">
        <v>0</v>
      </c>
      <c r="M148" s="2">
        <v>0</v>
      </c>
      <c r="N148" s="2">
        <v>0</v>
      </c>
      <c r="O148" s="2">
        <v>0</v>
      </c>
      <c r="P148" s="2">
        <v>1</v>
      </c>
      <c r="Q148" s="2"/>
      <c r="R148" s="11"/>
      <c r="S148" s="11"/>
      <c r="T148" s="35"/>
    </row>
    <row r="149" spans="1:20" x14ac:dyDescent="0.25">
      <c r="A149" s="34"/>
      <c r="B149" s="11"/>
      <c r="C149" s="2"/>
      <c r="D149" s="11"/>
      <c r="E149" s="11"/>
      <c r="F149" s="2" t="s">
        <v>14</v>
      </c>
      <c r="G149" s="11" t="s">
        <v>4124</v>
      </c>
      <c r="H149" s="2">
        <v>1</v>
      </c>
      <c r="I149" s="2">
        <v>0</v>
      </c>
      <c r="J149" s="2">
        <v>0</v>
      </c>
      <c r="K149" s="2">
        <v>0</v>
      </c>
      <c r="L149" s="2">
        <v>0</v>
      </c>
      <c r="M149" s="2">
        <v>0</v>
      </c>
      <c r="N149" s="2">
        <v>0</v>
      </c>
      <c r="O149" s="2">
        <v>0</v>
      </c>
      <c r="P149" s="2">
        <v>1</v>
      </c>
      <c r="Q149" s="2"/>
      <c r="R149" s="11"/>
      <c r="S149" s="11"/>
      <c r="T149" s="35"/>
    </row>
    <row r="150" spans="1:20" x14ac:dyDescent="0.25">
      <c r="A150" s="34"/>
      <c r="B150" s="11"/>
      <c r="C150" s="2"/>
      <c r="D150" s="11"/>
      <c r="E150" s="11"/>
      <c r="F150" s="2" t="s">
        <v>15</v>
      </c>
      <c r="G150" s="11" t="s">
        <v>4125</v>
      </c>
      <c r="H150" s="2">
        <v>1</v>
      </c>
      <c r="I150" s="2">
        <v>0</v>
      </c>
      <c r="J150" s="2">
        <v>0</v>
      </c>
      <c r="K150" s="2">
        <v>0</v>
      </c>
      <c r="L150" s="2">
        <v>0</v>
      </c>
      <c r="M150" s="2">
        <v>0</v>
      </c>
      <c r="N150" s="2">
        <v>0</v>
      </c>
      <c r="O150" s="2">
        <v>0</v>
      </c>
      <c r="P150" s="2">
        <v>1</v>
      </c>
      <c r="Q150" s="2"/>
      <c r="R150" s="11"/>
      <c r="S150" s="11"/>
      <c r="T150" s="35"/>
    </row>
    <row r="151" spans="1:20" x14ac:dyDescent="0.25">
      <c r="A151" s="34"/>
      <c r="B151" s="11"/>
      <c r="C151" s="2"/>
      <c r="D151" s="11"/>
      <c r="E151" s="11"/>
      <c r="F151" s="2" t="s">
        <v>16</v>
      </c>
      <c r="G151" s="11" t="s">
        <v>4126</v>
      </c>
      <c r="H151" s="2">
        <v>1</v>
      </c>
      <c r="I151" s="2">
        <v>0</v>
      </c>
      <c r="J151" s="2">
        <v>0</v>
      </c>
      <c r="K151" s="2">
        <v>0</v>
      </c>
      <c r="L151" s="2">
        <v>0</v>
      </c>
      <c r="M151" s="2">
        <v>0</v>
      </c>
      <c r="N151" s="2">
        <v>0</v>
      </c>
      <c r="O151" s="2">
        <v>0</v>
      </c>
      <c r="P151" s="2">
        <v>1</v>
      </c>
      <c r="Q151" s="2"/>
      <c r="R151" s="11"/>
      <c r="S151" s="11"/>
      <c r="T151" s="35"/>
    </row>
    <row r="152" spans="1:20" x14ac:dyDescent="0.25">
      <c r="A152" s="34"/>
      <c r="B152" s="11"/>
      <c r="C152" s="2"/>
      <c r="D152" s="11"/>
      <c r="E152" s="11"/>
      <c r="F152" s="2" t="s">
        <v>17</v>
      </c>
      <c r="G152" s="11" t="s">
        <v>4127</v>
      </c>
      <c r="H152" s="2">
        <v>1</v>
      </c>
      <c r="I152" s="2">
        <v>0</v>
      </c>
      <c r="J152" s="2">
        <v>0</v>
      </c>
      <c r="K152" s="2">
        <v>0</v>
      </c>
      <c r="L152" s="2">
        <v>0</v>
      </c>
      <c r="M152" s="2">
        <v>0</v>
      </c>
      <c r="N152" s="2">
        <v>0</v>
      </c>
      <c r="O152" s="2">
        <v>0</v>
      </c>
      <c r="P152" s="2">
        <v>1</v>
      </c>
      <c r="Q152" s="2"/>
      <c r="R152" s="11"/>
      <c r="S152" s="11"/>
      <c r="T152" s="35"/>
    </row>
    <row r="153" spans="1:20" x14ac:dyDescent="0.25">
      <c r="A153" s="34"/>
      <c r="B153" s="11"/>
      <c r="C153" s="2"/>
      <c r="D153" s="11"/>
      <c r="E153" s="11"/>
      <c r="F153" s="2" t="s">
        <v>18</v>
      </c>
      <c r="G153" s="11" t="s">
        <v>4128</v>
      </c>
      <c r="H153" s="2">
        <v>1</v>
      </c>
      <c r="I153" s="2">
        <v>0</v>
      </c>
      <c r="J153" s="2">
        <v>0</v>
      </c>
      <c r="K153" s="2">
        <v>0</v>
      </c>
      <c r="L153" s="2">
        <v>0</v>
      </c>
      <c r="M153" s="2">
        <v>0</v>
      </c>
      <c r="N153" s="2">
        <v>0</v>
      </c>
      <c r="O153" s="2">
        <v>0</v>
      </c>
      <c r="P153" s="2">
        <v>1</v>
      </c>
      <c r="Q153" s="2"/>
      <c r="R153" s="11"/>
      <c r="S153" s="11"/>
      <c r="T153" s="35"/>
    </row>
    <row r="154" spans="1:20" x14ac:dyDescent="0.25">
      <c r="A154" s="34"/>
      <c r="B154" s="11"/>
      <c r="C154" s="2"/>
      <c r="D154" s="11"/>
      <c r="E154" s="11"/>
      <c r="F154" s="2" t="s">
        <v>19</v>
      </c>
      <c r="G154" s="11" t="s">
        <v>4129</v>
      </c>
      <c r="H154" s="2">
        <v>1</v>
      </c>
      <c r="I154" s="2">
        <v>0</v>
      </c>
      <c r="J154" s="2">
        <v>0</v>
      </c>
      <c r="K154" s="2">
        <v>0</v>
      </c>
      <c r="L154" s="2">
        <v>0</v>
      </c>
      <c r="M154" s="2">
        <v>0</v>
      </c>
      <c r="N154" s="2">
        <v>0</v>
      </c>
      <c r="O154" s="2">
        <v>0</v>
      </c>
      <c r="P154" s="2">
        <v>1</v>
      </c>
      <c r="Q154" s="2"/>
      <c r="R154" s="11"/>
      <c r="S154" s="11"/>
      <c r="T154" s="35"/>
    </row>
    <row r="155" spans="1:20" x14ac:dyDescent="0.25">
      <c r="A155" s="34"/>
      <c r="B155" s="11"/>
      <c r="C155" s="2"/>
      <c r="D155" s="11"/>
      <c r="E155" s="11"/>
      <c r="F155" s="2"/>
      <c r="G155" s="11"/>
      <c r="H155" s="2"/>
      <c r="I155" s="2"/>
      <c r="J155" s="2"/>
      <c r="K155" s="2"/>
      <c r="L155" s="2"/>
      <c r="M155" s="2"/>
      <c r="N155" s="2"/>
      <c r="O155" s="2"/>
      <c r="P155" s="2"/>
      <c r="Q155" s="2"/>
      <c r="R155" s="11"/>
      <c r="S155" s="11"/>
      <c r="T155" s="35"/>
    </row>
    <row r="156" spans="1:20" x14ac:dyDescent="0.25">
      <c r="A156" s="83"/>
      <c r="B156" s="62"/>
      <c r="C156" s="61"/>
      <c r="D156" s="62"/>
      <c r="E156" s="62"/>
      <c r="F156" s="61"/>
      <c r="G156" s="62"/>
      <c r="H156" s="61">
        <f>SUM(H136:H154)</f>
        <v>19</v>
      </c>
      <c r="I156" s="61">
        <f t="shared" ref="I156:P156" si="5">SUM(I136:I154)</f>
        <v>0</v>
      </c>
      <c r="J156" s="61">
        <f t="shared" si="5"/>
        <v>0</v>
      </c>
      <c r="K156" s="61">
        <f t="shared" si="5"/>
        <v>0</v>
      </c>
      <c r="L156" s="61">
        <f t="shared" si="5"/>
        <v>0</v>
      </c>
      <c r="M156" s="61">
        <f t="shared" si="5"/>
        <v>0</v>
      </c>
      <c r="N156" s="61">
        <f t="shared" si="5"/>
        <v>0</v>
      </c>
      <c r="O156" s="61">
        <f t="shared" si="5"/>
        <v>0</v>
      </c>
      <c r="P156" s="61">
        <f t="shared" si="5"/>
        <v>19</v>
      </c>
      <c r="Q156" s="61"/>
      <c r="R156" s="62"/>
      <c r="S156" s="62"/>
      <c r="T156" s="84"/>
    </row>
    <row r="157" spans="1:20" x14ac:dyDescent="0.25">
      <c r="A157" s="85"/>
      <c r="B157" s="75"/>
      <c r="C157" s="76"/>
      <c r="D157" s="75"/>
      <c r="E157" s="75"/>
      <c r="F157" s="76"/>
      <c r="G157" s="75"/>
      <c r="H157" s="76"/>
      <c r="I157" s="76"/>
      <c r="J157" s="76"/>
      <c r="K157" s="76"/>
      <c r="L157" s="76"/>
      <c r="M157" s="76"/>
      <c r="N157" s="76"/>
      <c r="O157" s="76"/>
      <c r="P157" s="76"/>
      <c r="Q157" s="76"/>
      <c r="R157" s="75"/>
      <c r="S157" s="75"/>
      <c r="T157" s="86"/>
    </row>
    <row r="158" spans="1:20" x14ac:dyDescent="0.25">
      <c r="A158" s="34"/>
      <c r="B158" s="11"/>
      <c r="C158" s="2"/>
      <c r="D158" s="11"/>
      <c r="E158" s="11"/>
      <c r="F158" s="2"/>
      <c r="G158" s="11"/>
      <c r="H158" s="2"/>
      <c r="I158" s="2"/>
      <c r="J158" s="2"/>
      <c r="K158" s="2"/>
      <c r="L158" s="2"/>
      <c r="M158" s="2"/>
      <c r="N158" s="2"/>
      <c r="O158" s="2"/>
      <c r="P158" s="2"/>
      <c r="Q158" s="2"/>
      <c r="R158" s="11"/>
      <c r="S158" s="11"/>
      <c r="T158" s="35"/>
    </row>
    <row r="159" spans="1:20" ht="15.75" customHeight="1" x14ac:dyDescent="0.25">
      <c r="A159" s="34"/>
      <c r="B159" s="11"/>
      <c r="C159" s="2" t="s">
        <v>7</v>
      </c>
      <c r="D159" s="11" t="s">
        <v>3977</v>
      </c>
      <c r="E159" s="11" t="s">
        <v>39</v>
      </c>
      <c r="F159" s="2" t="s">
        <v>0</v>
      </c>
      <c r="G159" s="11" t="s">
        <v>4130</v>
      </c>
      <c r="H159" s="2">
        <v>0</v>
      </c>
      <c r="I159" s="2">
        <v>1</v>
      </c>
      <c r="J159" s="2">
        <v>0</v>
      </c>
      <c r="K159" s="2">
        <v>0</v>
      </c>
      <c r="L159" s="2">
        <v>0</v>
      </c>
      <c r="M159" s="2">
        <v>0</v>
      </c>
      <c r="N159" s="2">
        <v>0</v>
      </c>
      <c r="O159" s="2">
        <v>0</v>
      </c>
      <c r="P159" s="2">
        <v>0</v>
      </c>
      <c r="Q159" s="2"/>
      <c r="R159" s="11"/>
      <c r="S159" s="299" t="s">
        <v>7641</v>
      </c>
      <c r="T159" s="312" t="s">
        <v>7241</v>
      </c>
    </row>
    <row r="160" spans="1:20" ht="15" customHeight="1" x14ac:dyDescent="0.25">
      <c r="A160" s="34"/>
      <c r="B160" s="11"/>
      <c r="C160" s="2"/>
      <c r="D160" s="11"/>
      <c r="E160" s="11"/>
      <c r="F160" s="2" t="s">
        <v>2</v>
      </c>
      <c r="G160" s="11" t="s">
        <v>4131</v>
      </c>
      <c r="H160" s="2">
        <v>0</v>
      </c>
      <c r="I160" s="2">
        <v>1</v>
      </c>
      <c r="J160" s="2">
        <v>0</v>
      </c>
      <c r="K160" s="2">
        <v>0</v>
      </c>
      <c r="L160" s="2">
        <v>0</v>
      </c>
      <c r="M160" s="2">
        <v>0</v>
      </c>
      <c r="N160" s="2">
        <v>0</v>
      </c>
      <c r="O160" s="2">
        <v>0</v>
      </c>
      <c r="P160" s="2">
        <v>0</v>
      </c>
      <c r="Q160" s="2"/>
      <c r="R160" s="11"/>
      <c r="S160" s="299"/>
      <c r="T160" s="312"/>
    </row>
    <row r="161" spans="1:20" x14ac:dyDescent="0.25">
      <c r="A161" s="34"/>
      <c r="B161" s="11"/>
      <c r="C161" s="2"/>
      <c r="D161" s="11"/>
      <c r="E161" s="11"/>
      <c r="F161" s="2" t="s">
        <v>3</v>
      </c>
      <c r="G161" s="11" t="s">
        <v>4132</v>
      </c>
      <c r="H161" s="2">
        <v>0</v>
      </c>
      <c r="I161" s="2">
        <v>1</v>
      </c>
      <c r="J161" s="2">
        <v>0</v>
      </c>
      <c r="K161" s="2">
        <v>0</v>
      </c>
      <c r="L161" s="2">
        <v>0</v>
      </c>
      <c r="M161" s="2">
        <v>0</v>
      </c>
      <c r="N161" s="2">
        <v>0</v>
      </c>
      <c r="O161" s="2">
        <v>0</v>
      </c>
      <c r="P161" s="2">
        <v>0</v>
      </c>
      <c r="Q161" s="2"/>
      <c r="R161" s="11"/>
      <c r="S161" s="299"/>
      <c r="T161" s="312"/>
    </row>
    <row r="162" spans="1:20" x14ac:dyDescent="0.25">
      <c r="A162" s="34"/>
      <c r="B162" s="11"/>
      <c r="C162" s="2"/>
      <c r="D162" s="11"/>
      <c r="E162" s="11"/>
      <c r="F162" s="2" t="s">
        <v>4</v>
      </c>
      <c r="G162" s="11" t="s">
        <v>4133</v>
      </c>
      <c r="H162" s="2">
        <v>0</v>
      </c>
      <c r="I162" s="2">
        <v>1</v>
      </c>
      <c r="J162" s="2">
        <v>0</v>
      </c>
      <c r="K162" s="2">
        <v>0</v>
      </c>
      <c r="L162" s="2">
        <v>0</v>
      </c>
      <c r="M162" s="2">
        <v>0</v>
      </c>
      <c r="N162" s="2">
        <v>0</v>
      </c>
      <c r="O162" s="2">
        <v>0</v>
      </c>
      <c r="P162" s="2">
        <v>0</v>
      </c>
      <c r="Q162" s="2"/>
      <c r="R162" s="11"/>
      <c r="S162" s="11"/>
      <c r="T162" s="35"/>
    </row>
    <row r="163" spans="1:20" x14ac:dyDescent="0.25">
      <c r="A163" s="34"/>
      <c r="B163" s="11"/>
      <c r="C163" s="2"/>
      <c r="D163" s="11"/>
      <c r="E163" s="11"/>
      <c r="F163" s="2" t="s">
        <v>5</v>
      </c>
      <c r="G163" s="11" t="s">
        <v>4134</v>
      </c>
      <c r="H163" s="2">
        <v>0</v>
      </c>
      <c r="I163" s="2">
        <v>1</v>
      </c>
      <c r="J163" s="2">
        <v>0</v>
      </c>
      <c r="K163" s="2">
        <v>0</v>
      </c>
      <c r="L163" s="2">
        <v>0</v>
      </c>
      <c r="M163" s="2">
        <v>0</v>
      </c>
      <c r="N163" s="2">
        <v>0</v>
      </c>
      <c r="O163" s="2">
        <v>0</v>
      </c>
      <c r="P163" s="2">
        <v>0</v>
      </c>
      <c r="Q163" s="2"/>
      <c r="R163" s="11"/>
      <c r="S163" s="11"/>
      <c r="T163" s="35"/>
    </row>
    <row r="164" spans="1:20" x14ac:dyDescent="0.25">
      <c r="A164" s="34"/>
      <c r="B164" s="11"/>
      <c r="C164" s="2"/>
      <c r="D164" s="11"/>
      <c r="E164" s="11"/>
      <c r="F164" s="2" t="s">
        <v>6</v>
      </c>
      <c r="G164" s="11" t="s">
        <v>4135</v>
      </c>
      <c r="H164" s="2">
        <v>0</v>
      </c>
      <c r="I164" s="2">
        <v>1</v>
      </c>
      <c r="J164" s="2">
        <v>0</v>
      </c>
      <c r="K164" s="2">
        <v>0</v>
      </c>
      <c r="L164" s="2">
        <v>0</v>
      </c>
      <c r="M164" s="2">
        <v>0</v>
      </c>
      <c r="N164" s="2">
        <v>0</v>
      </c>
      <c r="O164" s="2">
        <v>0</v>
      </c>
      <c r="P164" s="2">
        <v>0</v>
      </c>
      <c r="Q164" s="2"/>
      <c r="R164" s="11"/>
      <c r="S164" s="11"/>
      <c r="T164" s="35"/>
    </row>
    <row r="165" spans="1:20" x14ac:dyDescent="0.25">
      <c r="A165" s="34"/>
      <c r="B165" s="11"/>
      <c r="C165" s="2"/>
      <c r="D165" s="11"/>
      <c r="E165" s="11"/>
      <c r="F165" s="2" t="s">
        <v>7</v>
      </c>
      <c r="G165" s="11" t="s">
        <v>4136</v>
      </c>
      <c r="H165" s="67">
        <v>1</v>
      </c>
      <c r="I165" s="67">
        <v>0</v>
      </c>
      <c r="J165" s="67">
        <v>0</v>
      </c>
      <c r="K165" s="67">
        <v>0</v>
      </c>
      <c r="L165" s="67">
        <v>0</v>
      </c>
      <c r="M165" s="67">
        <v>0</v>
      </c>
      <c r="N165" s="67">
        <v>1</v>
      </c>
      <c r="O165" s="67">
        <v>0</v>
      </c>
      <c r="P165" s="67"/>
      <c r="Q165" s="67"/>
      <c r="R165" s="11"/>
      <c r="S165" s="11"/>
      <c r="T165" s="35"/>
    </row>
    <row r="166" spans="1:20" x14ac:dyDescent="0.25">
      <c r="A166" s="34"/>
      <c r="B166" s="11"/>
      <c r="C166" s="2"/>
      <c r="D166" s="11"/>
      <c r="E166" s="11"/>
      <c r="F166" s="2" t="s">
        <v>8</v>
      </c>
      <c r="G166" s="11" t="s">
        <v>4137</v>
      </c>
      <c r="H166" s="2">
        <v>0</v>
      </c>
      <c r="I166" s="2">
        <v>1</v>
      </c>
      <c r="J166" s="2">
        <v>0</v>
      </c>
      <c r="K166" s="2">
        <v>0</v>
      </c>
      <c r="L166" s="2">
        <v>0</v>
      </c>
      <c r="M166" s="2">
        <v>0</v>
      </c>
      <c r="N166" s="2">
        <v>0</v>
      </c>
      <c r="O166" s="2">
        <v>0</v>
      </c>
      <c r="P166" s="2">
        <v>0</v>
      </c>
      <c r="Q166" s="2"/>
      <c r="R166" s="11"/>
      <c r="S166" s="11"/>
      <c r="T166" s="35"/>
    </row>
    <row r="167" spans="1:20" x14ac:dyDescent="0.25">
      <c r="A167" s="34"/>
      <c r="B167" s="11"/>
      <c r="C167" s="2"/>
      <c r="D167" s="11"/>
      <c r="E167" s="11"/>
      <c r="F167" s="2" t="s">
        <v>9</v>
      </c>
      <c r="G167" s="11" t="s">
        <v>4138</v>
      </c>
      <c r="H167" s="2">
        <v>0</v>
      </c>
      <c r="I167" s="2">
        <v>1</v>
      </c>
      <c r="J167" s="2">
        <v>0</v>
      </c>
      <c r="K167" s="2">
        <v>0</v>
      </c>
      <c r="L167" s="2">
        <v>0</v>
      </c>
      <c r="M167" s="2">
        <v>0</v>
      </c>
      <c r="N167" s="2">
        <v>0</v>
      </c>
      <c r="O167" s="2">
        <v>0</v>
      </c>
      <c r="P167" s="2">
        <v>0</v>
      </c>
      <c r="Q167" s="2"/>
      <c r="R167" s="11"/>
      <c r="S167" s="11"/>
      <c r="T167" s="35"/>
    </row>
    <row r="168" spans="1:20" x14ac:dyDescent="0.25">
      <c r="A168" s="34"/>
      <c r="B168" s="11"/>
      <c r="C168" s="2"/>
      <c r="D168" s="11"/>
      <c r="E168" s="11"/>
      <c r="F168" s="2" t="s">
        <v>10</v>
      </c>
      <c r="G168" s="11" t="s">
        <v>4139</v>
      </c>
      <c r="H168" s="2">
        <v>0</v>
      </c>
      <c r="I168" s="2">
        <v>1</v>
      </c>
      <c r="J168" s="2">
        <v>0</v>
      </c>
      <c r="K168" s="2">
        <v>0</v>
      </c>
      <c r="L168" s="2">
        <v>0</v>
      </c>
      <c r="M168" s="2">
        <v>0</v>
      </c>
      <c r="N168" s="2">
        <v>0</v>
      </c>
      <c r="O168" s="2">
        <v>0</v>
      </c>
      <c r="P168" s="2">
        <v>0</v>
      </c>
      <c r="Q168" s="2"/>
      <c r="R168" s="11"/>
      <c r="S168" s="11"/>
      <c r="T168" s="35"/>
    </row>
    <row r="169" spans="1:20" x14ac:dyDescent="0.25">
      <c r="A169" s="34"/>
      <c r="B169" s="11"/>
      <c r="C169" s="2"/>
      <c r="D169" s="11"/>
      <c r="E169" s="11"/>
      <c r="F169" s="2" t="s">
        <v>11</v>
      </c>
      <c r="G169" s="11" t="s">
        <v>4140</v>
      </c>
      <c r="H169" s="2">
        <v>0</v>
      </c>
      <c r="I169" s="2">
        <v>1</v>
      </c>
      <c r="J169" s="2">
        <v>0</v>
      </c>
      <c r="K169" s="2">
        <v>0</v>
      </c>
      <c r="L169" s="2">
        <v>0</v>
      </c>
      <c r="M169" s="2">
        <v>0</v>
      </c>
      <c r="N169" s="2">
        <v>0</v>
      </c>
      <c r="O169" s="2">
        <v>0</v>
      </c>
      <c r="P169" s="2">
        <v>0</v>
      </c>
      <c r="Q169" s="2"/>
      <c r="R169" s="11"/>
      <c r="S169" s="11"/>
      <c r="T169" s="35"/>
    </row>
    <row r="170" spans="1:20" x14ac:dyDescent="0.25">
      <c r="A170" s="34"/>
      <c r="B170" s="11"/>
      <c r="C170" s="2"/>
      <c r="D170" s="11"/>
      <c r="E170" s="11"/>
      <c r="F170" s="2" t="s">
        <v>12</v>
      </c>
      <c r="G170" s="11" t="s">
        <v>4141</v>
      </c>
      <c r="H170" s="2">
        <v>0</v>
      </c>
      <c r="I170" s="2">
        <v>1</v>
      </c>
      <c r="J170" s="2">
        <v>0</v>
      </c>
      <c r="K170" s="2">
        <v>0</v>
      </c>
      <c r="L170" s="2">
        <v>0</v>
      </c>
      <c r="M170" s="2">
        <v>0</v>
      </c>
      <c r="N170" s="2">
        <v>0</v>
      </c>
      <c r="O170" s="2">
        <v>0</v>
      </c>
      <c r="P170" s="2">
        <v>0</v>
      </c>
      <c r="Q170" s="2"/>
      <c r="R170" s="11"/>
      <c r="S170" s="11"/>
      <c r="T170" s="35"/>
    </row>
    <row r="171" spans="1:20" x14ac:dyDescent="0.25">
      <c r="A171" s="34"/>
      <c r="B171" s="11"/>
      <c r="C171" s="2"/>
      <c r="D171" s="11"/>
      <c r="E171" s="11"/>
      <c r="F171" s="2" t="s">
        <v>13</v>
      </c>
      <c r="G171" s="11" t="s">
        <v>4142</v>
      </c>
      <c r="H171" s="2">
        <v>0</v>
      </c>
      <c r="I171" s="2">
        <v>1</v>
      </c>
      <c r="J171" s="2">
        <v>0</v>
      </c>
      <c r="K171" s="2">
        <v>0</v>
      </c>
      <c r="L171" s="2">
        <v>0</v>
      </c>
      <c r="M171" s="2">
        <v>0</v>
      </c>
      <c r="N171" s="2">
        <v>0</v>
      </c>
      <c r="O171" s="2">
        <v>0</v>
      </c>
      <c r="P171" s="2">
        <v>0</v>
      </c>
      <c r="Q171" s="2"/>
      <c r="R171" s="11"/>
      <c r="S171" s="11"/>
      <c r="T171" s="35"/>
    </row>
    <row r="172" spans="1:20" x14ac:dyDescent="0.25">
      <c r="A172" s="34"/>
      <c r="B172" s="11"/>
      <c r="C172" s="2"/>
      <c r="D172" s="11"/>
      <c r="E172" s="11"/>
      <c r="F172" s="2" t="s">
        <v>14</v>
      </c>
      <c r="G172" s="11" t="s">
        <v>4143</v>
      </c>
      <c r="H172" s="2">
        <v>0</v>
      </c>
      <c r="I172" s="2">
        <v>1</v>
      </c>
      <c r="J172" s="2">
        <v>0</v>
      </c>
      <c r="K172" s="2">
        <v>0</v>
      </c>
      <c r="L172" s="2">
        <v>0</v>
      </c>
      <c r="M172" s="2">
        <v>0</v>
      </c>
      <c r="N172" s="2">
        <v>0</v>
      </c>
      <c r="O172" s="2">
        <v>0</v>
      </c>
      <c r="P172" s="2">
        <v>0</v>
      </c>
      <c r="Q172" s="2"/>
      <c r="R172" s="11"/>
      <c r="S172" s="11"/>
      <c r="T172" s="35"/>
    </row>
    <row r="173" spans="1:20" x14ac:dyDescent="0.25">
      <c r="A173" s="34"/>
      <c r="B173" s="11"/>
      <c r="C173" s="2"/>
      <c r="D173" s="11"/>
      <c r="E173" s="11"/>
      <c r="F173" s="2" t="s">
        <v>15</v>
      </c>
      <c r="G173" s="11" t="s">
        <v>4144</v>
      </c>
      <c r="H173" s="2">
        <v>0</v>
      </c>
      <c r="I173" s="2">
        <v>1</v>
      </c>
      <c r="J173" s="2">
        <v>0</v>
      </c>
      <c r="K173" s="2">
        <v>0</v>
      </c>
      <c r="L173" s="2">
        <v>0</v>
      </c>
      <c r="M173" s="2">
        <v>0</v>
      </c>
      <c r="N173" s="2">
        <v>0</v>
      </c>
      <c r="O173" s="2">
        <v>0</v>
      </c>
      <c r="P173" s="2">
        <v>0</v>
      </c>
      <c r="Q173" s="2"/>
      <c r="R173" s="11"/>
      <c r="S173" s="11"/>
      <c r="T173" s="35"/>
    </row>
    <row r="174" spans="1:20" x14ac:dyDescent="0.25">
      <c r="A174" s="34"/>
      <c r="B174" s="11"/>
      <c r="C174" s="2"/>
      <c r="D174" s="11"/>
      <c r="E174" s="11"/>
      <c r="F174" s="2" t="s">
        <v>16</v>
      </c>
      <c r="G174" s="11" t="s">
        <v>4145</v>
      </c>
      <c r="H174" s="2">
        <v>0</v>
      </c>
      <c r="I174" s="2">
        <v>1</v>
      </c>
      <c r="J174" s="2">
        <v>0</v>
      </c>
      <c r="K174" s="2">
        <v>0</v>
      </c>
      <c r="L174" s="2">
        <v>0</v>
      </c>
      <c r="M174" s="2">
        <v>0</v>
      </c>
      <c r="N174" s="2">
        <v>0</v>
      </c>
      <c r="O174" s="2">
        <v>0</v>
      </c>
      <c r="P174" s="2">
        <v>0</v>
      </c>
      <c r="Q174" s="2"/>
      <c r="R174" s="11"/>
      <c r="S174" s="11"/>
      <c r="T174" s="35"/>
    </row>
    <row r="175" spans="1:20" x14ac:dyDescent="0.25">
      <c r="A175" s="34"/>
      <c r="B175" s="11"/>
      <c r="C175" s="2"/>
      <c r="D175" s="11"/>
      <c r="E175" s="11"/>
      <c r="F175" s="2" t="s">
        <v>17</v>
      </c>
      <c r="G175" s="11" t="s">
        <v>4146</v>
      </c>
      <c r="H175" s="2">
        <v>0</v>
      </c>
      <c r="I175" s="2">
        <v>1</v>
      </c>
      <c r="J175" s="2">
        <v>0</v>
      </c>
      <c r="K175" s="2">
        <v>0</v>
      </c>
      <c r="L175" s="2">
        <v>0</v>
      </c>
      <c r="M175" s="2">
        <v>0</v>
      </c>
      <c r="N175" s="2">
        <v>0</v>
      </c>
      <c r="O175" s="2">
        <v>0</v>
      </c>
      <c r="P175" s="2">
        <v>0</v>
      </c>
      <c r="Q175" s="2"/>
      <c r="R175" s="11"/>
      <c r="S175" s="11"/>
      <c r="T175" s="35"/>
    </row>
    <row r="176" spans="1:20" x14ac:dyDescent="0.25">
      <c r="A176" s="34"/>
      <c r="B176" s="11"/>
      <c r="C176" s="2"/>
      <c r="D176" s="11"/>
      <c r="E176" s="11"/>
      <c r="F176" s="2" t="s">
        <v>18</v>
      </c>
      <c r="G176" s="11" t="s">
        <v>4147</v>
      </c>
      <c r="H176" s="2">
        <v>0</v>
      </c>
      <c r="I176" s="2">
        <v>1</v>
      </c>
      <c r="J176" s="2">
        <v>0</v>
      </c>
      <c r="K176" s="2">
        <v>0</v>
      </c>
      <c r="L176" s="2">
        <v>0</v>
      </c>
      <c r="M176" s="2">
        <v>0</v>
      </c>
      <c r="N176" s="2">
        <v>0</v>
      </c>
      <c r="O176" s="2">
        <v>0</v>
      </c>
      <c r="P176" s="2">
        <v>0</v>
      </c>
      <c r="Q176" s="2"/>
      <c r="R176" s="11"/>
      <c r="S176" s="11"/>
      <c r="T176" s="35"/>
    </row>
    <row r="177" spans="1:20" x14ac:dyDescent="0.25">
      <c r="A177" s="34"/>
      <c r="B177" s="11"/>
      <c r="C177" s="2"/>
      <c r="D177" s="11"/>
      <c r="E177" s="11"/>
      <c r="F177" s="2" t="s">
        <v>19</v>
      </c>
      <c r="G177" s="11" t="s">
        <v>4148</v>
      </c>
      <c r="H177" s="2">
        <v>0</v>
      </c>
      <c r="I177" s="2">
        <v>1</v>
      </c>
      <c r="J177" s="2">
        <v>0</v>
      </c>
      <c r="K177" s="2">
        <v>0</v>
      </c>
      <c r="L177" s="2">
        <v>0</v>
      </c>
      <c r="M177" s="2">
        <v>0</v>
      </c>
      <c r="N177" s="2">
        <v>0</v>
      </c>
      <c r="O177" s="2">
        <v>0</v>
      </c>
      <c r="P177" s="2">
        <v>0</v>
      </c>
      <c r="Q177" s="2"/>
      <c r="R177" s="11"/>
      <c r="S177" s="11"/>
      <c r="T177" s="35"/>
    </row>
    <row r="178" spans="1:20" x14ac:dyDescent="0.25">
      <c r="A178" s="34"/>
      <c r="B178" s="11"/>
      <c r="C178" s="2"/>
      <c r="D178" s="11"/>
      <c r="E178" s="11"/>
      <c r="F178" s="2" t="s">
        <v>20</v>
      </c>
      <c r="G178" s="11" t="s">
        <v>4149</v>
      </c>
      <c r="H178" s="2">
        <v>0</v>
      </c>
      <c r="I178" s="2">
        <v>1</v>
      </c>
      <c r="J178" s="2">
        <v>0</v>
      </c>
      <c r="K178" s="2">
        <v>0</v>
      </c>
      <c r="L178" s="2">
        <v>0</v>
      </c>
      <c r="M178" s="2">
        <v>0</v>
      </c>
      <c r="N178" s="2">
        <v>0</v>
      </c>
      <c r="O178" s="2">
        <v>0</v>
      </c>
      <c r="P178" s="2">
        <v>0</v>
      </c>
      <c r="Q178" s="2"/>
      <c r="R178" s="11"/>
      <c r="S178" s="11"/>
      <c r="T178" s="35"/>
    </row>
    <row r="179" spans="1:20" x14ac:dyDescent="0.25">
      <c r="A179" s="34"/>
      <c r="B179" s="11"/>
      <c r="C179" s="2"/>
      <c r="D179" s="11"/>
      <c r="E179" s="11"/>
      <c r="F179" s="2" t="s">
        <v>21</v>
      </c>
      <c r="G179" s="11" t="s">
        <v>4150</v>
      </c>
      <c r="H179" s="2">
        <v>0</v>
      </c>
      <c r="I179" s="2">
        <v>1</v>
      </c>
      <c r="J179" s="2">
        <v>0</v>
      </c>
      <c r="K179" s="2">
        <v>0</v>
      </c>
      <c r="L179" s="2">
        <v>0</v>
      </c>
      <c r="M179" s="2">
        <v>0</v>
      </c>
      <c r="N179" s="2">
        <v>0</v>
      </c>
      <c r="O179" s="2">
        <v>0</v>
      </c>
      <c r="P179" s="2">
        <v>0</v>
      </c>
      <c r="Q179" s="2"/>
      <c r="R179" s="11"/>
      <c r="S179" s="11"/>
      <c r="T179" s="35"/>
    </row>
    <row r="180" spans="1:20" x14ac:dyDescent="0.25">
      <c r="A180" s="34"/>
      <c r="B180" s="11"/>
      <c r="C180" s="2"/>
      <c r="D180" s="11"/>
      <c r="E180" s="11"/>
      <c r="F180" s="2"/>
      <c r="G180" s="11"/>
      <c r="H180" s="2"/>
      <c r="I180" s="2"/>
      <c r="J180" s="2"/>
      <c r="K180" s="2"/>
      <c r="L180" s="2"/>
      <c r="M180" s="2"/>
      <c r="N180" s="2"/>
      <c r="O180" s="2"/>
      <c r="P180" s="2"/>
      <c r="Q180" s="2"/>
      <c r="R180" s="11"/>
      <c r="S180" s="11"/>
      <c r="T180" s="35"/>
    </row>
    <row r="181" spans="1:20" x14ac:dyDescent="0.25">
      <c r="A181" s="83"/>
      <c r="B181" s="62"/>
      <c r="C181" s="61"/>
      <c r="D181" s="62"/>
      <c r="E181" s="62"/>
      <c r="F181" s="61"/>
      <c r="G181" s="62"/>
      <c r="H181" s="61">
        <f>SUM(H159:H179)</f>
        <v>1</v>
      </c>
      <c r="I181" s="61">
        <f t="shared" ref="I181:O181" si="6">SUM(I159:I179)</f>
        <v>20</v>
      </c>
      <c r="J181" s="61">
        <f t="shared" si="6"/>
        <v>0</v>
      </c>
      <c r="K181" s="61">
        <f t="shared" si="6"/>
        <v>0</v>
      </c>
      <c r="L181" s="61">
        <f t="shared" si="6"/>
        <v>0</v>
      </c>
      <c r="M181" s="61">
        <f t="shared" si="6"/>
        <v>0</v>
      </c>
      <c r="N181" s="61">
        <f t="shared" si="6"/>
        <v>1</v>
      </c>
      <c r="O181" s="61">
        <f t="shared" si="6"/>
        <v>0</v>
      </c>
      <c r="P181" s="61"/>
      <c r="Q181" s="61"/>
      <c r="R181" s="62"/>
      <c r="S181" s="62"/>
      <c r="T181" s="84"/>
    </row>
    <row r="182" spans="1:20" x14ac:dyDescent="0.25">
      <c r="A182" s="85"/>
      <c r="B182" s="75"/>
      <c r="C182" s="76"/>
      <c r="D182" s="75"/>
      <c r="E182" s="75"/>
      <c r="F182" s="76"/>
      <c r="G182" s="75"/>
      <c r="H182" s="76"/>
      <c r="I182" s="76"/>
      <c r="J182" s="76"/>
      <c r="K182" s="76"/>
      <c r="L182" s="76"/>
      <c r="M182" s="76"/>
      <c r="N182" s="76"/>
      <c r="O182" s="76"/>
      <c r="P182" s="76"/>
      <c r="Q182" s="76"/>
      <c r="R182" s="75"/>
      <c r="S182" s="75"/>
      <c r="T182" s="86"/>
    </row>
    <row r="183" spans="1:20" x14ac:dyDescent="0.25">
      <c r="A183" s="34"/>
      <c r="B183" s="11"/>
      <c r="C183" s="2"/>
      <c r="D183" s="11"/>
      <c r="E183" s="11"/>
      <c r="F183" s="11"/>
      <c r="G183" s="11"/>
      <c r="H183" s="2"/>
      <c r="I183" s="2"/>
      <c r="J183" s="2"/>
      <c r="K183" s="2"/>
      <c r="L183" s="2"/>
      <c r="M183" s="2"/>
      <c r="N183" s="2"/>
      <c r="O183" s="2"/>
      <c r="P183" s="2"/>
      <c r="Q183" s="2"/>
      <c r="R183" s="11"/>
      <c r="S183" s="11"/>
      <c r="T183" s="35"/>
    </row>
    <row r="184" spans="1:20" x14ac:dyDescent="0.25">
      <c r="A184" s="34"/>
      <c r="B184" s="11"/>
      <c r="C184" s="2" t="s">
        <v>8</v>
      </c>
      <c r="D184" s="11" t="s">
        <v>3978</v>
      </c>
      <c r="E184" s="11" t="s">
        <v>39</v>
      </c>
      <c r="F184" s="2" t="s">
        <v>0</v>
      </c>
      <c r="G184" s="11" t="s">
        <v>4151</v>
      </c>
      <c r="H184" s="2">
        <v>0</v>
      </c>
      <c r="I184" s="2">
        <v>1</v>
      </c>
      <c r="J184" s="2">
        <v>0</v>
      </c>
      <c r="K184" s="2">
        <v>0</v>
      </c>
      <c r="L184" s="2">
        <v>0</v>
      </c>
      <c r="M184" s="2">
        <v>0</v>
      </c>
      <c r="N184" s="2">
        <v>0</v>
      </c>
      <c r="O184" s="2">
        <v>0</v>
      </c>
      <c r="P184" s="2">
        <v>0</v>
      </c>
      <c r="Q184" s="2"/>
      <c r="R184" s="11"/>
      <c r="S184" s="11"/>
      <c r="T184" s="35"/>
    </row>
    <row r="185" spans="1:20" x14ac:dyDescent="0.25">
      <c r="A185" s="34"/>
      <c r="B185" s="11"/>
      <c r="C185" s="2"/>
      <c r="D185" s="11"/>
      <c r="E185" s="11"/>
      <c r="F185" s="2" t="s">
        <v>2</v>
      </c>
      <c r="G185" s="11" t="s">
        <v>4152</v>
      </c>
      <c r="H185" s="2">
        <v>0</v>
      </c>
      <c r="I185" s="2">
        <v>1</v>
      </c>
      <c r="J185" s="2">
        <v>0</v>
      </c>
      <c r="K185" s="2">
        <v>0</v>
      </c>
      <c r="L185" s="2">
        <v>0</v>
      </c>
      <c r="M185" s="2">
        <v>0</v>
      </c>
      <c r="N185" s="2">
        <v>0</v>
      </c>
      <c r="O185" s="2">
        <v>0</v>
      </c>
      <c r="P185" s="2">
        <v>0</v>
      </c>
      <c r="Q185" s="2"/>
      <c r="R185" s="11"/>
      <c r="S185" s="11"/>
      <c r="T185" s="35"/>
    </row>
    <row r="186" spans="1:20" x14ac:dyDescent="0.25">
      <c r="A186" s="34"/>
      <c r="B186" s="11"/>
      <c r="C186" s="2"/>
      <c r="D186" s="11"/>
      <c r="E186" s="11"/>
      <c r="F186" s="2" t="s">
        <v>3</v>
      </c>
      <c r="G186" s="11" t="s">
        <v>3978</v>
      </c>
      <c r="H186" s="2">
        <v>0</v>
      </c>
      <c r="I186" s="2">
        <v>1</v>
      </c>
      <c r="J186" s="2">
        <v>0</v>
      </c>
      <c r="K186" s="2">
        <v>0</v>
      </c>
      <c r="L186" s="2">
        <v>0</v>
      </c>
      <c r="M186" s="2">
        <v>0</v>
      </c>
      <c r="N186" s="2">
        <v>0</v>
      </c>
      <c r="O186" s="2">
        <v>0</v>
      </c>
      <c r="P186" s="2">
        <v>0</v>
      </c>
      <c r="Q186" s="2"/>
      <c r="R186" s="11"/>
      <c r="S186" s="11"/>
      <c r="T186" s="35"/>
    </row>
    <row r="187" spans="1:20" x14ac:dyDescent="0.25">
      <c r="A187" s="34"/>
      <c r="B187" s="11"/>
      <c r="C187" s="2"/>
      <c r="D187" s="11"/>
      <c r="E187" s="11"/>
      <c r="F187" s="2" t="s">
        <v>4</v>
      </c>
      <c r="G187" s="11" t="s">
        <v>4153</v>
      </c>
      <c r="H187" s="2">
        <v>0</v>
      </c>
      <c r="I187" s="2">
        <v>1</v>
      </c>
      <c r="J187" s="2">
        <v>0</v>
      </c>
      <c r="K187" s="2">
        <v>0</v>
      </c>
      <c r="L187" s="2">
        <v>0</v>
      </c>
      <c r="M187" s="2">
        <v>0</v>
      </c>
      <c r="N187" s="2">
        <v>0</v>
      </c>
      <c r="O187" s="2">
        <v>0</v>
      </c>
      <c r="P187" s="2">
        <v>0</v>
      </c>
      <c r="Q187" s="2"/>
      <c r="R187" s="11"/>
      <c r="S187" s="11"/>
      <c r="T187" s="35"/>
    </row>
    <row r="188" spans="1:20" x14ac:dyDescent="0.25">
      <c r="A188" s="34"/>
      <c r="B188" s="11"/>
      <c r="C188" s="2"/>
      <c r="D188" s="11"/>
      <c r="E188" s="11"/>
      <c r="F188" s="2" t="s">
        <v>5</v>
      </c>
      <c r="G188" s="11" t="s">
        <v>4154</v>
      </c>
      <c r="H188" s="2">
        <v>0</v>
      </c>
      <c r="I188" s="2">
        <v>1</v>
      </c>
      <c r="J188" s="2">
        <v>0</v>
      </c>
      <c r="K188" s="2">
        <v>0</v>
      </c>
      <c r="L188" s="2">
        <v>0</v>
      </c>
      <c r="M188" s="2">
        <v>0</v>
      </c>
      <c r="N188" s="2">
        <v>0</v>
      </c>
      <c r="O188" s="2">
        <v>0</v>
      </c>
      <c r="P188" s="2">
        <v>0</v>
      </c>
      <c r="Q188" s="2"/>
      <c r="R188" s="11"/>
      <c r="S188" s="11"/>
      <c r="T188" s="35"/>
    </row>
    <row r="189" spans="1:20" x14ac:dyDescent="0.25">
      <c r="A189" s="34"/>
      <c r="B189" s="11"/>
      <c r="C189" s="2"/>
      <c r="D189" s="11"/>
      <c r="E189" s="11"/>
      <c r="F189" s="2" t="s">
        <v>6</v>
      </c>
      <c r="G189" s="11" t="s">
        <v>4155</v>
      </c>
      <c r="H189" s="2">
        <v>0</v>
      </c>
      <c r="I189" s="2">
        <v>1</v>
      </c>
      <c r="J189" s="2">
        <v>0</v>
      </c>
      <c r="K189" s="2">
        <v>0</v>
      </c>
      <c r="L189" s="2">
        <v>0</v>
      </c>
      <c r="M189" s="2">
        <v>0</v>
      </c>
      <c r="N189" s="2">
        <v>0</v>
      </c>
      <c r="O189" s="2">
        <v>0</v>
      </c>
      <c r="P189" s="2">
        <v>0</v>
      </c>
      <c r="Q189" s="2"/>
      <c r="R189" s="11"/>
      <c r="S189" s="11"/>
      <c r="T189" s="35"/>
    </row>
    <row r="190" spans="1:20" x14ac:dyDescent="0.25">
      <c r="A190" s="34"/>
      <c r="B190" s="11"/>
      <c r="C190" s="2"/>
      <c r="D190" s="11"/>
      <c r="E190" s="11"/>
      <c r="F190" s="2" t="s">
        <v>7</v>
      </c>
      <c r="G190" s="11" t="s">
        <v>4156</v>
      </c>
      <c r="H190" s="2">
        <v>0</v>
      </c>
      <c r="I190" s="2">
        <v>1</v>
      </c>
      <c r="J190" s="2">
        <v>0</v>
      </c>
      <c r="K190" s="2">
        <v>0</v>
      </c>
      <c r="L190" s="2">
        <v>0</v>
      </c>
      <c r="M190" s="2">
        <v>0</v>
      </c>
      <c r="N190" s="2">
        <v>0</v>
      </c>
      <c r="O190" s="2">
        <v>0</v>
      </c>
      <c r="P190" s="2">
        <v>0</v>
      </c>
      <c r="Q190" s="2"/>
      <c r="R190" s="11"/>
      <c r="S190" s="11"/>
      <c r="T190" s="35"/>
    </row>
    <row r="191" spans="1:20" x14ac:dyDescent="0.25">
      <c r="A191" s="34"/>
      <c r="B191" s="11"/>
      <c r="C191" s="2"/>
      <c r="D191" s="11"/>
      <c r="E191" s="11"/>
      <c r="F191" s="2" t="s">
        <v>8</v>
      </c>
      <c r="G191" s="11" t="s">
        <v>4157</v>
      </c>
      <c r="H191" s="2">
        <v>0</v>
      </c>
      <c r="I191" s="2">
        <v>1</v>
      </c>
      <c r="J191" s="2">
        <v>0</v>
      </c>
      <c r="K191" s="2">
        <v>0</v>
      </c>
      <c r="L191" s="2">
        <v>0</v>
      </c>
      <c r="M191" s="2">
        <v>0</v>
      </c>
      <c r="N191" s="2">
        <v>0</v>
      </c>
      <c r="O191" s="2">
        <v>0</v>
      </c>
      <c r="P191" s="2">
        <v>0</v>
      </c>
      <c r="Q191" s="2"/>
      <c r="R191" s="11"/>
      <c r="S191" s="11"/>
      <c r="T191" s="35"/>
    </row>
    <row r="192" spans="1:20" x14ac:dyDescent="0.25">
      <c r="A192" s="34"/>
      <c r="B192" s="11"/>
      <c r="C192" s="2"/>
      <c r="D192" s="11"/>
      <c r="E192" s="11"/>
      <c r="F192" s="2" t="s">
        <v>9</v>
      </c>
      <c r="G192" s="11" t="s">
        <v>4158</v>
      </c>
      <c r="H192" s="2">
        <v>0</v>
      </c>
      <c r="I192" s="2">
        <v>1</v>
      </c>
      <c r="J192" s="2">
        <v>0</v>
      </c>
      <c r="K192" s="2">
        <v>0</v>
      </c>
      <c r="L192" s="2">
        <v>0</v>
      </c>
      <c r="M192" s="2">
        <v>0</v>
      </c>
      <c r="N192" s="2">
        <v>0</v>
      </c>
      <c r="O192" s="2">
        <v>0</v>
      </c>
      <c r="P192" s="2">
        <v>0</v>
      </c>
      <c r="Q192" s="2"/>
      <c r="R192" s="11"/>
      <c r="S192" s="11"/>
      <c r="T192" s="35"/>
    </row>
    <row r="193" spans="1:20" x14ac:dyDescent="0.25">
      <c r="A193" s="34"/>
      <c r="B193" s="11"/>
      <c r="C193" s="2"/>
      <c r="D193" s="11"/>
      <c r="E193" s="11"/>
      <c r="F193" s="2" t="s">
        <v>10</v>
      </c>
      <c r="G193" s="11" t="s">
        <v>4159</v>
      </c>
      <c r="H193" s="2">
        <v>0</v>
      </c>
      <c r="I193" s="2">
        <v>1</v>
      </c>
      <c r="J193" s="2">
        <v>0</v>
      </c>
      <c r="K193" s="2">
        <v>0</v>
      </c>
      <c r="L193" s="2">
        <v>0</v>
      </c>
      <c r="M193" s="2">
        <v>0</v>
      </c>
      <c r="N193" s="2">
        <v>0</v>
      </c>
      <c r="O193" s="2">
        <v>0</v>
      </c>
      <c r="P193" s="2">
        <v>0</v>
      </c>
      <c r="Q193" s="2"/>
      <c r="R193" s="11"/>
      <c r="S193" s="11"/>
      <c r="T193" s="35"/>
    </row>
    <row r="194" spans="1:20" x14ac:dyDescent="0.25">
      <c r="A194" s="34"/>
      <c r="B194" s="11"/>
      <c r="C194" s="2"/>
      <c r="D194" s="11"/>
      <c r="E194" s="11"/>
      <c r="F194" s="2" t="s">
        <v>11</v>
      </c>
      <c r="G194" s="11" t="s">
        <v>4160</v>
      </c>
      <c r="H194" s="2">
        <v>0</v>
      </c>
      <c r="I194" s="2">
        <v>1</v>
      </c>
      <c r="J194" s="2">
        <v>0</v>
      </c>
      <c r="K194" s="2">
        <v>0</v>
      </c>
      <c r="L194" s="2">
        <v>0</v>
      </c>
      <c r="M194" s="2">
        <v>0</v>
      </c>
      <c r="N194" s="2">
        <v>0</v>
      </c>
      <c r="O194" s="2">
        <v>0</v>
      </c>
      <c r="P194" s="2">
        <v>0</v>
      </c>
      <c r="Q194" s="2"/>
      <c r="R194" s="11"/>
      <c r="S194" s="11"/>
      <c r="T194" s="35"/>
    </row>
    <row r="195" spans="1:20" x14ac:dyDescent="0.25">
      <c r="A195" s="34"/>
      <c r="B195" s="11"/>
      <c r="C195" s="2"/>
      <c r="D195" s="11"/>
      <c r="E195" s="11"/>
      <c r="F195" s="2" t="s">
        <v>12</v>
      </c>
      <c r="G195" s="11" t="s">
        <v>4161</v>
      </c>
      <c r="H195" s="2">
        <v>0</v>
      </c>
      <c r="I195" s="2">
        <v>1</v>
      </c>
      <c r="J195" s="2">
        <v>0</v>
      </c>
      <c r="K195" s="2">
        <v>0</v>
      </c>
      <c r="L195" s="2">
        <v>0</v>
      </c>
      <c r="M195" s="2">
        <v>0</v>
      </c>
      <c r="N195" s="2">
        <v>0</v>
      </c>
      <c r="O195" s="2">
        <v>0</v>
      </c>
      <c r="P195" s="2">
        <v>0</v>
      </c>
      <c r="Q195" s="2"/>
      <c r="R195" s="11"/>
      <c r="S195" s="11"/>
      <c r="T195" s="35"/>
    </row>
    <row r="196" spans="1:20" x14ac:dyDescent="0.25">
      <c r="A196" s="34"/>
      <c r="B196" s="11"/>
      <c r="C196" s="2"/>
      <c r="D196" s="11"/>
      <c r="E196" s="11"/>
      <c r="F196" s="2" t="s">
        <v>13</v>
      </c>
      <c r="G196" s="11" t="s">
        <v>1138</v>
      </c>
      <c r="H196" s="2">
        <v>0</v>
      </c>
      <c r="I196" s="2">
        <v>1</v>
      </c>
      <c r="J196" s="2">
        <v>0</v>
      </c>
      <c r="K196" s="2">
        <v>0</v>
      </c>
      <c r="L196" s="2">
        <v>0</v>
      </c>
      <c r="M196" s="2">
        <v>0</v>
      </c>
      <c r="N196" s="2">
        <v>0</v>
      </c>
      <c r="O196" s="2">
        <v>0</v>
      </c>
      <c r="P196" s="2">
        <v>0</v>
      </c>
      <c r="Q196" s="2"/>
      <c r="R196" s="11"/>
      <c r="S196" s="11"/>
      <c r="T196" s="35"/>
    </row>
    <row r="197" spans="1:20" x14ac:dyDescent="0.25">
      <c r="A197" s="34"/>
      <c r="B197" s="11"/>
      <c r="C197" s="2"/>
      <c r="D197" s="11"/>
      <c r="E197" s="11"/>
      <c r="F197" s="2" t="s">
        <v>14</v>
      </c>
      <c r="G197" s="11" t="s">
        <v>4162</v>
      </c>
      <c r="H197" s="2">
        <v>0</v>
      </c>
      <c r="I197" s="2">
        <v>1</v>
      </c>
      <c r="J197" s="2">
        <v>0</v>
      </c>
      <c r="K197" s="2">
        <v>0</v>
      </c>
      <c r="L197" s="2">
        <v>0</v>
      </c>
      <c r="M197" s="2">
        <v>0</v>
      </c>
      <c r="N197" s="2">
        <v>0</v>
      </c>
      <c r="O197" s="2">
        <v>0</v>
      </c>
      <c r="P197" s="2">
        <v>0</v>
      </c>
      <c r="Q197" s="2"/>
      <c r="R197" s="11"/>
      <c r="S197" s="11"/>
      <c r="T197" s="35"/>
    </row>
    <row r="198" spans="1:20" x14ac:dyDescent="0.25">
      <c r="A198" s="34"/>
      <c r="B198" s="11"/>
      <c r="C198" s="2"/>
      <c r="D198" s="11"/>
      <c r="E198" s="11"/>
      <c r="F198" s="2" t="s">
        <v>15</v>
      </c>
      <c r="G198" s="11" t="s">
        <v>4163</v>
      </c>
      <c r="H198" s="2">
        <v>0</v>
      </c>
      <c r="I198" s="2">
        <v>1</v>
      </c>
      <c r="J198" s="2">
        <v>0</v>
      </c>
      <c r="K198" s="2">
        <v>0</v>
      </c>
      <c r="L198" s="2">
        <v>0</v>
      </c>
      <c r="M198" s="2">
        <v>0</v>
      </c>
      <c r="N198" s="2">
        <v>0</v>
      </c>
      <c r="O198" s="2">
        <v>0</v>
      </c>
      <c r="P198" s="2">
        <v>0</v>
      </c>
      <c r="Q198" s="2"/>
      <c r="R198" s="11"/>
      <c r="S198" s="11"/>
      <c r="T198" s="35"/>
    </row>
    <row r="199" spans="1:20" x14ac:dyDescent="0.25">
      <c r="A199" s="34"/>
      <c r="B199" s="11"/>
      <c r="C199" s="2"/>
      <c r="D199" s="11"/>
      <c r="E199" s="11"/>
      <c r="F199" s="2" t="s">
        <v>16</v>
      </c>
      <c r="G199" s="11" t="s">
        <v>4164</v>
      </c>
      <c r="H199" s="2">
        <v>0</v>
      </c>
      <c r="I199" s="2">
        <v>1</v>
      </c>
      <c r="J199" s="2">
        <v>0</v>
      </c>
      <c r="K199" s="2">
        <v>0</v>
      </c>
      <c r="L199" s="2">
        <v>0</v>
      </c>
      <c r="M199" s="2">
        <v>0</v>
      </c>
      <c r="N199" s="2">
        <v>0</v>
      </c>
      <c r="O199" s="2">
        <v>0</v>
      </c>
      <c r="P199" s="2">
        <v>0</v>
      </c>
      <c r="Q199" s="2"/>
      <c r="R199" s="11"/>
      <c r="S199" s="11"/>
      <c r="T199" s="35"/>
    </row>
    <row r="200" spans="1:20" x14ac:dyDescent="0.25">
      <c r="A200" s="34"/>
      <c r="B200" s="11"/>
      <c r="C200" s="2"/>
      <c r="D200" s="11"/>
      <c r="E200" s="11"/>
      <c r="F200" s="2" t="s">
        <v>17</v>
      </c>
      <c r="G200" s="11" t="s">
        <v>4165</v>
      </c>
      <c r="H200" s="2">
        <v>0</v>
      </c>
      <c r="I200" s="2">
        <v>1</v>
      </c>
      <c r="J200" s="2">
        <v>0</v>
      </c>
      <c r="K200" s="2">
        <v>0</v>
      </c>
      <c r="L200" s="2">
        <v>0</v>
      </c>
      <c r="M200" s="2">
        <v>0</v>
      </c>
      <c r="N200" s="2">
        <v>0</v>
      </c>
      <c r="O200" s="2">
        <v>0</v>
      </c>
      <c r="P200" s="2">
        <v>0</v>
      </c>
      <c r="Q200" s="2"/>
      <c r="R200" s="11"/>
      <c r="S200" s="11"/>
      <c r="T200" s="35"/>
    </row>
    <row r="201" spans="1:20" x14ac:dyDescent="0.25">
      <c r="A201" s="34"/>
      <c r="B201" s="11"/>
      <c r="C201" s="2"/>
      <c r="D201" s="11"/>
      <c r="E201" s="11"/>
      <c r="F201" s="2" t="s">
        <v>18</v>
      </c>
      <c r="G201" s="11" t="s">
        <v>4166</v>
      </c>
      <c r="H201" s="2">
        <v>0</v>
      </c>
      <c r="I201" s="2">
        <v>1</v>
      </c>
      <c r="J201" s="2">
        <v>0</v>
      </c>
      <c r="K201" s="2">
        <v>0</v>
      </c>
      <c r="L201" s="2">
        <v>0</v>
      </c>
      <c r="M201" s="2">
        <v>0</v>
      </c>
      <c r="N201" s="2">
        <v>0</v>
      </c>
      <c r="O201" s="2">
        <v>0</v>
      </c>
      <c r="P201" s="2">
        <v>0</v>
      </c>
      <c r="Q201" s="2"/>
      <c r="R201" s="11"/>
      <c r="S201" s="11"/>
      <c r="T201" s="35"/>
    </row>
    <row r="202" spans="1:20" x14ac:dyDescent="0.25">
      <c r="A202" s="34"/>
      <c r="B202" s="11"/>
      <c r="C202" s="2"/>
      <c r="D202" s="11"/>
      <c r="E202" s="11"/>
      <c r="F202" s="2" t="s">
        <v>19</v>
      </c>
      <c r="G202" s="11" t="s">
        <v>4167</v>
      </c>
      <c r="H202" s="2">
        <v>0</v>
      </c>
      <c r="I202" s="2">
        <v>1</v>
      </c>
      <c r="J202" s="2">
        <v>0</v>
      </c>
      <c r="K202" s="2">
        <v>0</v>
      </c>
      <c r="L202" s="2">
        <v>0</v>
      </c>
      <c r="M202" s="2">
        <v>0</v>
      </c>
      <c r="N202" s="2">
        <v>0</v>
      </c>
      <c r="O202" s="2">
        <v>0</v>
      </c>
      <c r="P202" s="2">
        <v>0</v>
      </c>
      <c r="Q202" s="2"/>
      <c r="R202" s="11"/>
      <c r="S202" s="11"/>
      <c r="T202" s="35"/>
    </row>
    <row r="203" spans="1:20" x14ac:dyDescent="0.25">
      <c r="A203" s="34"/>
      <c r="B203" s="11"/>
      <c r="C203" s="2"/>
      <c r="D203" s="11"/>
      <c r="E203" s="11"/>
      <c r="F203" s="2" t="s">
        <v>20</v>
      </c>
      <c r="G203" s="11" t="s">
        <v>4168</v>
      </c>
      <c r="H203" s="2">
        <v>0</v>
      </c>
      <c r="I203" s="2">
        <v>1</v>
      </c>
      <c r="J203" s="2">
        <v>0</v>
      </c>
      <c r="K203" s="2">
        <v>0</v>
      </c>
      <c r="L203" s="2">
        <v>0</v>
      </c>
      <c r="M203" s="2">
        <v>0</v>
      </c>
      <c r="N203" s="2">
        <v>0</v>
      </c>
      <c r="O203" s="2">
        <v>0</v>
      </c>
      <c r="P203" s="2">
        <v>0</v>
      </c>
      <c r="Q203" s="2"/>
      <c r="R203" s="11"/>
      <c r="S203" s="11"/>
      <c r="T203" s="35"/>
    </row>
    <row r="204" spans="1:20" x14ac:dyDescent="0.25">
      <c r="A204" s="34"/>
      <c r="B204" s="11"/>
      <c r="C204" s="2"/>
      <c r="D204" s="11"/>
      <c r="E204" s="11"/>
      <c r="F204" s="2" t="s">
        <v>21</v>
      </c>
      <c r="G204" s="11" t="s">
        <v>4169</v>
      </c>
      <c r="H204" s="2">
        <v>0</v>
      </c>
      <c r="I204" s="2">
        <v>1</v>
      </c>
      <c r="J204" s="2">
        <v>0</v>
      </c>
      <c r="K204" s="2">
        <v>0</v>
      </c>
      <c r="L204" s="2">
        <v>0</v>
      </c>
      <c r="M204" s="2">
        <v>0</v>
      </c>
      <c r="N204" s="2">
        <v>0</v>
      </c>
      <c r="O204" s="2">
        <v>0</v>
      </c>
      <c r="P204" s="2">
        <v>0</v>
      </c>
      <c r="Q204" s="2"/>
      <c r="R204" s="11"/>
      <c r="S204" s="11"/>
      <c r="T204" s="35"/>
    </row>
    <row r="205" spans="1:20" x14ac:dyDescent="0.25">
      <c r="A205" s="34"/>
      <c r="B205" s="11"/>
      <c r="C205" s="2"/>
      <c r="D205" s="11"/>
      <c r="E205" s="11"/>
      <c r="F205" s="2"/>
      <c r="G205" s="11"/>
      <c r="H205" s="2"/>
      <c r="I205" s="2"/>
      <c r="J205" s="2"/>
      <c r="K205" s="2"/>
      <c r="L205" s="2"/>
      <c r="M205" s="2"/>
      <c r="N205" s="2"/>
      <c r="O205" s="2"/>
      <c r="P205" s="2"/>
      <c r="Q205" s="2"/>
      <c r="R205" s="11"/>
      <c r="S205" s="11"/>
      <c r="T205" s="35"/>
    </row>
    <row r="206" spans="1:20" x14ac:dyDescent="0.25">
      <c r="A206" s="83"/>
      <c r="B206" s="62"/>
      <c r="C206" s="61"/>
      <c r="D206" s="62"/>
      <c r="E206" s="62"/>
      <c r="F206" s="61"/>
      <c r="G206" s="62"/>
      <c r="H206" s="61">
        <f>SUM(H184:H204)</f>
        <v>0</v>
      </c>
      <c r="I206" s="61">
        <f t="shared" ref="I206:O206" si="7">SUM(I184:I204)</f>
        <v>21</v>
      </c>
      <c r="J206" s="61">
        <f t="shared" si="7"/>
        <v>0</v>
      </c>
      <c r="K206" s="61">
        <f t="shared" si="7"/>
        <v>0</v>
      </c>
      <c r="L206" s="61">
        <f t="shared" si="7"/>
        <v>0</v>
      </c>
      <c r="M206" s="61">
        <f t="shared" si="7"/>
        <v>0</v>
      </c>
      <c r="N206" s="61">
        <f t="shared" si="7"/>
        <v>0</v>
      </c>
      <c r="O206" s="61">
        <f t="shared" si="7"/>
        <v>0</v>
      </c>
      <c r="P206" s="61"/>
      <c r="Q206" s="61"/>
      <c r="R206" s="62"/>
      <c r="S206" s="62"/>
      <c r="T206" s="84"/>
    </row>
    <row r="207" spans="1:20" x14ac:dyDescent="0.25">
      <c r="A207" s="85"/>
      <c r="B207" s="75"/>
      <c r="C207" s="76"/>
      <c r="D207" s="75"/>
      <c r="E207" s="75"/>
      <c r="F207" s="76"/>
      <c r="G207" s="75"/>
      <c r="H207" s="76"/>
      <c r="I207" s="76"/>
      <c r="J207" s="76"/>
      <c r="K207" s="76"/>
      <c r="L207" s="76"/>
      <c r="M207" s="76"/>
      <c r="N207" s="76"/>
      <c r="O207" s="76"/>
      <c r="P207" s="76"/>
      <c r="Q207" s="76"/>
      <c r="R207" s="75"/>
      <c r="S207" s="75"/>
      <c r="T207" s="86"/>
    </row>
    <row r="208" spans="1:20" x14ac:dyDescent="0.25">
      <c r="A208" s="34"/>
      <c r="B208" s="11"/>
      <c r="C208" s="2"/>
      <c r="D208" s="11"/>
      <c r="E208" s="11"/>
      <c r="F208" s="11"/>
      <c r="G208" s="11"/>
      <c r="H208" s="2"/>
      <c r="I208" s="2"/>
      <c r="J208" s="2"/>
      <c r="K208" s="2"/>
      <c r="L208" s="2"/>
      <c r="M208" s="2"/>
      <c r="N208" s="2"/>
      <c r="O208" s="2"/>
      <c r="P208" s="2"/>
      <c r="Q208" s="2"/>
      <c r="R208" s="11"/>
      <c r="S208" s="11"/>
      <c r="T208" s="35"/>
    </row>
    <row r="209" spans="1:20" x14ac:dyDescent="0.25">
      <c r="A209" s="34"/>
      <c r="B209" s="11"/>
      <c r="C209" s="2" t="s">
        <v>9</v>
      </c>
      <c r="D209" s="11" t="s">
        <v>3979</v>
      </c>
      <c r="E209" s="11" t="s">
        <v>39</v>
      </c>
      <c r="F209" s="2" t="s">
        <v>0</v>
      </c>
      <c r="G209" s="11" t="s">
        <v>4170</v>
      </c>
      <c r="H209" s="2">
        <v>0</v>
      </c>
      <c r="I209" s="2">
        <v>1</v>
      </c>
      <c r="J209" s="2">
        <v>0</v>
      </c>
      <c r="K209" s="2">
        <v>0</v>
      </c>
      <c r="L209" s="2">
        <v>0</v>
      </c>
      <c r="M209" s="2">
        <v>0</v>
      </c>
      <c r="N209" s="2">
        <v>0</v>
      </c>
      <c r="O209" s="2">
        <v>0</v>
      </c>
      <c r="P209" s="2">
        <v>0</v>
      </c>
      <c r="Q209" s="2"/>
      <c r="R209" s="11"/>
      <c r="S209" s="11"/>
      <c r="T209" s="35"/>
    </row>
    <row r="210" spans="1:20" x14ac:dyDescent="0.25">
      <c r="A210" s="34"/>
      <c r="B210" s="11"/>
      <c r="C210" s="2"/>
      <c r="D210" s="11"/>
      <c r="E210" s="11"/>
      <c r="F210" s="2" t="s">
        <v>2</v>
      </c>
      <c r="G210" s="11" t="s">
        <v>4171</v>
      </c>
      <c r="H210" s="2">
        <v>0</v>
      </c>
      <c r="I210" s="2">
        <v>1</v>
      </c>
      <c r="J210" s="2">
        <v>0</v>
      </c>
      <c r="K210" s="2">
        <v>0</v>
      </c>
      <c r="L210" s="2">
        <v>0</v>
      </c>
      <c r="M210" s="2">
        <v>0</v>
      </c>
      <c r="N210" s="2">
        <v>0</v>
      </c>
      <c r="O210" s="2">
        <v>0</v>
      </c>
      <c r="P210" s="2">
        <v>0</v>
      </c>
      <c r="Q210" s="2"/>
      <c r="R210" s="11"/>
      <c r="S210" s="11"/>
      <c r="T210" s="35"/>
    </row>
    <row r="211" spans="1:20" x14ac:dyDescent="0.25">
      <c r="A211" s="34"/>
      <c r="B211" s="11"/>
      <c r="C211" s="2"/>
      <c r="D211" s="11"/>
      <c r="E211" s="11"/>
      <c r="F211" s="2" t="s">
        <v>3</v>
      </c>
      <c r="G211" s="11" t="s">
        <v>4172</v>
      </c>
      <c r="H211" s="2">
        <v>0</v>
      </c>
      <c r="I211" s="2">
        <v>1</v>
      </c>
      <c r="J211" s="2">
        <v>0</v>
      </c>
      <c r="K211" s="2">
        <v>0</v>
      </c>
      <c r="L211" s="2">
        <v>0</v>
      </c>
      <c r="M211" s="2">
        <v>0</v>
      </c>
      <c r="N211" s="2">
        <v>0</v>
      </c>
      <c r="O211" s="2">
        <v>0</v>
      </c>
      <c r="P211" s="2">
        <v>0</v>
      </c>
      <c r="Q211" s="2"/>
      <c r="R211" s="11"/>
      <c r="S211" s="11"/>
      <c r="T211" s="35"/>
    </row>
    <row r="212" spans="1:20" x14ac:dyDescent="0.25">
      <c r="A212" s="34"/>
      <c r="B212" s="11"/>
      <c r="C212" s="2"/>
      <c r="D212" s="11"/>
      <c r="E212" s="11"/>
      <c r="F212" s="2" t="s">
        <v>4</v>
      </c>
      <c r="G212" s="11" t="s">
        <v>4173</v>
      </c>
      <c r="H212" s="2">
        <v>0</v>
      </c>
      <c r="I212" s="2">
        <v>1</v>
      </c>
      <c r="J212" s="2">
        <v>0</v>
      </c>
      <c r="K212" s="2">
        <v>0</v>
      </c>
      <c r="L212" s="2">
        <v>0</v>
      </c>
      <c r="M212" s="2">
        <v>0</v>
      </c>
      <c r="N212" s="2">
        <v>0</v>
      </c>
      <c r="O212" s="2">
        <v>0</v>
      </c>
      <c r="P212" s="2">
        <v>0</v>
      </c>
      <c r="Q212" s="2"/>
      <c r="R212" s="11"/>
      <c r="S212" s="11"/>
      <c r="T212" s="35"/>
    </row>
    <row r="213" spans="1:20" x14ac:dyDescent="0.25">
      <c r="A213" s="34"/>
      <c r="B213" s="11"/>
      <c r="C213" s="2"/>
      <c r="D213" s="11"/>
      <c r="E213" s="11"/>
      <c r="F213" s="2" t="s">
        <v>5</v>
      </c>
      <c r="G213" s="11" t="s">
        <v>4174</v>
      </c>
      <c r="H213" s="2">
        <v>0</v>
      </c>
      <c r="I213" s="2">
        <v>1</v>
      </c>
      <c r="J213" s="2">
        <v>0</v>
      </c>
      <c r="K213" s="2">
        <v>0</v>
      </c>
      <c r="L213" s="2">
        <v>0</v>
      </c>
      <c r="M213" s="2">
        <v>0</v>
      </c>
      <c r="N213" s="2">
        <v>0</v>
      </c>
      <c r="O213" s="2">
        <v>0</v>
      </c>
      <c r="P213" s="2">
        <v>0</v>
      </c>
      <c r="Q213" s="2"/>
      <c r="R213" s="11"/>
      <c r="S213" s="11"/>
      <c r="T213" s="35"/>
    </row>
    <row r="214" spans="1:20" x14ac:dyDescent="0.25">
      <c r="A214" s="34"/>
      <c r="B214" s="11"/>
      <c r="C214" s="2"/>
      <c r="D214" s="11"/>
      <c r="E214" s="11"/>
      <c r="F214" s="2" t="s">
        <v>6</v>
      </c>
      <c r="G214" s="11" t="s">
        <v>4175</v>
      </c>
      <c r="H214" s="2">
        <v>0</v>
      </c>
      <c r="I214" s="2">
        <v>1</v>
      </c>
      <c r="J214" s="2">
        <v>0</v>
      </c>
      <c r="K214" s="2">
        <v>0</v>
      </c>
      <c r="L214" s="2">
        <v>0</v>
      </c>
      <c r="M214" s="2">
        <v>0</v>
      </c>
      <c r="N214" s="2">
        <v>0</v>
      </c>
      <c r="O214" s="2">
        <v>0</v>
      </c>
      <c r="P214" s="2">
        <v>0</v>
      </c>
      <c r="Q214" s="2"/>
      <c r="R214" s="11"/>
      <c r="S214" s="11"/>
      <c r="T214" s="35"/>
    </row>
    <row r="215" spans="1:20" x14ac:dyDescent="0.25">
      <c r="A215" s="34"/>
      <c r="B215" s="11"/>
      <c r="C215" s="2"/>
      <c r="D215" s="11"/>
      <c r="E215" s="11"/>
      <c r="F215" s="2" t="s">
        <v>7</v>
      </c>
      <c r="G215" s="11" t="s">
        <v>4176</v>
      </c>
      <c r="H215" s="2">
        <v>0</v>
      </c>
      <c r="I215" s="2">
        <v>1</v>
      </c>
      <c r="J215" s="2">
        <v>0</v>
      </c>
      <c r="K215" s="2">
        <v>0</v>
      </c>
      <c r="L215" s="2">
        <v>0</v>
      </c>
      <c r="M215" s="2">
        <v>0</v>
      </c>
      <c r="N215" s="2">
        <v>0</v>
      </c>
      <c r="O215" s="2">
        <v>0</v>
      </c>
      <c r="P215" s="2">
        <v>0</v>
      </c>
      <c r="Q215" s="2"/>
      <c r="R215" s="11"/>
      <c r="S215" s="11"/>
      <c r="T215" s="35"/>
    </row>
    <row r="216" spans="1:20" x14ac:dyDescent="0.25">
      <c r="A216" s="34"/>
      <c r="B216" s="11"/>
      <c r="C216" s="2"/>
      <c r="D216" s="11"/>
      <c r="E216" s="11"/>
      <c r="F216" s="2" t="s">
        <v>8</v>
      </c>
      <c r="G216" s="11" t="s">
        <v>4177</v>
      </c>
      <c r="H216" s="2">
        <v>0</v>
      </c>
      <c r="I216" s="2">
        <v>1</v>
      </c>
      <c r="J216" s="2">
        <v>0</v>
      </c>
      <c r="K216" s="2">
        <v>0</v>
      </c>
      <c r="L216" s="2">
        <v>0</v>
      </c>
      <c r="M216" s="2">
        <v>0</v>
      </c>
      <c r="N216" s="2">
        <v>0</v>
      </c>
      <c r="O216" s="2">
        <v>0</v>
      </c>
      <c r="P216" s="2">
        <v>0</v>
      </c>
      <c r="Q216" s="2"/>
      <c r="R216" s="11"/>
      <c r="S216" s="11"/>
      <c r="T216" s="35"/>
    </row>
    <row r="217" spans="1:20" x14ac:dyDescent="0.25">
      <c r="A217" s="34"/>
      <c r="B217" s="11"/>
      <c r="C217" s="2"/>
      <c r="D217" s="11"/>
      <c r="E217" s="11"/>
      <c r="F217" s="2" t="s">
        <v>9</v>
      </c>
      <c r="G217" s="11" t="s">
        <v>4178</v>
      </c>
      <c r="H217" s="2">
        <v>0</v>
      </c>
      <c r="I217" s="2">
        <v>1</v>
      </c>
      <c r="J217" s="2">
        <v>0</v>
      </c>
      <c r="K217" s="2">
        <v>0</v>
      </c>
      <c r="L217" s="2">
        <v>0</v>
      </c>
      <c r="M217" s="2">
        <v>0</v>
      </c>
      <c r="N217" s="2">
        <v>0</v>
      </c>
      <c r="O217" s="2">
        <v>0</v>
      </c>
      <c r="P217" s="2">
        <v>0</v>
      </c>
      <c r="Q217" s="2"/>
      <c r="R217" s="11"/>
      <c r="S217" s="11"/>
      <c r="T217" s="35"/>
    </row>
    <row r="218" spans="1:20" x14ac:dyDescent="0.25">
      <c r="A218" s="34"/>
      <c r="B218" s="11"/>
      <c r="C218" s="2"/>
      <c r="D218" s="11"/>
      <c r="E218" s="11"/>
      <c r="F218" s="2" t="s">
        <v>10</v>
      </c>
      <c r="G218" s="11" t="s">
        <v>4179</v>
      </c>
      <c r="H218" s="2">
        <v>0</v>
      </c>
      <c r="I218" s="2">
        <v>1</v>
      </c>
      <c r="J218" s="2">
        <v>0</v>
      </c>
      <c r="K218" s="2">
        <v>0</v>
      </c>
      <c r="L218" s="2">
        <v>0</v>
      </c>
      <c r="M218" s="2">
        <v>0</v>
      </c>
      <c r="N218" s="2">
        <v>0</v>
      </c>
      <c r="O218" s="2">
        <v>0</v>
      </c>
      <c r="P218" s="2">
        <v>0</v>
      </c>
      <c r="Q218" s="2"/>
      <c r="R218" s="11"/>
      <c r="S218" s="11"/>
      <c r="T218" s="35"/>
    </row>
    <row r="219" spans="1:20" x14ac:dyDescent="0.25">
      <c r="A219" s="34"/>
      <c r="B219" s="11"/>
      <c r="C219" s="2"/>
      <c r="D219" s="11"/>
      <c r="E219" s="11"/>
      <c r="F219" s="2" t="s">
        <v>11</v>
      </c>
      <c r="G219" s="11" t="s">
        <v>4180</v>
      </c>
      <c r="H219" s="2">
        <v>0</v>
      </c>
      <c r="I219" s="2">
        <v>1</v>
      </c>
      <c r="J219" s="2">
        <v>0</v>
      </c>
      <c r="K219" s="2">
        <v>0</v>
      </c>
      <c r="L219" s="2">
        <v>0</v>
      </c>
      <c r="M219" s="2">
        <v>0</v>
      </c>
      <c r="N219" s="2">
        <v>0</v>
      </c>
      <c r="O219" s="2">
        <v>0</v>
      </c>
      <c r="P219" s="2">
        <v>0</v>
      </c>
      <c r="Q219" s="2"/>
      <c r="R219" s="11"/>
      <c r="S219" s="11"/>
      <c r="T219" s="35"/>
    </row>
    <row r="220" spans="1:20" x14ac:dyDescent="0.25">
      <c r="A220" s="34"/>
      <c r="B220" s="11"/>
      <c r="C220" s="2"/>
      <c r="D220" s="11"/>
      <c r="E220" s="11"/>
      <c r="F220" s="2" t="s">
        <v>12</v>
      </c>
      <c r="G220" s="11" t="s">
        <v>4181</v>
      </c>
      <c r="H220" s="2">
        <v>0</v>
      </c>
      <c r="I220" s="2">
        <v>1</v>
      </c>
      <c r="J220" s="2">
        <v>0</v>
      </c>
      <c r="K220" s="2">
        <v>0</v>
      </c>
      <c r="L220" s="2">
        <v>0</v>
      </c>
      <c r="M220" s="2">
        <v>0</v>
      </c>
      <c r="N220" s="2">
        <v>0</v>
      </c>
      <c r="O220" s="2">
        <v>0</v>
      </c>
      <c r="P220" s="2">
        <v>0</v>
      </c>
      <c r="Q220" s="2"/>
      <c r="R220" s="11"/>
      <c r="S220" s="11"/>
      <c r="T220" s="35"/>
    </row>
    <row r="221" spans="1:20" x14ac:dyDescent="0.25">
      <c r="A221" s="34"/>
      <c r="B221" s="11"/>
      <c r="C221" s="2"/>
      <c r="D221" s="11"/>
      <c r="E221" s="11"/>
      <c r="F221" s="2"/>
      <c r="G221" s="11"/>
      <c r="H221" s="2"/>
      <c r="I221" s="2"/>
      <c r="J221" s="2"/>
      <c r="K221" s="2"/>
      <c r="L221" s="2"/>
      <c r="M221" s="2"/>
      <c r="N221" s="2"/>
      <c r="O221" s="2"/>
      <c r="P221" s="2"/>
      <c r="Q221" s="2"/>
      <c r="R221" s="11"/>
      <c r="S221" s="11"/>
      <c r="T221" s="35"/>
    </row>
    <row r="222" spans="1:20" x14ac:dyDescent="0.25">
      <c r="A222" s="83"/>
      <c r="B222" s="62"/>
      <c r="C222" s="61"/>
      <c r="D222" s="62"/>
      <c r="E222" s="62"/>
      <c r="F222" s="61"/>
      <c r="G222" s="62"/>
      <c r="H222" s="61">
        <f>SUM(H209:H220)</f>
        <v>0</v>
      </c>
      <c r="I222" s="61">
        <f t="shared" ref="I222:O222" si="8">SUM(I209:I220)</f>
        <v>12</v>
      </c>
      <c r="J222" s="61">
        <f t="shared" si="8"/>
        <v>0</v>
      </c>
      <c r="K222" s="61">
        <f t="shared" si="8"/>
        <v>0</v>
      </c>
      <c r="L222" s="61">
        <f t="shared" si="8"/>
        <v>0</v>
      </c>
      <c r="M222" s="61">
        <f t="shared" si="8"/>
        <v>0</v>
      </c>
      <c r="N222" s="61">
        <f t="shared" si="8"/>
        <v>0</v>
      </c>
      <c r="O222" s="61">
        <f t="shared" si="8"/>
        <v>0</v>
      </c>
      <c r="P222" s="61"/>
      <c r="Q222" s="61"/>
      <c r="R222" s="62"/>
      <c r="S222" s="62"/>
      <c r="T222" s="84"/>
    </row>
    <row r="223" spans="1:20" x14ac:dyDescent="0.25">
      <c r="A223" s="85"/>
      <c r="B223" s="75"/>
      <c r="C223" s="76"/>
      <c r="D223" s="75"/>
      <c r="E223" s="75"/>
      <c r="F223" s="76"/>
      <c r="G223" s="75"/>
      <c r="H223" s="76"/>
      <c r="I223" s="76"/>
      <c r="J223" s="76"/>
      <c r="K223" s="76"/>
      <c r="L223" s="76"/>
      <c r="M223" s="76"/>
      <c r="N223" s="76"/>
      <c r="O223" s="76"/>
      <c r="P223" s="76"/>
      <c r="Q223" s="76"/>
      <c r="R223" s="75"/>
      <c r="S223" s="75"/>
      <c r="T223" s="86"/>
    </row>
    <row r="224" spans="1:20" x14ac:dyDescent="0.25">
      <c r="A224" s="34"/>
      <c r="B224" s="11"/>
      <c r="C224" s="2"/>
      <c r="D224" s="11"/>
      <c r="E224" s="11"/>
      <c r="F224" s="11"/>
      <c r="G224" s="11"/>
      <c r="H224" s="2"/>
      <c r="I224" s="2"/>
      <c r="J224" s="2"/>
      <c r="K224" s="2"/>
      <c r="L224" s="2"/>
      <c r="M224" s="2"/>
      <c r="N224" s="2"/>
      <c r="O224" s="2"/>
      <c r="P224" s="2"/>
      <c r="Q224" s="2"/>
      <c r="R224" s="11"/>
      <c r="S224" s="11"/>
      <c r="T224" s="35"/>
    </row>
    <row r="225" spans="1:20" x14ac:dyDescent="0.25">
      <c r="A225" s="34"/>
      <c r="B225" s="11"/>
      <c r="C225" s="2" t="s">
        <v>10</v>
      </c>
      <c r="D225" s="11" t="s">
        <v>3980</v>
      </c>
      <c r="E225" s="11" t="s">
        <v>39</v>
      </c>
      <c r="F225" s="2" t="s">
        <v>0</v>
      </c>
      <c r="G225" s="11" t="s">
        <v>4182</v>
      </c>
      <c r="H225" s="2">
        <v>0</v>
      </c>
      <c r="I225" s="2">
        <v>1</v>
      </c>
      <c r="J225" s="2">
        <v>0</v>
      </c>
      <c r="K225" s="2">
        <v>0</v>
      </c>
      <c r="L225" s="2">
        <v>0</v>
      </c>
      <c r="M225" s="2">
        <v>0</v>
      </c>
      <c r="N225" s="2">
        <v>0</v>
      </c>
      <c r="O225" s="2">
        <v>0</v>
      </c>
      <c r="P225" s="2">
        <v>0</v>
      </c>
      <c r="Q225" s="2"/>
      <c r="R225" s="11"/>
      <c r="S225" s="11" t="s">
        <v>8843</v>
      </c>
      <c r="T225" s="35"/>
    </row>
    <row r="226" spans="1:20" x14ac:dyDescent="0.25">
      <c r="A226" s="34"/>
      <c r="B226" s="11"/>
      <c r="C226" s="2"/>
      <c r="D226" s="11"/>
      <c r="E226" s="11"/>
      <c r="F226" s="2" t="s">
        <v>2</v>
      </c>
      <c r="G226" s="11" t="s">
        <v>4183</v>
      </c>
      <c r="H226" s="2">
        <v>0</v>
      </c>
      <c r="I226" s="2">
        <v>1</v>
      </c>
      <c r="J226" s="2">
        <v>0</v>
      </c>
      <c r="K226" s="2">
        <v>0</v>
      </c>
      <c r="L226" s="2">
        <v>0</v>
      </c>
      <c r="M226" s="2">
        <v>0</v>
      </c>
      <c r="N226" s="2">
        <v>0</v>
      </c>
      <c r="O226" s="2">
        <v>0</v>
      </c>
      <c r="P226" s="2">
        <v>0</v>
      </c>
      <c r="Q226" s="2"/>
      <c r="R226" s="11"/>
      <c r="S226" s="11"/>
      <c r="T226" s="35"/>
    </row>
    <row r="227" spans="1:20" x14ac:dyDescent="0.25">
      <c r="A227" s="34"/>
      <c r="B227" s="11"/>
      <c r="C227" s="2"/>
      <c r="D227" s="11"/>
      <c r="E227" s="11"/>
      <c r="F227" s="2" t="s">
        <v>3</v>
      </c>
      <c r="G227" s="11" t="s">
        <v>4184</v>
      </c>
      <c r="H227" s="2">
        <v>0</v>
      </c>
      <c r="I227" s="2">
        <v>1</v>
      </c>
      <c r="J227" s="2">
        <v>0</v>
      </c>
      <c r="K227" s="2">
        <v>0</v>
      </c>
      <c r="L227" s="2">
        <v>0</v>
      </c>
      <c r="M227" s="2">
        <v>0</v>
      </c>
      <c r="N227" s="2">
        <v>0</v>
      </c>
      <c r="O227" s="2">
        <v>0</v>
      </c>
      <c r="P227" s="2">
        <v>0</v>
      </c>
      <c r="Q227" s="2"/>
      <c r="R227" s="11"/>
      <c r="S227" s="11"/>
      <c r="T227" s="35"/>
    </row>
    <row r="228" spans="1:20" x14ac:dyDescent="0.25">
      <c r="A228" s="34"/>
      <c r="B228" s="11"/>
      <c r="C228" s="2"/>
      <c r="D228" s="11"/>
      <c r="E228" s="11"/>
      <c r="F228" s="2" t="s">
        <v>4</v>
      </c>
      <c r="G228" s="11" t="s">
        <v>4185</v>
      </c>
      <c r="H228" s="2">
        <v>0</v>
      </c>
      <c r="I228" s="2">
        <v>1</v>
      </c>
      <c r="J228" s="2">
        <v>0</v>
      </c>
      <c r="K228" s="2">
        <v>0</v>
      </c>
      <c r="L228" s="2">
        <v>0</v>
      </c>
      <c r="M228" s="2">
        <v>0</v>
      </c>
      <c r="N228" s="2">
        <v>0</v>
      </c>
      <c r="O228" s="2">
        <v>0</v>
      </c>
      <c r="P228" s="2">
        <v>0</v>
      </c>
      <c r="Q228" s="2"/>
      <c r="R228" s="11"/>
      <c r="S228" s="11"/>
      <c r="T228" s="35"/>
    </row>
    <row r="229" spans="1:20" x14ac:dyDescent="0.25">
      <c r="A229" s="34"/>
      <c r="B229" s="11"/>
      <c r="C229" s="2"/>
      <c r="D229" s="11"/>
      <c r="E229" s="11"/>
      <c r="F229" s="2" t="s">
        <v>5</v>
      </c>
      <c r="G229" s="11" t="s">
        <v>4186</v>
      </c>
      <c r="H229" s="2">
        <v>0</v>
      </c>
      <c r="I229" s="2">
        <v>1</v>
      </c>
      <c r="J229" s="2">
        <v>0</v>
      </c>
      <c r="K229" s="2">
        <v>0</v>
      </c>
      <c r="L229" s="2">
        <v>0</v>
      </c>
      <c r="M229" s="2">
        <v>0</v>
      </c>
      <c r="N229" s="2">
        <v>0</v>
      </c>
      <c r="O229" s="2">
        <v>0</v>
      </c>
      <c r="P229" s="2">
        <v>0</v>
      </c>
      <c r="Q229" s="2"/>
      <c r="R229" s="11"/>
      <c r="S229" s="11"/>
      <c r="T229" s="35"/>
    </row>
    <row r="230" spans="1:20" x14ac:dyDescent="0.25">
      <c r="A230" s="34"/>
      <c r="B230" s="11"/>
      <c r="C230" s="2"/>
      <c r="D230" s="11"/>
      <c r="E230" s="11"/>
      <c r="F230" s="2" t="s">
        <v>6</v>
      </c>
      <c r="G230" s="11" t="s">
        <v>4187</v>
      </c>
      <c r="H230" s="2">
        <v>0</v>
      </c>
      <c r="I230" s="2">
        <v>1</v>
      </c>
      <c r="J230" s="2">
        <v>0</v>
      </c>
      <c r="K230" s="2">
        <v>0</v>
      </c>
      <c r="L230" s="2">
        <v>0</v>
      </c>
      <c r="M230" s="2">
        <v>0</v>
      </c>
      <c r="N230" s="2">
        <v>0</v>
      </c>
      <c r="O230" s="2">
        <v>0</v>
      </c>
      <c r="P230" s="2">
        <v>0</v>
      </c>
      <c r="Q230" s="2"/>
      <c r="R230" s="11"/>
      <c r="S230" s="11"/>
      <c r="T230" s="35"/>
    </row>
    <row r="231" spans="1:20" x14ac:dyDescent="0.25">
      <c r="A231" s="34"/>
      <c r="B231" s="11"/>
      <c r="C231" s="2"/>
      <c r="D231" s="11"/>
      <c r="E231" s="11"/>
      <c r="F231" s="2" t="s">
        <v>7</v>
      </c>
      <c r="G231" s="11" t="s">
        <v>4188</v>
      </c>
      <c r="H231" s="2">
        <v>0</v>
      </c>
      <c r="I231" s="2">
        <v>1</v>
      </c>
      <c r="J231" s="2">
        <v>0</v>
      </c>
      <c r="K231" s="2">
        <v>0</v>
      </c>
      <c r="L231" s="2">
        <v>0</v>
      </c>
      <c r="M231" s="2">
        <v>0</v>
      </c>
      <c r="N231" s="2">
        <v>0</v>
      </c>
      <c r="O231" s="2">
        <v>0</v>
      </c>
      <c r="P231" s="2">
        <v>0</v>
      </c>
      <c r="Q231" s="2"/>
      <c r="R231" s="11"/>
      <c r="S231" s="11"/>
      <c r="T231" s="35"/>
    </row>
    <row r="232" spans="1:20" x14ac:dyDescent="0.25">
      <c r="A232" s="34"/>
      <c r="B232" s="11"/>
      <c r="C232" s="2"/>
      <c r="D232" s="11"/>
      <c r="E232" s="11"/>
      <c r="F232" s="2" t="s">
        <v>8</v>
      </c>
      <c r="G232" s="11" t="s">
        <v>4189</v>
      </c>
      <c r="H232" s="2">
        <v>0</v>
      </c>
      <c r="I232" s="2">
        <v>1</v>
      </c>
      <c r="J232" s="2">
        <v>0</v>
      </c>
      <c r="K232" s="2">
        <v>0</v>
      </c>
      <c r="L232" s="2">
        <v>0</v>
      </c>
      <c r="M232" s="2">
        <v>0</v>
      </c>
      <c r="N232" s="2">
        <v>0</v>
      </c>
      <c r="O232" s="2">
        <v>0</v>
      </c>
      <c r="P232" s="2">
        <v>0</v>
      </c>
      <c r="Q232" s="2"/>
      <c r="R232" s="11"/>
      <c r="S232" s="11"/>
      <c r="T232" s="35"/>
    </row>
    <row r="233" spans="1:20" x14ac:dyDescent="0.25">
      <c r="A233" s="34"/>
      <c r="B233" s="11"/>
      <c r="C233" s="2"/>
      <c r="D233" s="11"/>
      <c r="E233" s="11"/>
      <c r="F233" s="2" t="s">
        <v>9</v>
      </c>
      <c r="G233" s="11" t="s">
        <v>4190</v>
      </c>
      <c r="H233" s="2">
        <v>0</v>
      </c>
      <c r="I233" s="2">
        <v>1</v>
      </c>
      <c r="J233" s="2">
        <v>0</v>
      </c>
      <c r="K233" s="2">
        <v>0</v>
      </c>
      <c r="L233" s="2">
        <v>0</v>
      </c>
      <c r="M233" s="2">
        <v>0</v>
      </c>
      <c r="N233" s="2">
        <v>0</v>
      </c>
      <c r="O233" s="2">
        <v>0</v>
      </c>
      <c r="P233" s="2">
        <v>0</v>
      </c>
      <c r="Q233" s="2"/>
      <c r="R233" s="11"/>
      <c r="S233" s="11"/>
      <c r="T233" s="35"/>
    </row>
    <row r="234" spans="1:20" x14ac:dyDescent="0.25">
      <c r="A234" s="34"/>
      <c r="B234" s="11"/>
      <c r="C234" s="2"/>
      <c r="D234" s="11"/>
      <c r="E234" s="11"/>
      <c r="F234" s="2" t="s">
        <v>10</v>
      </c>
      <c r="G234" s="11" t="s">
        <v>4191</v>
      </c>
      <c r="H234" s="2">
        <v>0</v>
      </c>
      <c r="I234" s="2">
        <v>1</v>
      </c>
      <c r="J234" s="2">
        <v>0</v>
      </c>
      <c r="K234" s="2">
        <v>0</v>
      </c>
      <c r="L234" s="2">
        <v>0</v>
      </c>
      <c r="M234" s="2">
        <v>0</v>
      </c>
      <c r="N234" s="2">
        <v>0</v>
      </c>
      <c r="O234" s="2">
        <v>0</v>
      </c>
      <c r="P234" s="2">
        <v>0</v>
      </c>
      <c r="Q234" s="2"/>
      <c r="R234" s="11"/>
      <c r="S234" s="11"/>
      <c r="T234" s="35"/>
    </row>
    <row r="235" spans="1:20" x14ac:dyDescent="0.25">
      <c r="A235" s="34"/>
      <c r="B235" s="11"/>
      <c r="C235" s="2"/>
      <c r="D235" s="11"/>
      <c r="E235" s="11"/>
      <c r="F235" s="2" t="s">
        <v>11</v>
      </c>
      <c r="G235" s="11" t="s">
        <v>4192</v>
      </c>
      <c r="H235" s="2">
        <v>0</v>
      </c>
      <c r="I235" s="2">
        <v>1</v>
      </c>
      <c r="J235" s="2">
        <v>0</v>
      </c>
      <c r="K235" s="2">
        <v>0</v>
      </c>
      <c r="L235" s="2">
        <v>0</v>
      </c>
      <c r="M235" s="2">
        <v>0</v>
      </c>
      <c r="N235" s="2">
        <v>0</v>
      </c>
      <c r="O235" s="2">
        <v>0</v>
      </c>
      <c r="P235" s="2">
        <v>0</v>
      </c>
      <c r="Q235" s="2"/>
      <c r="R235" s="11"/>
      <c r="S235" s="11"/>
      <c r="T235" s="35"/>
    </row>
    <row r="236" spans="1:20" x14ac:dyDescent="0.25">
      <c r="A236" s="34"/>
      <c r="B236" s="11"/>
      <c r="C236" s="2"/>
      <c r="D236" s="11"/>
      <c r="E236" s="11"/>
      <c r="F236" s="2"/>
      <c r="G236" s="11"/>
      <c r="H236" s="2"/>
      <c r="I236" s="2"/>
      <c r="J236" s="2"/>
      <c r="K236" s="2"/>
      <c r="L236" s="2"/>
      <c r="M236" s="2"/>
      <c r="N236" s="2"/>
      <c r="O236" s="2"/>
      <c r="P236" s="2"/>
      <c r="Q236" s="2"/>
      <c r="R236" s="11"/>
      <c r="S236" s="11"/>
      <c r="T236" s="35"/>
    </row>
    <row r="237" spans="1:20" x14ac:dyDescent="0.25">
      <c r="A237" s="83"/>
      <c r="B237" s="62"/>
      <c r="C237" s="61"/>
      <c r="D237" s="62"/>
      <c r="E237" s="62"/>
      <c r="F237" s="61"/>
      <c r="G237" s="62"/>
      <c r="H237" s="61">
        <f>SUM(H225:H235)</f>
        <v>0</v>
      </c>
      <c r="I237" s="61">
        <f t="shared" ref="I237:O237" si="9">SUM(I225:I235)</f>
        <v>11</v>
      </c>
      <c r="J237" s="61">
        <f t="shared" si="9"/>
        <v>0</v>
      </c>
      <c r="K237" s="61">
        <f t="shared" si="9"/>
        <v>0</v>
      </c>
      <c r="L237" s="61">
        <f t="shared" si="9"/>
        <v>0</v>
      </c>
      <c r="M237" s="61">
        <f t="shared" si="9"/>
        <v>0</v>
      </c>
      <c r="N237" s="61">
        <f t="shared" si="9"/>
        <v>0</v>
      </c>
      <c r="O237" s="61">
        <f t="shared" si="9"/>
        <v>0</v>
      </c>
      <c r="P237" s="61"/>
      <c r="Q237" s="61"/>
      <c r="R237" s="62"/>
      <c r="S237" s="62"/>
      <c r="T237" s="84"/>
    </row>
    <row r="238" spans="1:20" x14ac:dyDescent="0.25">
      <c r="A238" s="85"/>
      <c r="B238" s="75"/>
      <c r="C238" s="76"/>
      <c r="D238" s="75"/>
      <c r="E238" s="75"/>
      <c r="F238" s="76"/>
      <c r="G238" s="75"/>
      <c r="H238" s="76"/>
      <c r="I238" s="76"/>
      <c r="J238" s="76"/>
      <c r="K238" s="76"/>
      <c r="L238" s="76"/>
      <c r="M238" s="76"/>
      <c r="N238" s="76"/>
      <c r="O238" s="76"/>
      <c r="P238" s="76"/>
      <c r="Q238" s="76"/>
      <c r="R238" s="75"/>
      <c r="S238" s="75"/>
      <c r="T238" s="86"/>
    </row>
    <row r="239" spans="1:20" x14ac:dyDescent="0.25">
      <c r="A239" s="34"/>
      <c r="B239" s="11"/>
      <c r="C239" s="2"/>
      <c r="D239" s="11"/>
      <c r="E239" s="11"/>
      <c r="F239" s="11"/>
      <c r="G239" s="11"/>
      <c r="H239" s="2"/>
      <c r="I239" s="2"/>
      <c r="J239" s="2"/>
      <c r="K239" s="2"/>
      <c r="L239" s="2"/>
      <c r="M239" s="2"/>
      <c r="N239" s="2"/>
      <c r="O239" s="2"/>
      <c r="P239" s="2"/>
      <c r="Q239" s="2"/>
      <c r="R239" s="11"/>
      <c r="S239" s="11"/>
      <c r="T239" s="35"/>
    </row>
    <row r="240" spans="1:20" x14ac:dyDescent="0.25">
      <c r="A240" s="34"/>
      <c r="B240" s="11"/>
      <c r="C240" s="2" t="s">
        <v>11</v>
      </c>
      <c r="D240" s="11" t="s">
        <v>3981</v>
      </c>
      <c r="E240" s="11" t="s">
        <v>39</v>
      </c>
      <c r="F240" s="2" t="s">
        <v>0</v>
      </c>
      <c r="G240" s="11" t="s">
        <v>4193</v>
      </c>
      <c r="H240" s="2">
        <v>0</v>
      </c>
      <c r="I240" s="2">
        <v>1</v>
      </c>
      <c r="J240" s="2">
        <v>0</v>
      </c>
      <c r="K240" s="2">
        <v>0</v>
      </c>
      <c r="L240" s="2">
        <v>0</v>
      </c>
      <c r="M240" s="2">
        <v>0</v>
      </c>
      <c r="N240" s="2">
        <v>0</v>
      </c>
      <c r="O240" s="2">
        <v>0</v>
      </c>
      <c r="P240" s="2">
        <v>0</v>
      </c>
      <c r="Q240" s="2"/>
      <c r="R240" s="299" t="s">
        <v>7643</v>
      </c>
      <c r="S240" s="299" t="s">
        <v>7642</v>
      </c>
      <c r="T240" s="312" t="s">
        <v>7241</v>
      </c>
    </row>
    <row r="241" spans="1:20" x14ac:dyDescent="0.25">
      <c r="A241" s="34"/>
      <c r="B241" s="11"/>
      <c r="C241" s="2"/>
      <c r="D241" s="11"/>
      <c r="E241" s="11"/>
      <c r="F241" s="2" t="s">
        <v>2</v>
      </c>
      <c r="G241" s="11" t="s">
        <v>4194</v>
      </c>
      <c r="H241" s="2">
        <v>0</v>
      </c>
      <c r="I241" s="2">
        <v>1</v>
      </c>
      <c r="J241" s="2">
        <v>0</v>
      </c>
      <c r="K241" s="2">
        <v>0</v>
      </c>
      <c r="L241" s="2">
        <v>0</v>
      </c>
      <c r="M241" s="2">
        <v>0</v>
      </c>
      <c r="N241" s="2">
        <v>0</v>
      </c>
      <c r="O241" s="2">
        <v>0</v>
      </c>
      <c r="P241" s="2">
        <v>0</v>
      </c>
      <c r="Q241" s="2"/>
      <c r="R241" s="299"/>
      <c r="S241" s="299"/>
      <c r="T241" s="312"/>
    </row>
    <row r="242" spans="1:20" x14ac:dyDescent="0.25">
      <c r="A242" s="34"/>
      <c r="B242" s="11"/>
      <c r="C242" s="2"/>
      <c r="D242" s="11"/>
      <c r="E242" s="11"/>
      <c r="F242" s="2" t="s">
        <v>3</v>
      </c>
      <c r="G242" s="11" t="s">
        <v>4195</v>
      </c>
      <c r="H242" s="2">
        <v>0</v>
      </c>
      <c r="I242" s="2">
        <v>1</v>
      </c>
      <c r="J242" s="2">
        <v>0</v>
      </c>
      <c r="K242" s="2">
        <v>0</v>
      </c>
      <c r="L242" s="2">
        <v>0</v>
      </c>
      <c r="M242" s="2">
        <v>0</v>
      </c>
      <c r="N242" s="2">
        <v>0</v>
      </c>
      <c r="O242" s="2">
        <v>0</v>
      </c>
      <c r="P242" s="2">
        <v>0</v>
      </c>
      <c r="Q242" s="2"/>
      <c r="R242" s="299" t="s">
        <v>7644</v>
      </c>
      <c r="S242" s="299"/>
      <c r="T242" s="312"/>
    </row>
    <row r="243" spans="1:20" x14ac:dyDescent="0.25">
      <c r="A243" s="34"/>
      <c r="B243" s="11"/>
      <c r="C243" s="2"/>
      <c r="D243" s="11"/>
      <c r="E243" s="11"/>
      <c r="F243" s="2" t="s">
        <v>4</v>
      </c>
      <c r="G243" s="11" t="s">
        <v>4196</v>
      </c>
      <c r="H243" s="2">
        <v>0</v>
      </c>
      <c r="I243" s="2">
        <v>1</v>
      </c>
      <c r="J243" s="2">
        <v>0</v>
      </c>
      <c r="K243" s="2">
        <v>0</v>
      </c>
      <c r="L243" s="2">
        <v>0</v>
      </c>
      <c r="M243" s="2">
        <v>0</v>
      </c>
      <c r="N243" s="2">
        <v>0</v>
      </c>
      <c r="O243" s="2">
        <v>0</v>
      </c>
      <c r="P243" s="2">
        <v>0</v>
      </c>
      <c r="Q243" s="2"/>
      <c r="R243" s="299"/>
      <c r="S243" s="299"/>
      <c r="T243" s="35"/>
    </row>
    <row r="244" spans="1:20" ht="15" customHeight="1" x14ac:dyDescent="0.25">
      <c r="A244" s="34"/>
      <c r="B244" s="11"/>
      <c r="C244" s="2"/>
      <c r="D244" s="11"/>
      <c r="E244" s="11"/>
      <c r="F244" s="2" t="s">
        <v>5</v>
      </c>
      <c r="G244" s="11" t="s">
        <v>4197</v>
      </c>
      <c r="H244" s="2">
        <v>0</v>
      </c>
      <c r="I244" s="2">
        <v>1</v>
      </c>
      <c r="J244" s="2">
        <v>0</v>
      </c>
      <c r="K244" s="2">
        <v>0</v>
      </c>
      <c r="L244" s="2">
        <v>0</v>
      </c>
      <c r="M244" s="2">
        <v>0</v>
      </c>
      <c r="N244" s="2">
        <v>0</v>
      </c>
      <c r="O244" s="2">
        <v>0</v>
      </c>
      <c r="P244" s="2">
        <v>0</v>
      </c>
      <c r="Q244" s="2"/>
      <c r="R244" s="299" t="s">
        <v>7645</v>
      </c>
      <c r="S244" s="11"/>
      <c r="T244" s="35"/>
    </row>
    <row r="245" spans="1:20" x14ac:dyDescent="0.25">
      <c r="A245" s="34"/>
      <c r="B245" s="11"/>
      <c r="C245" s="2"/>
      <c r="D245" s="11"/>
      <c r="E245" s="11"/>
      <c r="F245" s="2" t="s">
        <v>6</v>
      </c>
      <c r="G245" s="11" t="s">
        <v>4198</v>
      </c>
      <c r="H245" s="2">
        <v>0</v>
      </c>
      <c r="I245" s="2">
        <v>1</v>
      </c>
      <c r="J245" s="2">
        <v>0</v>
      </c>
      <c r="K245" s="2">
        <v>0</v>
      </c>
      <c r="L245" s="2">
        <v>0</v>
      </c>
      <c r="M245" s="2">
        <v>0</v>
      </c>
      <c r="N245" s="2">
        <v>0</v>
      </c>
      <c r="O245" s="2">
        <v>0</v>
      </c>
      <c r="P245" s="2">
        <v>0</v>
      </c>
      <c r="Q245" s="2"/>
      <c r="R245" s="299"/>
      <c r="S245" s="11"/>
      <c r="T245" s="35"/>
    </row>
    <row r="246" spans="1:20" x14ac:dyDescent="0.25">
      <c r="A246" s="34"/>
      <c r="B246" s="11"/>
      <c r="C246" s="2"/>
      <c r="D246" s="11"/>
      <c r="E246" s="11"/>
      <c r="F246" s="2" t="s">
        <v>7</v>
      </c>
      <c r="G246" s="11" t="s">
        <v>4199</v>
      </c>
      <c r="H246" s="2">
        <v>0</v>
      </c>
      <c r="I246" s="2">
        <v>1</v>
      </c>
      <c r="J246" s="2">
        <v>0</v>
      </c>
      <c r="K246" s="2">
        <v>0</v>
      </c>
      <c r="L246" s="2">
        <v>0</v>
      </c>
      <c r="M246" s="2">
        <v>0</v>
      </c>
      <c r="N246" s="2">
        <v>0</v>
      </c>
      <c r="O246" s="2">
        <v>0</v>
      </c>
      <c r="P246" s="2">
        <v>0</v>
      </c>
      <c r="Q246" s="2"/>
      <c r="R246" s="299"/>
      <c r="S246" s="11"/>
      <c r="T246" s="35"/>
    </row>
    <row r="247" spans="1:20" x14ac:dyDescent="0.25">
      <c r="A247" s="34"/>
      <c r="B247" s="11"/>
      <c r="C247" s="2"/>
      <c r="D247" s="11"/>
      <c r="E247" s="11"/>
      <c r="F247" s="2" t="s">
        <v>8</v>
      </c>
      <c r="G247" s="11" t="s">
        <v>4200</v>
      </c>
      <c r="H247" s="2">
        <v>0</v>
      </c>
      <c r="I247" s="2">
        <v>1</v>
      </c>
      <c r="J247" s="2">
        <v>0</v>
      </c>
      <c r="K247" s="2">
        <v>0</v>
      </c>
      <c r="L247" s="2">
        <v>0</v>
      </c>
      <c r="M247" s="2">
        <v>0</v>
      </c>
      <c r="N247" s="2">
        <v>0</v>
      </c>
      <c r="O247" s="2">
        <v>0</v>
      </c>
      <c r="P247" s="2">
        <v>0</v>
      </c>
      <c r="Q247" s="2"/>
      <c r="R247" s="299"/>
      <c r="S247" s="11"/>
      <c r="T247" s="35"/>
    </row>
    <row r="248" spans="1:20" x14ac:dyDescent="0.25">
      <c r="A248" s="34"/>
      <c r="B248" s="11"/>
      <c r="C248" s="2"/>
      <c r="D248" s="11"/>
      <c r="E248" s="11"/>
      <c r="F248" s="2" t="s">
        <v>9</v>
      </c>
      <c r="G248" s="11" t="s">
        <v>4201</v>
      </c>
      <c r="H248" s="2">
        <v>0</v>
      </c>
      <c r="I248" s="2">
        <v>1</v>
      </c>
      <c r="J248" s="2">
        <v>0</v>
      </c>
      <c r="K248" s="2">
        <v>0</v>
      </c>
      <c r="L248" s="2">
        <v>0</v>
      </c>
      <c r="M248" s="2">
        <v>0</v>
      </c>
      <c r="N248" s="2">
        <v>0</v>
      </c>
      <c r="O248" s="2">
        <v>0</v>
      </c>
      <c r="P248" s="2">
        <v>0</v>
      </c>
      <c r="Q248" s="2"/>
      <c r="R248" s="299"/>
      <c r="S248" s="11"/>
      <c r="T248" s="35"/>
    </row>
    <row r="249" spans="1:20" ht="15" customHeight="1" x14ac:dyDescent="0.25">
      <c r="A249" s="34"/>
      <c r="B249" s="11"/>
      <c r="C249" s="2"/>
      <c r="D249" s="11"/>
      <c r="E249" s="11"/>
      <c r="F249" s="2" t="s">
        <v>10</v>
      </c>
      <c r="G249" s="11" t="s">
        <v>4202</v>
      </c>
      <c r="H249" s="2">
        <v>0</v>
      </c>
      <c r="I249" s="2">
        <v>1</v>
      </c>
      <c r="J249" s="2">
        <v>0</v>
      </c>
      <c r="K249" s="2">
        <v>0</v>
      </c>
      <c r="L249" s="2">
        <v>0</v>
      </c>
      <c r="M249" s="2">
        <v>0</v>
      </c>
      <c r="N249" s="2">
        <v>0</v>
      </c>
      <c r="O249" s="2">
        <v>0</v>
      </c>
      <c r="P249" s="2">
        <v>0</v>
      </c>
      <c r="Q249" s="2"/>
      <c r="R249" s="299" t="s">
        <v>7646</v>
      </c>
      <c r="S249" s="11"/>
      <c r="T249" s="35"/>
    </row>
    <row r="250" spans="1:20" x14ac:dyDescent="0.25">
      <c r="A250" s="34"/>
      <c r="B250" s="11"/>
      <c r="C250" s="2"/>
      <c r="D250" s="11"/>
      <c r="E250" s="11"/>
      <c r="F250" s="2" t="s">
        <v>11</v>
      </c>
      <c r="G250" s="11" t="s">
        <v>4203</v>
      </c>
      <c r="H250" s="2">
        <v>0</v>
      </c>
      <c r="I250" s="2">
        <v>1</v>
      </c>
      <c r="J250" s="2">
        <v>0</v>
      </c>
      <c r="K250" s="2">
        <v>0</v>
      </c>
      <c r="L250" s="2">
        <v>0</v>
      </c>
      <c r="M250" s="2">
        <v>0</v>
      </c>
      <c r="N250" s="2">
        <v>0</v>
      </c>
      <c r="O250" s="2">
        <v>0</v>
      </c>
      <c r="P250" s="2">
        <v>0</v>
      </c>
      <c r="Q250" s="2"/>
      <c r="R250" s="299"/>
      <c r="S250" s="11"/>
      <c r="T250" s="35"/>
    </row>
    <row r="251" spans="1:20" x14ac:dyDescent="0.25">
      <c r="A251" s="34"/>
      <c r="B251" s="11"/>
      <c r="C251" s="2"/>
      <c r="D251" s="11"/>
      <c r="E251" s="11"/>
      <c r="F251" s="2" t="s">
        <v>12</v>
      </c>
      <c r="G251" s="11" t="s">
        <v>4204</v>
      </c>
      <c r="H251" s="2">
        <v>0</v>
      </c>
      <c r="I251" s="2">
        <v>1</v>
      </c>
      <c r="J251" s="2">
        <v>0</v>
      </c>
      <c r="K251" s="2">
        <v>0</v>
      </c>
      <c r="L251" s="2">
        <v>0</v>
      </c>
      <c r="M251" s="2">
        <v>0</v>
      </c>
      <c r="N251" s="2">
        <v>0</v>
      </c>
      <c r="O251" s="2">
        <v>0</v>
      </c>
      <c r="P251" s="2">
        <v>0</v>
      </c>
      <c r="Q251" s="2"/>
      <c r="R251" s="299"/>
      <c r="S251" s="11"/>
      <c r="T251" s="35"/>
    </row>
    <row r="252" spans="1:20" x14ac:dyDescent="0.25">
      <c r="A252" s="34"/>
      <c r="B252" s="11"/>
      <c r="C252" s="2"/>
      <c r="D252" s="11"/>
      <c r="E252" s="11"/>
      <c r="F252" s="2" t="s">
        <v>13</v>
      </c>
      <c r="G252" s="11" t="s">
        <v>4205</v>
      </c>
      <c r="H252" s="2">
        <v>0</v>
      </c>
      <c r="I252" s="2">
        <v>1</v>
      </c>
      <c r="J252" s="2">
        <v>0</v>
      </c>
      <c r="K252" s="2">
        <v>0</v>
      </c>
      <c r="L252" s="2">
        <v>0</v>
      </c>
      <c r="M252" s="2">
        <v>0</v>
      </c>
      <c r="N252" s="2">
        <v>0</v>
      </c>
      <c r="O252" s="2">
        <v>0</v>
      </c>
      <c r="P252" s="2">
        <v>0</v>
      </c>
      <c r="Q252" s="2"/>
      <c r="R252" s="299" t="s">
        <v>7647</v>
      </c>
      <c r="S252" s="11"/>
      <c r="T252" s="35"/>
    </row>
    <row r="253" spans="1:20" x14ac:dyDescent="0.25">
      <c r="A253" s="34"/>
      <c r="B253" s="11"/>
      <c r="C253" s="2"/>
      <c r="D253" s="11"/>
      <c r="E253" s="11"/>
      <c r="F253" s="2" t="s">
        <v>14</v>
      </c>
      <c r="G253" s="11" t="s">
        <v>4206</v>
      </c>
      <c r="H253" s="2">
        <v>0</v>
      </c>
      <c r="I253" s="2">
        <v>1</v>
      </c>
      <c r="J253" s="2">
        <v>0</v>
      </c>
      <c r="K253" s="2">
        <v>0</v>
      </c>
      <c r="L253" s="2">
        <v>0</v>
      </c>
      <c r="M253" s="2">
        <v>0</v>
      </c>
      <c r="N253" s="2">
        <v>0</v>
      </c>
      <c r="O253" s="2">
        <v>0</v>
      </c>
      <c r="P253" s="2">
        <v>0</v>
      </c>
      <c r="Q253" s="2"/>
      <c r="R253" s="299"/>
      <c r="S253" s="11"/>
      <c r="T253" s="35"/>
    </row>
    <row r="254" spans="1:20" x14ac:dyDescent="0.25">
      <c r="A254" s="34"/>
      <c r="B254" s="11"/>
      <c r="C254" s="2"/>
      <c r="D254" s="11"/>
      <c r="E254" s="11"/>
      <c r="F254" s="2" t="s">
        <v>15</v>
      </c>
      <c r="G254" s="11" t="s">
        <v>4207</v>
      </c>
      <c r="H254" s="2">
        <v>0</v>
      </c>
      <c r="I254" s="2">
        <v>1</v>
      </c>
      <c r="J254" s="2">
        <v>0</v>
      </c>
      <c r="K254" s="2">
        <v>0</v>
      </c>
      <c r="L254" s="2">
        <v>0</v>
      </c>
      <c r="M254" s="2">
        <v>0</v>
      </c>
      <c r="N254" s="2">
        <v>0</v>
      </c>
      <c r="O254" s="2">
        <v>0</v>
      </c>
      <c r="P254" s="2">
        <v>0</v>
      </c>
      <c r="Q254" s="2"/>
      <c r="R254" s="299"/>
      <c r="S254" s="11"/>
      <c r="T254" s="35"/>
    </row>
    <row r="255" spans="1:20" x14ac:dyDescent="0.25">
      <c r="A255" s="34"/>
      <c r="B255" s="11"/>
      <c r="C255" s="2"/>
      <c r="D255" s="11"/>
      <c r="E255" s="11"/>
      <c r="F255" s="2" t="s">
        <v>16</v>
      </c>
      <c r="G255" s="11" t="s">
        <v>4208</v>
      </c>
      <c r="H255" s="67">
        <v>1</v>
      </c>
      <c r="I255" s="67">
        <v>0</v>
      </c>
      <c r="J255" s="67">
        <v>0</v>
      </c>
      <c r="K255" s="67">
        <v>0</v>
      </c>
      <c r="L255" s="67">
        <v>0</v>
      </c>
      <c r="M255" s="67">
        <v>0</v>
      </c>
      <c r="N255" s="67">
        <v>1</v>
      </c>
      <c r="O255" s="2">
        <v>0</v>
      </c>
      <c r="P255" s="2">
        <v>0</v>
      </c>
      <c r="Q255" s="2"/>
      <c r="R255" s="299" t="s">
        <v>7648</v>
      </c>
      <c r="S255" s="11"/>
      <c r="T255" s="35"/>
    </row>
    <row r="256" spans="1:20" x14ac:dyDescent="0.25">
      <c r="A256" s="34"/>
      <c r="B256" s="11"/>
      <c r="C256" s="2"/>
      <c r="D256" s="11"/>
      <c r="E256" s="11"/>
      <c r="F256" s="2" t="s">
        <v>17</v>
      </c>
      <c r="G256" s="11" t="s">
        <v>4209</v>
      </c>
      <c r="H256" s="2">
        <v>0</v>
      </c>
      <c r="I256" s="2">
        <v>1</v>
      </c>
      <c r="J256" s="2">
        <v>0</v>
      </c>
      <c r="K256" s="2">
        <v>0</v>
      </c>
      <c r="L256" s="2">
        <v>0</v>
      </c>
      <c r="M256" s="2">
        <v>0</v>
      </c>
      <c r="N256" s="2">
        <v>0</v>
      </c>
      <c r="O256" s="2">
        <v>0</v>
      </c>
      <c r="P256" s="2">
        <v>0</v>
      </c>
      <c r="Q256" s="2"/>
      <c r="R256" s="299"/>
      <c r="S256" s="11"/>
      <c r="T256" s="35"/>
    </row>
    <row r="257" spans="1:20" x14ac:dyDescent="0.25">
      <c r="A257" s="34"/>
      <c r="B257" s="11"/>
      <c r="C257" s="2"/>
      <c r="D257" s="11"/>
      <c r="E257" s="11"/>
      <c r="F257" s="2" t="s">
        <v>18</v>
      </c>
      <c r="G257" s="11" t="s">
        <v>4210</v>
      </c>
      <c r="H257" s="2">
        <v>0</v>
      </c>
      <c r="I257" s="2">
        <v>1</v>
      </c>
      <c r="J257" s="2">
        <v>0</v>
      </c>
      <c r="K257" s="2">
        <v>0</v>
      </c>
      <c r="L257" s="2">
        <v>0</v>
      </c>
      <c r="M257" s="2">
        <v>0</v>
      </c>
      <c r="N257" s="2">
        <v>0</v>
      </c>
      <c r="O257" s="2">
        <v>0</v>
      </c>
      <c r="P257" s="2">
        <v>0</v>
      </c>
      <c r="Q257" s="2"/>
      <c r="R257" s="299"/>
      <c r="S257" s="11"/>
      <c r="T257" s="35"/>
    </row>
    <row r="258" spans="1:20" x14ac:dyDescent="0.25">
      <c r="A258" s="34"/>
      <c r="B258" s="11"/>
      <c r="C258" s="2"/>
      <c r="D258" s="11"/>
      <c r="E258" s="11"/>
      <c r="F258" s="2" t="s">
        <v>19</v>
      </c>
      <c r="G258" s="11" t="s">
        <v>4211</v>
      </c>
      <c r="H258" s="2">
        <v>0</v>
      </c>
      <c r="I258" s="2">
        <v>1</v>
      </c>
      <c r="J258" s="2">
        <v>0</v>
      </c>
      <c r="K258" s="2">
        <v>0</v>
      </c>
      <c r="L258" s="2">
        <v>0</v>
      </c>
      <c r="M258" s="2">
        <v>0</v>
      </c>
      <c r="N258" s="2">
        <v>0</v>
      </c>
      <c r="O258" s="2">
        <v>0</v>
      </c>
      <c r="P258" s="2">
        <v>0</v>
      </c>
      <c r="Q258" s="2"/>
      <c r="R258" s="299" t="s">
        <v>7649</v>
      </c>
      <c r="S258" s="11"/>
      <c r="T258" s="35"/>
    </row>
    <row r="259" spans="1:20" x14ac:dyDescent="0.25">
      <c r="A259" s="34"/>
      <c r="B259" s="11"/>
      <c r="C259" s="2"/>
      <c r="D259" s="11"/>
      <c r="E259" s="11"/>
      <c r="F259" s="2" t="s">
        <v>20</v>
      </c>
      <c r="G259" s="11" t="s">
        <v>4212</v>
      </c>
      <c r="H259" s="2">
        <v>0</v>
      </c>
      <c r="I259" s="2">
        <v>1</v>
      </c>
      <c r="J259" s="2">
        <v>0</v>
      </c>
      <c r="K259" s="2">
        <v>0</v>
      </c>
      <c r="L259" s="2">
        <v>0</v>
      </c>
      <c r="M259" s="2">
        <v>0</v>
      </c>
      <c r="N259" s="2">
        <v>0</v>
      </c>
      <c r="O259" s="2">
        <v>0</v>
      </c>
      <c r="P259" s="2">
        <v>0</v>
      </c>
      <c r="Q259" s="2"/>
      <c r="R259" s="299"/>
      <c r="S259" s="11"/>
      <c r="T259" s="35"/>
    </row>
    <row r="260" spans="1:20" x14ac:dyDescent="0.25">
      <c r="A260" s="34"/>
      <c r="B260" s="11"/>
      <c r="C260" s="2"/>
      <c r="D260" s="11"/>
      <c r="E260" s="11"/>
      <c r="F260" s="2" t="s">
        <v>21</v>
      </c>
      <c r="G260" s="11" t="s">
        <v>4213</v>
      </c>
      <c r="H260" s="2">
        <v>0</v>
      </c>
      <c r="I260" s="2">
        <v>1</v>
      </c>
      <c r="J260" s="2">
        <v>0</v>
      </c>
      <c r="K260" s="2">
        <v>0</v>
      </c>
      <c r="L260" s="2">
        <v>0</v>
      </c>
      <c r="M260" s="2">
        <v>0</v>
      </c>
      <c r="N260" s="2">
        <v>0</v>
      </c>
      <c r="O260" s="2">
        <v>0</v>
      </c>
      <c r="P260" s="2">
        <v>0</v>
      </c>
      <c r="Q260" s="2"/>
      <c r="R260" s="11"/>
      <c r="S260" s="11"/>
      <c r="T260" s="35"/>
    </row>
    <row r="261" spans="1:20" x14ac:dyDescent="0.25">
      <c r="A261" s="34"/>
      <c r="B261" s="11"/>
      <c r="C261" s="2"/>
      <c r="D261" s="11"/>
      <c r="E261" s="11"/>
      <c r="F261" s="2" t="s">
        <v>22</v>
      </c>
      <c r="G261" s="11" t="s">
        <v>4214</v>
      </c>
      <c r="H261" s="2">
        <v>0</v>
      </c>
      <c r="I261" s="2">
        <v>1</v>
      </c>
      <c r="J261" s="2">
        <v>0</v>
      </c>
      <c r="K261" s="2">
        <v>0</v>
      </c>
      <c r="L261" s="2">
        <v>0</v>
      </c>
      <c r="M261" s="2">
        <v>0</v>
      </c>
      <c r="N261" s="2">
        <v>0</v>
      </c>
      <c r="O261" s="2">
        <v>0</v>
      </c>
      <c r="P261" s="2">
        <v>0</v>
      </c>
      <c r="Q261" s="2"/>
      <c r="R261" s="11"/>
      <c r="S261" s="11"/>
      <c r="T261" s="35"/>
    </row>
    <row r="262" spans="1:20" x14ac:dyDescent="0.25">
      <c r="A262" s="34"/>
      <c r="B262" s="11"/>
      <c r="C262" s="2"/>
      <c r="D262" s="11"/>
      <c r="E262" s="11"/>
      <c r="F262" s="2"/>
      <c r="G262" s="11"/>
      <c r="H262" s="2"/>
      <c r="I262" s="2"/>
      <c r="J262" s="2"/>
      <c r="K262" s="2"/>
      <c r="L262" s="2"/>
      <c r="M262" s="2"/>
      <c r="N262" s="2"/>
      <c r="O262" s="2"/>
      <c r="P262" s="2"/>
      <c r="Q262" s="2"/>
      <c r="R262" s="11"/>
      <c r="S262" s="11"/>
      <c r="T262" s="35"/>
    </row>
    <row r="263" spans="1:20" x14ac:dyDescent="0.25">
      <c r="A263" s="83"/>
      <c r="B263" s="62"/>
      <c r="C263" s="61"/>
      <c r="D263" s="62"/>
      <c r="E263" s="62"/>
      <c r="F263" s="61"/>
      <c r="G263" s="62"/>
      <c r="H263" s="61">
        <f>SUM(H240:H261)</f>
        <v>1</v>
      </c>
      <c r="I263" s="61">
        <f t="shared" ref="I263:O263" si="10">SUM(I240:I261)</f>
        <v>21</v>
      </c>
      <c r="J263" s="61">
        <f t="shared" si="10"/>
        <v>0</v>
      </c>
      <c r="K263" s="61">
        <f t="shared" si="10"/>
        <v>0</v>
      </c>
      <c r="L263" s="61">
        <f t="shared" si="10"/>
        <v>0</v>
      </c>
      <c r="M263" s="61">
        <f t="shared" si="10"/>
        <v>0</v>
      </c>
      <c r="N263" s="61">
        <f t="shared" si="10"/>
        <v>1</v>
      </c>
      <c r="O263" s="61">
        <f t="shared" si="10"/>
        <v>0</v>
      </c>
      <c r="P263" s="61"/>
      <c r="Q263" s="61"/>
      <c r="R263" s="62"/>
      <c r="S263" s="62"/>
      <c r="T263" s="84"/>
    </row>
    <row r="264" spans="1:20" x14ac:dyDescent="0.25">
      <c r="A264" s="85"/>
      <c r="B264" s="75"/>
      <c r="C264" s="76"/>
      <c r="D264" s="75"/>
      <c r="E264" s="75"/>
      <c r="F264" s="76"/>
      <c r="G264" s="75"/>
      <c r="H264" s="76"/>
      <c r="I264" s="76"/>
      <c r="J264" s="76"/>
      <c r="K264" s="76"/>
      <c r="L264" s="76"/>
      <c r="M264" s="76"/>
      <c r="N264" s="76"/>
      <c r="O264" s="76"/>
      <c r="P264" s="76"/>
      <c r="Q264" s="76"/>
      <c r="R264" s="75"/>
      <c r="S264" s="75"/>
      <c r="T264" s="86"/>
    </row>
    <row r="265" spans="1:20" x14ac:dyDescent="0.25">
      <c r="A265" s="34"/>
      <c r="B265" s="11"/>
      <c r="C265" s="2"/>
      <c r="D265" s="11"/>
      <c r="E265" s="11"/>
      <c r="F265" s="2"/>
      <c r="G265" s="11"/>
      <c r="H265" s="2"/>
      <c r="I265" s="2"/>
      <c r="J265" s="2"/>
      <c r="K265" s="2"/>
      <c r="L265" s="2"/>
      <c r="M265" s="2"/>
      <c r="N265" s="2"/>
      <c r="O265" s="2"/>
      <c r="P265" s="2"/>
      <c r="Q265" s="2"/>
      <c r="R265" s="11"/>
      <c r="S265" s="11"/>
      <c r="T265" s="35"/>
    </row>
    <row r="266" spans="1:20" x14ac:dyDescent="0.25">
      <c r="A266" s="34"/>
      <c r="B266" s="11"/>
      <c r="C266" s="2" t="s">
        <v>12</v>
      </c>
      <c r="D266" s="11" t="s">
        <v>3982</v>
      </c>
      <c r="E266" s="11" t="s">
        <v>39</v>
      </c>
      <c r="F266" s="2" t="s">
        <v>0</v>
      </c>
      <c r="G266" s="11" t="s">
        <v>4215</v>
      </c>
      <c r="H266" s="2">
        <v>0</v>
      </c>
      <c r="I266" s="2">
        <v>1</v>
      </c>
      <c r="J266" s="2">
        <v>0</v>
      </c>
      <c r="K266" s="2">
        <v>0</v>
      </c>
      <c r="L266" s="2">
        <v>0</v>
      </c>
      <c r="M266" s="2">
        <v>0</v>
      </c>
      <c r="N266" s="2">
        <v>0</v>
      </c>
      <c r="O266" s="2">
        <v>0</v>
      </c>
      <c r="P266" s="2">
        <v>0</v>
      </c>
      <c r="Q266" s="2"/>
      <c r="R266" s="11"/>
      <c r="S266" s="11"/>
      <c r="T266" s="312" t="s">
        <v>7241</v>
      </c>
    </row>
    <row r="267" spans="1:20" x14ac:dyDescent="0.25">
      <c r="A267" s="34"/>
      <c r="B267" s="11"/>
      <c r="C267" s="2"/>
      <c r="D267" s="11"/>
      <c r="E267" s="11"/>
      <c r="F267" s="2" t="s">
        <v>2</v>
      </c>
      <c r="G267" s="11" t="s">
        <v>4216</v>
      </c>
      <c r="H267" s="67">
        <v>1</v>
      </c>
      <c r="I267" s="67">
        <v>0</v>
      </c>
      <c r="J267" s="67">
        <v>0</v>
      </c>
      <c r="K267" s="67">
        <v>0</v>
      </c>
      <c r="L267" s="67">
        <v>0</v>
      </c>
      <c r="M267" s="67">
        <v>0</v>
      </c>
      <c r="N267" s="67">
        <v>1</v>
      </c>
      <c r="O267" s="2">
        <v>0</v>
      </c>
      <c r="P267" s="2">
        <v>0</v>
      </c>
      <c r="Q267" s="2"/>
      <c r="R267" s="11"/>
      <c r="S267" s="11"/>
      <c r="T267" s="312"/>
    </row>
    <row r="268" spans="1:20" x14ac:dyDescent="0.25">
      <c r="A268" s="34"/>
      <c r="B268" s="11"/>
      <c r="C268" s="2"/>
      <c r="D268" s="11"/>
      <c r="E268" s="11"/>
      <c r="F268" s="2" t="s">
        <v>3</v>
      </c>
      <c r="G268" s="11" t="s">
        <v>4217</v>
      </c>
      <c r="H268" s="2">
        <v>0</v>
      </c>
      <c r="I268" s="2">
        <v>1</v>
      </c>
      <c r="J268" s="2">
        <v>0</v>
      </c>
      <c r="K268" s="2">
        <v>0</v>
      </c>
      <c r="L268" s="2">
        <v>0</v>
      </c>
      <c r="M268" s="2">
        <v>0</v>
      </c>
      <c r="N268" s="2">
        <v>0</v>
      </c>
      <c r="O268" s="2">
        <v>0</v>
      </c>
      <c r="P268" s="2">
        <v>0</v>
      </c>
      <c r="Q268" s="2"/>
      <c r="R268" s="11"/>
      <c r="S268" s="11"/>
      <c r="T268" s="312"/>
    </row>
    <row r="269" spans="1:20" x14ac:dyDescent="0.25">
      <c r="A269" s="34"/>
      <c r="B269" s="11"/>
      <c r="C269" s="2"/>
      <c r="D269" s="11"/>
      <c r="E269" s="11"/>
      <c r="F269" s="2" t="s">
        <v>4</v>
      </c>
      <c r="G269" s="11" t="s">
        <v>4218</v>
      </c>
      <c r="H269" s="2">
        <v>0</v>
      </c>
      <c r="I269" s="2">
        <v>1</v>
      </c>
      <c r="J269" s="2">
        <v>0</v>
      </c>
      <c r="K269" s="2">
        <v>0</v>
      </c>
      <c r="L269" s="2">
        <v>0</v>
      </c>
      <c r="M269" s="2">
        <v>0</v>
      </c>
      <c r="N269" s="2">
        <v>0</v>
      </c>
      <c r="O269" s="2">
        <v>0</v>
      </c>
      <c r="P269" s="2">
        <v>0</v>
      </c>
      <c r="Q269" s="2"/>
      <c r="R269" s="11"/>
      <c r="S269" s="11"/>
      <c r="T269" s="35"/>
    </row>
    <row r="270" spans="1:20" x14ac:dyDescent="0.25">
      <c r="A270" s="34"/>
      <c r="B270" s="11"/>
      <c r="C270" s="2"/>
      <c r="D270" s="11"/>
      <c r="E270" s="11"/>
      <c r="F270" s="2" t="s">
        <v>5</v>
      </c>
      <c r="G270" s="11" t="s">
        <v>4219</v>
      </c>
      <c r="H270" s="2">
        <v>0</v>
      </c>
      <c r="I270" s="2">
        <v>1</v>
      </c>
      <c r="J270" s="2">
        <v>0</v>
      </c>
      <c r="K270" s="2">
        <v>0</v>
      </c>
      <c r="L270" s="2">
        <v>0</v>
      </c>
      <c r="M270" s="2">
        <v>0</v>
      </c>
      <c r="N270" s="2">
        <v>0</v>
      </c>
      <c r="O270" s="2">
        <v>0</v>
      </c>
      <c r="P270" s="2">
        <v>0</v>
      </c>
      <c r="Q270" s="2"/>
      <c r="R270" s="11"/>
      <c r="S270" s="11"/>
      <c r="T270" s="35"/>
    </row>
    <row r="271" spans="1:20" x14ac:dyDescent="0.25">
      <c r="A271" s="34"/>
      <c r="B271" s="11"/>
      <c r="C271" s="2"/>
      <c r="D271" s="11"/>
      <c r="E271" s="11"/>
      <c r="F271" s="2" t="s">
        <v>6</v>
      </c>
      <c r="G271" s="11" t="s">
        <v>4220</v>
      </c>
      <c r="H271" s="2">
        <v>0</v>
      </c>
      <c r="I271" s="2">
        <v>1</v>
      </c>
      <c r="J271" s="2">
        <v>0</v>
      </c>
      <c r="K271" s="2">
        <v>0</v>
      </c>
      <c r="L271" s="2">
        <v>0</v>
      </c>
      <c r="M271" s="2">
        <v>0</v>
      </c>
      <c r="N271" s="2">
        <v>0</v>
      </c>
      <c r="O271" s="2">
        <v>0</v>
      </c>
      <c r="P271" s="2">
        <v>0</v>
      </c>
      <c r="Q271" s="2"/>
      <c r="R271" s="11"/>
      <c r="S271" s="11"/>
      <c r="T271" s="35"/>
    </row>
    <row r="272" spans="1:20" x14ac:dyDescent="0.25">
      <c r="A272" s="34"/>
      <c r="B272" s="11"/>
      <c r="C272" s="2"/>
      <c r="D272" s="11"/>
      <c r="E272" s="11"/>
      <c r="F272" s="2"/>
      <c r="G272" s="11"/>
      <c r="H272" s="2"/>
      <c r="I272" s="2"/>
      <c r="J272" s="2"/>
      <c r="K272" s="2"/>
      <c r="L272" s="2"/>
      <c r="M272" s="2"/>
      <c r="N272" s="2"/>
      <c r="O272" s="2"/>
      <c r="P272" s="2"/>
      <c r="Q272" s="2"/>
      <c r="R272" s="11"/>
      <c r="S272" s="11"/>
      <c r="T272" s="35"/>
    </row>
    <row r="273" spans="1:20" x14ac:dyDescent="0.25">
      <c r="A273" s="83"/>
      <c r="B273" s="62"/>
      <c r="C273" s="61"/>
      <c r="D273" s="62"/>
      <c r="E273" s="62"/>
      <c r="F273" s="61"/>
      <c r="G273" s="62"/>
      <c r="H273" s="61">
        <f>SUM(H266:H271)</f>
        <v>1</v>
      </c>
      <c r="I273" s="61">
        <f t="shared" ref="I273:O273" si="11">SUM(I266:I271)</f>
        <v>5</v>
      </c>
      <c r="J273" s="61">
        <f t="shared" si="11"/>
        <v>0</v>
      </c>
      <c r="K273" s="61">
        <f t="shared" si="11"/>
        <v>0</v>
      </c>
      <c r="L273" s="61">
        <f t="shared" si="11"/>
        <v>0</v>
      </c>
      <c r="M273" s="61">
        <f t="shared" si="11"/>
        <v>0</v>
      </c>
      <c r="N273" s="61">
        <f t="shared" si="11"/>
        <v>1</v>
      </c>
      <c r="O273" s="61">
        <f t="shared" si="11"/>
        <v>0</v>
      </c>
      <c r="P273" s="61"/>
      <c r="Q273" s="61"/>
      <c r="R273" s="62"/>
      <c r="S273" s="62"/>
      <c r="T273" s="84"/>
    </row>
    <row r="274" spans="1:20" x14ac:dyDescent="0.25">
      <c r="A274" s="85"/>
      <c r="B274" s="75"/>
      <c r="C274" s="76"/>
      <c r="D274" s="75"/>
      <c r="E274" s="75"/>
      <c r="F274" s="76"/>
      <c r="G274" s="75"/>
      <c r="H274" s="76"/>
      <c r="I274" s="76"/>
      <c r="J274" s="76"/>
      <c r="K274" s="76"/>
      <c r="L274" s="76"/>
      <c r="M274" s="76"/>
      <c r="N274" s="76"/>
      <c r="O274" s="76"/>
      <c r="P274" s="76"/>
      <c r="Q274" s="76"/>
      <c r="R274" s="75"/>
      <c r="S274" s="75"/>
      <c r="T274" s="86"/>
    </row>
    <row r="275" spans="1:20" x14ac:dyDescent="0.25">
      <c r="A275" s="34"/>
      <c r="B275" s="11"/>
      <c r="C275" s="2"/>
      <c r="D275" s="11"/>
      <c r="E275" s="11"/>
      <c r="F275" s="11"/>
      <c r="G275" s="11"/>
      <c r="H275" s="2"/>
      <c r="I275" s="2"/>
      <c r="J275" s="2"/>
      <c r="K275" s="2"/>
      <c r="L275" s="2"/>
      <c r="M275" s="2"/>
      <c r="N275" s="2"/>
      <c r="O275" s="2"/>
      <c r="P275" s="2"/>
      <c r="Q275" s="2"/>
      <c r="R275" s="11"/>
      <c r="S275" s="11"/>
      <c r="T275" s="35"/>
    </row>
    <row r="276" spans="1:20" x14ac:dyDescent="0.25">
      <c r="A276" s="34"/>
      <c r="B276" s="11"/>
      <c r="C276" s="2" t="s">
        <v>13</v>
      </c>
      <c r="D276" s="11" t="s">
        <v>3983</v>
      </c>
      <c r="E276" s="11" t="s">
        <v>39</v>
      </c>
      <c r="F276" s="2" t="s">
        <v>0</v>
      </c>
      <c r="G276" s="11" t="s">
        <v>4221</v>
      </c>
      <c r="H276" s="2">
        <v>0</v>
      </c>
      <c r="I276" s="2">
        <v>1</v>
      </c>
      <c r="J276" s="2">
        <v>0</v>
      </c>
      <c r="K276" s="2">
        <v>0</v>
      </c>
      <c r="L276" s="2">
        <v>0</v>
      </c>
      <c r="M276" s="2">
        <v>0</v>
      </c>
      <c r="N276" s="2">
        <v>0</v>
      </c>
      <c r="O276" s="2">
        <v>0</v>
      </c>
      <c r="P276" s="2">
        <v>0</v>
      </c>
      <c r="Q276" s="2"/>
      <c r="R276" s="11"/>
      <c r="S276" s="11"/>
      <c r="T276" s="35"/>
    </row>
    <row r="277" spans="1:20" x14ac:dyDescent="0.25">
      <c r="A277" s="34"/>
      <c r="B277" s="11"/>
      <c r="C277" s="2"/>
      <c r="D277" s="11"/>
      <c r="E277" s="11"/>
      <c r="F277" s="2" t="s">
        <v>2</v>
      </c>
      <c r="G277" s="11" t="s">
        <v>4222</v>
      </c>
      <c r="H277" s="2">
        <v>0</v>
      </c>
      <c r="I277" s="2">
        <v>1</v>
      </c>
      <c r="J277" s="2">
        <v>0</v>
      </c>
      <c r="K277" s="2">
        <v>0</v>
      </c>
      <c r="L277" s="2">
        <v>0</v>
      </c>
      <c r="M277" s="2">
        <v>0</v>
      </c>
      <c r="N277" s="2">
        <v>0</v>
      </c>
      <c r="O277" s="2">
        <v>0</v>
      </c>
      <c r="P277" s="2">
        <v>0</v>
      </c>
      <c r="Q277" s="2"/>
      <c r="R277" s="11"/>
      <c r="S277" s="11"/>
      <c r="T277" s="35"/>
    </row>
    <row r="278" spans="1:20" x14ac:dyDescent="0.25">
      <c r="A278" s="34"/>
      <c r="B278" s="11"/>
      <c r="C278" s="2"/>
      <c r="D278" s="11"/>
      <c r="E278" s="11"/>
      <c r="F278" s="2" t="s">
        <v>3</v>
      </c>
      <c r="G278" s="11" t="s">
        <v>4223</v>
      </c>
      <c r="H278" s="2">
        <v>0</v>
      </c>
      <c r="I278" s="2">
        <v>1</v>
      </c>
      <c r="J278" s="2">
        <v>0</v>
      </c>
      <c r="K278" s="2">
        <v>0</v>
      </c>
      <c r="L278" s="2">
        <v>0</v>
      </c>
      <c r="M278" s="2">
        <v>0</v>
      </c>
      <c r="N278" s="2">
        <v>0</v>
      </c>
      <c r="O278" s="2">
        <v>0</v>
      </c>
      <c r="P278" s="2">
        <v>0</v>
      </c>
      <c r="Q278" s="2"/>
      <c r="R278" s="11"/>
      <c r="S278" s="11"/>
      <c r="T278" s="35"/>
    </row>
    <row r="279" spans="1:20" x14ac:dyDescent="0.25">
      <c r="A279" s="34"/>
      <c r="B279" s="11"/>
      <c r="C279" s="2"/>
      <c r="D279" s="11"/>
      <c r="E279" s="11"/>
      <c r="F279" s="2" t="s">
        <v>4</v>
      </c>
      <c r="G279" s="11" t="s">
        <v>4224</v>
      </c>
      <c r="H279" s="2">
        <v>0</v>
      </c>
      <c r="I279" s="2">
        <v>1</v>
      </c>
      <c r="J279" s="2">
        <v>0</v>
      </c>
      <c r="K279" s="2">
        <v>0</v>
      </c>
      <c r="L279" s="2">
        <v>0</v>
      </c>
      <c r="M279" s="2">
        <v>0</v>
      </c>
      <c r="N279" s="2">
        <v>0</v>
      </c>
      <c r="O279" s="2">
        <v>0</v>
      </c>
      <c r="P279" s="2">
        <v>0</v>
      </c>
      <c r="Q279" s="2"/>
      <c r="R279" s="11"/>
      <c r="S279" s="11"/>
      <c r="T279" s="35"/>
    </row>
    <row r="280" spans="1:20" x14ac:dyDescent="0.25">
      <c r="A280" s="34"/>
      <c r="B280" s="11"/>
      <c r="C280" s="2"/>
      <c r="D280" s="11"/>
      <c r="E280" s="11"/>
      <c r="F280" s="2" t="s">
        <v>5</v>
      </c>
      <c r="G280" s="11" t="s">
        <v>4225</v>
      </c>
      <c r="H280" s="2">
        <v>0</v>
      </c>
      <c r="I280" s="2">
        <v>1</v>
      </c>
      <c r="J280" s="2">
        <v>0</v>
      </c>
      <c r="K280" s="2">
        <v>0</v>
      </c>
      <c r="L280" s="2">
        <v>0</v>
      </c>
      <c r="M280" s="2">
        <v>0</v>
      </c>
      <c r="N280" s="2">
        <v>0</v>
      </c>
      <c r="O280" s="2">
        <v>0</v>
      </c>
      <c r="P280" s="2">
        <v>0</v>
      </c>
      <c r="Q280" s="2"/>
      <c r="R280" s="11"/>
      <c r="S280" s="11"/>
      <c r="T280" s="35"/>
    </row>
    <row r="281" spans="1:20" x14ac:dyDescent="0.25">
      <c r="A281" s="34"/>
      <c r="B281" s="11"/>
      <c r="C281" s="2"/>
      <c r="D281" s="11"/>
      <c r="E281" s="11"/>
      <c r="F281" s="2" t="s">
        <v>6</v>
      </c>
      <c r="G281" s="11" t="s">
        <v>4226</v>
      </c>
      <c r="H281" s="2">
        <v>0</v>
      </c>
      <c r="I281" s="2">
        <v>1</v>
      </c>
      <c r="J281" s="2">
        <v>0</v>
      </c>
      <c r="K281" s="2">
        <v>0</v>
      </c>
      <c r="L281" s="2">
        <v>0</v>
      </c>
      <c r="M281" s="2">
        <v>0</v>
      </c>
      <c r="N281" s="2">
        <v>0</v>
      </c>
      <c r="O281" s="2">
        <v>0</v>
      </c>
      <c r="P281" s="2">
        <v>0</v>
      </c>
      <c r="Q281" s="2"/>
      <c r="R281" s="11"/>
      <c r="S281" s="11"/>
      <c r="T281" s="35"/>
    </row>
    <row r="282" spans="1:20" x14ac:dyDescent="0.25">
      <c r="A282" s="34"/>
      <c r="B282" s="11"/>
      <c r="C282" s="2"/>
      <c r="D282" s="11"/>
      <c r="E282" s="11"/>
      <c r="F282" s="2" t="s">
        <v>7</v>
      </c>
      <c r="G282" s="11" t="s">
        <v>4227</v>
      </c>
      <c r="H282" s="2">
        <v>0</v>
      </c>
      <c r="I282" s="2">
        <v>1</v>
      </c>
      <c r="J282" s="2">
        <v>0</v>
      </c>
      <c r="K282" s="2">
        <v>0</v>
      </c>
      <c r="L282" s="2">
        <v>0</v>
      </c>
      <c r="M282" s="2">
        <v>0</v>
      </c>
      <c r="N282" s="2">
        <v>0</v>
      </c>
      <c r="O282" s="2">
        <v>0</v>
      </c>
      <c r="P282" s="2">
        <v>0</v>
      </c>
      <c r="Q282" s="2"/>
      <c r="R282" s="11"/>
      <c r="S282" s="11"/>
      <c r="T282" s="35"/>
    </row>
    <row r="283" spans="1:20" x14ac:dyDescent="0.25">
      <c r="A283" s="34"/>
      <c r="B283" s="11"/>
      <c r="C283" s="2"/>
      <c r="D283" s="11"/>
      <c r="E283" s="11"/>
      <c r="F283" s="2" t="s">
        <v>8</v>
      </c>
      <c r="G283" s="11" t="s">
        <v>4228</v>
      </c>
      <c r="H283" s="2">
        <v>0</v>
      </c>
      <c r="I283" s="2">
        <v>1</v>
      </c>
      <c r="J283" s="2">
        <v>0</v>
      </c>
      <c r="K283" s="2">
        <v>0</v>
      </c>
      <c r="L283" s="2">
        <v>0</v>
      </c>
      <c r="M283" s="2">
        <v>0</v>
      </c>
      <c r="N283" s="2">
        <v>0</v>
      </c>
      <c r="O283" s="2">
        <v>0</v>
      </c>
      <c r="P283" s="2">
        <v>0</v>
      </c>
      <c r="Q283" s="2"/>
      <c r="R283" s="11"/>
      <c r="S283" s="11"/>
      <c r="T283" s="35"/>
    </row>
    <row r="284" spans="1:20" x14ac:dyDescent="0.25">
      <c r="A284" s="34"/>
      <c r="B284" s="11"/>
      <c r="C284" s="2"/>
      <c r="D284" s="11"/>
      <c r="E284" s="11"/>
      <c r="F284" s="2" t="s">
        <v>9</v>
      </c>
      <c r="G284" s="11" t="s">
        <v>4229</v>
      </c>
      <c r="H284" s="2">
        <v>0</v>
      </c>
      <c r="I284" s="2">
        <v>1</v>
      </c>
      <c r="J284" s="2">
        <v>0</v>
      </c>
      <c r="K284" s="2">
        <v>0</v>
      </c>
      <c r="L284" s="2">
        <v>0</v>
      </c>
      <c r="M284" s="2">
        <v>0</v>
      </c>
      <c r="N284" s="2">
        <v>0</v>
      </c>
      <c r="O284" s="2">
        <v>0</v>
      </c>
      <c r="P284" s="2">
        <v>0</v>
      </c>
      <c r="Q284" s="2"/>
      <c r="R284" s="11"/>
      <c r="S284" s="11"/>
      <c r="T284" s="35"/>
    </row>
    <row r="285" spans="1:20" x14ac:dyDescent="0.25">
      <c r="A285" s="34"/>
      <c r="B285" s="11"/>
      <c r="C285" s="2"/>
      <c r="D285" s="11"/>
      <c r="E285" s="11"/>
      <c r="F285" s="2"/>
      <c r="G285" s="11"/>
      <c r="H285" s="2"/>
      <c r="I285" s="2"/>
      <c r="J285" s="2"/>
      <c r="K285" s="2"/>
      <c r="L285" s="2"/>
      <c r="M285" s="2"/>
      <c r="N285" s="2"/>
      <c r="O285" s="2"/>
      <c r="P285" s="2"/>
      <c r="Q285" s="2"/>
      <c r="R285" s="11"/>
      <c r="S285" s="11"/>
      <c r="T285" s="35"/>
    </row>
    <row r="286" spans="1:20" x14ac:dyDescent="0.25">
      <c r="A286" s="83"/>
      <c r="B286" s="62"/>
      <c r="C286" s="61"/>
      <c r="D286" s="62"/>
      <c r="E286" s="62"/>
      <c r="F286" s="61"/>
      <c r="G286" s="62"/>
      <c r="H286" s="61">
        <f>SUM(H276:H284)</f>
        <v>0</v>
      </c>
      <c r="I286" s="61">
        <f t="shared" ref="I286:O286" si="12">SUM(I276:I284)</f>
        <v>9</v>
      </c>
      <c r="J286" s="61">
        <f t="shared" si="12"/>
        <v>0</v>
      </c>
      <c r="K286" s="61">
        <f t="shared" si="12"/>
        <v>0</v>
      </c>
      <c r="L286" s="61">
        <f t="shared" si="12"/>
        <v>0</v>
      </c>
      <c r="M286" s="61">
        <f t="shared" si="12"/>
        <v>0</v>
      </c>
      <c r="N286" s="61">
        <f t="shared" si="12"/>
        <v>0</v>
      </c>
      <c r="O286" s="61">
        <f t="shared" si="12"/>
        <v>0</v>
      </c>
      <c r="P286" s="61"/>
      <c r="Q286" s="61"/>
      <c r="R286" s="62"/>
      <c r="S286" s="62"/>
      <c r="T286" s="84"/>
    </row>
    <row r="287" spans="1:20" x14ac:dyDescent="0.25">
      <c r="A287" s="85"/>
      <c r="B287" s="75"/>
      <c r="C287" s="76"/>
      <c r="D287" s="75"/>
      <c r="E287" s="75"/>
      <c r="F287" s="76"/>
      <c r="G287" s="75"/>
      <c r="H287" s="76"/>
      <c r="I287" s="76"/>
      <c r="J287" s="76"/>
      <c r="K287" s="76"/>
      <c r="L287" s="76"/>
      <c r="M287" s="76"/>
      <c r="N287" s="76"/>
      <c r="O287" s="76"/>
      <c r="P287" s="76"/>
      <c r="Q287" s="76"/>
      <c r="R287" s="75"/>
      <c r="S287" s="75"/>
      <c r="T287" s="86"/>
    </row>
    <row r="288" spans="1:20" x14ac:dyDescent="0.25">
      <c r="A288" s="34"/>
      <c r="B288" s="11"/>
      <c r="C288" s="2"/>
      <c r="D288" s="11"/>
      <c r="E288" s="11"/>
      <c r="F288" s="11"/>
      <c r="G288" s="11"/>
      <c r="H288" s="2"/>
      <c r="I288" s="2"/>
      <c r="J288" s="2"/>
      <c r="K288" s="2"/>
      <c r="L288" s="2"/>
      <c r="M288" s="2"/>
      <c r="N288" s="2"/>
      <c r="O288" s="2"/>
      <c r="P288" s="2"/>
      <c r="Q288" s="2"/>
      <c r="R288" s="11"/>
      <c r="S288" s="11"/>
      <c r="T288" s="35"/>
    </row>
    <row r="289" spans="1:20" x14ac:dyDescent="0.25">
      <c r="A289" s="34"/>
      <c r="B289" s="11"/>
      <c r="C289" s="2" t="s">
        <v>14</v>
      </c>
      <c r="D289" s="11" t="s">
        <v>3984</v>
      </c>
      <c r="E289" s="11" t="s">
        <v>39</v>
      </c>
      <c r="F289" s="2" t="s">
        <v>0</v>
      </c>
      <c r="G289" s="11" t="s">
        <v>4230</v>
      </c>
      <c r="H289" s="2">
        <v>0</v>
      </c>
      <c r="I289" s="2">
        <v>1</v>
      </c>
      <c r="J289" s="2">
        <v>0</v>
      </c>
      <c r="K289" s="2">
        <v>0</v>
      </c>
      <c r="L289" s="2">
        <v>0</v>
      </c>
      <c r="M289" s="2">
        <v>0</v>
      </c>
      <c r="N289" s="2">
        <v>0</v>
      </c>
      <c r="O289" s="2">
        <v>0</v>
      </c>
      <c r="P289" s="2">
        <v>0</v>
      </c>
      <c r="Q289" s="2"/>
      <c r="R289" s="11"/>
      <c r="S289" s="11"/>
      <c r="T289" s="35"/>
    </row>
    <row r="290" spans="1:20" x14ac:dyDescent="0.25">
      <c r="A290" s="34"/>
      <c r="B290" s="11"/>
      <c r="C290" s="2"/>
      <c r="D290" s="11"/>
      <c r="E290" s="11"/>
      <c r="F290" s="2" t="s">
        <v>2</v>
      </c>
      <c r="G290" s="11" t="s">
        <v>4231</v>
      </c>
      <c r="H290" s="2">
        <v>0</v>
      </c>
      <c r="I290" s="2">
        <v>1</v>
      </c>
      <c r="J290" s="2">
        <v>0</v>
      </c>
      <c r="K290" s="2">
        <v>0</v>
      </c>
      <c r="L290" s="2">
        <v>0</v>
      </c>
      <c r="M290" s="2">
        <v>0</v>
      </c>
      <c r="N290" s="2">
        <v>0</v>
      </c>
      <c r="O290" s="2">
        <v>0</v>
      </c>
      <c r="P290" s="2">
        <v>0</v>
      </c>
      <c r="Q290" s="2"/>
      <c r="R290" s="11"/>
      <c r="S290" s="11"/>
      <c r="T290" s="35"/>
    </row>
    <row r="291" spans="1:20" x14ac:dyDescent="0.25">
      <c r="A291" s="34"/>
      <c r="B291" s="11"/>
      <c r="C291" s="2"/>
      <c r="D291" s="11"/>
      <c r="E291" s="11"/>
      <c r="F291" s="2" t="s">
        <v>3</v>
      </c>
      <c r="G291" s="11" t="s">
        <v>4232</v>
      </c>
      <c r="H291" s="2">
        <v>0</v>
      </c>
      <c r="I291" s="2">
        <v>1</v>
      </c>
      <c r="J291" s="2">
        <v>0</v>
      </c>
      <c r="K291" s="2">
        <v>0</v>
      </c>
      <c r="L291" s="2">
        <v>0</v>
      </c>
      <c r="M291" s="2">
        <v>0</v>
      </c>
      <c r="N291" s="2">
        <v>0</v>
      </c>
      <c r="O291" s="2">
        <v>0</v>
      </c>
      <c r="P291" s="2">
        <v>0</v>
      </c>
      <c r="Q291" s="2"/>
      <c r="R291" s="11"/>
      <c r="S291" s="11"/>
      <c r="T291" s="35"/>
    </row>
    <row r="292" spans="1:20" x14ac:dyDescent="0.25">
      <c r="A292" s="34"/>
      <c r="B292" s="11"/>
      <c r="C292" s="2"/>
      <c r="D292" s="11"/>
      <c r="E292" s="11"/>
      <c r="F292" s="2" t="s">
        <v>4</v>
      </c>
      <c r="G292" s="11" t="s">
        <v>4233</v>
      </c>
      <c r="H292" s="2">
        <v>0</v>
      </c>
      <c r="I292" s="2">
        <v>1</v>
      </c>
      <c r="J292" s="2">
        <v>0</v>
      </c>
      <c r="K292" s="2">
        <v>0</v>
      </c>
      <c r="L292" s="2">
        <v>0</v>
      </c>
      <c r="M292" s="2">
        <v>0</v>
      </c>
      <c r="N292" s="2">
        <v>0</v>
      </c>
      <c r="O292" s="2">
        <v>0</v>
      </c>
      <c r="P292" s="2">
        <v>0</v>
      </c>
      <c r="Q292" s="2"/>
      <c r="R292" s="11"/>
      <c r="S292" s="11"/>
      <c r="T292" s="35"/>
    </row>
    <row r="293" spans="1:20" x14ac:dyDescent="0.25">
      <c r="A293" s="34"/>
      <c r="B293" s="11"/>
      <c r="C293" s="2"/>
      <c r="D293" s="11"/>
      <c r="E293" s="11"/>
      <c r="F293" s="2" t="s">
        <v>5</v>
      </c>
      <c r="G293" s="11" t="s">
        <v>4234</v>
      </c>
      <c r="H293" s="2">
        <v>0</v>
      </c>
      <c r="I293" s="2">
        <v>1</v>
      </c>
      <c r="J293" s="2">
        <v>0</v>
      </c>
      <c r="K293" s="2">
        <v>0</v>
      </c>
      <c r="L293" s="2">
        <v>0</v>
      </c>
      <c r="M293" s="2">
        <v>0</v>
      </c>
      <c r="N293" s="2">
        <v>0</v>
      </c>
      <c r="O293" s="2">
        <v>0</v>
      </c>
      <c r="P293" s="2">
        <v>0</v>
      </c>
      <c r="Q293" s="2"/>
      <c r="R293" s="11"/>
      <c r="S293" s="11"/>
      <c r="T293" s="35"/>
    </row>
    <row r="294" spans="1:20" x14ac:dyDescent="0.25">
      <c r="A294" s="34"/>
      <c r="B294" s="11"/>
      <c r="C294" s="2"/>
      <c r="D294" s="11"/>
      <c r="E294" s="11"/>
      <c r="F294" s="2" t="s">
        <v>6</v>
      </c>
      <c r="G294" s="11" t="s">
        <v>4235</v>
      </c>
      <c r="H294" s="2">
        <v>0</v>
      </c>
      <c r="I294" s="2">
        <v>1</v>
      </c>
      <c r="J294" s="2">
        <v>0</v>
      </c>
      <c r="K294" s="2">
        <v>0</v>
      </c>
      <c r="L294" s="2">
        <v>0</v>
      </c>
      <c r="M294" s="2">
        <v>0</v>
      </c>
      <c r="N294" s="2">
        <v>0</v>
      </c>
      <c r="O294" s="2">
        <v>0</v>
      </c>
      <c r="P294" s="2">
        <v>0</v>
      </c>
      <c r="Q294" s="2"/>
      <c r="R294" s="11"/>
      <c r="S294" s="11"/>
      <c r="T294" s="35"/>
    </row>
    <row r="295" spans="1:20" x14ac:dyDescent="0.25">
      <c r="A295" s="34"/>
      <c r="B295" s="11"/>
      <c r="C295" s="2"/>
      <c r="D295" s="11"/>
      <c r="E295" s="11"/>
      <c r="F295" s="2" t="s">
        <v>7</v>
      </c>
      <c r="G295" s="11" t="s">
        <v>4236</v>
      </c>
      <c r="H295" s="2">
        <v>0</v>
      </c>
      <c r="I295" s="2">
        <v>1</v>
      </c>
      <c r="J295" s="2">
        <v>0</v>
      </c>
      <c r="K295" s="2">
        <v>0</v>
      </c>
      <c r="L295" s="2">
        <v>0</v>
      </c>
      <c r="M295" s="2">
        <v>0</v>
      </c>
      <c r="N295" s="2">
        <v>0</v>
      </c>
      <c r="O295" s="2">
        <v>0</v>
      </c>
      <c r="P295" s="2">
        <v>0</v>
      </c>
      <c r="Q295" s="2"/>
      <c r="R295" s="11"/>
      <c r="S295" s="11"/>
      <c r="T295" s="35"/>
    </row>
    <row r="296" spans="1:20" x14ac:dyDescent="0.25">
      <c r="A296" s="34"/>
      <c r="B296" s="11"/>
      <c r="C296" s="2"/>
      <c r="D296" s="11"/>
      <c r="E296" s="11"/>
      <c r="F296" s="2" t="s">
        <v>8</v>
      </c>
      <c r="G296" s="11" t="s">
        <v>4237</v>
      </c>
      <c r="H296" s="2">
        <v>0</v>
      </c>
      <c r="I296" s="2">
        <v>1</v>
      </c>
      <c r="J296" s="2">
        <v>0</v>
      </c>
      <c r="K296" s="2">
        <v>0</v>
      </c>
      <c r="L296" s="2">
        <v>0</v>
      </c>
      <c r="M296" s="2">
        <v>0</v>
      </c>
      <c r="N296" s="2">
        <v>0</v>
      </c>
      <c r="O296" s="2">
        <v>0</v>
      </c>
      <c r="P296" s="2">
        <v>0</v>
      </c>
      <c r="Q296" s="2"/>
      <c r="R296" s="11"/>
      <c r="S296" s="11"/>
      <c r="T296" s="35"/>
    </row>
    <row r="297" spans="1:20" x14ac:dyDescent="0.25">
      <c r="A297" s="34"/>
      <c r="B297" s="11"/>
      <c r="C297" s="2"/>
      <c r="D297" s="11"/>
      <c r="E297" s="11"/>
      <c r="F297" s="2" t="s">
        <v>9</v>
      </c>
      <c r="G297" s="11" t="s">
        <v>4238</v>
      </c>
      <c r="H297" s="2">
        <v>0</v>
      </c>
      <c r="I297" s="2">
        <v>1</v>
      </c>
      <c r="J297" s="2">
        <v>0</v>
      </c>
      <c r="K297" s="2">
        <v>0</v>
      </c>
      <c r="L297" s="2">
        <v>0</v>
      </c>
      <c r="M297" s="2">
        <v>0</v>
      </c>
      <c r="N297" s="2">
        <v>0</v>
      </c>
      <c r="O297" s="2">
        <v>0</v>
      </c>
      <c r="P297" s="2">
        <v>0</v>
      </c>
      <c r="Q297" s="2"/>
      <c r="R297" s="11"/>
      <c r="S297" s="11"/>
      <c r="T297" s="35"/>
    </row>
    <row r="298" spans="1:20" x14ac:dyDescent="0.25">
      <c r="A298" s="34"/>
      <c r="B298" s="11"/>
      <c r="C298" s="2"/>
      <c r="D298" s="11"/>
      <c r="E298" s="11"/>
      <c r="F298" s="2" t="s">
        <v>10</v>
      </c>
      <c r="G298" s="11" t="s">
        <v>4239</v>
      </c>
      <c r="H298" s="2">
        <v>0</v>
      </c>
      <c r="I298" s="2">
        <v>1</v>
      </c>
      <c r="J298" s="2">
        <v>0</v>
      </c>
      <c r="K298" s="2">
        <v>0</v>
      </c>
      <c r="L298" s="2">
        <v>0</v>
      </c>
      <c r="M298" s="2">
        <v>0</v>
      </c>
      <c r="N298" s="2">
        <v>0</v>
      </c>
      <c r="O298" s="2">
        <v>0</v>
      </c>
      <c r="P298" s="2">
        <v>0</v>
      </c>
      <c r="Q298" s="2"/>
      <c r="R298" s="11"/>
      <c r="S298" s="11"/>
      <c r="T298" s="35"/>
    </row>
    <row r="299" spans="1:20" x14ac:dyDescent="0.25">
      <c r="A299" s="34"/>
      <c r="B299" s="11"/>
      <c r="C299" s="2"/>
      <c r="D299" s="11"/>
      <c r="E299" s="11"/>
      <c r="F299" s="2"/>
      <c r="G299" s="11"/>
      <c r="H299" s="2"/>
      <c r="I299" s="2"/>
      <c r="J299" s="2"/>
      <c r="K299" s="2"/>
      <c r="L299" s="2"/>
      <c r="M299" s="2"/>
      <c r="N299" s="2"/>
      <c r="O299" s="2"/>
      <c r="P299" s="2"/>
      <c r="Q299" s="2"/>
      <c r="R299" s="11"/>
      <c r="S299" s="11"/>
      <c r="T299" s="35"/>
    </row>
    <row r="300" spans="1:20" x14ac:dyDescent="0.25">
      <c r="A300" s="83"/>
      <c r="B300" s="62"/>
      <c r="C300" s="61"/>
      <c r="D300" s="62"/>
      <c r="E300" s="62"/>
      <c r="F300" s="61"/>
      <c r="G300" s="62"/>
      <c r="H300" s="61">
        <f>SUM(H289:H298)</f>
        <v>0</v>
      </c>
      <c r="I300" s="61">
        <f t="shared" ref="I300:O300" si="13">SUM(I289:I298)</f>
        <v>10</v>
      </c>
      <c r="J300" s="61">
        <f t="shared" si="13"/>
        <v>0</v>
      </c>
      <c r="K300" s="61">
        <f t="shared" si="13"/>
        <v>0</v>
      </c>
      <c r="L300" s="61">
        <f t="shared" si="13"/>
        <v>0</v>
      </c>
      <c r="M300" s="61">
        <f t="shared" si="13"/>
        <v>0</v>
      </c>
      <c r="N300" s="61">
        <f t="shared" si="13"/>
        <v>0</v>
      </c>
      <c r="O300" s="61">
        <f t="shared" si="13"/>
        <v>0</v>
      </c>
      <c r="P300" s="61"/>
      <c r="Q300" s="61"/>
      <c r="R300" s="62"/>
      <c r="S300" s="62"/>
      <c r="T300" s="84"/>
    </row>
    <row r="301" spans="1:20" x14ac:dyDescent="0.25">
      <c r="A301" s="85"/>
      <c r="B301" s="75"/>
      <c r="C301" s="76"/>
      <c r="D301" s="75"/>
      <c r="E301" s="75"/>
      <c r="F301" s="76"/>
      <c r="G301" s="75"/>
      <c r="H301" s="76"/>
      <c r="I301" s="76"/>
      <c r="J301" s="76"/>
      <c r="K301" s="76"/>
      <c r="L301" s="76"/>
      <c r="M301" s="76"/>
      <c r="N301" s="76"/>
      <c r="O301" s="76"/>
      <c r="P301" s="76"/>
      <c r="Q301" s="76"/>
      <c r="R301" s="75"/>
      <c r="S301" s="75"/>
      <c r="T301" s="86"/>
    </row>
    <row r="302" spans="1:20" x14ac:dyDescent="0.25">
      <c r="A302" s="34"/>
      <c r="B302" s="11"/>
      <c r="C302" s="2"/>
      <c r="D302" s="11"/>
      <c r="E302" s="11"/>
      <c r="F302" s="11"/>
      <c r="G302" s="11"/>
      <c r="H302" s="2"/>
      <c r="I302" s="2"/>
      <c r="J302" s="2"/>
      <c r="K302" s="2"/>
      <c r="L302" s="2"/>
      <c r="M302" s="2"/>
      <c r="N302" s="2"/>
      <c r="O302" s="2"/>
      <c r="P302" s="2"/>
      <c r="Q302" s="2"/>
      <c r="R302" s="11"/>
      <c r="S302" s="11"/>
      <c r="T302" s="35"/>
    </row>
    <row r="303" spans="1:20" x14ac:dyDescent="0.25">
      <c r="A303" s="34"/>
      <c r="B303" s="11"/>
      <c r="C303" s="2" t="s">
        <v>15</v>
      </c>
      <c r="D303" s="11" t="s">
        <v>3991</v>
      </c>
      <c r="E303" s="11" t="s">
        <v>39</v>
      </c>
      <c r="F303" s="2" t="s">
        <v>0</v>
      </c>
      <c r="G303" s="11" t="s">
        <v>4240</v>
      </c>
      <c r="H303" s="2">
        <v>0</v>
      </c>
      <c r="I303" s="2">
        <v>1</v>
      </c>
      <c r="J303" s="2">
        <v>0</v>
      </c>
      <c r="K303" s="2">
        <v>0</v>
      </c>
      <c r="L303" s="2">
        <v>0</v>
      </c>
      <c r="M303" s="2">
        <v>0</v>
      </c>
      <c r="N303" s="2">
        <v>0</v>
      </c>
      <c r="O303" s="2">
        <v>0</v>
      </c>
      <c r="P303" s="2">
        <v>0</v>
      </c>
      <c r="Q303" s="2"/>
      <c r="R303" s="11"/>
      <c r="S303" s="11"/>
      <c r="T303" s="312" t="s">
        <v>7241</v>
      </c>
    </row>
    <row r="304" spans="1:20" x14ac:dyDescent="0.25">
      <c r="A304" s="34"/>
      <c r="B304" s="11"/>
      <c r="C304" s="2"/>
      <c r="D304" s="11"/>
      <c r="E304" s="11"/>
      <c r="F304" s="2" t="s">
        <v>2</v>
      </c>
      <c r="G304" s="11" t="s">
        <v>4241</v>
      </c>
      <c r="H304" s="2">
        <v>0</v>
      </c>
      <c r="I304" s="2">
        <v>1</v>
      </c>
      <c r="J304" s="2">
        <v>0</v>
      </c>
      <c r="K304" s="2">
        <v>0</v>
      </c>
      <c r="L304" s="2">
        <v>0</v>
      </c>
      <c r="M304" s="2">
        <v>0</v>
      </c>
      <c r="N304" s="2">
        <v>0</v>
      </c>
      <c r="O304" s="2">
        <v>0</v>
      </c>
      <c r="P304" s="2">
        <v>0</v>
      </c>
      <c r="Q304" s="2"/>
      <c r="R304" s="11"/>
      <c r="S304" s="11"/>
      <c r="T304" s="312"/>
    </row>
    <row r="305" spans="1:20" x14ac:dyDescent="0.25">
      <c r="A305" s="34"/>
      <c r="B305" s="11"/>
      <c r="C305" s="2"/>
      <c r="D305" s="11"/>
      <c r="E305" s="11"/>
      <c r="F305" s="2" t="s">
        <v>3</v>
      </c>
      <c r="G305" s="11" t="s">
        <v>4242</v>
      </c>
      <c r="H305" s="2">
        <v>0</v>
      </c>
      <c r="I305" s="2">
        <v>1</v>
      </c>
      <c r="J305" s="2">
        <v>0</v>
      </c>
      <c r="K305" s="2">
        <v>0</v>
      </c>
      <c r="L305" s="2">
        <v>0</v>
      </c>
      <c r="M305" s="2">
        <v>0</v>
      </c>
      <c r="N305" s="2">
        <v>0</v>
      </c>
      <c r="O305" s="2">
        <v>0</v>
      </c>
      <c r="P305" s="2">
        <v>0</v>
      </c>
      <c r="Q305" s="2"/>
      <c r="R305" s="11"/>
      <c r="S305" s="11"/>
      <c r="T305" s="312"/>
    </row>
    <row r="306" spans="1:20" x14ac:dyDescent="0.25">
      <c r="A306" s="34"/>
      <c r="B306" s="11"/>
      <c r="C306" s="2"/>
      <c r="D306" s="11"/>
      <c r="E306" s="11"/>
      <c r="F306" s="2" t="s">
        <v>4</v>
      </c>
      <c r="G306" s="11" t="s">
        <v>4243</v>
      </c>
      <c r="H306" s="2">
        <v>0</v>
      </c>
      <c r="I306" s="2">
        <v>1</v>
      </c>
      <c r="J306" s="2">
        <v>0</v>
      </c>
      <c r="K306" s="2">
        <v>0</v>
      </c>
      <c r="L306" s="2">
        <v>0</v>
      </c>
      <c r="M306" s="2">
        <v>0</v>
      </c>
      <c r="N306" s="2">
        <v>0</v>
      </c>
      <c r="O306" s="2">
        <v>0</v>
      </c>
      <c r="P306" s="2">
        <v>0</v>
      </c>
      <c r="Q306" s="2"/>
      <c r="R306" s="11"/>
      <c r="S306" s="11"/>
      <c r="T306" s="35"/>
    </row>
    <row r="307" spans="1:20" x14ac:dyDescent="0.25">
      <c r="A307" s="34"/>
      <c r="B307" s="11"/>
      <c r="C307" s="2"/>
      <c r="D307" s="11"/>
      <c r="E307" s="11"/>
      <c r="F307" s="2" t="s">
        <v>5</v>
      </c>
      <c r="G307" s="11" t="s">
        <v>4244</v>
      </c>
      <c r="H307" s="67">
        <v>1</v>
      </c>
      <c r="I307" s="67">
        <v>0</v>
      </c>
      <c r="J307" s="67">
        <v>0</v>
      </c>
      <c r="K307" s="67">
        <v>0</v>
      </c>
      <c r="L307" s="67">
        <v>0</v>
      </c>
      <c r="M307" s="67">
        <v>0</v>
      </c>
      <c r="N307" s="67">
        <v>1</v>
      </c>
      <c r="O307" s="2">
        <v>0</v>
      </c>
      <c r="P307" s="2">
        <v>0</v>
      </c>
      <c r="Q307" s="2"/>
      <c r="R307" s="11"/>
      <c r="S307" s="11"/>
      <c r="T307" s="35"/>
    </row>
    <row r="308" spans="1:20" x14ac:dyDescent="0.25">
      <c r="A308" s="34"/>
      <c r="B308" s="11"/>
      <c r="C308" s="2"/>
      <c r="D308" s="11"/>
      <c r="E308" s="11"/>
      <c r="F308" s="2" t="s">
        <v>6</v>
      </c>
      <c r="G308" s="11" t="s">
        <v>4245</v>
      </c>
      <c r="H308" s="2">
        <v>0</v>
      </c>
      <c r="I308" s="2">
        <v>1</v>
      </c>
      <c r="J308" s="2">
        <v>0</v>
      </c>
      <c r="K308" s="2">
        <v>0</v>
      </c>
      <c r="L308" s="2">
        <v>0</v>
      </c>
      <c r="M308" s="2">
        <v>0</v>
      </c>
      <c r="N308" s="2">
        <v>0</v>
      </c>
      <c r="O308" s="2">
        <v>0</v>
      </c>
      <c r="P308" s="2">
        <v>0</v>
      </c>
      <c r="Q308" s="2"/>
      <c r="R308" s="11"/>
      <c r="S308" s="11"/>
      <c r="T308" s="35"/>
    </row>
    <row r="309" spans="1:20" x14ac:dyDescent="0.25">
      <c r="A309" s="34"/>
      <c r="B309" s="11"/>
      <c r="C309" s="2"/>
      <c r="D309" s="11"/>
      <c r="E309" s="11"/>
      <c r="F309" s="2" t="s">
        <v>7</v>
      </c>
      <c r="G309" s="11" t="s">
        <v>4246</v>
      </c>
      <c r="H309" s="2">
        <v>0</v>
      </c>
      <c r="I309" s="2">
        <v>1</v>
      </c>
      <c r="J309" s="2">
        <v>0</v>
      </c>
      <c r="K309" s="2">
        <v>0</v>
      </c>
      <c r="L309" s="2">
        <v>0</v>
      </c>
      <c r="M309" s="2">
        <v>0</v>
      </c>
      <c r="N309" s="2">
        <v>0</v>
      </c>
      <c r="O309" s="2">
        <v>0</v>
      </c>
      <c r="P309" s="2">
        <v>0</v>
      </c>
      <c r="Q309" s="2"/>
      <c r="R309" s="11"/>
      <c r="S309" s="11"/>
      <c r="T309" s="35"/>
    </row>
    <row r="310" spans="1:20" x14ac:dyDescent="0.25">
      <c r="A310" s="34"/>
      <c r="B310" s="11"/>
      <c r="C310" s="2"/>
      <c r="D310" s="11"/>
      <c r="E310" s="11"/>
      <c r="F310" s="2" t="s">
        <v>8</v>
      </c>
      <c r="G310" s="11" t="s">
        <v>4247</v>
      </c>
      <c r="H310" s="2">
        <v>0</v>
      </c>
      <c r="I310" s="2">
        <v>1</v>
      </c>
      <c r="J310" s="2">
        <v>0</v>
      </c>
      <c r="K310" s="2">
        <v>0</v>
      </c>
      <c r="L310" s="2">
        <v>0</v>
      </c>
      <c r="M310" s="2">
        <v>0</v>
      </c>
      <c r="N310" s="2">
        <v>0</v>
      </c>
      <c r="O310" s="2">
        <v>0</v>
      </c>
      <c r="P310" s="2">
        <v>0</v>
      </c>
      <c r="Q310" s="2"/>
      <c r="R310" s="11"/>
      <c r="S310" s="11"/>
      <c r="T310" s="35"/>
    </row>
    <row r="311" spans="1:20" x14ac:dyDescent="0.25">
      <c r="A311" s="34"/>
      <c r="B311" s="11"/>
      <c r="C311" s="2"/>
      <c r="D311" s="11"/>
      <c r="E311" s="11"/>
      <c r="F311" s="2" t="s">
        <v>9</v>
      </c>
      <c r="G311" s="11" t="s">
        <v>4248</v>
      </c>
      <c r="H311" s="2">
        <v>0</v>
      </c>
      <c r="I311" s="2">
        <v>1</v>
      </c>
      <c r="J311" s="2">
        <v>0</v>
      </c>
      <c r="K311" s="2">
        <v>0</v>
      </c>
      <c r="L311" s="2">
        <v>0</v>
      </c>
      <c r="M311" s="2">
        <v>0</v>
      </c>
      <c r="N311" s="2">
        <v>0</v>
      </c>
      <c r="O311" s="2">
        <v>0</v>
      </c>
      <c r="P311" s="2">
        <v>0</v>
      </c>
      <c r="Q311" s="2"/>
      <c r="R311" s="11"/>
      <c r="S311" s="11"/>
      <c r="T311" s="35"/>
    </row>
    <row r="312" spans="1:20" x14ac:dyDescent="0.25">
      <c r="A312" s="34"/>
      <c r="B312" s="11"/>
      <c r="C312" s="2"/>
      <c r="D312" s="11"/>
      <c r="E312" s="11"/>
      <c r="F312" s="2" t="s">
        <v>10</v>
      </c>
      <c r="G312" s="11" t="s">
        <v>4249</v>
      </c>
      <c r="H312" s="2">
        <v>0</v>
      </c>
      <c r="I312" s="2">
        <v>1</v>
      </c>
      <c r="J312" s="2">
        <v>0</v>
      </c>
      <c r="K312" s="2">
        <v>0</v>
      </c>
      <c r="L312" s="2">
        <v>0</v>
      </c>
      <c r="M312" s="2">
        <v>0</v>
      </c>
      <c r="N312" s="2">
        <v>0</v>
      </c>
      <c r="O312" s="2">
        <v>0</v>
      </c>
      <c r="P312" s="2">
        <v>0</v>
      </c>
      <c r="Q312" s="2"/>
      <c r="R312" s="11"/>
      <c r="S312" s="11"/>
      <c r="T312" s="35"/>
    </row>
    <row r="313" spans="1:20" x14ac:dyDescent="0.25">
      <c r="A313" s="34"/>
      <c r="B313" s="11"/>
      <c r="C313" s="2"/>
      <c r="D313" s="11"/>
      <c r="E313" s="11"/>
      <c r="F313" s="2"/>
      <c r="G313" s="11"/>
      <c r="H313" s="2"/>
      <c r="I313" s="2"/>
      <c r="J313" s="2"/>
      <c r="K313" s="2"/>
      <c r="L313" s="2"/>
      <c r="M313" s="2"/>
      <c r="N313" s="2"/>
      <c r="O313" s="2"/>
      <c r="P313" s="2"/>
      <c r="Q313" s="2"/>
      <c r="R313" s="11"/>
      <c r="S313" s="11"/>
      <c r="T313" s="35"/>
    </row>
    <row r="314" spans="1:20" x14ac:dyDescent="0.25">
      <c r="A314" s="83"/>
      <c r="B314" s="62"/>
      <c r="C314" s="61"/>
      <c r="D314" s="62"/>
      <c r="E314" s="62"/>
      <c r="F314" s="61"/>
      <c r="G314" s="62"/>
      <c r="H314" s="61">
        <f>SUM(H303:H312)</f>
        <v>1</v>
      </c>
      <c r="I314" s="61">
        <f t="shared" ref="I314:O314" si="14">SUM(I303:I312)</f>
        <v>9</v>
      </c>
      <c r="J314" s="61">
        <f t="shared" si="14"/>
        <v>0</v>
      </c>
      <c r="K314" s="61">
        <f t="shared" si="14"/>
        <v>0</v>
      </c>
      <c r="L314" s="61">
        <f t="shared" si="14"/>
        <v>0</v>
      </c>
      <c r="M314" s="61">
        <f t="shared" si="14"/>
        <v>0</v>
      </c>
      <c r="N314" s="61">
        <f t="shared" si="14"/>
        <v>1</v>
      </c>
      <c r="O314" s="61">
        <f t="shared" si="14"/>
        <v>0</v>
      </c>
      <c r="P314" s="61"/>
      <c r="Q314" s="61"/>
      <c r="R314" s="62"/>
      <c r="S314" s="62"/>
      <c r="T314" s="84"/>
    </row>
    <row r="315" spans="1:20" x14ac:dyDescent="0.25">
      <c r="A315" s="85"/>
      <c r="B315" s="75"/>
      <c r="C315" s="76"/>
      <c r="D315" s="75"/>
      <c r="E315" s="75"/>
      <c r="F315" s="76"/>
      <c r="G315" s="75"/>
      <c r="H315" s="76"/>
      <c r="I315" s="76"/>
      <c r="J315" s="76"/>
      <c r="K315" s="76"/>
      <c r="L315" s="76"/>
      <c r="M315" s="76"/>
      <c r="N315" s="76"/>
      <c r="O315" s="76"/>
      <c r="P315" s="76"/>
      <c r="Q315" s="76"/>
      <c r="R315" s="75"/>
      <c r="S315" s="75"/>
      <c r="T315" s="86"/>
    </row>
    <row r="316" spans="1:20" x14ac:dyDescent="0.25">
      <c r="A316" s="34"/>
      <c r="B316" s="11"/>
      <c r="C316" s="2"/>
      <c r="D316" s="11"/>
      <c r="E316" s="11"/>
      <c r="F316" s="11"/>
      <c r="G316" s="11"/>
      <c r="H316" s="2"/>
      <c r="I316" s="2"/>
      <c r="J316" s="2"/>
      <c r="K316" s="2"/>
      <c r="L316" s="2"/>
      <c r="M316" s="2"/>
      <c r="N316" s="2"/>
      <c r="O316" s="2"/>
      <c r="P316" s="2"/>
      <c r="Q316" s="2"/>
      <c r="R316" s="11"/>
      <c r="S316" s="11"/>
      <c r="T316" s="35"/>
    </row>
    <row r="317" spans="1:20" x14ac:dyDescent="0.25">
      <c r="A317" s="34"/>
      <c r="B317" s="11"/>
      <c r="C317" s="2" t="s">
        <v>16</v>
      </c>
      <c r="D317" s="11" t="s">
        <v>3990</v>
      </c>
      <c r="E317" s="11" t="s">
        <v>39</v>
      </c>
      <c r="F317" s="2" t="s">
        <v>0</v>
      </c>
      <c r="G317" s="11" t="s">
        <v>4250</v>
      </c>
      <c r="H317" s="2">
        <v>0</v>
      </c>
      <c r="I317" s="2">
        <v>1</v>
      </c>
      <c r="J317" s="2">
        <v>0</v>
      </c>
      <c r="K317" s="2">
        <v>0</v>
      </c>
      <c r="L317" s="2">
        <v>0</v>
      </c>
      <c r="M317" s="2">
        <v>0</v>
      </c>
      <c r="N317" s="2">
        <v>0</v>
      </c>
      <c r="O317" s="2">
        <v>0</v>
      </c>
      <c r="P317" s="2">
        <v>0</v>
      </c>
      <c r="Q317" s="2"/>
      <c r="R317" s="11"/>
      <c r="S317" s="11"/>
      <c r="T317" s="35"/>
    </row>
    <row r="318" spans="1:20" x14ac:dyDescent="0.25">
      <c r="A318" s="34"/>
      <c r="B318" s="11"/>
      <c r="C318" s="2"/>
      <c r="D318" s="11"/>
      <c r="E318" s="11"/>
      <c r="F318" s="2" t="s">
        <v>2</v>
      </c>
      <c r="G318" s="11" t="s">
        <v>4251</v>
      </c>
      <c r="H318" s="2">
        <v>0</v>
      </c>
      <c r="I318" s="2">
        <v>1</v>
      </c>
      <c r="J318" s="2">
        <v>0</v>
      </c>
      <c r="K318" s="2">
        <v>0</v>
      </c>
      <c r="L318" s="2">
        <v>0</v>
      </c>
      <c r="M318" s="2">
        <v>0</v>
      </c>
      <c r="N318" s="2">
        <v>0</v>
      </c>
      <c r="O318" s="2">
        <v>0</v>
      </c>
      <c r="P318" s="2">
        <v>0</v>
      </c>
      <c r="Q318" s="2"/>
      <c r="R318" s="11"/>
      <c r="S318" s="11"/>
      <c r="T318" s="35"/>
    </row>
    <row r="319" spans="1:20" x14ac:dyDescent="0.25">
      <c r="A319" s="34"/>
      <c r="B319" s="11"/>
      <c r="C319" s="2"/>
      <c r="D319" s="11"/>
      <c r="E319" s="11"/>
      <c r="F319" s="2" t="s">
        <v>3</v>
      </c>
      <c r="G319" s="11" t="s">
        <v>4252</v>
      </c>
      <c r="H319" s="2">
        <v>0</v>
      </c>
      <c r="I319" s="2">
        <v>1</v>
      </c>
      <c r="J319" s="2">
        <v>0</v>
      </c>
      <c r="K319" s="2">
        <v>0</v>
      </c>
      <c r="L319" s="2">
        <v>0</v>
      </c>
      <c r="M319" s="2">
        <v>0</v>
      </c>
      <c r="N319" s="2">
        <v>0</v>
      </c>
      <c r="O319" s="2">
        <v>0</v>
      </c>
      <c r="P319" s="2">
        <v>0</v>
      </c>
      <c r="Q319" s="2"/>
      <c r="R319" s="11"/>
      <c r="S319" s="11"/>
      <c r="T319" s="35"/>
    </row>
    <row r="320" spans="1:20" x14ac:dyDescent="0.25">
      <c r="A320" s="34"/>
      <c r="B320" s="11"/>
      <c r="C320" s="2"/>
      <c r="D320" s="11"/>
      <c r="E320" s="11"/>
      <c r="F320" s="2" t="s">
        <v>4</v>
      </c>
      <c r="G320" s="11" t="s">
        <v>4253</v>
      </c>
      <c r="H320" s="2">
        <v>0</v>
      </c>
      <c r="I320" s="2">
        <v>1</v>
      </c>
      <c r="J320" s="2">
        <v>0</v>
      </c>
      <c r="K320" s="2">
        <v>0</v>
      </c>
      <c r="L320" s="2">
        <v>0</v>
      </c>
      <c r="M320" s="2">
        <v>0</v>
      </c>
      <c r="N320" s="2">
        <v>0</v>
      </c>
      <c r="O320" s="2">
        <v>0</v>
      </c>
      <c r="P320" s="2">
        <v>0</v>
      </c>
      <c r="Q320" s="2"/>
      <c r="R320" s="11"/>
      <c r="S320" s="11"/>
      <c r="T320" s="35"/>
    </row>
    <row r="321" spans="1:20" x14ac:dyDescent="0.25">
      <c r="A321" s="34"/>
      <c r="B321" s="11"/>
      <c r="C321" s="2"/>
      <c r="D321" s="11"/>
      <c r="E321" s="11"/>
      <c r="F321" s="2" t="s">
        <v>5</v>
      </c>
      <c r="G321" s="11" t="s">
        <v>4254</v>
      </c>
      <c r="H321" s="2">
        <v>0</v>
      </c>
      <c r="I321" s="2">
        <v>1</v>
      </c>
      <c r="J321" s="2">
        <v>0</v>
      </c>
      <c r="K321" s="2">
        <v>0</v>
      </c>
      <c r="L321" s="2">
        <v>0</v>
      </c>
      <c r="M321" s="2">
        <v>0</v>
      </c>
      <c r="N321" s="2">
        <v>0</v>
      </c>
      <c r="O321" s="2">
        <v>0</v>
      </c>
      <c r="P321" s="2">
        <v>0</v>
      </c>
      <c r="Q321" s="2"/>
      <c r="R321" s="11"/>
      <c r="S321" s="11"/>
      <c r="T321" s="35"/>
    </row>
    <row r="322" spans="1:20" x14ac:dyDescent="0.25">
      <c r="A322" s="34"/>
      <c r="B322" s="11"/>
      <c r="C322" s="2"/>
      <c r="D322" s="11"/>
      <c r="E322" s="11"/>
      <c r="F322" s="2" t="s">
        <v>6</v>
      </c>
      <c r="G322" s="11" t="s">
        <v>4255</v>
      </c>
      <c r="H322" s="2">
        <v>0</v>
      </c>
      <c r="I322" s="2">
        <v>1</v>
      </c>
      <c r="J322" s="2">
        <v>0</v>
      </c>
      <c r="K322" s="2">
        <v>0</v>
      </c>
      <c r="L322" s="2">
        <v>0</v>
      </c>
      <c r="M322" s="2">
        <v>0</v>
      </c>
      <c r="N322" s="2">
        <v>0</v>
      </c>
      <c r="O322" s="2">
        <v>0</v>
      </c>
      <c r="P322" s="2">
        <v>0</v>
      </c>
      <c r="Q322" s="2"/>
      <c r="R322" s="11"/>
      <c r="S322" s="11"/>
      <c r="T322" s="35"/>
    </row>
    <row r="323" spans="1:20" x14ac:dyDescent="0.25">
      <c r="A323" s="34"/>
      <c r="B323" s="11"/>
      <c r="C323" s="2"/>
      <c r="D323" s="11"/>
      <c r="E323" s="11"/>
      <c r="F323" s="2" t="s">
        <v>7</v>
      </c>
      <c r="G323" s="11" t="s">
        <v>4256</v>
      </c>
      <c r="H323" s="2">
        <v>0</v>
      </c>
      <c r="I323" s="2">
        <v>1</v>
      </c>
      <c r="J323" s="2">
        <v>0</v>
      </c>
      <c r="K323" s="2">
        <v>0</v>
      </c>
      <c r="L323" s="2">
        <v>0</v>
      </c>
      <c r="M323" s="2">
        <v>0</v>
      </c>
      <c r="N323" s="2">
        <v>0</v>
      </c>
      <c r="O323" s="2">
        <v>0</v>
      </c>
      <c r="P323" s="2">
        <v>0</v>
      </c>
      <c r="Q323" s="2"/>
      <c r="R323" s="11"/>
      <c r="S323" s="11"/>
      <c r="T323" s="35"/>
    </row>
    <row r="324" spans="1:20" x14ac:dyDescent="0.25">
      <c r="A324" s="34"/>
      <c r="B324" s="11"/>
      <c r="C324" s="2"/>
      <c r="D324" s="11"/>
      <c r="E324" s="11"/>
      <c r="F324" s="2"/>
      <c r="G324" s="11"/>
      <c r="H324" s="2"/>
      <c r="I324" s="2"/>
      <c r="J324" s="2"/>
      <c r="K324" s="2"/>
      <c r="L324" s="2"/>
      <c r="M324" s="2"/>
      <c r="N324" s="2"/>
      <c r="O324" s="2"/>
      <c r="P324" s="2"/>
      <c r="Q324" s="2"/>
      <c r="R324" s="11"/>
      <c r="S324" s="11"/>
      <c r="T324" s="35"/>
    </row>
    <row r="325" spans="1:20" x14ac:dyDescent="0.25">
      <c r="A325" s="83"/>
      <c r="B325" s="62"/>
      <c r="C325" s="61"/>
      <c r="D325" s="62"/>
      <c r="E325" s="62"/>
      <c r="F325" s="61"/>
      <c r="G325" s="62"/>
      <c r="H325" s="61">
        <f>SUM(H317:H323)</f>
        <v>0</v>
      </c>
      <c r="I325" s="61">
        <f t="shared" ref="I325:O325" si="15">SUM(I317:I323)</f>
        <v>7</v>
      </c>
      <c r="J325" s="61">
        <f t="shared" si="15"/>
        <v>0</v>
      </c>
      <c r="K325" s="61">
        <f t="shared" si="15"/>
        <v>0</v>
      </c>
      <c r="L325" s="61">
        <f t="shared" si="15"/>
        <v>0</v>
      </c>
      <c r="M325" s="61">
        <f t="shared" si="15"/>
        <v>0</v>
      </c>
      <c r="N325" s="61">
        <f t="shared" si="15"/>
        <v>0</v>
      </c>
      <c r="O325" s="61">
        <f t="shared" si="15"/>
        <v>0</v>
      </c>
      <c r="P325" s="61"/>
      <c r="Q325" s="61"/>
      <c r="R325" s="62"/>
      <c r="S325" s="62"/>
      <c r="T325" s="84"/>
    </row>
    <row r="326" spans="1:20" x14ac:dyDescent="0.25">
      <c r="A326" s="85"/>
      <c r="B326" s="75"/>
      <c r="C326" s="76"/>
      <c r="D326" s="75"/>
      <c r="E326" s="75"/>
      <c r="F326" s="76"/>
      <c r="G326" s="75"/>
      <c r="H326" s="76"/>
      <c r="I326" s="76"/>
      <c r="J326" s="76"/>
      <c r="K326" s="76"/>
      <c r="L326" s="76"/>
      <c r="M326" s="76"/>
      <c r="N326" s="76"/>
      <c r="O326" s="76"/>
      <c r="P326" s="76"/>
      <c r="Q326" s="76"/>
      <c r="R326" s="75"/>
      <c r="S326" s="75"/>
      <c r="T326" s="86"/>
    </row>
    <row r="327" spans="1:20" x14ac:dyDescent="0.25">
      <c r="A327" s="34"/>
      <c r="B327" s="11"/>
      <c r="C327" s="2"/>
      <c r="D327" s="11"/>
      <c r="E327" s="11"/>
      <c r="F327" s="11"/>
      <c r="G327" s="11"/>
      <c r="H327" s="2"/>
      <c r="I327" s="2"/>
      <c r="J327" s="2"/>
      <c r="K327" s="2"/>
      <c r="L327" s="2"/>
      <c r="M327" s="2"/>
      <c r="N327" s="2"/>
      <c r="O327" s="2"/>
      <c r="P327" s="2"/>
      <c r="Q327" s="2"/>
      <c r="R327" s="11"/>
      <c r="S327" s="11"/>
      <c r="T327" s="35"/>
    </row>
    <row r="328" spans="1:20" x14ac:dyDescent="0.25">
      <c r="A328" s="34"/>
      <c r="B328" s="11"/>
      <c r="C328" s="2" t="s">
        <v>17</v>
      </c>
      <c r="D328" s="11" t="s">
        <v>3985</v>
      </c>
      <c r="E328" s="11" t="s">
        <v>39</v>
      </c>
      <c r="F328" s="2" t="s">
        <v>0</v>
      </c>
      <c r="G328" s="11" t="s">
        <v>4257</v>
      </c>
      <c r="H328" s="2">
        <v>0</v>
      </c>
      <c r="I328" s="2">
        <v>1</v>
      </c>
      <c r="J328" s="2">
        <v>0</v>
      </c>
      <c r="K328" s="2">
        <v>0</v>
      </c>
      <c r="L328" s="2">
        <v>0</v>
      </c>
      <c r="M328" s="2">
        <v>0</v>
      </c>
      <c r="N328" s="2">
        <v>0</v>
      </c>
      <c r="O328" s="2">
        <v>0</v>
      </c>
      <c r="P328" s="2">
        <v>0</v>
      </c>
      <c r="Q328" s="2"/>
      <c r="R328" s="11"/>
      <c r="S328" s="11"/>
      <c r="T328" s="35"/>
    </row>
    <row r="329" spans="1:20" x14ac:dyDescent="0.25">
      <c r="A329" s="34"/>
      <c r="B329" s="11"/>
      <c r="C329" s="2"/>
      <c r="D329" s="11"/>
      <c r="E329" s="11"/>
      <c r="F329" s="2" t="s">
        <v>2</v>
      </c>
      <c r="G329" s="11" t="s">
        <v>4258</v>
      </c>
      <c r="H329" s="2">
        <v>0</v>
      </c>
      <c r="I329" s="2">
        <v>1</v>
      </c>
      <c r="J329" s="2">
        <v>0</v>
      </c>
      <c r="K329" s="2">
        <v>0</v>
      </c>
      <c r="L329" s="2">
        <v>0</v>
      </c>
      <c r="M329" s="2">
        <v>0</v>
      </c>
      <c r="N329" s="2">
        <v>0</v>
      </c>
      <c r="O329" s="2">
        <v>0</v>
      </c>
      <c r="P329" s="2">
        <v>0</v>
      </c>
      <c r="Q329" s="2"/>
      <c r="R329" s="11"/>
      <c r="S329" s="11"/>
      <c r="T329" s="35"/>
    </row>
    <row r="330" spans="1:20" x14ac:dyDescent="0.25">
      <c r="A330" s="34"/>
      <c r="B330" s="11"/>
      <c r="C330" s="2"/>
      <c r="D330" s="11"/>
      <c r="E330" s="11"/>
      <c r="F330" s="2" t="s">
        <v>3</v>
      </c>
      <c r="G330" s="11" t="s">
        <v>4259</v>
      </c>
      <c r="H330" s="2">
        <v>0</v>
      </c>
      <c r="I330" s="2">
        <v>1</v>
      </c>
      <c r="J330" s="2">
        <v>0</v>
      </c>
      <c r="K330" s="2">
        <v>0</v>
      </c>
      <c r="L330" s="2">
        <v>0</v>
      </c>
      <c r="M330" s="2">
        <v>0</v>
      </c>
      <c r="N330" s="2">
        <v>0</v>
      </c>
      <c r="O330" s="2">
        <v>0</v>
      </c>
      <c r="P330" s="2">
        <v>0</v>
      </c>
      <c r="Q330" s="2"/>
      <c r="R330" s="11"/>
      <c r="S330" s="11"/>
      <c r="T330" s="35"/>
    </row>
    <row r="331" spans="1:20" x14ac:dyDescent="0.25">
      <c r="A331" s="34"/>
      <c r="B331" s="11"/>
      <c r="C331" s="2"/>
      <c r="D331" s="11"/>
      <c r="E331" s="11"/>
      <c r="F331" s="2" t="s">
        <v>4</v>
      </c>
      <c r="G331" s="11" t="s">
        <v>4260</v>
      </c>
      <c r="H331" s="2">
        <v>0</v>
      </c>
      <c r="I331" s="2">
        <v>1</v>
      </c>
      <c r="J331" s="2">
        <v>0</v>
      </c>
      <c r="K331" s="2">
        <v>0</v>
      </c>
      <c r="L331" s="2">
        <v>0</v>
      </c>
      <c r="M331" s="2">
        <v>0</v>
      </c>
      <c r="N331" s="2">
        <v>0</v>
      </c>
      <c r="O331" s="2">
        <v>0</v>
      </c>
      <c r="P331" s="2">
        <v>0</v>
      </c>
      <c r="Q331" s="2"/>
      <c r="R331" s="11"/>
      <c r="S331" s="11"/>
      <c r="T331" s="35"/>
    </row>
    <row r="332" spans="1:20" x14ac:dyDescent="0.25">
      <c r="A332" s="34"/>
      <c r="B332" s="11"/>
      <c r="C332" s="2"/>
      <c r="D332" s="11"/>
      <c r="E332" s="11"/>
      <c r="F332" s="2" t="s">
        <v>5</v>
      </c>
      <c r="G332" s="11" t="s">
        <v>4261</v>
      </c>
      <c r="H332" s="2">
        <v>0</v>
      </c>
      <c r="I332" s="2">
        <v>1</v>
      </c>
      <c r="J332" s="2">
        <v>0</v>
      </c>
      <c r="K332" s="2">
        <v>0</v>
      </c>
      <c r="L332" s="2">
        <v>0</v>
      </c>
      <c r="M332" s="2">
        <v>0</v>
      </c>
      <c r="N332" s="2">
        <v>0</v>
      </c>
      <c r="O332" s="2">
        <v>0</v>
      </c>
      <c r="P332" s="2">
        <v>0</v>
      </c>
      <c r="Q332" s="2"/>
      <c r="R332" s="11"/>
      <c r="S332" s="11"/>
      <c r="T332" s="35"/>
    </row>
    <row r="333" spans="1:20" x14ac:dyDescent="0.25">
      <c r="A333" s="34"/>
      <c r="B333" s="11"/>
      <c r="C333" s="2"/>
      <c r="D333" s="11"/>
      <c r="E333" s="11"/>
      <c r="F333" s="2"/>
      <c r="G333" s="11"/>
      <c r="H333" s="2"/>
      <c r="I333" s="2"/>
      <c r="J333" s="2"/>
      <c r="K333" s="2"/>
      <c r="L333" s="2"/>
      <c r="M333" s="2"/>
      <c r="N333" s="2"/>
      <c r="O333" s="2"/>
      <c r="P333" s="2"/>
      <c r="Q333" s="2"/>
      <c r="R333" s="11"/>
      <c r="S333" s="11"/>
      <c r="T333" s="35"/>
    </row>
    <row r="334" spans="1:20" x14ac:dyDescent="0.25">
      <c r="A334" s="83"/>
      <c r="B334" s="62"/>
      <c r="C334" s="61"/>
      <c r="D334" s="62"/>
      <c r="E334" s="62"/>
      <c r="F334" s="61"/>
      <c r="G334" s="62"/>
      <c r="H334" s="61">
        <f>SUM(H328:H332)</f>
        <v>0</v>
      </c>
      <c r="I334" s="61">
        <f t="shared" ref="I334:O334" si="16">SUM(I328:I332)</f>
        <v>5</v>
      </c>
      <c r="J334" s="61">
        <f t="shared" si="16"/>
        <v>0</v>
      </c>
      <c r="K334" s="61">
        <f t="shared" si="16"/>
        <v>0</v>
      </c>
      <c r="L334" s="61">
        <f t="shared" si="16"/>
        <v>0</v>
      </c>
      <c r="M334" s="61">
        <f t="shared" si="16"/>
        <v>0</v>
      </c>
      <c r="N334" s="61">
        <f t="shared" si="16"/>
        <v>0</v>
      </c>
      <c r="O334" s="61">
        <f t="shared" si="16"/>
        <v>0</v>
      </c>
      <c r="P334" s="61"/>
      <c r="Q334" s="61"/>
      <c r="R334" s="62"/>
      <c r="S334" s="62"/>
      <c r="T334" s="84"/>
    </row>
    <row r="335" spans="1:20" x14ac:dyDescent="0.25">
      <c r="A335" s="85"/>
      <c r="B335" s="75"/>
      <c r="C335" s="76"/>
      <c r="D335" s="75"/>
      <c r="E335" s="75"/>
      <c r="F335" s="76"/>
      <c r="G335" s="75"/>
      <c r="H335" s="76"/>
      <c r="I335" s="76"/>
      <c r="J335" s="76"/>
      <c r="K335" s="76"/>
      <c r="L335" s="76"/>
      <c r="M335" s="76"/>
      <c r="N335" s="76"/>
      <c r="O335" s="76"/>
      <c r="P335" s="76"/>
      <c r="Q335" s="76"/>
      <c r="R335" s="75"/>
      <c r="S335" s="75"/>
      <c r="T335" s="86"/>
    </row>
    <row r="336" spans="1:20" x14ac:dyDescent="0.25">
      <c r="A336" s="34"/>
      <c r="B336" s="11"/>
      <c r="C336" s="2"/>
      <c r="D336" s="11"/>
      <c r="E336" s="11"/>
      <c r="F336" s="11"/>
      <c r="G336" s="11"/>
      <c r="H336" s="2"/>
      <c r="I336" s="2"/>
      <c r="J336" s="2"/>
      <c r="K336" s="2"/>
      <c r="L336" s="2"/>
      <c r="M336" s="2"/>
      <c r="N336" s="2"/>
      <c r="O336" s="2"/>
      <c r="P336" s="2"/>
      <c r="Q336" s="2"/>
      <c r="R336" s="11"/>
      <c r="S336" s="11"/>
      <c r="T336" s="35"/>
    </row>
    <row r="337" spans="1:20" x14ac:dyDescent="0.25">
      <c r="A337" s="34"/>
      <c r="B337" s="11"/>
      <c r="C337" s="2" t="s">
        <v>18</v>
      </c>
      <c r="D337" s="11" t="s">
        <v>3986</v>
      </c>
      <c r="E337" s="11" t="s">
        <v>39</v>
      </c>
      <c r="F337" s="2" t="s">
        <v>0</v>
      </c>
      <c r="G337" s="11" t="s">
        <v>4262</v>
      </c>
      <c r="H337" s="2">
        <v>0</v>
      </c>
      <c r="I337" s="2">
        <v>1</v>
      </c>
      <c r="J337" s="2">
        <v>0</v>
      </c>
      <c r="K337" s="2">
        <v>0</v>
      </c>
      <c r="L337" s="2">
        <v>0</v>
      </c>
      <c r="M337" s="2">
        <v>0</v>
      </c>
      <c r="N337" s="2">
        <v>0</v>
      </c>
      <c r="O337" s="2">
        <v>0</v>
      </c>
      <c r="P337" s="2">
        <v>0</v>
      </c>
      <c r="Q337" s="2"/>
      <c r="R337" s="11"/>
      <c r="S337" s="11"/>
      <c r="T337" s="35"/>
    </row>
    <row r="338" spans="1:20" x14ac:dyDescent="0.25">
      <c r="A338" s="34"/>
      <c r="B338" s="11"/>
      <c r="C338" s="2"/>
      <c r="D338" s="11"/>
      <c r="E338" s="11"/>
      <c r="F338" s="2" t="s">
        <v>2</v>
      </c>
      <c r="G338" s="11" t="s">
        <v>4263</v>
      </c>
      <c r="H338" s="2">
        <v>0</v>
      </c>
      <c r="I338" s="2">
        <v>1</v>
      </c>
      <c r="J338" s="2">
        <v>0</v>
      </c>
      <c r="K338" s="2">
        <v>0</v>
      </c>
      <c r="L338" s="2">
        <v>0</v>
      </c>
      <c r="M338" s="2">
        <v>0</v>
      </c>
      <c r="N338" s="2">
        <v>0</v>
      </c>
      <c r="O338" s="2">
        <v>0</v>
      </c>
      <c r="P338" s="2">
        <v>0</v>
      </c>
      <c r="Q338" s="2"/>
      <c r="R338" s="11"/>
      <c r="S338" s="11"/>
      <c r="T338" s="35"/>
    </row>
    <row r="339" spans="1:20" x14ac:dyDescent="0.25">
      <c r="A339" s="34"/>
      <c r="B339" s="11"/>
      <c r="C339" s="2"/>
      <c r="D339" s="11"/>
      <c r="E339" s="11"/>
      <c r="F339" s="2" t="s">
        <v>3</v>
      </c>
      <c r="G339" s="11" t="s">
        <v>4264</v>
      </c>
      <c r="H339" s="2">
        <v>0</v>
      </c>
      <c r="I339" s="2">
        <v>1</v>
      </c>
      <c r="J339" s="2">
        <v>0</v>
      </c>
      <c r="K339" s="2">
        <v>0</v>
      </c>
      <c r="L339" s="2">
        <v>0</v>
      </c>
      <c r="M339" s="2">
        <v>0</v>
      </c>
      <c r="N339" s="2">
        <v>0</v>
      </c>
      <c r="O339" s="2">
        <v>0</v>
      </c>
      <c r="P339" s="2">
        <v>0</v>
      </c>
      <c r="Q339" s="2"/>
      <c r="R339" s="11"/>
      <c r="S339" s="11"/>
      <c r="T339" s="35"/>
    </row>
    <row r="340" spans="1:20" x14ac:dyDescent="0.25">
      <c r="A340" s="34"/>
      <c r="B340" s="11"/>
      <c r="C340" s="2"/>
      <c r="D340" s="11"/>
      <c r="E340" s="11"/>
      <c r="F340" s="2" t="s">
        <v>4</v>
      </c>
      <c r="G340" s="11" t="s">
        <v>4265</v>
      </c>
      <c r="H340" s="2">
        <v>0</v>
      </c>
      <c r="I340" s="2">
        <v>1</v>
      </c>
      <c r="J340" s="2">
        <v>0</v>
      </c>
      <c r="K340" s="2">
        <v>0</v>
      </c>
      <c r="L340" s="2">
        <v>0</v>
      </c>
      <c r="M340" s="2">
        <v>0</v>
      </c>
      <c r="N340" s="2">
        <v>0</v>
      </c>
      <c r="O340" s="2">
        <v>0</v>
      </c>
      <c r="P340" s="2">
        <v>0</v>
      </c>
      <c r="Q340" s="2"/>
      <c r="R340" s="11"/>
      <c r="S340" s="11"/>
      <c r="T340" s="35"/>
    </row>
    <row r="341" spans="1:20" x14ac:dyDescent="0.25">
      <c r="A341" s="34"/>
      <c r="B341" s="11"/>
      <c r="C341" s="2"/>
      <c r="D341" s="11"/>
      <c r="E341" s="11"/>
      <c r="F341" s="2" t="s">
        <v>5</v>
      </c>
      <c r="G341" s="11" t="s">
        <v>4266</v>
      </c>
      <c r="H341" s="2">
        <v>0</v>
      </c>
      <c r="I341" s="2">
        <v>1</v>
      </c>
      <c r="J341" s="2">
        <v>0</v>
      </c>
      <c r="K341" s="2">
        <v>0</v>
      </c>
      <c r="L341" s="2">
        <v>0</v>
      </c>
      <c r="M341" s="2">
        <v>0</v>
      </c>
      <c r="N341" s="2">
        <v>0</v>
      </c>
      <c r="O341" s="2">
        <v>0</v>
      </c>
      <c r="P341" s="2">
        <v>0</v>
      </c>
      <c r="Q341" s="2"/>
      <c r="R341" s="11"/>
      <c r="S341" s="11"/>
      <c r="T341" s="35"/>
    </row>
    <row r="342" spans="1:20" x14ac:dyDescent="0.25">
      <c r="A342" s="34"/>
      <c r="B342" s="11"/>
      <c r="C342" s="2"/>
      <c r="D342" s="11"/>
      <c r="E342" s="11"/>
      <c r="F342" s="2" t="s">
        <v>6</v>
      </c>
      <c r="G342" s="11" t="s">
        <v>4267</v>
      </c>
      <c r="H342" s="2">
        <v>0</v>
      </c>
      <c r="I342" s="2">
        <v>1</v>
      </c>
      <c r="J342" s="2">
        <v>0</v>
      </c>
      <c r="K342" s="2">
        <v>0</v>
      </c>
      <c r="L342" s="2">
        <v>0</v>
      </c>
      <c r="M342" s="2">
        <v>0</v>
      </c>
      <c r="N342" s="2">
        <v>0</v>
      </c>
      <c r="O342" s="2">
        <v>0</v>
      </c>
      <c r="P342" s="2">
        <v>0</v>
      </c>
      <c r="Q342" s="2"/>
      <c r="R342" s="11"/>
      <c r="S342" s="11"/>
      <c r="T342" s="35"/>
    </row>
    <row r="343" spans="1:20" x14ac:dyDescent="0.25">
      <c r="A343" s="34"/>
      <c r="B343" s="11"/>
      <c r="C343" s="2"/>
      <c r="D343" s="11"/>
      <c r="E343" s="11"/>
      <c r="F343" s="2" t="s">
        <v>7</v>
      </c>
      <c r="G343" s="11" t="s">
        <v>4268</v>
      </c>
      <c r="H343" s="2">
        <v>0</v>
      </c>
      <c r="I343" s="2">
        <v>1</v>
      </c>
      <c r="J343" s="2">
        <v>0</v>
      </c>
      <c r="K343" s="2">
        <v>0</v>
      </c>
      <c r="L343" s="2">
        <v>0</v>
      </c>
      <c r="M343" s="2">
        <v>0</v>
      </c>
      <c r="N343" s="2">
        <v>0</v>
      </c>
      <c r="O343" s="2">
        <v>0</v>
      </c>
      <c r="P343" s="2">
        <v>0</v>
      </c>
      <c r="Q343" s="2"/>
      <c r="R343" s="11"/>
      <c r="S343" s="11"/>
      <c r="T343" s="35"/>
    </row>
    <row r="344" spans="1:20" x14ac:dyDescent="0.25">
      <c r="A344" s="34"/>
      <c r="B344" s="11"/>
      <c r="C344" s="2"/>
      <c r="D344" s="11"/>
      <c r="E344" s="11"/>
      <c r="F344" s="2" t="s">
        <v>8</v>
      </c>
      <c r="G344" s="11" t="s">
        <v>4269</v>
      </c>
      <c r="H344" s="2">
        <v>0</v>
      </c>
      <c r="I344" s="2">
        <v>1</v>
      </c>
      <c r="J344" s="2">
        <v>0</v>
      </c>
      <c r="K344" s="2">
        <v>0</v>
      </c>
      <c r="L344" s="2">
        <v>0</v>
      </c>
      <c r="M344" s="2">
        <v>0</v>
      </c>
      <c r="N344" s="2">
        <v>0</v>
      </c>
      <c r="O344" s="2">
        <v>0</v>
      </c>
      <c r="P344" s="2">
        <v>0</v>
      </c>
      <c r="Q344" s="2"/>
      <c r="R344" s="11"/>
      <c r="S344" s="11"/>
      <c r="T344" s="35"/>
    </row>
    <row r="345" spans="1:20" x14ac:dyDescent="0.25">
      <c r="A345" s="34"/>
      <c r="B345" s="11"/>
      <c r="C345" s="2"/>
      <c r="D345" s="11"/>
      <c r="E345" s="11"/>
      <c r="F345" s="2" t="s">
        <v>9</v>
      </c>
      <c r="G345" s="11" t="s">
        <v>4270</v>
      </c>
      <c r="H345" s="2">
        <v>0</v>
      </c>
      <c r="I345" s="2">
        <v>1</v>
      </c>
      <c r="J345" s="2">
        <v>0</v>
      </c>
      <c r="K345" s="2">
        <v>0</v>
      </c>
      <c r="L345" s="2">
        <v>0</v>
      </c>
      <c r="M345" s="2">
        <v>0</v>
      </c>
      <c r="N345" s="2">
        <v>0</v>
      </c>
      <c r="O345" s="2">
        <v>0</v>
      </c>
      <c r="P345" s="2">
        <v>0</v>
      </c>
      <c r="Q345" s="2"/>
      <c r="R345" s="11"/>
      <c r="S345" s="11"/>
      <c r="T345" s="35"/>
    </row>
    <row r="346" spans="1:20" x14ac:dyDescent="0.25">
      <c r="A346" s="34"/>
      <c r="B346" s="11"/>
      <c r="C346" s="2"/>
      <c r="D346" s="11"/>
      <c r="E346" s="11"/>
      <c r="F346" s="2" t="s">
        <v>10</v>
      </c>
      <c r="G346" s="11" t="s">
        <v>4271</v>
      </c>
      <c r="H346" s="2">
        <v>0</v>
      </c>
      <c r="I346" s="2">
        <v>1</v>
      </c>
      <c r="J346" s="2">
        <v>0</v>
      </c>
      <c r="K346" s="2">
        <v>0</v>
      </c>
      <c r="L346" s="2">
        <v>0</v>
      </c>
      <c r="M346" s="2">
        <v>0</v>
      </c>
      <c r="N346" s="2">
        <v>0</v>
      </c>
      <c r="O346" s="2">
        <v>0</v>
      </c>
      <c r="P346" s="2">
        <v>0</v>
      </c>
      <c r="Q346" s="2"/>
      <c r="R346" s="11"/>
      <c r="S346" s="11"/>
      <c r="T346" s="35"/>
    </row>
    <row r="347" spans="1:20" x14ac:dyDescent="0.25">
      <c r="A347" s="34"/>
      <c r="B347" s="11"/>
      <c r="C347" s="2"/>
      <c r="D347" s="11"/>
      <c r="E347" s="11"/>
      <c r="F347" s="2" t="s">
        <v>11</v>
      </c>
      <c r="G347" s="11" t="s">
        <v>4272</v>
      </c>
      <c r="H347" s="2">
        <v>0</v>
      </c>
      <c r="I347" s="2">
        <v>1</v>
      </c>
      <c r="J347" s="2">
        <v>0</v>
      </c>
      <c r="K347" s="2">
        <v>0</v>
      </c>
      <c r="L347" s="2">
        <v>0</v>
      </c>
      <c r="M347" s="2">
        <v>0</v>
      </c>
      <c r="N347" s="2">
        <v>0</v>
      </c>
      <c r="O347" s="2">
        <v>0</v>
      </c>
      <c r="P347" s="2">
        <v>0</v>
      </c>
      <c r="Q347" s="2"/>
      <c r="R347" s="11"/>
      <c r="S347" s="11"/>
      <c r="T347" s="35"/>
    </row>
    <row r="348" spans="1:20" x14ac:dyDescent="0.25">
      <c r="A348" s="34"/>
      <c r="B348" s="11"/>
      <c r="C348" s="2"/>
      <c r="D348" s="11"/>
      <c r="E348" s="11"/>
      <c r="F348" s="2"/>
      <c r="G348" s="11"/>
      <c r="H348" s="2"/>
      <c r="I348" s="2"/>
      <c r="J348" s="2"/>
      <c r="K348" s="2"/>
      <c r="L348" s="2"/>
      <c r="M348" s="2"/>
      <c r="N348" s="2"/>
      <c r="O348" s="2"/>
      <c r="P348" s="2"/>
      <c r="Q348" s="2"/>
      <c r="R348" s="11"/>
      <c r="S348" s="11"/>
      <c r="T348" s="35"/>
    </row>
    <row r="349" spans="1:20" x14ac:dyDescent="0.25">
      <c r="A349" s="83"/>
      <c r="B349" s="62"/>
      <c r="C349" s="61"/>
      <c r="D349" s="62"/>
      <c r="E349" s="62"/>
      <c r="F349" s="61"/>
      <c r="G349" s="62"/>
      <c r="H349" s="61">
        <f>SUM(H337:H347)</f>
        <v>0</v>
      </c>
      <c r="I349" s="61">
        <f t="shared" ref="I349:O349" si="17">SUM(I337:I347)</f>
        <v>11</v>
      </c>
      <c r="J349" s="61">
        <f t="shared" si="17"/>
        <v>0</v>
      </c>
      <c r="K349" s="61">
        <f t="shared" si="17"/>
        <v>0</v>
      </c>
      <c r="L349" s="61">
        <f t="shared" si="17"/>
        <v>0</v>
      </c>
      <c r="M349" s="61">
        <f t="shared" si="17"/>
        <v>0</v>
      </c>
      <c r="N349" s="61">
        <f t="shared" si="17"/>
        <v>0</v>
      </c>
      <c r="O349" s="61">
        <f t="shared" si="17"/>
        <v>0</v>
      </c>
      <c r="P349" s="61"/>
      <c r="Q349" s="61"/>
      <c r="R349" s="62"/>
      <c r="S349" s="62"/>
      <c r="T349" s="84"/>
    </row>
    <row r="350" spans="1:20" x14ac:dyDescent="0.25">
      <c r="A350" s="85"/>
      <c r="B350" s="75"/>
      <c r="C350" s="76"/>
      <c r="D350" s="75"/>
      <c r="E350" s="75"/>
      <c r="F350" s="76"/>
      <c r="G350" s="75"/>
      <c r="H350" s="76"/>
      <c r="I350" s="76"/>
      <c r="J350" s="76"/>
      <c r="K350" s="76"/>
      <c r="L350" s="76"/>
      <c r="M350" s="76"/>
      <c r="N350" s="76"/>
      <c r="O350" s="76"/>
      <c r="P350" s="76"/>
      <c r="Q350" s="76"/>
      <c r="R350" s="75"/>
      <c r="S350" s="75"/>
      <c r="T350" s="86"/>
    </row>
    <row r="351" spans="1:20" x14ac:dyDescent="0.25">
      <c r="A351" s="34"/>
      <c r="B351" s="11"/>
      <c r="C351" s="2"/>
      <c r="D351" s="11"/>
      <c r="E351" s="11"/>
      <c r="F351" s="11"/>
      <c r="G351" s="11"/>
      <c r="H351" s="2"/>
      <c r="I351" s="2"/>
      <c r="J351" s="2"/>
      <c r="K351" s="2"/>
      <c r="L351" s="2"/>
      <c r="M351" s="2"/>
      <c r="N351" s="2"/>
      <c r="O351" s="2"/>
      <c r="P351" s="2"/>
      <c r="Q351" s="2"/>
      <c r="R351" s="11"/>
      <c r="S351" s="11"/>
      <c r="T351" s="35"/>
    </row>
    <row r="352" spans="1:20" x14ac:dyDescent="0.25">
      <c r="A352" s="34"/>
      <c r="B352" s="11"/>
      <c r="C352" s="2" t="s">
        <v>19</v>
      </c>
      <c r="D352" s="11" t="s">
        <v>3987</v>
      </c>
      <c r="E352" s="11" t="s">
        <v>39</v>
      </c>
      <c r="F352" s="2" t="s">
        <v>0</v>
      </c>
      <c r="G352" s="11" t="s">
        <v>4273</v>
      </c>
      <c r="H352" s="2">
        <v>0</v>
      </c>
      <c r="I352" s="2">
        <v>1</v>
      </c>
      <c r="J352" s="2">
        <v>0</v>
      </c>
      <c r="K352" s="2">
        <v>0</v>
      </c>
      <c r="L352" s="2">
        <v>0</v>
      </c>
      <c r="M352" s="2">
        <v>0</v>
      </c>
      <c r="N352" s="2">
        <v>0</v>
      </c>
      <c r="O352" s="2">
        <v>0</v>
      </c>
      <c r="P352" s="2">
        <v>0</v>
      </c>
      <c r="Q352" s="2"/>
      <c r="R352" s="11"/>
      <c r="S352" s="11"/>
      <c r="T352" s="35"/>
    </row>
    <row r="353" spans="1:20" x14ac:dyDescent="0.25">
      <c r="A353" s="34"/>
      <c r="B353" s="11"/>
      <c r="C353" s="2"/>
      <c r="D353" s="11"/>
      <c r="E353" s="11"/>
      <c r="F353" s="2" t="s">
        <v>2</v>
      </c>
      <c r="G353" s="11" t="s">
        <v>4274</v>
      </c>
      <c r="H353" s="2">
        <v>0</v>
      </c>
      <c r="I353" s="2">
        <v>1</v>
      </c>
      <c r="J353" s="2">
        <v>0</v>
      </c>
      <c r="K353" s="2">
        <v>0</v>
      </c>
      <c r="L353" s="2">
        <v>0</v>
      </c>
      <c r="M353" s="2">
        <v>0</v>
      </c>
      <c r="N353" s="2">
        <v>0</v>
      </c>
      <c r="O353" s="2">
        <v>0</v>
      </c>
      <c r="P353" s="2">
        <v>0</v>
      </c>
      <c r="Q353" s="2"/>
      <c r="R353" s="11"/>
      <c r="S353" s="11"/>
      <c r="T353" s="35"/>
    </row>
    <row r="354" spans="1:20" x14ac:dyDescent="0.25">
      <c r="A354" s="34"/>
      <c r="B354" s="11"/>
      <c r="C354" s="2"/>
      <c r="D354" s="11"/>
      <c r="E354" s="11"/>
      <c r="F354" s="2" t="s">
        <v>3</v>
      </c>
      <c r="G354" s="11" t="s">
        <v>4275</v>
      </c>
      <c r="H354" s="2">
        <v>0</v>
      </c>
      <c r="I354" s="2">
        <v>1</v>
      </c>
      <c r="J354" s="2">
        <v>0</v>
      </c>
      <c r="K354" s="2">
        <v>0</v>
      </c>
      <c r="L354" s="2">
        <v>0</v>
      </c>
      <c r="M354" s="2">
        <v>0</v>
      </c>
      <c r="N354" s="2">
        <v>0</v>
      </c>
      <c r="O354" s="2">
        <v>0</v>
      </c>
      <c r="P354" s="2">
        <v>0</v>
      </c>
      <c r="Q354" s="2"/>
      <c r="R354" s="11"/>
      <c r="S354" s="11"/>
      <c r="T354" s="35"/>
    </row>
    <row r="355" spans="1:20" x14ac:dyDescent="0.25">
      <c r="A355" s="34"/>
      <c r="B355" s="11"/>
      <c r="C355" s="2"/>
      <c r="D355" s="11"/>
      <c r="E355" s="11"/>
      <c r="F355" s="2" t="s">
        <v>4</v>
      </c>
      <c r="G355" s="11" t="s">
        <v>4276</v>
      </c>
      <c r="H355" s="2">
        <v>0</v>
      </c>
      <c r="I355" s="2">
        <v>1</v>
      </c>
      <c r="J355" s="2">
        <v>0</v>
      </c>
      <c r="K355" s="2">
        <v>0</v>
      </c>
      <c r="L355" s="2">
        <v>0</v>
      </c>
      <c r="M355" s="2">
        <v>0</v>
      </c>
      <c r="N355" s="2">
        <v>0</v>
      </c>
      <c r="O355" s="2">
        <v>0</v>
      </c>
      <c r="P355" s="2">
        <v>0</v>
      </c>
      <c r="Q355" s="2"/>
      <c r="R355" s="11"/>
      <c r="S355" s="11"/>
      <c r="T355" s="35"/>
    </row>
    <row r="356" spans="1:20" x14ac:dyDescent="0.25">
      <c r="A356" s="34"/>
      <c r="B356" s="11"/>
      <c r="C356" s="2"/>
      <c r="D356" s="11"/>
      <c r="E356" s="11"/>
      <c r="F356" s="2" t="s">
        <v>5</v>
      </c>
      <c r="G356" s="11" t="s">
        <v>4277</v>
      </c>
      <c r="H356" s="2">
        <v>0</v>
      </c>
      <c r="I356" s="2">
        <v>1</v>
      </c>
      <c r="J356" s="2">
        <v>0</v>
      </c>
      <c r="K356" s="2">
        <v>0</v>
      </c>
      <c r="L356" s="2">
        <v>0</v>
      </c>
      <c r="M356" s="2">
        <v>0</v>
      </c>
      <c r="N356" s="2">
        <v>0</v>
      </c>
      <c r="O356" s="2">
        <v>0</v>
      </c>
      <c r="P356" s="2">
        <v>0</v>
      </c>
      <c r="Q356" s="2"/>
      <c r="R356" s="11"/>
      <c r="S356" s="11"/>
      <c r="T356" s="35"/>
    </row>
    <row r="357" spans="1:20" x14ac:dyDescent="0.25">
      <c r="A357" s="34"/>
      <c r="B357" s="11"/>
      <c r="C357" s="2"/>
      <c r="D357" s="11"/>
      <c r="E357" s="11"/>
      <c r="F357" s="2" t="s">
        <v>6</v>
      </c>
      <c r="G357" s="11" t="s">
        <v>4278</v>
      </c>
      <c r="H357" s="2">
        <v>0</v>
      </c>
      <c r="I357" s="2">
        <v>1</v>
      </c>
      <c r="J357" s="2">
        <v>0</v>
      </c>
      <c r="K357" s="2">
        <v>0</v>
      </c>
      <c r="L357" s="2">
        <v>0</v>
      </c>
      <c r="M357" s="2">
        <v>0</v>
      </c>
      <c r="N357" s="2">
        <v>0</v>
      </c>
      <c r="O357" s="2">
        <v>0</v>
      </c>
      <c r="P357" s="2">
        <v>0</v>
      </c>
      <c r="Q357" s="2"/>
      <c r="R357" s="11"/>
      <c r="S357" s="11"/>
      <c r="T357" s="35"/>
    </row>
    <row r="358" spans="1:20" x14ac:dyDescent="0.25">
      <c r="A358" s="34"/>
      <c r="B358" s="11"/>
      <c r="C358" s="2"/>
      <c r="D358" s="11"/>
      <c r="E358" s="11"/>
      <c r="F358" s="2" t="s">
        <v>7</v>
      </c>
      <c r="G358" s="11" t="s">
        <v>4279</v>
      </c>
      <c r="H358" s="2">
        <v>0</v>
      </c>
      <c r="I358" s="2">
        <v>1</v>
      </c>
      <c r="J358" s="2">
        <v>0</v>
      </c>
      <c r="K358" s="2">
        <v>0</v>
      </c>
      <c r="L358" s="2">
        <v>0</v>
      </c>
      <c r="M358" s="2">
        <v>0</v>
      </c>
      <c r="N358" s="2">
        <v>0</v>
      </c>
      <c r="O358" s="2">
        <v>0</v>
      </c>
      <c r="P358" s="2">
        <v>0</v>
      </c>
      <c r="Q358" s="2"/>
      <c r="R358" s="11"/>
      <c r="S358" s="11"/>
      <c r="T358" s="35"/>
    </row>
    <row r="359" spans="1:20" x14ac:dyDescent="0.25">
      <c r="A359" s="34"/>
      <c r="B359" s="11"/>
      <c r="C359" s="2"/>
      <c r="D359" s="11"/>
      <c r="E359" s="11"/>
      <c r="F359" s="2" t="s">
        <v>8</v>
      </c>
      <c r="G359" s="11" t="s">
        <v>4280</v>
      </c>
      <c r="H359" s="2">
        <v>0</v>
      </c>
      <c r="I359" s="2">
        <v>1</v>
      </c>
      <c r="J359" s="2">
        <v>0</v>
      </c>
      <c r="K359" s="2">
        <v>0</v>
      </c>
      <c r="L359" s="2">
        <v>0</v>
      </c>
      <c r="M359" s="2">
        <v>0</v>
      </c>
      <c r="N359" s="2">
        <v>0</v>
      </c>
      <c r="O359" s="2">
        <v>0</v>
      </c>
      <c r="P359" s="2">
        <v>0</v>
      </c>
      <c r="Q359" s="2"/>
      <c r="R359" s="11"/>
      <c r="S359" s="11"/>
      <c r="T359" s="35"/>
    </row>
    <row r="360" spans="1:20" x14ac:dyDescent="0.25">
      <c r="A360" s="34"/>
      <c r="B360" s="11"/>
      <c r="C360" s="2"/>
      <c r="D360" s="11"/>
      <c r="E360" s="11"/>
      <c r="F360" s="2" t="s">
        <v>9</v>
      </c>
      <c r="G360" s="11" t="s">
        <v>4281</v>
      </c>
      <c r="H360" s="2">
        <v>0</v>
      </c>
      <c r="I360" s="2">
        <v>1</v>
      </c>
      <c r="J360" s="2">
        <v>0</v>
      </c>
      <c r="K360" s="2">
        <v>0</v>
      </c>
      <c r="L360" s="2">
        <v>0</v>
      </c>
      <c r="M360" s="2">
        <v>0</v>
      </c>
      <c r="N360" s="2">
        <v>0</v>
      </c>
      <c r="O360" s="2">
        <v>0</v>
      </c>
      <c r="P360" s="2">
        <v>0</v>
      </c>
      <c r="Q360" s="2"/>
      <c r="R360" s="11"/>
      <c r="S360" s="11"/>
      <c r="T360" s="35"/>
    </row>
    <row r="361" spans="1:20" x14ac:dyDescent="0.25">
      <c r="A361" s="34"/>
      <c r="B361" s="11"/>
      <c r="C361" s="2"/>
      <c r="D361" s="11"/>
      <c r="E361" s="11"/>
      <c r="F361" s="2"/>
      <c r="G361" s="11"/>
      <c r="H361" s="2"/>
      <c r="I361" s="2"/>
      <c r="J361" s="2"/>
      <c r="K361" s="2"/>
      <c r="L361" s="2"/>
      <c r="M361" s="2"/>
      <c r="N361" s="2"/>
      <c r="O361" s="2"/>
      <c r="P361" s="2"/>
      <c r="Q361" s="2"/>
      <c r="R361" s="11"/>
      <c r="S361" s="11"/>
      <c r="T361" s="35"/>
    </row>
    <row r="362" spans="1:20" x14ac:dyDescent="0.25">
      <c r="A362" s="83"/>
      <c r="B362" s="62"/>
      <c r="C362" s="61"/>
      <c r="D362" s="62"/>
      <c r="E362" s="62"/>
      <c r="F362" s="61"/>
      <c r="G362" s="62"/>
      <c r="H362" s="61">
        <f>SUM(H352:H360)</f>
        <v>0</v>
      </c>
      <c r="I362" s="61">
        <f t="shared" ref="I362:O362" si="18">SUM(I352:I360)</f>
        <v>9</v>
      </c>
      <c r="J362" s="61">
        <f t="shared" si="18"/>
        <v>0</v>
      </c>
      <c r="K362" s="61">
        <f t="shared" si="18"/>
        <v>0</v>
      </c>
      <c r="L362" s="61">
        <f t="shared" si="18"/>
        <v>0</v>
      </c>
      <c r="M362" s="61">
        <f t="shared" si="18"/>
        <v>0</v>
      </c>
      <c r="N362" s="61">
        <f t="shared" si="18"/>
        <v>0</v>
      </c>
      <c r="O362" s="61">
        <f t="shared" si="18"/>
        <v>0</v>
      </c>
      <c r="P362" s="61"/>
      <c r="Q362" s="61"/>
      <c r="R362" s="62"/>
      <c r="S362" s="62"/>
      <c r="T362" s="84"/>
    </row>
    <row r="363" spans="1:20" x14ac:dyDescent="0.25">
      <c r="A363" s="85"/>
      <c r="B363" s="75"/>
      <c r="C363" s="76"/>
      <c r="D363" s="75"/>
      <c r="E363" s="75"/>
      <c r="F363" s="76"/>
      <c r="G363" s="75"/>
      <c r="H363" s="76"/>
      <c r="I363" s="76"/>
      <c r="J363" s="76"/>
      <c r="K363" s="76"/>
      <c r="L363" s="76"/>
      <c r="M363" s="76"/>
      <c r="N363" s="76"/>
      <c r="O363" s="76"/>
      <c r="P363" s="76"/>
      <c r="Q363" s="76"/>
      <c r="R363" s="75"/>
      <c r="S363" s="75"/>
      <c r="T363" s="86"/>
    </row>
    <row r="364" spans="1:20" x14ac:dyDescent="0.25">
      <c r="A364" s="34"/>
      <c r="B364" s="11"/>
      <c r="C364" s="2"/>
      <c r="D364" s="11"/>
      <c r="E364" s="11"/>
      <c r="F364" s="11"/>
      <c r="G364" s="11"/>
      <c r="H364" s="2"/>
      <c r="I364" s="2"/>
      <c r="J364" s="2"/>
      <c r="K364" s="2"/>
      <c r="L364" s="2"/>
      <c r="M364" s="2"/>
      <c r="N364" s="2"/>
      <c r="O364" s="2"/>
      <c r="P364" s="2"/>
      <c r="Q364" s="2"/>
      <c r="R364" s="11"/>
      <c r="S364" s="11"/>
      <c r="T364" s="35"/>
    </row>
    <row r="365" spans="1:20" x14ac:dyDescent="0.25">
      <c r="A365" s="34"/>
      <c r="B365" s="11"/>
      <c r="C365" s="2" t="s">
        <v>20</v>
      </c>
      <c r="D365" s="11" t="s">
        <v>3989</v>
      </c>
      <c r="E365" s="11" t="s">
        <v>39</v>
      </c>
      <c r="F365" s="2" t="s">
        <v>0</v>
      </c>
      <c r="G365" s="11" t="s">
        <v>4282</v>
      </c>
      <c r="H365" s="2">
        <v>0</v>
      </c>
      <c r="I365" s="2">
        <v>1</v>
      </c>
      <c r="J365" s="2">
        <v>0</v>
      </c>
      <c r="K365" s="2">
        <v>0</v>
      </c>
      <c r="L365" s="2">
        <v>0</v>
      </c>
      <c r="M365" s="2">
        <v>0</v>
      </c>
      <c r="N365" s="2">
        <v>0</v>
      </c>
      <c r="O365" s="2">
        <v>0</v>
      </c>
      <c r="P365" s="2">
        <v>0</v>
      </c>
      <c r="Q365" s="2"/>
      <c r="R365" s="11"/>
      <c r="S365" s="11"/>
      <c r="T365" s="35"/>
    </row>
    <row r="366" spans="1:20" x14ac:dyDescent="0.25">
      <c r="A366" s="34"/>
      <c r="B366" s="11"/>
      <c r="C366" s="2"/>
      <c r="D366" s="11"/>
      <c r="E366" s="11"/>
      <c r="F366" s="2" t="s">
        <v>2</v>
      </c>
      <c r="G366" s="11" t="s">
        <v>4283</v>
      </c>
      <c r="H366" s="2">
        <v>0</v>
      </c>
      <c r="I366" s="2">
        <v>1</v>
      </c>
      <c r="J366" s="2">
        <v>0</v>
      </c>
      <c r="K366" s="2">
        <v>0</v>
      </c>
      <c r="L366" s="2">
        <v>0</v>
      </c>
      <c r="M366" s="2">
        <v>0</v>
      </c>
      <c r="N366" s="2">
        <v>0</v>
      </c>
      <c r="O366" s="2">
        <v>0</v>
      </c>
      <c r="P366" s="2">
        <v>0</v>
      </c>
      <c r="Q366" s="2"/>
      <c r="R366" s="11"/>
      <c r="S366" s="11"/>
      <c r="T366" s="35"/>
    </row>
    <row r="367" spans="1:20" x14ac:dyDescent="0.25">
      <c r="A367" s="34"/>
      <c r="B367" s="11"/>
      <c r="C367" s="2"/>
      <c r="D367" s="11"/>
      <c r="E367" s="11"/>
      <c r="F367" s="2" t="s">
        <v>3</v>
      </c>
      <c r="G367" s="11" t="s">
        <v>4284</v>
      </c>
      <c r="H367" s="2">
        <v>0</v>
      </c>
      <c r="I367" s="2">
        <v>1</v>
      </c>
      <c r="J367" s="2">
        <v>0</v>
      </c>
      <c r="K367" s="2">
        <v>0</v>
      </c>
      <c r="L367" s="2">
        <v>0</v>
      </c>
      <c r="M367" s="2">
        <v>0</v>
      </c>
      <c r="N367" s="2">
        <v>0</v>
      </c>
      <c r="O367" s="2">
        <v>0</v>
      </c>
      <c r="P367" s="2">
        <v>0</v>
      </c>
      <c r="Q367" s="2"/>
      <c r="R367" s="11"/>
      <c r="S367" s="11"/>
      <c r="T367" s="35"/>
    </row>
    <row r="368" spans="1:20" x14ac:dyDescent="0.25">
      <c r="A368" s="34"/>
      <c r="B368" s="11"/>
      <c r="C368" s="2"/>
      <c r="D368" s="11"/>
      <c r="E368" s="11"/>
      <c r="F368" s="2" t="s">
        <v>4</v>
      </c>
      <c r="G368" s="11" t="s">
        <v>4285</v>
      </c>
      <c r="H368" s="2">
        <v>0</v>
      </c>
      <c r="I368" s="2">
        <v>1</v>
      </c>
      <c r="J368" s="2">
        <v>0</v>
      </c>
      <c r="K368" s="2">
        <v>0</v>
      </c>
      <c r="L368" s="2">
        <v>0</v>
      </c>
      <c r="M368" s="2">
        <v>0</v>
      </c>
      <c r="N368" s="2">
        <v>0</v>
      </c>
      <c r="O368" s="2">
        <v>0</v>
      </c>
      <c r="P368" s="2">
        <v>0</v>
      </c>
      <c r="Q368" s="2"/>
      <c r="R368" s="11"/>
      <c r="S368" s="11"/>
      <c r="T368" s="35"/>
    </row>
    <row r="369" spans="1:20" x14ac:dyDescent="0.25">
      <c r="A369" s="34"/>
      <c r="B369" s="11"/>
      <c r="C369" s="2"/>
      <c r="D369" s="11"/>
      <c r="E369" s="11"/>
      <c r="F369" s="2" t="s">
        <v>5</v>
      </c>
      <c r="G369" s="11" t="s">
        <v>4286</v>
      </c>
      <c r="H369" s="2">
        <v>0</v>
      </c>
      <c r="I369" s="2">
        <v>1</v>
      </c>
      <c r="J369" s="2">
        <v>0</v>
      </c>
      <c r="K369" s="2">
        <v>0</v>
      </c>
      <c r="L369" s="2">
        <v>0</v>
      </c>
      <c r="M369" s="2">
        <v>0</v>
      </c>
      <c r="N369" s="2">
        <v>0</v>
      </c>
      <c r="O369" s="2">
        <v>0</v>
      </c>
      <c r="P369" s="2">
        <v>0</v>
      </c>
      <c r="Q369" s="2"/>
      <c r="R369" s="11"/>
      <c r="S369" s="11"/>
      <c r="T369" s="35"/>
    </row>
    <row r="370" spans="1:20" x14ac:dyDescent="0.25">
      <c r="A370" s="34"/>
      <c r="B370" s="11"/>
      <c r="C370" s="2"/>
      <c r="D370" s="11"/>
      <c r="E370" s="11"/>
      <c r="F370" s="2" t="s">
        <v>6</v>
      </c>
      <c r="G370" s="11" t="s">
        <v>4287</v>
      </c>
      <c r="H370" s="2">
        <v>0</v>
      </c>
      <c r="I370" s="2">
        <v>1</v>
      </c>
      <c r="J370" s="2">
        <v>0</v>
      </c>
      <c r="K370" s="2">
        <v>0</v>
      </c>
      <c r="L370" s="2">
        <v>0</v>
      </c>
      <c r="M370" s="2">
        <v>0</v>
      </c>
      <c r="N370" s="2">
        <v>0</v>
      </c>
      <c r="O370" s="2">
        <v>0</v>
      </c>
      <c r="P370" s="2">
        <v>0</v>
      </c>
      <c r="Q370" s="2"/>
      <c r="R370" s="11"/>
      <c r="S370" s="11"/>
      <c r="T370" s="35"/>
    </row>
    <row r="371" spans="1:20" x14ac:dyDescent="0.25">
      <c r="A371" s="34"/>
      <c r="B371" s="11"/>
      <c r="C371" s="2"/>
      <c r="D371" s="11"/>
      <c r="E371" s="11"/>
      <c r="F371" s="2"/>
      <c r="G371" s="11"/>
      <c r="H371" s="2"/>
      <c r="I371" s="2"/>
      <c r="J371" s="2"/>
      <c r="K371" s="2"/>
      <c r="L371" s="2"/>
      <c r="M371" s="2"/>
      <c r="N371" s="2"/>
      <c r="O371" s="2"/>
      <c r="P371" s="2"/>
      <c r="Q371" s="2"/>
      <c r="R371" s="11"/>
      <c r="S371" s="11"/>
      <c r="T371" s="35"/>
    </row>
    <row r="372" spans="1:20" x14ac:dyDescent="0.25">
      <c r="A372" s="83"/>
      <c r="B372" s="62"/>
      <c r="C372" s="61"/>
      <c r="D372" s="62"/>
      <c r="E372" s="62"/>
      <c r="F372" s="61"/>
      <c r="G372" s="62"/>
      <c r="H372" s="61">
        <f>SUM(H365:H370)</f>
        <v>0</v>
      </c>
      <c r="I372" s="61">
        <f t="shared" ref="I372:O372" si="19">SUM(I365:I370)</f>
        <v>6</v>
      </c>
      <c r="J372" s="61">
        <f t="shared" si="19"/>
        <v>0</v>
      </c>
      <c r="K372" s="61">
        <f t="shared" si="19"/>
        <v>0</v>
      </c>
      <c r="L372" s="61">
        <f t="shared" si="19"/>
        <v>0</v>
      </c>
      <c r="M372" s="61">
        <f t="shared" si="19"/>
        <v>0</v>
      </c>
      <c r="N372" s="61">
        <f t="shared" si="19"/>
        <v>0</v>
      </c>
      <c r="O372" s="61">
        <f t="shared" si="19"/>
        <v>0</v>
      </c>
      <c r="P372" s="61"/>
      <c r="Q372" s="61"/>
      <c r="R372" s="62"/>
      <c r="S372" s="62"/>
      <c r="T372" s="84"/>
    </row>
    <row r="373" spans="1:20" x14ac:dyDescent="0.25">
      <c r="A373" s="85"/>
      <c r="B373" s="75"/>
      <c r="C373" s="76"/>
      <c r="D373" s="75"/>
      <c r="E373" s="75"/>
      <c r="F373" s="76"/>
      <c r="G373" s="75"/>
      <c r="H373" s="76"/>
      <c r="I373" s="76"/>
      <c r="J373" s="76"/>
      <c r="K373" s="76"/>
      <c r="L373" s="76"/>
      <c r="M373" s="76"/>
      <c r="N373" s="76"/>
      <c r="O373" s="76"/>
      <c r="P373" s="76"/>
      <c r="Q373" s="76"/>
      <c r="R373" s="75"/>
      <c r="S373" s="75"/>
      <c r="T373" s="86"/>
    </row>
    <row r="374" spans="1:20" x14ac:dyDescent="0.25">
      <c r="A374" s="34"/>
      <c r="B374" s="11"/>
      <c r="C374" s="2"/>
      <c r="D374" s="11"/>
      <c r="E374" s="11"/>
      <c r="F374" s="11"/>
      <c r="G374" s="11"/>
      <c r="H374" s="2"/>
      <c r="I374" s="2"/>
      <c r="J374" s="2"/>
      <c r="K374" s="2"/>
      <c r="L374" s="2"/>
      <c r="M374" s="2"/>
      <c r="N374" s="2"/>
      <c r="O374" s="2"/>
      <c r="P374" s="2"/>
      <c r="Q374" s="2"/>
      <c r="R374" s="11"/>
      <c r="S374" s="11"/>
      <c r="T374" s="35"/>
    </row>
    <row r="375" spans="1:20" x14ac:dyDescent="0.25">
      <c r="A375" s="34"/>
      <c r="B375" s="11"/>
      <c r="C375" s="2" t="s">
        <v>21</v>
      </c>
      <c r="D375" s="11" t="s">
        <v>8456</v>
      </c>
      <c r="E375" s="11"/>
      <c r="F375" s="2" t="s">
        <v>0</v>
      </c>
      <c r="G375" s="11" t="s">
        <v>4078</v>
      </c>
      <c r="H375" s="2">
        <v>0</v>
      </c>
      <c r="I375" s="2">
        <v>1</v>
      </c>
      <c r="J375" s="2">
        <v>0</v>
      </c>
      <c r="K375" s="2">
        <v>0</v>
      </c>
      <c r="L375" s="2">
        <v>0</v>
      </c>
      <c r="M375" s="2">
        <v>0</v>
      </c>
      <c r="N375" s="2">
        <v>0</v>
      </c>
      <c r="O375" s="2">
        <v>0</v>
      </c>
      <c r="P375" s="2">
        <v>0</v>
      </c>
      <c r="Q375" s="2"/>
      <c r="R375" s="11"/>
      <c r="S375" s="11"/>
      <c r="T375" s="35"/>
    </row>
    <row r="376" spans="1:20" x14ac:dyDescent="0.25">
      <c r="A376" s="34"/>
      <c r="B376" s="11"/>
      <c r="C376" s="2"/>
      <c r="D376" s="11"/>
      <c r="E376" s="11"/>
      <c r="F376" s="2" t="s">
        <v>2</v>
      </c>
      <c r="G376" s="11" t="s">
        <v>4080</v>
      </c>
      <c r="H376" s="2">
        <v>0</v>
      </c>
      <c r="I376" s="2">
        <v>1</v>
      </c>
      <c r="J376" s="2">
        <v>0</v>
      </c>
      <c r="K376" s="2">
        <v>0</v>
      </c>
      <c r="L376" s="2">
        <v>0</v>
      </c>
      <c r="M376" s="2">
        <v>0</v>
      </c>
      <c r="N376" s="2">
        <v>0</v>
      </c>
      <c r="O376" s="2">
        <v>0</v>
      </c>
      <c r="P376" s="2">
        <v>0</v>
      </c>
      <c r="Q376" s="2"/>
      <c r="R376" s="11"/>
      <c r="S376" s="11"/>
      <c r="T376" s="35"/>
    </row>
    <row r="377" spans="1:20" x14ac:dyDescent="0.25">
      <c r="A377" s="34"/>
      <c r="B377" s="11"/>
      <c r="C377" s="2"/>
      <c r="D377" s="11"/>
      <c r="E377" s="11"/>
      <c r="F377" s="2" t="s">
        <v>3</v>
      </c>
      <c r="G377" s="11" t="s">
        <v>4085</v>
      </c>
      <c r="H377" s="2">
        <v>0</v>
      </c>
      <c r="I377" s="2">
        <v>1</v>
      </c>
      <c r="J377" s="2">
        <v>0</v>
      </c>
      <c r="K377" s="2">
        <v>0</v>
      </c>
      <c r="L377" s="2">
        <v>0</v>
      </c>
      <c r="M377" s="2">
        <v>0</v>
      </c>
      <c r="N377" s="2">
        <v>0</v>
      </c>
      <c r="O377" s="2">
        <v>0</v>
      </c>
      <c r="P377" s="2">
        <v>0</v>
      </c>
      <c r="Q377" s="2"/>
      <c r="R377" s="11"/>
      <c r="S377" s="11"/>
      <c r="T377" s="35"/>
    </row>
    <row r="378" spans="1:20" x14ac:dyDescent="0.25">
      <c r="A378" s="34"/>
      <c r="B378" s="11"/>
      <c r="C378" s="2"/>
      <c r="D378" s="11"/>
      <c r="E378" s="11"/>
      <c r="F378" s="2" t="s">
        <v>4</v>
      </c>
      <c r="G378" s="11" t="s">
        <v>4086</v>
      </c>
      <c r="H378" s="2">
        <v>0</v>
      </c>
      <c r="I378" s="2">
        <v>1</v>
      </c>
      <c r="J378" s="2">
        <v>0</v>
      </c>
      <c r="K378" s="2">
        <v>0</v>
      </c>
      <c r="L378" s="2">
        <v>0</v>
      </c>
      <c r="M378" s="2">
        <v>0</v>
      </c>
      <c r="N378" s="2">
        <v>0</v>
      </c>
      <c r="O378" s="2">
        <v>0</v>
      </c>
      <c r="P378" s="2">
        <v>0</v>
      </c>
      <c r="Q378" s="2"/>
      <c r="R378" s="11"/>
      <c r="S378" s="11"/>
      <c r="T378" s="35"/>
    </row>
    <row r="379" spans="1:20" x14ac:dyDescent="0.25">
      <c r="A379" s="34"/>
      <c r="B379" s="11"/>
      <c r="C379" s="2"/>
      <c r="D379" s="11"/>
      <c r="E379" s="11"/>
      <c r="F379" s="2" t="s">
        <v>5</v>
      </c>
      <c r="G379" s="11" t="s">
        <v>4081</v>
      </c>
      <c r="H379" s="2">
        <v>0</v>
      </c>
      <c r="I379" s="2">
        <v>1</v>
      </c>
      <c r="J379" s="2">
        <v>0</v>
      </c>
      <c r="K379" s="2">
        <v>0</v>
      </c>
      <c r="L379" s="2">
        <v>0</v>
      </c>
      <c r="M379" s="2">
        <v>0</v>
      </c>
      <c r="N379" s="2">
        <v>0</v>
      </c>
      <c r="O379" s="2">
        <v>0</v>
      </c>
      <c r="P379" s="2">
        <v>0</v>
      </c>
      <c r="Q379" s="2"/>
      <c r="R379" s="11"/>
      <c r="S379" s="11"/>
      <c r="T379" s="35"/>
    </row>
    <row r="380" spans="1:20" x14ac:dyDescent="0.25">
      <c r="A380" s="34"/>
      <c r="B380" s="11"/>
      <c r="C380" s="2"/>
      <c r="D380" s="11"/>
      <c r="E380" s="11"/>
      <c r="F380" s="2" t="s">
        <v>6</v>
      </c>
      <c r="G380" s="11" t="s">
        <v>4089</v>
      </c>
      <c r="H380" s="2">
        <v>0</v>
      </c>
      <c r="I380" s="2">
        <v>1</v>
      </c>
      <c r="J380" s="2">
        <v>0</v>
      </c>
      <c r="K380" s="2">
        <v>0</v>
      </c>
      <c r="L380" s="2">
        <v>0</v>
      </c>
      <c r="M380" s="2">
        <v>0</v>
      </c>
      <c r="N380" s="2">
        <v>0</v>
      </c>
      <c r="O380" s="2">
        <v>0</v>
      </c>
      <c r="P380" s="2">
        <v>0</v>
      </c>
      <c r="Q380" s="2"/>
      <c r="R380" s="11"/>
      <c r="S380" s="11"/>
      <c r="T380" s="35"/>
    </row>
    <row r="381" spans="1:20" x14ac:dyDescent="0.25">
      <c r="A381" s="34"/>
      <c r="B381" s="11"/>
      <c r="C381" s="2"/>
      <c r="D381" s="11"/>
      <c r="E381" s="11"/>
      <c r="F381" s="2" t="s">
        <v>7</v>
      </c>
      <c r="G381" s="11" t="s">
        <v>4079</v>
      </c>
      <c r="H381" s="2">
        <v>0</v>
      </c>
      <c r="I381" s="2">
        <v>1</v>
      </c>
      <c r="J381" s="2">
        <v>0</v>
      </c>
      <c r="K381" s="2">
        <v>0</v>
      </c>
      <c r="L381" s="2">
        <v>0</v>
      </c>
      <c r="M381" s="2">
        <v>0</v>
      </c>
      <c r="N381" s="2">
        <v>0</v>
      </c>
      <c r="O381" s="2">
        <v>0</v>
      </c>
      <c r="P381" s="2">
        <v>0</v>
      </c>
      <c r="Q381" s="2"/>
      <c r="R381" s="11"/>
      <c r="S381" s="11"/>
      <c r="T381" s="35"/>
    </row>
    <row r="382" spans="1:20" x14ac:dyDescent="0.25">
      <c r="A382" s="34"/>
      <c r="B382" s="11"/>
      <c r="C382" s="2"/>
      <c r="D382" s="11"/>
      <c r="E382" s="11"/>
      <c r="F382" s="2" t="s">
        <v>8</v>
      </c>
      <c r="G382" s="11" t="s">
        <v>4084</v>
      </c>
      <c r="H382" s="2">
        <v>0</v>
      </c>
      <c r="I382" s="2">
        <v>1</v>
      </c>
      <c r="J382" s="2">
        <v>0</v>
      </c>
      <c r="K382" s="2">
        <v>0</v>
      </c>
      <c r="L382" s="2">
        <v>0</v>
      </c>
      <c r="M382" s="2">
        <v>0</v>
      </c>
      <c r="N382" s="2">
        <v>0</v>
      </c>
      <c r="O382" s="2">
        <v>0</v>
      </c>
      <c r="P382" s="2">
        <v>0</v>
      </c>
      <c r="Q382" s="2"/>
      <c r="R382" s="11"/>
      <c r="S382" s="11"/>
      <c r="T382" s="35"/>
    </row>
    <row r="383" spans="1:20" x14ac:dyDescent="0.25">
      <c r="A383" s="34"/>
      <c r="B383" s="11"/>
      <c r="C383" s="2"/>
      <c r="D383" s="11"/>
      <c r="E383" s="11"/>
      <c r="F383" s="2" t="s">
        <v>9</v>
      </c>
      <c r="G383" s="11" t="s">
        <v>4076</v>
      </c>
      <c r="H383" s="2">
        <v>0</v>
      </c>
      <c r="I383" s="2">
        <v>1</v>
      </c>
      <c r="J383" s="2">
        <v>0</v>
      </c>
      <c r="K383" s="2">
        <v>0</v>
      </c>
      <c r="L383" s="2">
        <v>0</v>
      </c>
      <c r="M383" s="2">
        <v>0</v>
      </c>
      <c r="N383" s="2">
        <v>0</v>
      </c>
      <c r="O383" s="2">
        <v>0</v>
      </c>
      <c r="P383" s="2">
        <v>0</v>
      </c>
      <c r="Q383" s="2"/>
      <c r="R383" s="11"/>
      <c r="S383" s="11"/>
      <c r="T383" s="35"/>
    </row>
    <row r="384" spans="1:20" x14ac:dyDescent="0.25">
      <c r="A384" s="34"/>
      <c r="B384" s="11"/>
      <c r="C384" s="2"/>
      <c r="D384" s="11"/>
      <c r="E384" s="11"/>
      <c r="F384" s="2" t="s">
        <v>10</v>
      </c>
      <c r="G384" s="11" t="s">
        <v>4093</v>
      </c>
      <c r="H384" s="2">
        <v>0</v>
      </c>
      <c r="I384" s="2">
        <v>1</v>
      </c>
      <c r="J384" s="2">
        <v>0</v>
      </c>
      <c r="K384" s="2">
        <v>0</v>
      </c>
      <c r="L384" s="2">
        <v>0</v>
      </c>
      <c r="M384" s="2">
        <v>0</v>
      </c>
      <c r="N384" s="2">
        <v>0</v>
      </c>
      <c r="O384" s="2">
        <v>0</v>
      </c>
      <c r="P384" s="2">
        <v>0</v>
      </c>
      <c r="Q384" s="2"/>
      <c r="R384" s="11"/>
      <c r="S384" s="11"/>
      <c r="T384" s="35"/>
    </row>
    <row r="385" spans="1:20" x14ac:dyDescent="0.25">
      <c r="A385" s="34"/>
      <c r="B385" s="11"/>
      <c r="C385" s="2"/>
      <c r="D385" s="11"/>
      <c r="E385" s="11"/>
      <c r="F385" s="2" t="s">
        <v>11</v>
      </c>
      <c r="G385" s="11" t="s">
        <v>4077</v>
      </c>
      <c r="H385" s="2">
        <v>0</v>
      </c>
      <c r="I385" s="2">
        <v>1</v>
      </c>
      <c r="J385" s="2">
        <v>0</v>
      </c>
      <c r="K385" s="2">
        <v>0</v>
      </c>
      <c r="L385" s="2">
        <v>0</v>
      </c>
      <c r="M385" s="2">
        <v>0</v>
      </c>
      <c r="N385" s="2">
        <v>0</v>
      </c>
      <c r="O385" s="2">
        <v>0</v>
      </c>
      <c r="P385" s="2">
        <v>0</v>
      </c>
      <c r="Q385" s="2"/>
      <c r="R385" s="11"/>
      <c r="S385" s="11"/>
      <c r="T385" s="35"/>
    </row>
    <row r="386" spans="1:20" x14ac:dyDescent="0.25">
      <c r="A386" s="34"/>
      <c r="B386" s="11"/>
      <c r="C386" s="2"/>
      <c r="D386" s="11"/>
      <c r="E386" s="11"/>
      <c r="F386" s="2" t="s">
        <v>12</v>
      </c>
      <c r="G386" s="11" t="s">
        <v>8457</v>
      </c>
      <c r="H386" s="2">
        <v>0</v>
      </c>
      <c r="I386" s="2">
        <v>1</v>
      </c>
      <c r="J386" s="2">
        <v>0</v>
      </c>
      <c r="K386" s="2">
        <v>0</v>
      </c>
      <c r="L386" s="2">
        <v>0</v>
      </c>
      <c r="M386" s="2">
        <v>0</v>
      </c>
      <c r="N386" s="2">
        <v>0</v>
      </c>
      <c r="O386" s="2">
        <v>0</v>
      </c>
      <c r="P386" s="2">
        <v>0</v>
      </c>
      <c r="Q386" s="2"/>
      <c r="R386" s="11"/>
      <c r="S386" s="11"/>
      <c r="T386" s="35"/>
    </row>
    <row r="387" spans="1:20" x14ac:dyDescent="0.25">
      <c r="A387" s="34"/>
      <c r="B387" s="11"/>
      <c r="C387" s="2"/>
      <c r="D387" s="11"/>
      <c r="E387" s="11"/>
      <c r="F387" s="11"/>
      <c r="G387" s="11"/>
      <c r="H387" s="2"/>
      <c r="I387" s="2"/>
      <c r="J387" s="2"/>
      <c r="K387" s="2"/>
      <c r="L387" s="2"/>
      <c r="M387" s="2"/>
      <c r="N387" s="2"/>
      <c r="O387" s="2"/>
      <c r="P387" s="2"/>
      <c r="Q387" s="2"/>
      <c r="R387" s="11"/>
      <c r="S387" s="11"/>
      <c r="T387" s="35"/>
    </row>
    <row r="388" spans="1:20" x14ac:dyDescent="0.25">
      <c r="A388" s="83"/>
      <c r="B388" s="62"/>
      <c r="C388" s="61"/>
      <c r="D388" s="62"/>
      <c r="E388" s="62"/>
      <c r="F388" s="61"/>
      <c r="G388" s="62"/>
      <c r="H388" s="61">
        <f>SUM(H375:H386)</f>
        <v>0</v>
      </c>
      <c r="I388" s="61">
        <f t="shared" ref="I388:O388" si="20">SUM(I375:I386)</f>
        <v>12</v>
      </c>
      <c r="J388" s="61">
        <f t="shared" si="20"/>
        <v>0</v>
      </c>
      <c r="K388" s="61">
        <f t="shared" si="20"/>
        <v>0</v>
      </c>
      <c r="L388" s="61">
        <f t="shared" si="20"/>
        <v>0</v>
      </c>
      <c r="M388" s="61">
        <f t="shared" si="20"/>
        <v>0</v>
      </c>
      <c r="N388" s="61">
        <f t="shared" si="20"/>
        <v>0</v>
      </c>
      <c r="O388" s="61">
        <f t="shared" si="20"/>
        <v>0</v>
      </c>
      <c r="P388" s="61"/>
      <c r="Q388" s="61"/>
      <c r="R388" s="62"/>
      <c r="S388" s="62"/>
      <c r="T388" s="84"/>
    </row>
    <row r="389" spans="1:20" x14ac:dyDescent="0.25">
      <c r="A389" s="85"/>
      <c r="B389" s="75"/>
      <c r="C389" s="76"/>
      <c r="D389" s="75"/>
      <c r="E389" s="75"/>
      <c r="F389" s="76"/>
      <c r="G389" s="75"/>
      <c r="H389" s="76"/>
      <c r="I389" s="76"/>
      <c r="J389" s="76"/>
      <c r="K389" s="76"/>
      <c r="L389" s="76"/>
      <c r="M389" s="76"/>
      <c r="N389" s="76"/>
      <c r="O389" s="76"/>
      <c r="P389" s="76"/>
      <c r="Q389" s="76"/>
      <c r="R389" s="75"/>
      <c r="S389" s="75"/>
      <c r="T389" s="86"/>
    </row>
    <row r="390" spans="1:20" x14ac:dyDescent="0.25">
      <c r="A390" s="34"/>
      <c r="B390" s="11"/>
      <c r="C390" s="2"/>
      <c r="D390" s="11"/>
      <c r="E390" s="11"/>
      <c r="F390" s="11"/>
      <c r="G390" s="11"/>
      <c r="H390" s="2"/>
      <c r="I390" s="2"/>
      <c r="J390" s="2"/>
      <c r="K390" s="2"/>
      <c r="L390" s="2"/>
      <c r="M390" s="2"/>
      <c r="N390" s="2"/>
      <c r="O390" s="2"/>
      <c r="P390" s="2"/>
      <c r="Q390" s="2"/>
      <c r="R390" s="11"/>
      <c r="S390" s="11"/>
      <c r="T390" s="35"/>
    </row>
    <row r="391" spans="1:20" x14ac:dyDescent="0.25">
      <c r="A391" s="34"/>
      <c r="B391" s="11"/>
      <c r="C391" s="11" t="s">
        <v>22</v>
      </c>
      <c r="D391" s="11" t="s">
        <v>39</v>
      </c>
      <c r="E391" s="11" t="s">
        <v>3988</v>
      </c>
      <c r="F391" s="2" t="s">
        <v>0</v>
      </c>
      <c r="G391" s="11" t="s">
        <v>4288</v>
      </c>
      <c r="H391" s="2">
        <v>0</v>
      </c>
      <c r="I391" s="2">
        <v>1</v>
      </c>
      <c r="J391" s="2">
        <v>0</v>
      </c>
      <c r="K391" s="2">
        <v>0</v>
      </c>
      <c r="L391" s="2">
        <v>0</v>
      </c>
      <c r="M391" s="2">
        <v>0</v>
      </c>
      <c r="N391" s="2">
        <v>0</v>
      </c>
      <c r="O391" s="2">
        <v>0</v>
      </c>
      <c r="P391" s="2">
        <v>0</v>
      </c>
      <c r="Q391" s="2"/>
      <c r="R391" s="11"/>
      <c r="S391" s="299" t="s">
        <v>8806</v>
      </c>
      <c r="T391" s="35"/>
    </row>
    <row r="392" spans="1:20" x14ac:dyDescent="0.25">
      <c r="A392" s="34"/>
      <c r="B392" s="11"/>
      <c r="C392" s="11"/>
      <c r="D392" s="11"/>
      <c r="E392" s="11"/>
      <c r="F392" s="2" t="s">
        <v>2</v>
      </c>
      <c r="G392" s="11" t="s">
        <v>4289</v>
      </c>
      <c r="H392" s="2">
        <v>0</v>
      </c>
      <c r="I392" s="2">
        <v>1</v>
      </c>
      <c r="J392" s="2">
        <v>0</v>
      </c>
      <c r="K392" s="2">
        <v>0</v>
      </c>
      <c r="L392" s="2">
        <v>0</v>
      </c>
      <c r="M392" s="2">
        <v>0</v>
      </c>
      <c r="N392" s="2">
        <v>0</v>
      </c>
      <c r="O392" s="2">
        <v>0</v>
      </c>
      <c r="P392" s="2">
        <v>0</v>
      </c>
      <c r="Q392" s="2"/>
      <c r="R392" s="11"/>
      <c r="S392" s="299"/>
      <c r="T392" s="35"/>
    </row>
    <row r="393" spans="1:20" x14ac:dyDescent="0.25">
      <c r="A393" s="34"/>
      <c r="B393" s="11"/>
      <c r="C393" s="11"/>
      <c r="D393" s="11"/>
      <c r="E393" s="11"/>
      <c r="F393" s="2" t="s">
        <v>3</v>
      </c>
      <c r="G393" s="11" t="s">
        <v>4290</v>
      </c>
      <c r="H393" s="2">
        <v>0</v>
      </c>
      <c r="I393" s="2">
        <v>1</v>
      </c>
      <c r="J393" s="2">
        <v>0</v>
      </c>
      <c r="K393" s="2">
        <v>0</v>
      </c>
      <c r="L393" s="2">
        <v>0</v>
      </c>
      <c r="M393" s="2">
        <v>0</v>
      </c>
      <c r="N393" s="2">
        <v>0</v>
      </c>
      <c r="O393" s="2">
        <v>0</v>
      </c>
      <c r="P393" s="2">
        <v>0</v>
      </c>
      <c r="Q393" s="2"/>
      <c r="R393" s="11"/>
      <c r="S393" s="299"/>
      <c r="T393" s="35"/>
    </row>
    <row r="394" spans="1:20" x14ac:dyDescent="0.25">
      <c r="A394" s="34"/>
      <c r="B394" s="11"/>
      <c r="C394" s="11"/>
      <c r="D394" s="11"/>
      <c r="E394" s="11"/>
      <c r="F394" s="2" t="s">
        <v>4</v>
      </c>
      <c r="G394" s="11" t="s">
        <v>4291</v>
      </c>
      <c r="H394" s="2">
        <v>0</v>
      </c>
      <c r="I394" s="2">
        <v>1</v>
      </c>
      <c r="J394" s="2">
        <v>0</v>
      </c>
      <c r="K394" s="2">
        <v>0</v>
      </c>
      <c r="L394" s="2">
        <v>0</v>
      </c>
      <c r="M394" s="2">
        <v>0</v>
      </c>
      <c r="N394" s="2">
        <v>0</v>
      </c>
      <c r="O394" s="2">
        <v>0</v>
      </c>
      <c r="P394" s="2">
        <v>0</v>
      </c>
      <c r="Q394" s="2"/>
      <c r="R394" s="11"/>
      <c r="S394" s="299" t="s">
        <v>8807</v>
      </c>
      <c r="T394" s="35"/>
    </row>
    <row r="395" spans="1:20" x14ac:dyDescent="0.25">
      <c r="A395" s="34"/>
      <c r="B395" s="11"/>
      <c r="C395" s="11"/>
      <c r="D395" s="11"/>
      <c r="E395" s="11"/>
      <c r="F395" s="2" t="s">
        <v>5</v>
      </c>
      <c r="G395" s="11" t="s">
        <v>4292</v>
      </c>
      <c r="H395" s="2">
        <v>0</v>
      </c>
      <c r="I395" s="2">
        <v>1</v>
      </c>
      <c r="J395" s="2">
        <v>0</v>
      </c>
      <c r="K395" s="2">
        <v>0</v>
      </c>
      <c r="L395" s="2">
        <v>0</v>
      </c>
      <c r="M395" s="2">
        <v>0</v>
      </c>
      <c r="N395" s="2">
        <v>0</v>
      </c>
      <c r="O395" s="2">
        <v>0</v>
      </c>
      <c r="P395" s="2">
        <v>0</v>
      </c>
      <c r="Q395" s="2"/>
      <c r="R395" s="11"/>
      <c r="S395" s="299"/>
      <c r="T395" s="35"/>
    </row>
    <row r="396" spans="1:20" x14ac:dyDescent="0.25">
      <c r="A396" s="34"/>
      <c r="B396" s="11"/>
      <c r="C396" s="11"/>
      <c r="D396" s="11"/>
      <c r="E396" s="11"/>
      <c r="F396" s="2" t="s">
        <v>6</v>
      </c>
      <c r="G396" s="11" t="s">
        <v>4293</v>
      </c>
      <c r="H396" s="2">
        <v>0</v>
      </c>
      <c r="I396" s="2">
        <v>1</v>
      </c>
      <c r="J396" s="2">
        <v>0</v>
      </c>
      <c r="K396" s="2">
        <v>0</v>
      </c>
      <c r="L396" s="2">
        <v>0</v>
      </c>
      <c r="M396" s="2">
        <v>0</v>
      </c>
      <c r="N396" s="2">
        <v>0</v>
      </c>
      <c r="O396" s="2">
        <v>0</v>
      </c>
      <c r="P396" s="2">
        <v>0</v>
      </c>
      <c r="Q396" s="2"/>
      <c r="R396" s="11"/>
      <c r="S396" s="11" t="s">
        <v>8808</v>
      </c>
      <c r="T396" s="35"/>
    </row>
    <row r="397" spans="1:20" x14ac:dyDescent="0.25">
      <c r="A397" s="34"/>
      <c r="B397" s="11"/>
      <c r="C397" s="11"/>
      <c r="D397" s="11"/>
      <c r="E397" s="11"/>
      <c r="F397" s="11"/>
      <c r="G397" s="11"/>
      <c r="H397" s="2"/>
      <c r="I397" s="2"/>
      <c r="J397" s="2"/>
      <c r="K397" s="2"/>
      <c r="L397" s="2"/>
      <c r="M397" s="2"/>
      <c r="N397" s="2"/>
      <c r="O397" s="2"/>
      <c r="P397" s="2"/>
      <c r="Q397" s="2"/>
      <c r="R397" s="11"/>
      <c r="S397" s="11"/>
      <c r="T397" s="35"/>
    </row>
    <row r="398" spans="1:20" x14ac:dyDescent="0.25">
      <c r="A398" s="83"/>
      <c r="B398" s="62"/>
      <c r="C398" s="61"/>
      <c r="D398" s="62"/>
      <c r="E398" s="62"/>
      <c r="F398" s="61"/>
      <c r="G398" s="62"/>
      <c r="H398" s="61">
        <f>SUM(H391:H396)</f>
        <v>0</v>
      </c>
      <c r="I398" s="61">
        <f t="shared" ref="I398:O398" si="21">SUM(I391:I396)</f>
        <v>6</v>
      </c>
      <c r="J398" s="61">
        <f t="shared" si="21"/>
        <v>0</v>
      </c>
      <c r="K398" s="61">
        <f t="shared" si="21"/>
        <v>0</v>
      </c>
      <c r="L398" s="61">
        <f t="shared" si="21"/>
        <v>0</v>
      </c>
      <c r="M398" s="61">
        <f t="shared" si="21"/>
        <v>0</v>
      </c>
      <c r="N398" s="61">
        <f t="shared" si="21"/>
        <v>0</v>
      </c>
      <c r="O398" s="61">
        <f t="shared" si="21"/>
        <v>0</v>
      </c>
      <c r="P398" s="61"/>
      <c r="Q398" s="61"/>
      <c r="R398" s="62"/>
      <c r="S398" s="62"/>
      <c r="T398" s="84"/>
    </row>
    <row r="399" spans="1:20" x14ac:dyDescent="0.25">
      <c r="A399" s="85"/>
      <c r="B399" s="75"/>
      <c r="C399" s="76"/>
      <c r="D399" s="75"/>
      <c r="E399" s="75"/>
      <c r="F399" s="76"/>
      <c r="G399" s="75"/>
      <c r="H399" s="76"/>
      <c r="I399" s="76"/>
      <c r="J399" s="76"/>
      <c r="K399" s="76"/>
      <c r="L399" s="76"/>
      <c r="M399" s="76"/>
      <c r="N399" s="76"/>
      <c r="O399" s="76"/>
      <c r="P399" s="76"/>
      <c r="Q399" s="76"/>
      <c r="R399" s="75"/>
      <c r="S399" s="75"/>
      <c r="T399" s="86"/>
    </row>
    <row r="400" spans="1:20" x14ac:dyDescent="0.25">
      <c r="A400" s="88"/>
      <c r="B400" s="89"/>
      <c r="C400" s="90"/>
      <c r="D400" s="89"/>
      <c r="E400" s="89"/>
      <c r="F400" s="90"/>
      <c r="G400" s="89"/>
      <c r="H400" s="90">
        <f>H32+H68+H96+H112+H133+H156+H181+H206+H222+H237+H263+H273+H286+H300+H314+H325+H334+H349+H362+H372+H398+H388</f>
        <v>44</v>
      </c>
      <c r="I400" s="90">
        <f t="shared" ref="I400:Q400" si="22">I32+I68+I96+I112+I133+I156+I181+I206+I222+I237+I263+I273+I286+I300+I314+I325+I334+I349+I362+I372+I398+I388</f>
        <v>262</v>
      </c>
      <c r="J400" s="90">
        <f t="shared" si="22"/>
        <v>0</v>
      </c>
      <c r="K400" s="90">
        <f t="shared" si="22"/>
        <v>0</v>
      </c>
      <c r="L400" s="90">
        <f t="shared" si="22"/>
        <v>0</v>
      </c>
      <c r="M400" s="90">
        <f t="shared" si="22"/>
        <v>0</v>
      </c>
      <c r="N400" s="90">
        <f t="shared" si="22"/>
        <v>4</v>
      </c>
      <c r="O400" s="90">
        <f t="shared" si="22"/>
        <v>0</v>
      </c>
      <c r="P400" s="90">
        <f t="shared" si="22"/>
        <v>19</v>
      </c>
      <c r="Q400" s="90">
        <f t="shared" si="22"/>
        <v>7</v>
      </c>
      <c r="R400" s="89"/>
      <c r="S400" s="89"/>
      <c r="T400" s="91"/>
    </row>
    <row r="401" spans="1:20" ht="15.75" thickBot="1" x14ac:dyDescent="0.3">
      <c r="A401" s="36"/>
      <c r="B401" s="32"/>
      <c r="C401" s="32"/>
      <c r="D401" s="32"/>
      <c r="E401" s="32"/>
      <c r="F401" s="32"/>
      <c r="G401" s="32"/>
      <c r="H401" s="3"/>
      <c r="I401" s="3"/>
      <c r="J401" s="3"/>
      <c r="K401" s="3"/>
      <c r="L401" s="3"/>
      <c r="M401" s="3"/>
      <c r="N401" s="3"/>
      <c r="O401" s="3"/>
      <c r="P401" s="3"/>
      <c r="Q401" s="3"/>
      <c r="R401" s="32"/>
      <c r="S401" s="32"/>
      <c r="T401" s="37"/>
    </row>
    <row r="402" spans="1:20" ht="15.75" thickTop="1" x14ac:dyDescent="0.25"/>
  </sheetData>
  <mergeCells count="30">
    <mergeCell ref="S391:S393"/>
    <mergeCell ref="S394:S395"/>
    <mergeCell ref="T266:T268"/>
    <mergeCell ref="T303:T305"/>
    <mergeCell ref="J5:O5"/>
    <mergeCell ref="S159:S161"/>
    <mergeCell ref="S240:S243"/>
    <mergeCell ref="R240:R241"/>
    <mergeCell ref="R242:R243"/>
    <mergeCell ref="T159:T161"/>
    <mergeCell ref="T240:T242"/>
    <mergeCell ref="R252:R254"/>
    <mergeCell ref="R255:R257"/>
    <mergeCell ref="R258:R259"/>
    <mergeCell ref="R244:R248"/>
    <mergeCell ref="R249:R251"/>
    <mergeCell ref="A1:T1"/>
    <mergeCell ref="A3:A4"/>
    <mergeCell ref="B3:B4"/>
    <mergeCell ref="C3:C4"/>
    <mergeCell ref="D3:D4"/>
    <mergeCell ref="E3:E4"/>
    <mergeCell ref="F3:F4"/>
    <mergeCell ref="G3:G4"/>
    <mergeCell ref="H3:H4"/>
    <mergeCell ref="I3:I4"/>
    <mergeCell ref="R3:R4"/>
    <mergeCell ref="S3:S4"/>
    <mergeCell ref="J3:P3"/>
    <mergeCell ref="T3:T4"/>
  </mergeCells>
  <pageMargins left="0.35433070866141736" right="0.27559055118110237" top="0.43307086614173229" bottom="0.43307086614173229" header="0.23622047244094491" footer="0.23622047244094491"/>
  <pageSetup paperSize="258" scale="6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8"/>
  <sheetViews>
    <sheetView topLeftCell="C1" workbookViewId="0">
      <pane ySplit="1530" topLeftCell="A20" activePane="bottomLeft"/>
      <selection activeCell="Q4" sqref="Q4"/>
      <selection pane="bottomLeft" activeCell="S31" sqref="S31"/>
    </sheetView>
  </sheetViews>
  <sheetFormatPr defaultRowHeight="15" x14ac:dyDescent="0.25"/>
  <cols>
    <col min="1" max="1" width="4.42578125" bestFit="1" customWidth="1"/>
    <col min="2" max="2" width="9.5703125" bestFit="1" customWidth="1"/>
    <col min="3" max="3" width="4.42578125" bestFit="1" customWidth="1"/>
    <col min="4" max="4" width="12.5703125" bestFit="1" customWidth="1"/>
    <col min="5" max="5" width="11.42578125" bestFit="1" customWidth="1"/>
    <col min="6" max="6" width="4.42578125" bestFit="1" customWidth="1"/>
    <col min="7" max="7" width="21.710937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89"/>
      <c r="Q5" s="290"/>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20</v>
      </c>
      <c r="B7" s="11" t="s">
        <v>4294</v>
      </c>
      <c r="C7" s="2" t="s">
        <v>0</v>
      </c>
      <c r="D7" s="11" t="s">
        <v>4295</v>
      </c>
      <c r="E7" s="11" t="s">
        <v>39</v>
      </c>
      <c r="F7" s="2" t="s">
        <v>0</v>
      </c>
      <c r="G7" s="11" t="s">
        <v>4295</v>
      </c>
      <c r="H7" s="67">
        <v>1</v>
      </c>
      <c r="I7" s="67">
        <v>0</v>
      </c>
      <c r="J7" s="67">
        <v>0</v>
      </c>
      <c r="K7" s="67">
        <v>0</v>
      </c>
      <c r="L7" s="67">
        <v>0</v>
      </c>
      <c r="M7" s="67">
        <v>1</v>
      </c>
      <c r="N7" s="67">
        <v>0</v>
      </c>
      <c r="O7" s="67">
        <v>0</v>
      </c>
      <c r="P7" s="67"/>
      <c r="Q7" s="67"/>
      <c r="R7" s="299" t="s">
        <v>7653</v>
      </c>
      <c r="S7" s="299" t="s">
        <v>7650</v>
      </c>
      <c r="T7" s="35"/>
    </row>
    <row r="8" spans="1:20" x14ac:dyDescent="0.25">
      <c r="A8" s="34"/>
      <c r="B8" s="11"/>
      <c r="C8" s="2"/>
      <c r="D8" s="11"/>
      <c r="E8" s="11"/>
      <c r="F8" s="2" t="s">
        <v>2</v>
      </c>
      <c r="G8" s="11" t="s">
        <v>4322</v>
      </c>
      <c r="H8" s="67">
        <v>1</v>
      </c>
      <c r="I8" s="67">
        <v>0</v>
      </c>
      <c r="J8" s="67">
        <v>0</v>
      </c>
      <c r="K8" s="67">
        <v>0</v>
      </c>
      <c r="L8" s="67">
        <v>0</v>
      </c>
      <c r="M8" s="67">
        <v>1</v>
      </c>
      <c r="N8" s="67">
        <v>0</v>
      </c>
      <c r="O8" s="67">
        <v>0</v>
      </c>
      <c r="P8" s="67"/>
      <c r="Q8" s="67"/>
      <c r="R8" s="299"/>
      <c r="S8" s="299"/>
      <c r="T8" s="35"/>
    </row>
    <row r="9" spans="1:20" ht="15" customHeight="1" x14ac:dyDescent="0.25">
      <c r="A9" s="34"/>
      <c r="B9" s="11"/>
      <c r="C9" s="2"/>
      <c r="D9" s="11"/>
      <c r="E9" s="11"/>
      <c r="F9" s="2" t="s">
        <v>3</v>
      </c>
      <c r="G9" s="11" t="s">
        <v>4323</v>
      </c>
      <c r="H9" s="67">
        <v>1</v>
      </c>
      <c r="I9" s="67">
        <v>0</v>
      </c>
      <c r="J9" s="67">
        <v>0</v>
      </c>
      <c r="K9" s="67">
        <v>0</v>
      </c>
      <c r="L9" s="67">
        <v>0</v>
      </c>
      <c r="M9" s="67">
        <v>1</v>
      </c>
      <c r="N9" s="67">
        <v>0</v>
      </c>
      <c r="O9" s="67">
        <v>0</v>
      </c>
      <c r="P9" s="67"/>
      <c r="Q9" s="67"/>
      <c r="R9" s="299" t="s">
        <v>7654</v>
      </c>
      <c r="S9" s="299"/>
      <c r="T9" s="35"/>
    </row>
    <row r="10" spans="1:20" ht="15" customHeight="1" x14ac:dyDescent="0.25">
      <c r="A10" s="34"/>
      <c r="B10" s="11"/>
      <c r="C10" s="2"/>
      <c r="D10" s="11"/>
      <c r="E10" s="11"/>
      <c r="F10" s="2" t="s">
        <v>4</v>
      </c>
      <c r="G10" s="11" t="s">
        <v>4324</v>
      </c>
      <c r="H10" s="67">
        <v>1</v>
      </c>
      <c r="I10" s="67">
        <v>0</v>
      </c>
      <c r="J10" s="67">
        <v>0</v>
      </c>
      <c r="K10" s="67">
        <v>0</v>
      </c>
      <c r="L10" s="67">
        <v>0</v>
      </c>
      <c r="M10" s="67">
        <v>1</v>
      </c>
      <c r="N10" s="67">
        <v>0</v>
      </c>
      <c r="O10" s="67">
        <v>0</v>
      </c>
      <c r="P10" s="67"/>
      <c r="Q10" s="67"/>
      <c r="R10" s="299"/>
      <c r="S10" s="299" t="s">
        <v>7651</v>
      </c>
      <c r="T10" s="35"/>
    </row>
    <row r="11" spans="1:20" x14ac:dyDescent="0.25">
      <c r="A11" s="34"/>
      <c r="B11" s="11"/>
      <c r="C11" s="2"/>
      <c r="D11" s="11"/>
      <c r="E11" s="11"/>
      <c r="F11" s="2" t="s">
        <v>5</v>
      </c>
      <c r="G11" s="11" t="s">
        <v>4325</v>
      </c>
      <c r="H11" s="67">
        <v>1</v>
      </c>
      <c r="I11" s="67">
        <v>0</v>
      </c>
      <c r="J11" s="67">
        <v>0</v>
      </c>
      <c r="K11" s="67">
        <v>0</v>
      </c>
      <c r="L11" s="67">
        <v>0</v>
      </c>
      <c r="M11" s="67">
        <v>1</v>
      </c>
      <c r="N11" s="67">
        <v>0</v>
      </c>
      <c r="O11" s="67">
        <v>0</v>
      </c>
      <c r="P11" s="67"/>
      <c r="Q11" s="67"/>
      <c r="R11" s="299"/>
      <c r="S11" s="299"/>
      <c r="T11" s="35"/>
    </row>
    <row r="12" spans="1:20" x14ac:dyDescent="0.25">
      <c r="A12" s="34"/>
      <c r="B12" s="11"/>
      <c r="C12" s="2"/>
      <c r="D12" s="11"/>
      <c r="E12" s="11"/>
      <c r="F12" s="2" t="s">
        <v>6</v>
      </c>
      <c r="G12" s="11" t="s">
        <v>4326</v>
      </c>
      <c r="H12" s="67">
        <v>1</v>
      </c>
      <c r="I12" s="67">
        <v>0</v>
      </c>
      <c r="J12" s="67">
        <v>0</v>
      </c>
      <c r="K12" s="67">
        <v>0</v>
      </c>
      <c r="L12" s="67">
        <v>0</v>
      </c>
      <c r="M12" s="67">
        <v>1</v>
      </c>
      <c r="N12" s="67">
        <v>0</v>
      </c>
      <c r="O12" s="67">
        <v>0</v>
      </c>
      <c r="P12" s="67"/>
      <c r="Q12" s="67"/>
      <c r="R12" s="299"/>
      <c r="S12" s="299"/>
      <c r="T12" s="35"/>
    </row>
    <row r="13" spans="1:20" x14ac:dyDescent="0.25">
      <c r="A13" s="34"/>
      <c r="B13" s="11"/>
      <c r="C13" s="2"/>
      <c r="D13" s="11"/>
      <c r="E13" s="11"/>
      <c r="F13" s="2" t="s">
        <v>7</v>
      </c>
      <c r="G13" s="11" t="s">
        <v>4327</v>
      </c>
      <c r="H13" s="67">
        <v>1</v>
      </c>
      <c r="I13" s="67">
        <v>0</v>
      </c>
      <c r="J13" s="67">
        <v>0</v>
      </c>
      <c r="K13" s="67">
        <v>0</v>
      </c>
      <c r="L13" s="67">
        <v>0</v>
      </c>
      <c r="M13" s="67">
        <v>1</v>
      </c>
      <c r="N13" s="67">
        <v>0</v>
      </c>
      <c r="O13" s="67">
        <v>0</v>
      </c>
      <c r="P13" s="67"/>
      <c r="Q13" s="67"/>
      <c r="R13" s="11" t="s">
        <v>7655</v>
      </c>
      <c r="S13" s="299"/>
      <c r="T13" s="35"/>
    </row>
    <row r="14" spans="1:20" x14ac:dyDescent="0.25">
      <c r="A14" s="34"/>
      <c r="B14" s="11"/>
      <c r="C14" s="2"/>
      <c r="D14" s="11"/>
      <c r="E14" s="11"/>
      <c r="F14" s="2" t="s">
        <v>8</v>
      </c>
      <c r="G14" s="11" t="s">
        <v>4328</v>
      </c>
      <c r="H14" s="67">
        <v>1</v>
      </c>
      <c r="I14" s="67">
        <v>0</v>
      </c>
      <c r="J14" s="67">
        <v>0</v>
      </c>
      <c r="K14" s="67">
        <v>0</v>
      </c>
      <c r="L14" s="67">
        <v>0</v>
      </c>
      <c r="M14" s="67">
        <v>1</v>
      </c>
      <c r="N14" s="67">
        <v>0</v>
      </c>
      <c r="O14" s="67">
        <v>0</v>
      </c>
      <c r="P14" s="67"/>
      <c r="Q14" s="67"/>
      <c r="R14" s="11"/>
      <c r="S14" s="299"/>
      <c r="T14" s="35"/>
    </row>
    <row r="15" spans="1:20" x14ac:dyDescent="0.25">
      <c r="A15" s="34"/>
      <c r="B15" s="11"/>
      <c r="C15" s="2"/>
      <c r="D15" s="11"/>
      <c r="E15" s="11"/>
      <c r="F15" s="2" t="s">
        <v>9</v>
      </c>
      <c r="G15" s="11" t="s">
        <v>4329</v>
      </c>
      <c r="H15" s="67">
        <v>1</v>
      </c>
      <c r="I15" s="67">
        <v>0</v>
      </c>
      <c r="J15" s="67">
        <v>0</v>
      </c>
      <c r="K15" s="67">
        <v>0</v>
      </c>
      <c r="L15" s="67">
        <v>0</v>
      </c>
      <c r="M15" s="67">
        <v>1</v>
      </c>
      <c r="N15" s="67">
        <v>0</v>
      </c>
      <c r="O15" s="67">
        <v>0</v>
      </c>
      <c r="P15" s="67"/>
      <c r="Q15" s="67"/>
      <c r="R15" s="11"/>
      <c r="S15" s="299" t="s">
        <v>7652</v>
      </c>
      <c r="T15" s="35"/>
    </row>
    <row r="16" spans="1:20" x14ac:dyDescent="0.25">
      <c r="A16" s="34"/>
      <c r="B16" s="11"/>
      <c r="C16" s="2"/>
      <c r="D16" s="11"/>
      <c r="E16" s="11"/>
      <c r="F16" s="2" t="s">
        <v>10</v>
      </c>
      <c r="G16" s="11" t="s">
        <v>2937</v>
      </c>
      <c r="H16" s="67">
        <v>1</v>
      </c>
      <c r="I16" s="67">
        <v>0</v>
      </c>
      <c r="J16" s="67">
        <v>0</v>
      </c>
      <c r="K16" s="67">
        <v>0</v>
      </c>
      <c r="L16" s="67">
        <v>0</v>
      </c>
      <c r="M16" s="67">
        <v>1</v>
      </c>
      <c r="N16" s="67">
        <v>0</v>
      </c>
      <c r="O16" s="67">
        <v>0</v>
      </c>
      <c r="P16" s="67"/>
      <c r="Q16" s="67"/>
      <c r="R16" s="11"/>
      <c r="S16" s="299"/>
      <c r="T16" s="35"/>
    </row>
    <row r="17" spans="1:20" x14ac:dyDescent="0.25">
      <c r="A17" s="34"/>
      <c r="B17" s="11"/>
      <c r="C17" s="2"/>
      <c r="D17" s="11"/>
      <c r="E17" s="11"/>
      <c r="F17" s="2" t="s">
        <v>11</v>
      </c>
      <c r="G17" s="11" t="s">
        <v>4330</v>
      </c>
      <c r="H17" s="67">
        <v>1</v>
      </c>
      <c r="I17" s="67">
        <v>0</v>
      </c>
      <c r="J17" s="67">
        <v>0</v>
      </c>
      <c r="K17" s="67">
        <v>0</v>
      </c>
      <c r="L17" s="67">
        <v>0</v>
      </c>
      <c r="M17" s="67">
        <v>1</v>
      </c>
      <c r="N17" s="67">
        <v>0</v>
      </c>
      <c r="O17" s="67">
        <v>0</v>
      </c>
      <c r="P17" s="67"/>
      <c r="Q17" s="67"/>
      <c r="R17" s="11"/>
      <c r="S17" s="299"/>
      <c r="T17" s="35"/>
    </row>
    <row r="18" spans="1:20" x14ac:dyDescent="0.25">
      <c r="A18" s="34"/>
      <c r="B18" s="11"/>
      <c r="C18" s="2"/>
      <c r="D18" s="11"/>
      <c r="E18" s="11"/>
      <c r="F18" s="2" t="s">
        <v>12</v>
      </c>
      <c r="G18" s="11" t="s">
        <v>4331</v>
      </c>
      <c r="H18" s="67">
        <v>1</v>
      </c>
      <c r="I18" s="67">
        <v>0</v>
      </c>
      <c r="J18" s="67">
        <v>0</v>
      </c>
      <c r="K18" s="67">
        <v>0</v>
      </c>
      <c r="L18" s="67">
        <v>0</v>
      </c>
      <c r="M18" s="67">
        <v>1</v>
      </c>
      <c r="N18" s="67">
        <v>0</v>
      </c>
      <c r="O18" s="67">
        <v>0</v>
      </c>
      <c r="P18" s="67"/>
      <c r="Q18" s="67"/>
      <c r="R18" s="11"/>
      <c r="S18" s="11" t="s">
        <v>8884</v>
      </c>
      <c r="T18" s="35"/>
    </row>
    <row r="19" spans="1:20" x14ac:dyDescent="0.25">
      <c r="A19" s="34"/>
      <c r="B19" s="11"/>
      <c r="C19" s="2"/>
      <c r="D19" s="11"/>
      <c r="E19" s="11"/>
      <c r="F19" s="2" t="s">
        <v>13</v>
      </c>
      <c r="G19" s="11" t="s">
        <v>4332</v>
      </c>
      <c r="H19" s="67">
        <v>1</v>
      </c>
      <c r="I19" s="67">
        <v>0</v>
      </c>
      <c r="J19" s="67">
        <v>0</v>
      </c>
      <c r="K19" s="67">
        <v>0</v>
      </c>
      <c r="L19" s="67">
        <v>0</v>
      </c>
      <c r="M19" s="67">
        <v>1</v>
      </c>
      <c r="N19" s="67">
        <v>0</v>
      </c>
      <c r="O19" s="67">
        <v>0</v>
      </c>
      <c r="P19" s="67"/>
      <c r="Q19" s="67"/>
      <c r="R19" s="11"/>
      <c r="S19" s="11"/>
      <c r="T19" s="35"/>
    </row>
    <row r="20" spans="1:20" x14ac:dyDescent="0.25">
      <c r="A20" s="34"/>
      <c r="B20" s="11"/>
      <c r="C20" s="2"/>
      <c r="D20" s="11"/>
      <c r="E20" s="11"/>
      <c r="F20" s="2" t="s">
        <v>14</v>
      </c>
      <c r="G20" s="11" t="s">
        <v>4333</v>
      </c>
      <c r="H20" s="67">
        <v>1</v>
      </c>
      <c r="I20" s="67">
        <v>0</v>
      </c>
      <c r="J20" s="67">
        <v>0</v>
      </c>
      <c r="K20" s="67">
        <v>0</v>
      </c>
      <c r="L20" s="67">
        <v>0</v>
      </c>
      <c r="M20" s="67">
        <v>1</v>
      </c>
      <c r="N20" s="67">
        <v>0</v>
      </c>
      <c r="O20" s="67">
        <v>0</v>
      </c>
      <c r="P20" s="67"/>
      <c r="Q20" s="67"/>
      <c r="R20" s="11"/>
      <c r="S20" s="11"/>
      <c r="T20" s="35"/>
    </row>
    <row r="21" spans="1:20" x14ac:dyDescent="0.25">
      <c r="A21" s="34"/>
      <c r="B21" s="11"/>
      <c r="C21" s="2"/>
      <c r="D21" s="11"/>
      <c r="E21" s="11"/>
      <c r="F21" s="2" t="s">
        <v>15</v>
      </c>
      <c r="G21" s="11" t="s">
        <v>4334</v>
      </c>
      <c r="H21" s="67">
        <v>1</v>
      </c>
      <c r="I21" s="67">
        <v>0</v>
      </c>
      <c r="J21" s="67">
        <v>0</v>
      </c>
      <c r="K21" s="67">
        <v>0</v>
      </c>
      <c r="L21" s="67">
        <v>0</v>
      </c>
      <c r="M21" s="67">
        <v>1</v>
      </c>
      <c r="N21" s="67">
        <v>0</v>
      </c>
      <c r="O21" s="67">
        <v>0</v>
      </c>
      <c r="P21" s="67"/>
      <c r="Q21" s="67"/>
      <c r="R21" s="11"/>
      <c r="S21" s="11"/>
      <c r="T21" s="35"/>
    </row>
    <row r="22" spans="1:20" x14ac:dyDescent="0.25">
      <c r="A22" s="34"/>
      <c r="B22" s="11"/>
      <c r="C22" s="2"/>
      <c r="D22" s="11"/>
      <c r="E22" s="11"/>
      <c r="F22" s="2" t="s">
        <v>16</v>
      </c>
      <c r="G22" s="11" t="s">
        <v>4335</v>
      </c>
      <c r="H22" s="67">
        <v>1</v>
      </c>
      <c r="I22" s="67">
        <v>0</v>
      </c>
      <c r="J22" s="67">
        <v>0</v>
      </c>
      <c r="K22" s="67">
        <v>0</v>
      </c>
      <c r="L22" s="67">
        <v>0</v>
      </c>
      <c r="M22" s="67">
        <v>1</v>
      </c>
      <c r="N22" s="67">
        <v>0</v>
      </c>
      <c r="O22" s="67">
        <v>0</v>
      </c>
      <c r="P22" s="67"/>
      <c r="Q22" s="67"/>
      <c r="R22" s="11"/>
      <c r="S22" s="11"/>
      <c r="T22" s="35"/>
    </row>
    <row r="23" spans="1:20" x14ac:dyDescent="0.25">
      <c r="A23" s="34"/>
      <c r="B23" s="11"/>
      <c r="C23" s="2"/>
      <c r="D23" s="11"/>
      <c r="E23" s="11"/>
      <c r="F23" s="2" t="s">
        <v>17</v>
      </c>
      <c r="G23" s="11" t="s">
        <v>4336</v>
      </c>
      <c r="H23" s="67">
        <v>1</v>
      </c>
      <c r="I23" s="67">
        <v>0</v>
      </c>
      <c r="J23" s="67">
        <v>0</v>
      </c>
      <c r="K23" s="67">
        <v>0</v>
      </c>
      <c r="L23" s="67">
        <v>0</v>
      </c>
      <c r="M23" s="67">
        <v>1</v>
      </c>
      <c r="N23" s="67">
        <v>0</v>
      </c>
      <c r="O23" s="67">
        <v>0</v>
      </c>
      <c r="P23" s="67"/>
      <c r="Q23" s="67"/>
      <c r="R23" s="11"/>
      <c r="S23" s="11"/>
      <c r="T23" s="35"/>
    </row>
    <row r="24" spans="1:20" x14ac:dyDescent="0.25">
      <c r="A24" s="34"/>
      <c r="B24" s="11"/>
      <c r="C24" s="2"/>
      <c r="D24" s="11"/>
      <c r="E24" s="11"/>
      <c r="F24" s="2" t="s">
        <v>18</v>
      </c>
      <c r="G24" s="11" t="s">
        <v>2505</v>
      </c>
      <c r="H24" s="67">
        <v>1</v>
      </c>
      <c r="I24" s="67">
        <v>0</v>
      </c>
      <c r="J24" s="67">
        <v>0</v>
      </c>
      <c r="K24" s="67">
        <v>0</v>
      </c>
      <c r="L24" s="67">
        <v>0</v>
      </c>
      <c r="M24" s="67">
        <v>1</v>
      </c>
      <c r="N24" s="67">
        <v>0</v>
      </c>
      <c r="O24" s="67">
        <v>0</v>
      </c>
      <c r="P24" s="67"/>
      <c r="Q24" s="67"/>
      <c r="R24" s="11"/>
      <c r="S24" s="11"/>
      <c r="T24" s="35"/>
    </row>
    <row r="25" spans="1:20" x14ac:dyDescent="0.25">
      <c r="A25" s="34"/>
      <c r="B25" s="11"/>
      <c r="C25" s="2"/>
      <c r="D25" s="11"/>
      <c r="E25" s="11"/>
      <c r="F25" s="2" t="s">
        <v>19</v>
      </c>
      <c r="G25" s="11" t="s">
        <v>4337</v>
      </c>
      <c r="H25" s="67">
        <v>1</v>
      </c>
      <c r="I25" s="67">
        <v>0</v>
      </c>
      <c r="J25" s="67">
        <v>0</v>
      </c>
      <c r="K25" s="67">
        <v>0</v>
      </c>
      <c r="L25" s="67">
        <v>0</v>
      </c>
      <c r="M25" s="67">
        <v>1</v>
      </c>
      <c r="N25" s="67">
        <v>0</v>
      </c>
      <c r="O25" s="67">
        <v>0</v>
      </c>
      <c r="P25" s="67"/>
      <c r="Q25" s="67"/>
      <c r="R25" s="11"/>
      <c r="S25" s="11"/>
      <c r="T25" s="35"/>
    </row>
    <row r="26" spans="1:20" x14ac:dyDescent="0.25">
      <c r="A26" s="34"/>
      <c r="B26" s="11"/>
      <c r="C26" s="2"/>
      <c r="D26" s="11"/>
      <c r="E26" s="11"/>
      <c r="F26" s="2"/>
      <c r="G26" s="11"/>
      <c r="H26" s="67"/>
      <c r="I26" s="67"/>
      <c r="J26" s="67"/>
      <c r="K26" s="67"/>
      <c r="L26" s="67"/>
      <c r="M26" s="67"/>
      <c r="N26" s="67"/>
      <c r="O26" s="67"/>
      <c r="P26" s="67"/>
      <c r="Q26" s="67"/>
      <c r="R26" s="11"/>
      <c r="S26" s="11"/>
      <c r="T26" s="35"/>
    </row>
    <row r="27" spans="1:20" x14ac:dyDescent="0.25">
      <c r="A27" s="83"/>
      <c r="B27" s="62"/>
      <c r="C27" s="61"/>
      <c r="D27" s="62"/>
      <c r="E27" s="62"/>
      <c r="F27" s="61"/>
      <c r="G27" s="62"/>
      <c r="H27" s="72">
        <f>SUM(H7:H25)</f>
        <v>19</v>
      </c>
      <c r="I27" s="72">
        <f t="shared" ref="I27:O27" si="0">SUM(I7:I25)</f>
        <v>0</v>
      </c>
      <c r="J27" s="72">
        <f t="shared" si="0"/>
        <v>0</v>
      </c>
      <c r="K27" s="72">
        <f t="shared" si="0"/>
        <v>0</v>
      </c>
      <c r="L27" s="72">
        <f t="shared" si="0"/>
        <v>0</v>
      </c>
      <c r="M27" s="72">
        <f t="shared" si="0"/>
        <v>19</v>
      </c>
      <c r="N27" s="72">
        <f t="shared" si="0"/>
        <v>0</v>
      </c>
      <c r="O27" s="72">
        <f t="shared" si="0"/>
        <v>0</v>
      </c>
      <c r="P27" s="72"/>
      <c r="Q27" s="72"/>
      <c r="R27" s="62"/>
      <c r="S27" s="62"/>
      <c r="T27" s="84"/>
    </row>
    <row r="28" spans="1:20" x14ac:dyDescent="0.25">
      <c r="A28" s="85"/>
      <c r="B28" s="75"/>
      <c r="C28" s="76"/>
      <c r="D28" s="75"/>
      <c r="E28" s="75"/>
      <c r="F28" s="76"/>
      <c r="G28" s="75"/>
      <c r="H28" s="76"/>
      <c r="I28" s="76"/>
      <c r="J28" s="76"/>
      <c r="K28" s="76"/>
      <c r="L28" s="76"/>
      <c r="M28" s="76"/>
      <c r="N28" s="76"/>
      <c r="O28" s="76"/>
      <c r="P28" s="76"/>
      <c r="Q28" s="76"/>
      <c r="R28" s="75"/>
      <c r="S28" s="75"/>
      <c r="T28" s="86"/>
    </row>
    <row r="29" spans="1:20" x14ac:dyDescent="0.25">
      <c r="A29" s="34"/>
      <c r="B29" s="11"/>
      <c r="C29" s="2"/>
      <c r="D29" s="11"/>
      <c r="E29" s="11"/>
      <c r="F29" s="2"/>
      <c r="G29" s="11"/>
      <c r="H29" s="2"/>
      <c r="I29" s="2"/>
      <c r="J29" s="2"/>
      <c r="K29" s="2"/>
      <c r="L29" s="2"/>
      <c r="M29" s="2"/>
      <c r="N29" s="2"/>
      <c r="O29" s="2"/>
      <c r="P29" s="2"/>
      <c r="Q29" s="2"/>
      <c r="R29" s="11"/>
      <c r="S29" s="11"/>
      <c r="T29" s="35"/>
    </row>
    <row r="30" spans="1:20" x14ac:dyDescent="0.25">
      <c r="A30" s="34"/>
      <c r="B30" s="11"/>
      <c r="C30" s="2" t="s">
        <v>2</v>
      </c>
      <c r="D30" s="299" t="s">
        <v>8458</v>
      </c>
      <c r="E30" s="11" t="s">
        <v>39</v>
      </c>
      <c r="F30" s="2" t="s">
        <v>0</v>
      </c>
      <c r="G30" s="11" t="s">
        <v>4338</v>
      </c>
      <c r="H30" s="2">
        <v>0</v>
      </c>
      <c r="I30" s="2">
        <v>1</v>
      </c>
      <c r="J30" s="2">
        <v>0</v>
      </c>
      <c r="K30" s="2">
        <v>0</v>
      </c>
      <c r="L30" s="2">
        <v>0</v>
      </c>
      <c r="M30" s="2">
        <v>0</v>
      </c>
      <c r="N30" s="2">
        <v>0</v>
      </c>
      <c r="O30" s="2"/>
      <c r="P30" s="2"/>
      <c r="Q30" s="2"/>
      <c r="R30" s="11"/>
      <c r="S30" s="11" t="s">
        <v>8917</v>
      </c>
      <c r="T30" s="35"/>
    </row>
    <row r="31" spans="1:20" x14ac:dyDescent="0.25">
      <c r="A31" s="34"/>
      <c r="B31" s="11"/>
      <c r="C31" s="2"/>
      <c r="D31" s="299"/>
      <c r="E31" s="11"/>
      <c r="F31" s="2" t="s">
        <v>2</v>
      </c>
      <c r="G31" s="11" t="s">
        <v>4339</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3</v>
      </c>
      <c r="G32" s="11" t="s">
        <v>4340</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4</v>
      </c>
      <c r="G33" s="11" t="s">
        <v>1824</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5</v>
      </c>
      <c r="G34" s="11" t="s">
        <v>4341</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6</v>
      </c>
      <c r="G35" s="11" t="s">
        <v>4342</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7</v>
      </c>
      <c r="G36" s="11" t="s">
        <v>4343</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8</v>
      </c>
      <c r="G37" s="11" t="s">
        <v>4344</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9</v>
      </c>
      <c r="G38" s="11" t="s">
        <v>4345</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c r="G39" s="11"/>
      <c r="H39" s="2"/>
      <c r="I39" s="2"/>
      <c r="J39" s="2"/>
      <c r="K39" s="2"/>
      <c r="L39" s="2"/>
      <c r="M39" s="2"/>
      <c r="N39" s="2"/>
      <c r="O39" s="2"/>
      <c r="P39" s="2"/>
      <c r="Q39" s="2"/>
      <c r="R39" s="11"/>
      <c r="S39" s="11"/>
      <c r="T39" s="35"/>
    </row>
    <row r="40" spans="1:20" x14ac:dyDescent="0.25">
      <c r="A40" s="83"/>
      <c r="B40" s="62"/>
      <c r="C40" s="61"/>
      <c r="D40" s="62"/>
      <c r="E40" s="62"/>
      <c r="F40" s="61"/>
      <c r="G40" s="62"/>
      <c r="H40" s="61">
        <f>SUM(H30:H38)</f>
        <v>0</v>
      </c>
      <c r="I40" s="61">
        <f t="shared" ref="I40:O40" si="1">SUM(I30:I38)</f>
        <v>9</v>
      </c>
      <c r="J40" s="61">
        <f t="shared" si="1"/>
        <v>0</v>
      </c>
      <c r="K40" s="61">
        <f t="shared" si="1"/>
        <v>0</v>
      </c>
      <c r="L40" s="61">
        <f t="shared" si="1"/>
        <v>0</v>
      </c>
      <c r="M40" s="61">
        <f t="shared" si="1"/>
        <v>0</v>
      </c>
      <c r="N40" s="61">
        <f t="shared" si="1"/>
        <v>0</v>
      </c>
      <c r="O40" s="61">
        <f t="shared" si="1"/>
        <v>0</v>
      </c>
      <c r="P40" s="61"/>
      <c r="Q40" s="61"/>
      <c r="R40" s="62"/>
      <c r="S40" s="62"/>
      <c r="T40" s="84"/>
    </row>
    <row r="41" spans="1:20" x14ac:dyDescent="0.25">
      <c r="A41" s="85"/>
      <c r="B41" s="75"/>
      <c r="C41" s="76"/>
      <c r="D41" s="75"/>
      <c r="E41" s="75"/>
      <c r="F41" s="76"/>
      <c r="G41" s="75"/>
      <c r="H41" s="76"/>
      <c r="I41" s="76"/>
      <c r="J41" s="76"/>
      <c r="K41" s="76"/>
      <c r="L41" s="76"/>
      <c r="M41" s="76"/>
      <c r="N41" s="76"/>
      <c r="O41" s="76"/>
      <c r="P41" s="76"/>
      <c r="Q41" s="76"/>
      <c r="R41" s="75"/>
      <c r="S41" s="75"/>
      <c r="T41" s="86"/>
    </row>
    <row r="42" spans="1:20" x14ac:dyDescent="0.25">
      <c r="A42" s="34"/>
      <c r="B42" s="11"/>
      <c r="C42" s="2"/>
      <c r="D42" s="11"/>
      <c r="E42" s="11"/>
      <c r="F42" s="11"/>
      <c r="G42" s="11"/>
      <c r="H42" s="2"/>
      <c r="I42" s="2"/>
      <c r="J42" s="2"/>
      <c r="K42" s="2"/>
      <c r="L42" s="2"/>
      <c r="M42" s="2"/>
      <c r="N42" s="2"/>
      <c r="O42" s="2"/>
      <c r="P42" s="2"/>
      <c r="Q42" s="2"/>
      <c r="R42" s="11"/>
      <c r="S42" s="11"/>
      <c r="T42" s="35"/>
    </row>
    <row r="43" spans="1:20" x14ac:dyDescent="0.25">
      <c r="A43" s="34"/>
      <c r="B43" s="11"/>
      <c r="C43" s="2" t="s">
        <v>3</v>
      </c>
      <c r="D43" s="11" t="s">
        <v>4297</v>
      </c>
      <c r="E43" s="11" t="s">
        <v>39</v>
      </c>
      <c r="F43" s="2" t="s">
        <v>0</v>
      </c>
      <c r="G43" s="11" t="s">
        <v>4310</v>
      </c>
      <c r="H43" s="2">
        <v>1</v>
      </c>
      <c r="I43" s="2">
        <v>0</v>
      </c>
      <c r="J43" s="2">
        <v>0</v>
      </c>
      <c r="K43" s="2">
        <v>0</v>
      </c>
      <c r="L43" s="2">
        <v>0</v>
      </c>
      <c r="M43" s="2">
        <v>0</v>
      </c>
      <c r="N43" s="2">
        <v>0</v>
      </c>
      <c r="O43" s="2"/>
      <c r="P43" s="2">
        <v>1</v>
      </c>
      <c r="Q43" s="2"/>
      <c r="R43" s="11"/>
      <c r="S43" s="11"/>
      <c r="T43" s="35"/>
    </row>
    <row r="44" spans="1:20" x14ac:dyDescent="0.25">
      <c r="A44" s="34"/>
      <c r="B44" s="11"/>
      <c r="C44" s="2"/>
      <c r="D44" s="11"/>
      <c r="E44" s="11"/>
      <c r="F44" s="2" t="s">
        <v>2</v>
      </c>
      <c r="G44" s="11" t="s">
        <v>4346</v>
      </c>
      <c r="H44" s="2">
        <v>1</v>
      </c>
      <c r="I44" s="2">
        <v>0</v>
      </c>
      <c r="J44" s="2">
        <v>0</v>
      </c>
      <c r="K44" s="2">
        <v>0</v>
      </c>
      <c r="L44" s="2">
        <v>0</v>
      </c>
      <c r="M44" s="2">
        <v>0</v>
      </c>
      <c r="N44" s="2">
        <v>0</v>
      </c>
      <c r="O44" s="2"/>
      <c r="P44" s="2">
        <v>1</v>
      </c>
      <c r="Q44" s="2"/>
      <c r="R44" s="11"/>
      <c r="S44" s="11"/>
      <c r="T44" s="35"/>
    </row>
    <row r="45" spans="1:20" x14ac:dyDescent="0.25">
      <c r="A45" s="34"/>
      <c r="B45" s="11"/>
      <c r="C45" s="2"/>
      <c r="D45" s="11"/>
      <c r="E45" s="11"/>
      <c r="F45" s="2" t="s">
        <v>3</v>
      </c>
      <c r="G45" s="11" t="s">
        <v>4347</v>
      </c>
      <c r="H45" s="2">
        <v>1</v>
      </c>
      <c r="I45" s="2">
        <v>0</v>
      </c>
      <c r="J45" s="2">
        <v>0</v>
      </c>
      <c r="K45" s="2">
        <v>0</v>
      </c>
      <c r="L45" s="2">
        <v>0</v>
      </c>
      <c r="M45" s="2">
        <v>0</v>
      </c>
      <c r="N45" s="2">
        <v>0</v>
      </c>
      <c r="O45" s="2"/>
      <c r="P45" s="2">
        <v>1</v>
      </c>
      <c r="Q45" s="2"/>
      <c r="R45" s="11"/>
      <c r="S45" s="11"/>
      <c r="T45" s="35"/>
    </row>
    <row r="46" spans="1:20" x14ac:dyDescent="0.25">
      <c r="A46" s="34"/>
      <c r="B46" s="11"/>
      <c r="C46" s="2"/>
      <c r="D46" s="11"/>
      <c r="E46" s="11"/>
      <c r="F46" s="2" t="s">
        <v>4</v>
      </c>
      <c r="G46" s="11" t="s">
        <v>4348</v>
      </c>
      <c r="H46" s="2">
        <v>1</v>
      </c>
      <c r="I46" s="2">
        <v>0</v>
      </c>
      <c r="J46" s="2">
        <v>0</v>
      </c>
      <c r="K46" s="2">
        <v>0</v>
      </c>
      <c r="L46" s="2">
        <v>0</v>
      </c>
      <c r="M46" s="2">
        <v>0</v>
      </c>
      <c r="N46" s="2">
        <v>0</v>
      </c>
      <c r="O46" s="2"/>
      <c r="P46" s="2">
        <v>1</v>
      </c>
      <c r="Q46" s="2"/>
      <c r="R46" s="11"/>
      <c r="S46" s="11"/>
      <c r="T46" s="35"/>
    </row>
    <row r="47" spans="1:20" x14ac:dyDescent="0.25">
      <c r="A47" s="34"/>
      <c r="B47" s="11"/>
      <c r="C47" s="2"/>
      <c r="D47" s="11"/>
      <c r="E47" s="11"/>
      <c r="F47" s="2" t="s">
        <v>5</v>
      </c>
      <c r="G47" s="11" t="s">
        <v>4349</v>
      </c>
      <c r="H47" s="2">
        <v>1</v>
      </c>
      <c r="I47" s="2">
        <v>0</v>
      </c>
      <c r="J47" s="2">
        <v>0</v>
      </c>
      <c r="K47" s="2">
        <v>0</v>
      </c>
      <c r="L47" s="2">
        <v>0</v>
      </c>
      <c r="M47" s="2">
        <v>0</v>
      </c>
      <c r="N47" s="2">
        <v>0</v>
      </c>
      <c r="O47" s="2"/>
      <c r="P47" s="2">
        <v>1</v>
      </c>
      <c r="Q47" s="2"/>
      <c r="R47" s="11"/>
      <c r="S47" s="11"/>
      <c r="T47" s="35"/>
    </row>
    <row r="48" spans="1:20" x14ac:dyDescent="0.25">
      <c r="A48" s="34"/>
      <c r="B48" s="11"/>
      <c r="C48" s="2"/>
      <c r="D48" s="11"/>
      <c r="E48" s="11"/>
      <c r="F48" s="2" t="s">
        <v>6</v>
      </c>
      <c r="G48" s="11" t="s">
        <v>4350</v>
      </c>
      <c r="H48" s="2">
        <v>1</v>
      </c>
      <c r="I48" s="2">
        <v>0</v>
      </c>
      <c r="J48" s="2">
        <v>0</v>
      </c>
      <c r="K48" s="2">
        <v>0</v>
      </c>
      <c r="L48" s="2">
        <v>0</v>
      </c>
      <c r="M48" s="2">
        <v>0</v>
      </c>
      <c r="N48" s="2">
        <v>0</v>
      </c>
      <c r="O48" s="2"/>
      <c r="P48" s="2">
        <v>1</v>
      </c>
      <c r="Q48" s="2"/>
      <c r="R48" s="11"/>
      <c r="S48" s="11"/>
      <c r="T48" s="35"/>
    </row>
    <row r="49" spans="1:20" x14ac:dyDescent="0.25">
      <c r="A49" s="34"/>
      <c r="B49" s="11"/>
      <c r="C49" s="2"/>
      <c r="D49" s="11"/>
      <c r="E49" s="11"/>
      <c r="F49" s="2" t="s">
        <v>7</v>
      </c>
      <c r="G49" s="11" t="s">
        <v>4351</v>
      </c>
      <c r="H49" s="2">
        <v>1</v>
      </c>
      <c r="I49" s="2">
        <v>0</v>
      </c>
      <c r="J49" s="2">
        <v>0</v>
      </c>
      <c r="K49" s="2">
        <v>0</v>
      </c>
      <c r="L49" s="2">
        <v>0</v>
      </c>
      <c r="M49" s="2">
        <v>0</v>
      </c>
      <c r="N49" s="2">
        <v>0</v>
      </c>
      <c r="O49" s="2"/>
      <c r="P49" s="2">
        <v>1</v>
      </c>
      <c r="Q49" s="2"/>
      <c r="R49" s="11"/>
      <c r="S49" s="11"/>
      <c r="T49" s="35"/>
    </row>
    <row r="50" spans="1:20" x14ac:dyDescent="0.25">
      <c r="A50" s="34"/>
      <c r="B50" s="11"/>
      <c r="C50" s="2"/>
      <c r="D50" s="11"/>
      <c r="E50" s="11"/>
      <c r="F50" s="2" t="s">
        <v>8</v>
      </c>
      <c r="G50" s="11" t="s">
        <v>4352</v>
      </c>
      <c r="H50" s="2">
        <v>1</v>
      </c>
      <c r="I50" s="2">
        <v>0</v>
      </c>
      <c r="J50" s="2">
        <v>0</v>
      </c>
      <c r="K50" s="2">
        <v>0</v>
      </c>
      <c r="L50" s="2">
        <v>0</v>
      </c>
      <c r="M50" s="2">
        <v>0</v>
      </c>
      <c r="N50" s="2">
        <v>0</v>
      </c>
      <c r="O50" s="2"/>
      <c r="P50" s="2">
        <v>1</v>
      </c>
      <c r="Q50" s="2"/>
      <c r="R50" s="11"/>
      <c r="S50" s="11"/>
      <c r="T50" s="35"/>
    </row>
    <row r="51" spans="1:20" x14ac:dyDescent="0.25">
      <c r="A51" s="34"/>
      <c r="B51" s="11"/>
      <c r="C51" s="2"/>
      <c r="D51" s="11"/>
      <c r="E51" s="11"/>
      <c r="F51" s="2" t="s">
        <v>9</v>
      </c>
      <c r="G51" s="11" t="s">
        <v>4353</v>
      </c>
      <c r="H51" s="2">
        <v>1</v>
      </c>
      <c r="I51" s="2">
        <v>0</v>
      </c>
      <c r="J51" s="2">
        <v>0</v>
      </c>
      <c r="K51" s="2">
        <v>0</v>
      </c>
      <c r="L51" s="2">
        <v>0</v>
      </c>
      <c r="M51" s="2">
        <v>0</v>
      </c>
      <c r="N51" s="2">
        <v>0</v>
      </c>
      <c r="O51" s="2"/>
      <c r="P51" s="2">
        <v>1</v>
      </c>
      <c r="Q51" s="2"/>
      <c r="R51" s="11"/>
      <c r="S51" s="11"/>
      <c r="T51" s="35"/>
    </row>
    <row r="52" spans="1:20" x14ac:dyDescent="0.25">
      <c r="A52" s="34"/>
      <c r="B52" s="11"/>
      <c r="C52" s="2"/>
      <c r="D52" s="11"/>
      <c r="E52" s="11"/>
      <c r="F52" s="2" t="s">
        <v>10</v>
      </c>
      <c r="G52" s="11" t="s">
        <v>4354</v>
      </c>
      <c r="H52" s="2">
        <v>1</v>
      </c>
      <c r="I52" s="2">
        <v>0</v>
      </c>
      <c r="J52" s="2">
        <v>0</v>
      </c>
      <c r="K52" s="2">
        <v>0</v>
      </c>
      <c r="L52" s="2">
        <v>0</v>
      </c>
      <c r="M52" s="2">
        <v>0</v>
      </c>
      <c r="N52" s="2">
        <v>0</v>
      </c>
      <c r="O52" s="2"/>
      <c r="P52" s="2">
        <v>1</v>
      </c>
      <c r="Q52" s="2"/>
      <c r="R52" s="11"/>
      <c r="S52" s="11"/>
      <c r="T52" s="35"/>
    </row>
    <row r="53" spans="1:20" x14ac:dyDescent="0.25">
      <c r="A53" s="34"/>
      <c r="B53" s="11"/>
      <c r="C53" s="2"/>
      <c r="D53" s="11"/>
      <c r="E53" s="11"/>
      <c r="F53" s="2" t="s">
        <v>11</v>
      </c>
      <c r="G53" s="11" t="s">
        <v>4355</v>
      </c>
      <c r="H53" s="2">
        <v>1</v>
      </c>
      <c r="I53" s="2">
        <v>0</v>
      </c>
      <c r="J53" s="2">
        <v>0</v>
      </c>
      <c r="K53" s="2">
        <v>0</v>
      </c>
      <c r="L53" s="2">
        <v>0</v>
      </c>
      <c r="M53" s="2">
        <v>0</v>
      </c>
      <c r="N53" s="2">
        <v>0</v>
      </c>
      <c r="O53" s="2"/>
      <c r="P53" s="2">
        <v>1</v>
      </c>
      <c r="Q53" s="2"/>
      <c r="R53" s="11"/>
      <c r="S53" s="11"/>
      <c r="T53" s="35"/>
    </row>
    <row r="54" spans="1:20" x14ac:dyDescent="0.25">
      <c r="A54" s="34"/>
      <c r="B54" s="11"/>
      <c r="C54" s="2"/>
      <c r="D54" s="11"/>
      <c r="E54" s="11"/>
      <c r="F54" s="2" t="s">
        <v>12</v>
      </c>
      <c r="G54" s="11" t="s">
        <v>4356</v>
      </c>
      <c r="H54" s="2">
        <v>1</v>
      </c>
      <c r="I54" s="2">
        <v>0</v>
      </c>
      <c r="J54" s="2">
        <v>0</v>
      </c>
      <c r="K54" s="2">
        <v>0</v>
      </c>
      <c r="L54" s="2">
        <v>0</v>
      </c>
      <c r="M54" s="2">
        <v>0</v>
      </c>
      <c r="N54" s="2">
        <v>0</v>
      </c>
      <c r="O54" s="2"/>
      <c r="P54" s="2">
        <v>1</v>
      </c>
      <c r="Q54" s="2"/>
      <c r="R54" s="11"/>
      <c r="S54" s="11"/>
      <c r="T54" s="35"/>
    </row>
    <row r="55" spans="1:20" x14ac:dyDescent="0.25">
      <c r="A55" s="34"/>
      <c r="B55" s="11"/>
      <c r="C55" s="2"/>
      <c r="D55" s="11"/>
      <c r="E55" s="11"/>
      <c r="F55" s="2" t="s">
        <v>13</v>
      </c>
      <c r="G55" s="11" t="s">
        <v>4357</v>
      </c>
      <c r="H55" s="2">
        <v>1</v>
      </c>
      <c r="I55" s="2">
        <v>0</v>
      </c>
      <c r="J55" s="2">
        <v>0</v>
      </c>
      <c r="K55" s="2">
        <v>0</v>
      </c>
      <c r="L55" s="2">
        <v>0</v>
      </c>
      <c r="M55" s="2">
        <v>0</v>
      </c>
      <c r="N55" s="2">
        <v>0</v>
      </c>
      <c r="O55" s="2"/>
      <c r="P55" s="2">
        <v>1</v>
      </c>
      <c r="Q55" s="2"/>
      <c r="R55" s="11"/>
      <c r="S55" s="11"/>
      <c r="T55" s="35"/>
    </row>
    <row r="56" spans="1:20" x14ac:dyDescent="0.25">
      <c r="A56" s="34"/>
      <c r="B56" s="11"/>
      <c r="C56" s="2"/>
      <c r="D56" s="11"/>
      <c r="E56" s="11"/>
      <c r="F56" s="2" t="s">
        <v>14</v>
      </c>
      <c r="G56" s="11" t="s">
        <v>4358</v>
      </c>
      <c r="H56" s="2">
        <v>1</v>
      </c>
      <c r="I56" s="2">
        <v>0</v>
      </c>
      <c r="J56" s="2">
        <v>0</v>
      </c>
      <c r="K56" s="2">
        <v>0</v>
      </c>
      <c r="L56" s="2">
        <v>0</v>
      </c>
      <c r="M56" s="2">
        <v>0</v>
      </c>
      <c r="N56" s="2">
        <v>0</v>
      </c>
      <c r="O56" s="2"/>
      <c r="P56" s="2">
        <v>1</v>
      </c>
      <c r="Q56" s="2"/>
      <c r="R56" s="11"/>
      <c r="S56" s="11"/>
      <c r="T56" s="35"/>
    </row>
    <row r="57" spans="1:20" x14ac:dyDescent="0.25">
      <c r="A57" s="34"/>
      <c r="B57" s="11"/>
      <c r="C57" s="2"/>
      <c r="D57" s="11"/>
      <c r="E57" s="11"/>
      <c r="F57" s="2" t="s">
        <v>15</v>
      </c>
      <c r="G57" s="11" t="s">
        <v>4359</v>
      </c>
      <c r="H57" s="2">
        <v>1</v>
      </c>
      <c r="I57" s="2">
        <v>0</v>
      </c>
      <c r="J57" s="2">
        <v>0</v>
      </c>
      <c r="K57" s="2">
        <v>0</v>
      </c>
      <c r="L57" s="2">
        <v>0</v>
      </c>
      <c r="M57" s="2">
        <v>0</v>
      </c>
      <c r="N57" s="2">
        <v>0</v>
      </c>
      <c r="O57" s="2"/>
      <c r="P57" s="2">
        <v>1</v>
      </c>
      <c r="Q57" s="2"/>
      <c r="R57" s="11"/>
      <c r="S57" s="11"/>
      <c r="T57" s="35"/>
    </row>
    <row r="58" spans="1:20" x14ac:dyDescent="0.25">
      <c r="A58" s="34"/>
      <c r="B58" s="11"/>
      <c r="C58" s="2"/>
      <c r="D58" s="11"/>
      <c r="E58" s="11"/>
      <c r="F58" s="2"/>
      <c r="G58" s="11"/>
      <c r="H58" s="2"/>
      <c r="I58" s="2"/>
      <c r="J58" s="2"/>
      <c r="K58" s="2"/>
      <c r="L58" s="2"/>
      <c r="M58" s="2"/>
      <c r="N58" s="2"/>
      <c r="O58" s="2"/>
      <c r="P58" s="2"/>
      <c r="Q58" s="2"/>
      <c r="R58" s="11"/>
      <c r="S58" s="11"/>
      <c r="T58" s="35"/>
    </row>
    <row r="59" spans="1:20" x14ac:dyDescent="0.25">
      <c r="A59" s="83"/>
      <c r="B59" s="62"/>
      <c r="C59" s="61"/>
      <c r="D59" s="62"/>
      <c r="E59" s="62"/>
      <c r="F59" s="61"/>
      <c r="G59" s="62"/>
      <c r="H59" s="61">
        <f>SUM(H43:H57)</f>
        <v>15</v>
      </c>
      <c r="I59" s="61">
        <f t="shared" ref="I59:P59" si="2">SUM(I43:I57)</f>
        <v>0</v>
      </c>
      <c r="J59" s="61">
        <f t="shared" si="2"/>
        <v>0</v>
      </c>
      <c r="K59" s="61">
        <f t="shared" si="2"/>
        <v>0</v>
      </c>
      <c r="L59" s="61">
        <f t="shared" si="2"/>
        <v>0</v>
      </c>
      <c r="M59" s="61">
        <f t="shared" si="2"/>
        <v>0</v>
      </c>
      <c r="N59" s="61">
        <f t="shared" si="2"/>
        <v>0</v>
      </c>
      <c r="O59" s="61">
        <f t="shared" si="2"/>
        <v>0</v>
      </c>
      <c r="P59" s="61">
        <f t="shared" si="2"/>
        <v>15</v>
      </c>
      <c r="Q59" s="61"/>
      <c r="R59" s="62"/>
      <c r="S59" s="62"/>
      <c r="T59" s="84"/>
    </row>
    <row r="60" spans="1:20" x14ac:dyDescent="0.25">
      <c r="A60" s="85"/>
      <c r="B60" s="75"/>
      <c r="C60" s="76"/>
      <c r="D60" s="75"/>
      <c r="E60" s="75"/>
      <c r="F60" s="76"/>
      <c r="G60" s="75"/>
      <c r="H60" s="76"/>
      <c r="I60" s="76"/>
      <c r="J60" s="76"/>
      <c r="K60" s="76"/>
      <c r="L60" s="76"/>
      <c r="M60" s="76"/>
      <c r="N60" s="76"/>
      <c r="O60" s="76"/>
      <c r="P60" s="76"/>
      <c r="Q60" s="76"/>
      <c r="R60" s="75"/>
      <c r="S60" s="75"/>
      <c r="T60" s="86"/>
    </row>
    <row r="61" spans="1:20" x14ac:dyDescent="0.25">
      <c r="A61" s="34"/>
      <c r="B61" s="11"/>
      <c r="C61" s="2"/>
      <c r="D61" s="11"/>
      <c r="E61" s="11"/>
      <c r="F61" s="11"/>
      <c r="G61" s="11"/>
      <c r="H61" s="2"/>
      <c r="I61" s="2"/>
      <c r="J61" s="2"/>
      <c r="K61" s="2"/>
      <c r="L61" s="2"/>
      <c r="M61" s="2"/>
      <c r="N61" s="2"/>
      <c r="O61" s="2"/>
      <c r="P61" s="2"/>
      <c r="Q61" s="2"/>
      <c r="R61" s="11"/>
      <c r="S61" s="11"/>
      <c r="T61" s="35"/>
    </row>
    <row r="62" spans="1:20" x14ac:dyDescent="0.25">
      <c r="A62" s="34"/>
      <c r="B62" s="11"/>
      <c r="C62" s="2" t="s">
        <v>4</v>
      </c>
      <c r="D62" s="11" t="s">
        <v>1529</v>
      </c>
      <c r="E62" s="11" t="s">
        <v>39</v>
      </c>
      <c r="F62" s="2" t="s">
        <v>0</v>
      </c>
      <c r="G62" s="11" t="s">
        <v>4360</v>
      </c>
      <c r="H62" s="2">
        <v>1</v>
      </c>
      <c r="I62" s="2">
        <v>0</v>
      </c>
      <c r="J62" s="2">
        <v>0</v>
      </c>
      <c r="K62" s="2">
        <v>0</v>
      </c>
      <c r="L62" s="2">
        <v>0</v>
      </c>
      <c r="M62" s="2">
        <v>0</v>
      </c>
      <c r="N62" s="2">
        <v>0</v>
      </c>
      <c r="O62" s="2"/>
      <c r="P62" s="2"/>
      <c r="Q62" s="2">
        <v>1</v>
      </c>
      <c r="R62" s="11"/>
      <c r="S62" s="11"/>
      <c r="T62" s="35"/>
    </row>
    <row r="63" spans="1:20" x14ac:dyDescent="0.25">
      <c r="A63" s="34"/>
      <c r="B63" s="11"/>
      <c r="C63" s="2"/>
      <c r="D63" s="11"/>
      <c r="E63" s="11"/>
      <c r="F63" s="2" t="s">
        <v>2</v>
      </c>
      <c r="G63" s="11" t="s">
        <v>4361</v>
      </c>
      <c r="H63" s="2">
        <v>1</v>
      </c>
      <c r="I63" s="2">
        <v>0</v>
      </c>
      <c r="J63" s="2">
        <v>0</v>
      </c>
      <c r="K63" s="2">
        <v>0</v>
      </c>
      <c r="L63" s="2">
        <v>0</v>
      </c>
      <c r="M63" s="2">
        <v>0</v>
      </c>
      <c r="N63" s="2">
        <v>0</v>
      </c>
      <c r="O63" s="2"/>
      <c r="P63" s="2"/>
      <c r="Q63" s="2">
        <v>1</v>
      </c>
      <c r="R63" s="11"/>
      <c r="S63" s="11"/>
      <c r="T63" s="35"/>
    </row>
    <row r="64" spans="1:20" x14ac:dyDescent="0.25">
      <c r="A64" s="34"/>
      <c r="B64" s="11"/>
      <c r="C64" s="2"/>
      <c r="D64" s="11"/>
      <c r="E64" s="11"/>
      <c r="F64" s="2" t="s">
        <v>3</v>
      </c>
      <c r="G64" s="11" t="s">
        <v>4362</v>
      </c>
      <c r="H64" s="2">
        <v>1</v>
      </c>
      <c r="I64" s="2">
        <v>0</v>
      </c>
      <c r="J64" s="2">
        <v>0</v>
      </c>
      <c r="K64" s="2">
        <v>0</v>
      </c>
      <c r="L64" s="2">
        <v>0</v>
      </c>
      <c r="M64" s="2">
        <v>0</v>
      </c>
      <c r="N64" s="2">
        <v>0</v>
      </c>
      <c r="O64" s="2"/>
      <c r="P64" s="2"/>
      <c r="Q64" s="2">
        <v>1</v>
      </c>
      <c r="R64" s="11"/>
      <c r="S64" s="11"/>
      <c r="T64" s="35"/>
    </row>
    <row r="65" spans="1:20" x14ac:dyDescent="0.25">
      <c r="A65" s="34"/>
      <c r="B65" s="11"/>
      <c r="C65" s="2"/>
      <c r="D65" s="11"/>
      <c r="E65" s="11"/>
      <c r="F65" s="2" t="s">
        <v>4</v>
      </c>
      <c r="G65" s="11" t="s">
        <v>4363</v>
      </c>
      <c r="H65" s="2">
        <v>1</v>
      </c>
      <c r="I65" s="2">
        <v>0</v>
      </c>
      <c r="J65" s="2">
        <v>0</v>
      </c>
      <c r="K65" s="2">
        <v>0</v>
      </c>
      <c r="L65" s="2">
        <v>0</v>
      </c>
      <c r="M65" s="2">
        <v>0</v>
      </c>
      <c r="N65" s="2">
        <v>0</v>
      </c>
      <c r="O65" s="2"/>
      <c r="P65" s="2"/>
      <c r="Q65" s="2">
        <v>1</v>
      </c>
      <c r="R65" s="11"/>
      <c r="S65" s="11"/>
      <c r="T65" s="35"/>
    </row>
    <row r="66" spans="1:20" x14ac:dyDescent="0.25">
      <c r="A66" s="34"/>
      <c r="B66" s="11"/>
      <c r="C66" s="2"/>
      <c r="D66" s="11"/>
      <c r="E66" s="11"/>
      <c r="F66" s="2" t="s">
        <v>5</v>
      </c>
      <c r="G66" s="11" t="s">
        <v>4364</v>
      </c>
      <c r="H66" s="2">
        <v>1</v>
      </c>
      <c r="I66" s="2">
        <v>0</v>
      </c>
      <c r="J66" s="2">
        <v>0</v>
      </c>
      <c r="K66" s="2">
        <v>0</v>
      </c>
      <c r="L66" s="2">
        <v>0</v>
      </c>
      <c r="M66" s="2">
        <v>0</v>
      </c>
      <c r="N66" s="2">
        <v>0</v>
      </c>
      <c r="O66" s="2"/>
      <c r="P66" s="2"/>
      <c r="Q66" s="2">
        <v>1</v>
      </c>
      <c r="R66" s="11"/>
      <c r="S66" s="11"/>
      <c r="T66" s="35"/>
    </row>
    <row r="67" spans="1:20" x14ac:dyDescent="0.25">
      <c r="A67" s="34"/>
      <c r="B67" s="11"/>
      <c r="C67" s="2"/>
      <c r="D67" s="11"/>
      <c r="E67" s="11"/>
      <c r="F67" s="2" t="s">
        <v>6</v>
      </c>
      <c r="G67" s="11" t="s">
        <v>4365</v>
      </c>
      <c r="H67" s="2">
        <v>1</v>
      </c>
      <c r="I67" s="2">
        <v>0</v>
      </c>
      <c r="J67" s="2">
        <v>0</v>
      </c>
      <c r="K67" s="2">
        <v>0</v>
      </c>
      <c r="L67" s="2">
        <v>0</v>
      </c>
      <c r="M67" s="2">
        <v>0</v>
      </c>
      <c r="N67" s="2">
        <v>0</v>
      </c>
      <c r="O67" s="2"/>
      <c r="P67" s="2"/>
      <c r="Q67" s="2">
        <v>1</v>
      </c>
      <c r="R67" s="11"/>
      <c r="S67" s="11"/>
      <c r="T67" s="35"/>
    </row>
    <row r="68" spans="1:20" x14ac:dyDescent="0.25">
      <c r="A68" s="34"/>
      <c r="B68" s="11"/>
      <c r="C68" s="2"/>
      <c r="D68" s="11"/>
      <c r="E68" s="11"/>
      <c r="F68" s="2" t="s">
        <v>7</v>
      </c>
      <c r="G68" s="11" t="s">
        <v>4366</v>
      </c>
      <c r="H68" s="2">
        <v>1</v>
      </c>
      <c r="I68" s="2">
        <v>0</v>
      </c>
      <c r="J68" s="2">
        <v>0</v>
      </c>
      <c r="K68" s="2">
        <v>0</v>
      </c>
      <c r="L68" s="2">
        <v>0</v>
      </c>
      <c r="M68" s="2">
        <v>0</v>
      </c>
      <c r="N68" s="2">
        <v>0</v>
      </c>
      <c r="O68" s="2"/>
      <c r="P68" s="2"/>
      <c r="Q68" s="2">
        <v>1</v>
      </c>
      <c r="R68" s="11"/>
      <c r="S68" s="11"/>
      <c r="T68" s="35"/>
    </row>
    <row r="69" spans="1:20" x14ac:dyDescent="0.25">
      <c r="A69" s="34"/>
      <c r="B69" s="11"/>
      <c r="C69" s="2"/>
      <c r="D69" s="11"/>
      <c r="E69" s="11"/>
      <c r="F69" s="2" t="s">
        <v>8</v>
      </c>
      <c r="G69" s="11" t="s">
        <v>4367</v>
      </c>
      <c r="H69" s="2">
        <v>1</v>
      </c>
      <c r="I69" s="2">
        <v>0</v>
      </c>
      <c r="J69" s="2">
        <v>0</v>
      </c>
      <c r="K69" s="2">
        <v>0</v>
      </c>
      <c r="L69" s="2">
        <v>0</v>
      </c>
      <c r="M69" s="2">
        <v>0</v>
      </c>
      <c r="N69" s="2">
        <v>0</v>
      </c>
      <c r="O69" s="2"/>
      <c r="P69" s="2"/>
      <c r="Q69" s="2">
        <v>1</v>
      </c>
      <c r="R69" s="11"/>
      <c r="S69" s="11"/>
      <c r="T69" s="35"/>
    </row>
    <row r="70" spans="1:20" x14ac:dyDescent="0.25">
      <c r="A70" s="34"/>
      <c r="B70" s="11"/>
      <c r="C70" s="2"/>
      <c r="D70" s="11"/>
      <c r="E70" s="11"/>
      <c r="F70" s="2" t="s">
        <v>9</v>
      </c>
      <c r="G70" s="11" t="s">
        <v>4368</v>
      </c>
      <c r="H70" s="2">
        <v>1</v>
      </c>
      <c r="I70" s="2">
        <v>0</v>
      </c>
      <c r="J70" s="2">
        <v>0</v>
      </c>
      <c r="K70" s="2">
        <v>0</v>
      </c>
      <c r="L70" s="2">
        <v>0</v>
      </c>
      <c r="M70" s="2">
        <v>0</v>
      </c>
      <c r="N70" s="2">
        <v>0</v>
      </c>
      <c r="O70" s="2"/>
      <c r="P70" s="2"/>
      <c r="Q70" s="2">
        <v>1</v>
      </c>
      <c r="R70" s="11"/>
      <c r="S70" s="11"/>
      <c r="T70" s="35"/>
    </row>
    <row r="71" spans="1:20" x14ac:dyDescent="0.25">
      <c r="A71" s="34"/>
      <c r="B71" s="11"/>
      <c r="C71" s="2"/>
      <c r="D71" s="11"/>
      <c r="E71" s="11"/>
      <c r="F71" s="2" t="s">
        <v>10</v>
      </c>
      <c r="G71" s="11" t="s">
        <v>4369</v>
      </c>
      <c r="H71" s="2">
        <v>1</v>
      </c>
      <c r="I71" s="2">
        <v>0</v>
      </c>
      <c r="J71" s="2">
        <v>0</v>
      </c>
      <c r="K71" s="2">
        <v>0</v>
      </c>
      <c r="L71" s="2">
        <v>0</v>
      </c>
      <c r="M71" s="2">
        <v>0</v>
      </c>
      <c r="N71" s="2">
        <v>0</v>
      </c>
      <c r="O71" s="2"/>
      <c r="P71" s="2"/>
      <c r="Q71" s="2">
        <v>1</v>
      </c>
      <c r="R71" s="11"/>
      <c r="S71" s="11"/>
      <c r="T71" s="35"/>
    </row>
    <row r="72" spans="1:20" x14ac:dyDescent="0.25">
      <c r="A72" s="34"/>
      <c r="B72" s="11"/>
      <c r="C72" s="2"/>
      <c r="D72" s="11"/>
      <c r="E72" s="11"/>
      <c r="F72" s="2" t="s">
        <v>11</v>
      </c>
      <c r="G72" s="11" t="s">
        <v>4370</v>
      </c>
      <c r="H72" s="2">
        <v>1</v>
      </c>
      <c r="I72" s="2">
        <v>0</v>
      </c>
      <c r="J72" s="2">
        <v>0</v>
      </c>
      <c r="K72" s="2">
        <v>0</v>
      </c>
      <c r="L72" s="2">
        <v>0</v>
      </c>
      <c r="M72" s="2">
        <v>0</v>
      </c>
      <c r="N72" s="2">
        <v>0</v>
      </c>
      <c r="O72" s="2"/>
      <c r="P72" s="2"/>
      <c r="Q72" s="2">
        <v>1</v>
      </c>
      <c r="R72" s="11"/>
      <c r="S72" s="11"/>
      <c r="T72" s="35"/>
    </row>
    <row r="73" spans="1:20" x14ac:dyDescent="0.25">
      <c r="A73" s="34"/>
      <c r="B73" s="11"/>
      <c r="C73" s="2"/>
      <c r="D73" s="11"/>
      <c r="E73" s="11"/>
      <c r="F73" s="2" t="s">
        <v>12</v>
      </c>
      <c r="G73" s="11" t="s">
        <v>4371</v>
      </c>
      <c r="H73" s="2">
        <v>1</v>
      </c>
      <c r="I73" s="2">
        <v>0</v>
      </c>
      <c r="J73" s="2">
        <v>0</v>
      </c>
      <c r="K73" s="2">
        <v>0</v>
      </c>
      <c r="L73" s="2">
        <v>0</v>
      </c>
      <c r="M73" s="2">
        <v>0</v>
      </c>
      <c r="N73" s="2">
        <v>0</v>
      </c>
      <c r="O73" s="2"/>
      <c r="P73" s="2"/>
      <c r="Q73" s="2">
        <v>1</v>
      </c>
      <c r="R73" s="11"/>
      <c r="S73" s="11"/>
      <c r="T73" s="35"/>
    </row>
    <row r="74" spans="1:20" x14ac:dyDescent="0.25">
      <c r="A74" s="34"/>
      <c r="B74" s="11"/>
      <c r="C74" s="2"/>
      <c r="D74" s="11"/>
      <c r="E74" s="11"/>
      <c r="F74" s="2" t="s">
        <v>13</v>
      </c>
      <c r="G74" s="11" t="s">
        <v>4372</v>
      </c>
      <c r="H74" s="2">
        <v>1</v>
      </c>
      <c r="I74" s="2">
        <v>0</v>
      </c>
      <c r="J74" s="2">
        <v>0</v>
      </c>
      <c r="K74" s="2">
        <v>0</v>
      </c>
      <c r="L74" s="2">
        <v>0</v>
      </c>
      <c r="M74" s="2">
        <v>0</v>
      </c>
      <c r="N74" s="2">
        <v>0</v>
      </c>
      <c r="O74" s="2"/>
      <c r="P74" s="2"/>
      <c r="Q74" s="2">
        <v>1</v>
      </c>
      <c r="R74" s="11"/>
      <c r="S74" s="11"/>
      <c r="T74" s="35"/>
    </row>
    <row r="75" spans="1:20" x14ac:dyDescent="0.25">
      <c r="A75" s="34"/>
      <c r="B75" s="11"/>
      <c r="C75" s="2"/>
      <c r="D75" s="11"/>
      <c r="E75" s="11"/>
      <c r="F75" s="2" t="s">
        <v>14</v>
      </c>
      <c r="G75" s="11" t="s">
        <v>4373</v>
      </c>
      <c r="H75" s="2">
        <v>1</v>
      </c>
      <c r="I75" s="2">
        <v>0</v>
      </c>
      <c r="J75" s="2">
        <v>0</v>
      </c>
      <c r="K75" s="2">
        <v>0</v>
      </c>
      <c r="L75" s="2">
        <v>0</v>
      </c>
      <c r="M75" s="2">
        <v>0</v>
      </c>
      <c r="N75" s="2">
        <v>0</v>
      </c>
      <c r="O75" s="2"/>
      <c r="P75" s="2"/>
      <c r="Q75" s="2">
        <v>1</v>
      </c>
      <c r="R75" s="11"/>
      <c r="S75" s="11"/>
      <c r="T75" s="35"/>
    </row>
    <row r="76" spans="1:20" x14ac:dyDescent="0.25">
      <c r="A76" s="34"/>
      <c r="B76" s="11"/>
      <c r="C76" s="2"/>
      <c r="D76" s="11"/>
      <c r="E76" s="11"/>
      <c r="F76" s="2" t="s">
        <v>15</v>
      </c>
      <c r="G76" s="11" t="s">
        <v>4374</v>
      </c>
      <c r="H76" s="2">
        <v>1</v>
      </c>
      <c r="I76" s="2">
        <v>0</v>
      </c>
      <c r="J76" s="2">
        <v>0</v>
      </c>
      <c r="K76" s="2">
        <v>0</v>
      </c>
      <c r="L76" s="2">
        <v>0</v>
      </c>
      <c r="M76" s="2">
        <v>0</v>
      </c>
      <c r="N76" s="2">
        <v>0</v>
      </c>
      <c r="O76" s="2"/>
      <c r="P76" s="2"/>
      <c r="Q76" s="2">
        <v>1</v>
      </c>
      <c r="R76" s="11"/>
      <c r="S76" s="11"/>
      <c r="T76" s="35"/>
    </row>
    <row r="77" spans="1:20" x14ac:dyDescent="0.25">
      <c r="A77" s="34"/>
      <c r="B77" s="11"/>
      <c r="C77" s="2"/>
      <c r="D77" s="11"/>
      <c r="E77" s="11"/>
      <c r="F77" s="2" t="s">
        <v>16</v>
      </c>
      <c r="G77" s="11" t="s">
        <v>4379</v>
      </c>
      <c r="H77" s="2">
        <v>1</v>
      </c>
      <c r="I77" s="2">
        <v>0</v>
      </c>
      <c r="J77" s="2">
        <v>0</v>
      </c>
      <c r="K77" s="2">
        <v>0</v>
      </c>
      <c r="L77" s="2">
        <v>0</v>
      </c>
      <c r="M77" s="2">
        <v>0</v>
      </c>
      <c r="N77" s="2">
        <v>0</v>
      </c>
      <c r="O77" s="2"/>
      <c r="P77" s="2"/>
      <c r="Q77" s="2">
        <v>1</v>
      </c>
      <c r="R77" s="11"/>
      <c r="S77" s="11"/>
      <c r="T77" s="35"/>
    </row>
    <row r="78" spans="1:20" x14ac:dyDescent="0.25">
      <c r="A78" s="34"/>
      <c r="B78" s="11"/>
      <c r="C78" s="2"/>
      <c r="D78" s="11"/>
      <c r="E78" s="11"/>
      <c r="F78" s="2" t="s">
        <v>17</v>
      </c>
      <c r="G78" s="11" t="s">
        <v>4375</v>
      </c>
      <c r="H78" s="2">
        <v>1</v>
      </c>
      <c r="I78" s="2">
        <v>0</v>
      </c>
      <c r="J78" s="2">
        <v>0</v>
      </c>
      <c r="K78" s="2">
        <v>0</v>
      </c>
      <c r="L78" s="2">
        <v>0</v>
      </c>
      <c r="M78" s="2">
        <v>0</v>
      </c>
      <c r="N78" s="2">
        <v>0</v>
      </c>
      <c r="O78" s="2"/>
      <c r="P78" s="2"/>
      <c r="Q78" s="2">
        <v>1</v>
      </c>
      <c r="R78" s="11"/>
      <c r="S78" s="11"/>
      <c r="T78" s="35"/>
    </row>
    <row r="79" spans="1:20" x14ac:dyDescent="0.25">
      <c r="A79" s="34"/>
      <c r="B79" s="11"/>
      <c r="C79" s="2"/>
      <c r="D79" s="11"/>
      <c r="E79" s="11"/>
      <c r="F79" s="2" t="s">
        <v>18</v>
      </c>
      <c r="G79" s="11" t="s">
        <v>4376</v>
      </c>
      <c r="H79" s="2">
        <v>1</v>
      </c>
      <c r="I79" s="2">
        <v>0</v>
      </c>
      <c r="J79" s="2">
        <v>0</v>
      </c>
      <c r="K79" s="2">
        <v>0</v>
      </c>
      <c r="L79" s="2">
        <v>0</v>
      </c>
      <c r="M79" s="2">
        <v>0</v>
      </c>
      <c r="N79" s="2">
        <v>0</v>
      </c>
      <c r="O79" s="2"/>
      <c r="P79" s="2"/>
      <c r="Q79" s="2">
        <v>1</v>
      </c>
      <c r="R79" s="11"/>
      <c r="S79" s="11"/>
      <c r="T79" s="35"/>
    </row>
    <row r="80" spans="1:20" x14ac:dyDescent="0.25">
      <c r="A80" s="34"/>
      <c r="B80" s="11"/>
      <c r="C80" s="2"/>
      <c r="D80" s="11"/>
      <c r="E80" s="11"/>
      <c r="F80" s="2" t="s">
        <v>19</v>
      </c>
      <c r="G80" s="11" t="s">
        <v>4377</v>
      </c>
      <c r="H80" s="2">
        <v>1</v>
      </c>
      <c r="I80" s="2">
        <v>0</v>
      </c>
      <c r="J80" s="2">
        <v>0</v>
      </c>
      <c r="K80" s="2">
        <v>0</v>
      </c>
      <c r="L80" s="2">
        <v>0</v>
      </c>
      <c r="M80" s="2">
        <v>0</v>
      </c>
      <c r="N80" s="2">
        <v>0</v>
      </c>
      <c r="O80" s="2"/>
      <c r="P80" s="2"/>
      <c r="Q80" s="2">
        <v>1</v>
      </c>
      <c r="R80" s="11"/>
      <c r="S80" s="11"/>
      <c r="T80" s="35"/>
    </row>
    <row r="81" spans="1:20" x14ac:dyDescent="0.25">
      <c r="A81" s="34"/>
      <c r="B81" s="11"/>
      <c r="C81" s="2"/>
      <c r="D81" s="11"/>
      <c r="E81" s="11"/>
      <c r="F81" s="2" t="s">
        <v>20</v>
      </c>
      <c r="G81" s="11" t="s">
        <v>4378</v>
      </c>
      <c r="H81" s="2">
        <v>1</v>
      </c>
      <c r="I81" s="2">
        <v>0</v>
      </c>
      <c r="J81" s="2">
        <v>0</v>
      </c>
      <c r="K81" s="2">
        <v>0</v>
      </c>
      <c r="L81" s="2">
        <v>0</v>
      </c>
      <c r="M81" s="2">
        <v>0</v>
      </c>
      <c r="N81" s="2">
        <v>0</v>
      </c>
      <c r="O81" s="2"/>
      <c r="P81" s="2"/>
      <c r="Q81" s="2">
        <v>1</v>
      </c>
      <c r="R81" s="11"/>
      <c r="S81" s="11"/>
      <c r="T81" s="35"/>
    </row>
    <row r="82" spans="1:20" x14ac:dyDescent="0.25">
      <c r="A82" s="34"/>
      <c r="B82" s="11"/>
      <c r="C82" s="2"/>
      <c r="D82" s="11"/>
      <c r="E82" s="11"/>
      <c r="F82" s="2"/>
      <c r="G82" s="11"/>
      <c r="H82" s="2"/>
      <c r="I82" s="2"/>
      <c r="J82" s="2"/>
      <c r="K82" s="2"/>
      <c r="L82" s="2"/>
      <c r="M82" s="2"/>
      <c r="N82" s="2"/>
      <c r="O82" s="2"/>
      <c r="P82" s="2"/>
      <c r="Q82" s="2"/>
      <c r="R82" s="11"/>
      <c r="S82" s="11"/>
      <c r="T82" s="35"/>
    </row>
    <row r="83" spans="1:20" x14ac:dyDescent="0.25">
      <c r="A83" s="83"/>
      <c r="B83" s="62"/>
      <c r="C83" s="61"/>
      <c r="D83" s="62"/>
      <c r="E83" s="62"/>
      <c r="F83" s="61"/>
      <c r="G83" s="62"/>
      <c r="H83" s="61">
        <f>SUM(H62:H81)</f>
        <v>20</v>
      </c>
      <c r="I83" s="61">
        <f t="shared" ref="I83:Q83" si="3">SUM(I62:I81)</f>
        <v>0</v>
      </c>
      <c r="J83" s="61">
        <f t="shared" si="3"/>
        <v>0</v>
      </c>
      <c r="K83" s="61">
        <f t="shared" si="3"/>
        <v>0</v>
      </c>
      <c r="L83" s="61">
        <f t="shared" si="3"/>
        <v>0</v>
      </c>
      <c r="M83" s="61">
        <f t="shared" si="3"/>
        <v>0</v>
      </c>
      <c r="N83" s="61">
        <f t="shared" si="3"/>
        <v>0</v>
      </c>
      <c r="O83" s="61">
        <f t="shared" si="3"/>
        <v>0</v>
      </c>
      <c r="P83" s="61">
        <f t="shared" si="3"/>
        <v>0</v>
      </c>
      <c r="Q83" s="61">
        <f t="shared" si="3"/>
        <v>20</v>
      </c>
      <c r="R83" s="62"/>
      <c r="S83" s="62"/>
      <c r="T83" s="84"/>
    </row>
    <row r="84" spans="1:20" x14ac:dyDescent="0.25">
      <c r="A84" s="85"/>
      <c r="B84" s="75"/>
      <c r="C84" s="76"/>
      <c r="D84" s="75"/>
      <c r="E84" s="75"/>
      <c r="F84" s="76"/>
      <c r="G84" s="75"/>
      <c r="H84" s="76"/>
      <c r="I84" s="76"/>
      <c r="J84" s="76"/>
      <c r="K84" s="76"/>
      <c r="L84" s="76"/>
      <c r="M84" s="76"/>
      <c r="N84" s="76"/>
      <c r="O84" s="76"/>
      <c r="P84" s="76"/>
      <c r="Q84" s="76"/>
      <c r="R84" s="75"/>
      <c r="S84" s="75"/>
      <c r="T84" s="86"/>
    </row>
    <row r="85" spans="1:20" x14ac:dyDescent="0.25">
      <c r="A85" s="34"/>
      <c r="B85" s="11"/>
      <c r="C85" s="2"/>
      <c r="D85" s="11"/>
      <c r="E85" s="11"/>
      <c r="F85" s="11"/>
      <c r="G85" s="11"/>
      <c r="H85" s="2"/>
      <c r="I85" s="2"/>
      <c r="J85" s="2"/>
      <c r="K85" s="2"/>
      <c r="L85" s="2"/>
      <c r="M85" s="2"/>
      <c r="N85" s="2"/>
      <c r="O85" s="2"/>
      <c r="P85" s="2"/>
      <c r="Q85" s="2"/>
      <c r="R85" s="11"/>
      <c r="S85" s="11"/>
      <c r="T85" s="35"/>
    </row>
    <row r="86" spans="1:20" x14ac:dyDescent="0.25">
      <c r="A86" s="34"/>
      <c r="B86" s="11"/>
      <c r="C86" s="2" t="s">
        <v>5</v>
      </c>
      <c r="D86" s="11" t="s">
        <v>4298</v>
      </c>
      <c r="E86" s="11" t="s">
        <v>39</v>
      </c>
      <c r="F86" s="2" t="s">
        <v>0</v>
      </c>
      <c r="G86" s="11" t="s">
        <v>4298</v>
      </c>
      <c r="H86" s="2">
        <v>1</v>
      </c>
      <c r="I86" s="2">
        <v>0</v>
      </c>
      <c r="J86" s="2">
        <v>0</v>
      </c>
      <c r="K86" s="2">
        <v>0</v>
      </c>
      <c r="L86" s="2">
        <v>0</v>
      </c>
      <c r="M86" s="2">
        <v>0</v>
      </c>
      <c r="N86" s="2">
        <v>0</v>
      </c>
      <c r="O86" s="2"/>
      <c r="P86" s="2"/>
      <c r="Q86" s="2"/>
      <c r="R86" s="11"/>
      <c r="S86" s="11"/>
      <c r="T86" s="35"/>
    </row>
    <row r="87" spans="1:20" x14ac:dyDescent="0.25">
      <c r="A87" s="34"/>
      <c r="B87" s="11"/>
      <c r="C87" s="2"/>
      <c r="D87" s="11"/>
      <c r="E87" s="11"/>
      <c r="F87" s="2" t="s">
        <v>2</v>
      </c>
      <c r="G87" s="11" t="s">
        <v>4381</v>
      </c>
      <c r="H87" s="2">
        <v>1</v>
      </c>
      <c r="I87" s="2" t="s">
        <v>8709</v>
      </c>
      <c r="J87" s="2">
        <v>0</v>
      </c>
      <c r="K87" s="2">
        <v>0</v>
      </c>
      <c r="L87" s="2">
        <v>0</v>
      </c>
      <c r="M87" s="2">
        <v>0</v>
      </c>
      <c r="N87" s="2">
        <v>0</v>
      </c>
      <c r="O87" s="2"/>
      <c r="P87" s="2"/>
      <c r="Q87" s="2"/>
      <c r="R87" s="11"/>
      <c r="S87" s="11"/>
      <c r="T87" s="35"/>
    </row>
    <row r="88" spans="1:20" x14ac:dyDescent="0.25">
      <c r="A88" s="34"/>
      <c r="B88" s="11"/>
      <c r="C88" s="2"/>
      <c r="D88" s="11"/>
      <c r="E88" s="11"/>
      <c r="F88" s="2" t="s">
        <v>3</v>
      </c>
      <c r="G88" s="11" t="s">
        <v>4382</v>
      </c>
      <c r="H88" s="2">
        <v>1</v>
      </c>
      <c r="I88" s="2">
        <v>0</v>
      </c>
      <c r="J88" s="2">
        <v>0</v>
      </c>
      <c r="K88" s="2">
        <v>0</v>
      </c>
      <c r="L88" s="2">
        <v>0</v>
      </c>
      <c r="M88" s="2">
        <v>0</v>
      </c>
      <c r="N88" s="2">
        <v>0</v>
      </c>
      <c r="O88" s="2"/>
      <c r="P88" s="2"/>
      <c r="Q88" s="2"/>
      <c r="R88" s="11"/>
      <c r="S88" s="11"/>
      <c r="T88" s="35"/>
    </row>
    <row r="89" spans="1:20" x14ac:dyDescent="0.25">
      <c r="A89" s="34"/>
      <c r="B89" s="11"/>
      <c r="C89" s="2"/>
      <c r="D89" s="11"/>
      <c r="E89" s="11"/>
      <c r="F89" s="2" t="s">
        <v>4</v>
      </c>
      <c r="G89" s="11" t="s">
        <v>4383</v>
      </c>
      <c r="H89" s="2">
        <v>1</v>
      </c>
      <c r="I89" s="2">
        <v>0</v>
      </c>
      <c r="J89" s="2">
        <v>0</v>
      </c>
      <c r="K89" s="2">
        <v>0</v>
      </c>
      <c r="L89" s="2">
        <v>0</v>
      </c>
      <c r="M89" s="2">
        <v>0</v>
      </c>
      <c r="N89" s="2">
        <v>0</v>
      </c>
      <c r="O89" s="2"/>
      <c r="P89" s="2"/>
      <c r="Q89" s="2"/>
      <c r="R89" s="11"/>
      <c r="S89" s="11"/>
      <c r="T89" s="35"/>
    </row>
    <row r="90" spans="1:20" x14ac:dyDescent="0.25">
      <c r="A90" s="34"/>
      <c r="B90" s="11"/>
      <c r="C90" s="2"/>
      <c r="D90" s="11"/>
      <c r="E90" s="11"/>
      <c r="F90" s="2" t="s">
        <v>5</v>
      </c>
      <c r="G90" s="11" t="s">
        <v>4384</v>
      </c>
      <c r="H90" s="2">
        <v>1</v>
      </c>
      <c r="I90" s="2">
        <v>0</v>
      </c>
      <c r="J90" s="2">
        <v>0</v>
      </c>
      <c r="K90" s="2">
        <v>0</v>
      </c>
      <c r="L90" s="2">
        <v>0</v>
      </c>
      <c r="M90" s="2">
        <v>0</v>
      </c>
      <c r="N90" s="2">
        <v>0</v>
      </c>
      <c r="O90" s="2"/>
      <c r="P90" s="2"/>
      <c r="Q90" s="2"/>
      <c r="R90" s="11"/>
      <c r="S90" s="11"/>
      <c r="T90" s="35"/>
    </row>
    <row r="91" spans="1:20" x14ac:dyDescent="0.25">
      <c r="A91" s="34"/>
      <c r="B91" s="11"/>
      <c r="C91" s="2"/>
      <c r="D91" s="11"/>
      <c r="E91" s="11"/>
      <c r="F91" s="2" t="s">
        <v>6</v>
      </c>
      <c r="G91" s="11" t="s">
        <v>4385</v>
      </c>
      <c r="H91" s="2">
        <v>1</v>
      </c>
      <c r="I91" s="2">
        <v>0</v>
      </c>
      <c r="J91" s="2">
        <v>0</v>
      </c>
      <c r="K91" s="2">
        <v>0</v>
      </c>
      <c r="L91" s="2">
        <v>0</v>
      </c>
      <c r="M91" s="2">
        <v>0</v>
      </c>
      <c r="N91" s="2">
        <v>0</v>
      </c>
      <c r="O91" s="2"/>
      <c r="P91" s="2"/>
      <c r="Q91" s="2"/>
      <c r="R91" s="11"/>
      <c r="S91" s="11"/>
      <c r="T91" s="35"/>
    </row>
    <row r="92" spans="1:20" x14ac:dyDescent="0.25">
      <c r="A92" s="34"/>
      <c r="B92" s="11"/>
      <c r="C92" s="2"/>
      <c r="D92" s="11"/>
      <c r="E92" s="11"/>
      <c r="F92" s="2" t="s">
        <v>7</v>
      </c>
      <c r="G92" s="11" t="s">
        <v>4386</v>
      </c>
      <c r="H92" s="2">
        <v>1</v>
      </c>
      <c r="I92" s="2">
        <v>0</v>
      </c>
      <c r="J92" s="2">
        <v>0</v>
      </c>
      <c r="K92" s="2">
        <v>0</v>
      </c>
      <c r="L92" s="2">
        <v>0</v>
      </c>
      <c r="M92" s="2">
        <v>0</v>
      </c>
      <c r="N92" s="2">
        <v>0</v>
      </c>
      <c r="O92" s="2"/>
      <c r="P92" s="2"/>
      <c r="Q92" s="2"/>
      <c r="R92" s="11"/>
      <c r="S92" s="11"/>
      <c r="T92" s="35"/>
    </row>
    <row r="93" spans="1:20" x14ac:dyDescent="0.25">
      <c r="A93" s="34"/>
      <c r="B93" s="11"/>
      <c r="C93" s="2"/>
      <c r="D93" s="11"/>
      <c r="E93" s="11"/>
      <c r="F93" s="2" t="s">
        <v>8</v>
      </c>
      <c r="G93" s="11" t="s">
        <v>4387</v>
      </c>
      <c r="H93" s="2">
        <v>1</v>
      </c>
      <c r="I93" s="2">
        <v>0</v>
      </c>
      <c r="J93" s="2">
        <v>0</v>
      </c>
      <c r="K93" s="2">
        <v>0</v>
      </c>
      <c r="L93" s="2">
        <v>0</v>
      </c>
      <c r="M93" s="2">
        <v>0</v>
      </c>
      <c r="N93" s="2">
        <v>0</v>
      </c>
      <c r="O93" s="2"/>
      <c r="P93" s="2"/>
      <c r="Q93" s="2"/>
      <c r="R93" s="11"/>
      <c r="S93" s="11"/>
      <c r="T93" s="35"/>
    </row>
    <row r="94" spans="1:20" x14ac:dyDescent="0.25">
      <c r="A94" s="34"/>
      <c r="B94" s="11"/>
      <c r="C94" s="2"/>
      <c r="D94" s="11"/>
      <c r="E94" s="11"/>
      <c r="F94" s="2" t="s">
        <v>9</v>
      </c>
      <c r="G94" s="11" t="s">
        <v>4388</v>
      </c>
      <c r="H94" s="2">
        <v>1</v>
      </c>
      <c r="I94" s="2">
        <v>0</v>
      </c>
      <c r="J94" s="2">
        <v>0</v>
      </c>
      <c r="K94" s="2">
        <v>0</v>
      </c>
      <c r="L94" s="2">
        <v>0</v>
      </c>
      <c r="M94" s="2">
        <v>0</v>
      </c>
      <c r="N94" s="2">
        <v>0</v>
      </c>
      <c r="O94" s="2"/>
      <c r="P94" s="2"/>
      <c r="Q94" s="2"/>
      <c r="R94" s="11"/>
      <c r="S94" s="11"/>
      <c r="T94" s="35"/>
    </row>
    <row r="95" spans="1:20" x14ac:dyDescent="0.25">
      <c r="A95" s="34"/>
      <c r="B95" s="11"/>
      <c r="C95" s="2"/>
      <c r="D95" s="11"/>
      <c r="E95" s="11"/>
      <c r="F95" s="2" t="s">
        <v>10</v>
      </c>
      <c r="G95" s="11" t="s">
        <v>4389</v>
      </c>
      <c r="H95" s="2">
        <v>1</v>
      </c>
      <c r="I95" s="2">
        <v>0</v>
      </c>
      <c r="J95" s="2">
        <v>0</v>
      </c>
      <c r="K95" s="2">
        <v>0</v>
      </c>
      <c r="L95" s="2">
        <v>0</v>
      </c>
      <c r="M95" s="2">
        <v>0</v>
      </c>
      <c r="N95" s="2">
        <v>0</v>
      </c>
      <c r="O95" s="2"/>
      <c r="P95" s="2"/>
      <c r="Q95" s="2"/>
      <c r="R95" s="11"/>
      <c r="S95" s="11"/>
      <c r="T95" s="35"/>
    </row>
    <row r="96" spans="1:20" x14ac:dyDescent="0.25">
      <c r="A96" s="34"/>
      <c r="B96" s="11"/>
      <c r="C96" s="2"/>
      <c r="D96" s="11"/>
      <c r="E96" s="11"/>
      <c r="F96" s="2" t="s">
        <v>11</v>
      </c>
      <c r="G96" s="11" t="s">
        <v>4390</v>
      </c>
      <c r="H96" s="2">
        <v>1</v>
      </c>
      <c r="I96" s="2">
        <v>0</v>
      </c>
      <c r="J96" s="2">
        <v>0</v>
      </c>
      <c r="K96" s="2">
        <v>0</v>
      </c>
      <c r="L96" s="2">
        <v>0</v>
      </c>
      <c r="M96" s="2">
        <v>0</v>
      </c>
      <c r="N96" s="2">
        <v>0</v>
      </c>
      <c r="O96" s="2"/>
      <c r="P96" s="2"/>
      <c r="Q96" s="2"/>
      <c r="R96" s="11"/>
      <c r="S96" s="11"/>
      <c r="T96" s="35"/>
    </row>
    <row r="97" spans="1:20" x14ac:dyDescent="0.25">
      <c r="A97" s="34"/>
      <c r="B97" s="11"/>
      <c r="C97" s="2"/>
      <c r="D97" s="11"/>
      <c r="E97" s="11"/>
      <c r="F97" s="2" t="s">
        <v>12</v>
      </c>
      <c r="G97" s="11" t="s">
        <v>4391</v>
      </c>
      <c r="H97" s="2">
        <v>1</v>
      </c>
      <c r="I97" s="2">
        <v>0</v>
      </c>
      <c r="J97" s="2">
        <v>0</v>
      </c>
      <c r="K97" s="2">
        <v>0</v>
      </c>
      <c r="L97" s="2">
        <v>0</v>
      </c>
      <c r="M97" s="2">
        <v>0</v>
      </c>
      <c r="N97" s="2">
        <v>0</v>
      </c>
      <c r="O97" s="2"/>
      <c r="P97" s="2"/>
      <c r="Q97" s="2"/>
      <c r="R97" s="11"/>
      <c r="S97" s="11"/>
      <c r="T97" s="35"/>
    </row>
    <row r="98" spans="1:20" x14ac:dyDescent="0.25">
      <c r="A98" s="34"/>
      <c r="B98" s="11"/>
      <c r="C98" s="2"/>
      <c r="D98" s="11"/>
      <c r="E98" s="11"/>
      <c r="F98" s="2" t="s">
        <v>13</v>
      </c>
      <c r="G98" s="11" t="s">
        <v>4392</v>
      </c>
      <c r="H98" s="2">
        <v>1</v>
      </c>
      <c r="I98" s="2">
        <v>0</v>
      </c>
      <c r="J98" s="2">
        <v>0</v>
      </c>
      <c r="K98" s="2">
        <v>0</v>
      </c>
      <c r="L98" s="2">
        <v>0</v>
      </c>
      <c r="M98" s="2">
        <v>0</v>
      </c>
      <c r="N98" s="2">
        <v>0</v>
      </c>
      <c r="O98" s="2"/>
      <c r="P98" s="2"/>
      <c r="Q98" s="2"/>
      <c r="R98" s="11"/>
      <c r="S98" s="11"/>
      <c r="T98" s="35"/>
    </row>
    <row r="99" spans="1:20" x14ac:dyDescent="0.25">
      <c r="A99" s="34"/>
      <c r="B99" s="11"/>
      <c r="C99" s="2"/>
      <c r="D99" s="11"/>
      <c r="E99" s="11"/>
      <c r="F99" s="2" t="s">
        <v>14</v>
      </c>
      <c r="G99" s="11" t="s">
        <v>4393</v>
      </c>
      <c r="H99" s="2">
        <v>1</v>
      </c>
      <c r="I99" s="2">
        <v>0</v>
      </c>
      <c r="J99" s="2">
        <v>0</v>
      </c>
      <c r="K99" s="2">
        <v>0</v>
      </c>
      <c r="L99" s="2">
        <v>0</v>
      </c>
      <c r="M99" s="2">
        <v>0</v>
      </c>
      <c r="N99" s="2">
        <v>0</v>
      </c>
      <c r="O99" s="2"/>
      <c r="P99" s="2"/>
      <c r="Q99" s="2"/>
      <c r="R99" s="11"/>
      <c r="S99" s="11"/>
      <c r="T99" s="35"/>
    </row>
    <row r="100" spans="1:20" x14ac:dyDescent="0.25">
      <c r="A100" s="34"/>
      <c r="B100" s="11"/>
      <c r="C100" s="2"/>
      <c r="D100" s="11"/>
      <c r="E100" s="11"/>
      <c r="F100" s="2"/>
      <c r="G100" s="11"/>
      <c r="H100" s="2"/>
      <c r="I100" s="2"/>
      <c r="J100" s="2"/>
      <c r="K100" s="2"/>
      <c r="L100" s="2"/>
      <c r="M100" s="2"/>
      <c r="N100" s="2"/>
      <c r="O100" s="2"/>
      <c r="P100" s="2"/>
      <c r="Q100" s="2"/>
      <c r="R100" s="11"/>
      <c r="S100" s="11"/>
      <c r="T100" s="35"/>
    </row>
    <row r="101" spans="1:20" x14ac:dyDescent="0.25">
      <c r="A101" s="83"/>
      <c r="B101" s="62"/>
      <c r="C101" s="61"/>
      <c r="D101" s="62"/>
      <c r="E101" s="62"/>
      <c r="F101" s="61"/>
      <c r="G101" s="62"/>
      <c r="H101" s="61">
        <f>SUM(H86:H99)</f>
        <v>14</v>
      </c>
      <c r="I101" s="61">
        <f t="shared" ref="I101:O101" si="4">SUM(I86:I99)</f>
        <v>0</v>
      </c>
      <c r="J101" s="61">
        <f t="shared" si="4"/>
        <v>0</v>
      </c>
      <c r="K101" s="61">
        <f t="shared" si="4"/>
        <v>0</v>
      </c>
      <c r="L101" s="61">
        <f t="shared" si="4"/>
        <v>0</v>
      </c>
      <c r="M101" s="61">
        <f t="shared" si="4"/>
        <v>0</v>
      </c>
      <c r="N101" s="61">
        <f t="shared" si="4"/>
        <v>0</v>
      </c>
      <c r="O101" s="61">
        <f t="shared" si="4"/>
        <v>0</v>
      </c>
      <c r="P101" s="61"/>
      <c r="Q101" s="61"/>
      <c r="R101" s="62"/>
      <c r="S101" s="62"/>
      <c r="T101" s="84"/>
    </row>
    <row r="102" spans="1:20" x14ac:dyDescent="0.25">
      <c r="A102" s="85"/>
      <c r="B102" s="75"/>
      <c r="C102" s="76"/>
      <c r="D102" s="75"/>
      <c r="E102" s="75"/>
      <c r="F102" s="76"/>
      <c r="G102" s="75"/>
      <c r="H102" s="76"/>
      <c r="I102" s="76"/>
      <c r="J102" s="76"/>
      <c r="K102" s="76"/>
      <c r="L102" s="76"/>
      <c r="M102" s="76"/>
      <c r="N102" s="76"/>
      <c r="O102" s="76"/>
      <c r="P102" s="76"/>
      <c r="Q102" s="76"/>
      <c r="R102" s="75"/>
      <c r="S102" s="75"/>
      <c r="T102" s="86"/>
    </row>
    <row r="103" spans="1:20" x14ac:dyDescent="0.25">
      <c r="A103" s="34"/>
      <c r="B103" s="11"/>
      <c r="C103" s="2"/>
      <c r="D103" s="11"/>
      <c r="E103" s="11"/>
      <c r="F103" s="11"/>
      <c r="G103" s="11"/>
      <c r="H103" s="2"/>
      <c r="I103" s="2"/>
      <c r="J103" s="2"/>
      <c r="K103" s="2"/>
      <c r="L103" s="2"/>
      <c r="M103" s="2"/>
      <c r="N103" s="2"/>
      <c r="O103" s="2"/>
      <c r="P103" s="2"/>
      <c r="Q103" s="2"/>
      <c r="R103" s="11"/>
      <c r="S103" s="11"/>
      <c r="T103" s="35"/>
    </row>
    <row r="104" spans="1:20" x14ac:dyDescent="0.25">
      <c r="A104" s="34"/>
      <c r="B104" s="11"/>
      <c r="C104" s="2" t="s">
        <v>6</v>
      </c>
      <c r="D104" s="11" t="s">
        <v>4299</v>
      </c>
      <c r="E104" s="11" t="s">
        <v>39</v>
      </c>
      <c r="F104" s="2" t="s">
        <v>0</v>
      </c>
      <c r="G104" s="11" t="s">
        <v>4394</v>
      </c>
      <c r="H104" s="2">
        <v>1</v>
      </c>
      <c r="I104" s="2">
        <v>0</v>
      </c>
      <c r="J104" s="2">
        <v>0</v>
      </c>
      <c r="K104" s="2">
        <v>0</v>
      </c>
      <c r="L104" s="2">
        <v>0</v>
      </c>
      <c r="M104" s="2">
        <v>0</v>
      </c>
      <c r="N104" s="2">
        <v>0</v>
      </c>
      <c r="O104" s="2"/>
      <c r="P104" s="2"/>
      <c r="Q104" s="2">
        <v>1</v>
      </c>
      <c r="R104" s="11"/>
      <c r="S104" s="11"/>
      <c r="T104" s="35"/>
    </row>
    <row r="105" spans="1:20" x14ac:dyDescent="0.25">
      <c r="A105" s="34"/>
      <c r="B105" s="11"/>
      <c r="C105" s="2"/>
      <c r="D105" s="11"/>
      <c r="E105" s="11"/>
      <c r="F105" s="2" t="s">
        <v>2</v>
      </c>
      <c r="G105" s="11" t="s">
        <v>4395</v>
      </c>
      <c r="H105" s="2">
        <v>1</v>
      </c>
      <c r="I105" s="2">
        <v>0</v>
      </c>
      <c r="J105" s="2">
        <v>0</v>
      </c>
      <c r="K105" s="2">
        <v>0</v>
      </c>
      <c r="L105" s="2">
        <v>0</v>
      </c>
      <c r="M105" s="2">
        <v>0</v>
      </c>
      <c r="N105" s="2">
        <v>0</v>
      </c>
      <c r="O105" s="2"/>
      <c r="P105" s="2"/>
      <c r="Q105" s="2">
        <v>1</v>
      </c>
      <c r="R105" s="11"/>
      <c r="S105" s="11"/>
      <c r="T105" s="35"/>
    </row>
    <row r="106" spans="1:20" x14ac:dyDescent="0.25">
      <c r="A106" s="34"/>
      <c r="B106" s="11"/>
      <c r="C106" s="2"/>
      <c r="D106" s="11"/>
      <c r="E106" s="11"/>
      <c r="F106" s="2" t="s">
        <v>3</v>
      </c>
      <c r="G106" s="11" t="s">
        <v>4396</v>
      </c>
      <c r="H106" s="2">
        <v>1</v>
      </c>
      <c r="I106" s="2">
        <v>0</v>
      </c>
      <c r="J106" s="2">
        <v>0</v>
      </c>
      <c r="K106" s="2">
        <v>0</v>
      </c>
      <c r="L106" s="2">
        <v>0</v>
      </c>
      <c r="M106" s="2">
        <v>0</v>
      </c>
      <c r="N106" s="2">
        <v>0</v>
      </c>
      <c r="O106" s="2"/>
      <c r="P106" s="2"/>
      <c r="Q106" s="2">
        <v>1</v>
      </c>
      <c r="R106" s="11"/>
      <c r="S106" s="11"/>
      <c r="T106" s="35"/>
    </row>
    <row r="107" spans="1:20" x14ac:dyDescent="0.25">
      <c r="A107" s="34"/>
      <c r="B107" s="11"/>
      <c r="C107" s="2"/>
      <c r="D107" s="11"/>
      <c r="E107" s="11"/>
      <c r="F107" s="2" t="s">
        <v>4</v>
      </c>
      <c r="G107" s="11" t="s">
        <v>4397</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5</v>
      </c>
      <c r="G108" s="11" t="s">
        <v>4398</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6</v>
      </c>
      <c r="G109" s="11" t="s">
        <v>4399</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7</v>
      </c>
      <c r="G110" s="11" t="s">
        <v>4400</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t="s">
        <v>8</v>
      </c>
      <c r="G111" s="11" t="s">
        <v>4401</v>
      </c>
      <c r="H111" s="2">
        <v>0</v>
      </c>
      <c r="I111" s="2">
        <v>1</v>
      </c>
      <c r="J111" s="2">
        <v>0</v>
      </c>
      <c r="K111" s="2">
        <v>0</v>
      </c>
      <c r="L111" s="2">
        <v>0</v>
      </c>
      <c r="M111" s="2">
        <v>0</v>
      </c>
      <c r="N111" s="2">
        <v>0</v>
      </c>
      <c r="O111" s="2"/>
      <c r="P111" s="2"/>
      <c r="Q111" s="2"/>
      <c r="R111" s="11"/>
      <c r="S111" s="11"/>
      <c r="T111" s="35"/>
    </row>
    <row r="112" spans="1:20" x14ac:dyDescent="0.25">
      <c r="A112" s="34"/>
      <c r="B112" s="11"/>
      <c r="C112" s="2"/>
      <c r="D112" s="11"/>
      <c r="E112" s="11"/>
      <c r="F112" s="2" t="s">
        <v>9</v>
      </c>
      <c r="G112" s="11" t="s">
        <v>4402</v>
      </c>
      <c r="H112" s="2">
        <v>0</v>
      </c>
      <c r="I112" s="2">
        <v>1</v>
      </c>
      <c r="J112" s="2">
        <v>0</v>
      </c>
      <c r="K112" s="2">
        <v>0</v>
      </c>
      <c r="L112" s="2">
        <v>0</v>
      </c>
      <c r="M112" s="2">
        <v>0</v>
      </c>
      <c r="N112" s="2">
        <v>0</v>
      </c>
      <c r="O112" s="2"/>
      <c r="P112" s="2"/>
      <c r="Q112" s="2"/>
      <c r="R112" s="11"/>
      <c r="S112" s="11"/>
      <c r="T112" s="35"/>
    </row>
    <row r="113" spans="1:20" x14ac:dyDescent="0.25">
      <c r="A113" s="34"/>
      <c r="B113" s="11"/>
      <c r="C113" s="2"/>
      <c r="D113" s="11"/>
      <c r="E113" s="11"/>
      <c r="F113" s="2" t="s">
        <v>10</v>
      </c>
      <c r="G113" s="11" t="s">
        <v>4403</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t="s">
        <v>11</v>
      </c>
      <c r="G114" s="11" t="s">
        <v>4404</v>
      </c>
      <c r="H114" s="2">
        <v>0</v>
      </c>
      <c r="I114" s="2">
        <v>1</v>
      </c>
      <c r="J114" s="2">
        <v>0</v>
      </c>
      <c r="K114" s="2">
        <v>0</v>
      </c>
      <c r="L114" s="2">
        <v>0</v>
      </c>
      <c r="M114" s="2">
        <v>0</v>
      </c>
      <c r="N114" s="2">
        <v>0</v>
      </c>
      <c r="O114" s="2"/>
      <c r="P114" s="2"/>
      <c r="Q114" s="2"/>
      <c r="R114" s="11"/>
      <c r="S114" s="11"/>
      <c r="T114" s="35"/>
    </row>
    <row r="115" spans="1:20" x14ac:dyDescent="0.25">
      <c r="A115" s="34"/>
      <c r="B115" s="11"/>
      <c r="C115" s="2"/>
      <c r="D115" s="11"/>
      <c r="E115" s="11"/>
      <c r="F115" s="2" t="s">
        <v>12</v>
      </c>
      <c r="G115" s="11" t="s">
        <v>4405</v>
      </c>
      <c r="H115" s="2">
        <v>0</v>
      </c>
      <c r="I115" s="2">
        <v>1</v>
      </c>
      <c r="J115" s="2">
        <v>0</v>
      </c>
      <c r="K115" s="2">
        <v>0</v>
      </c>
      <c r="L115" s="2">
        <v>0</v>
      </c>
      <c r="M115" s="2">
        <v>0</v>
      </c>
      <c r="N115" s="2">
        <v>0</v>
      </c>
      <c r="O115" s="2"/>
      <c r="P115" s="2"/>
      <c r="Q115" s="2"/>
      <c r="R115" s="11"/>
      <c r="S115" s="11"/>
      <c r="T115" s="35"/>
    </row>
    <row r="116" spans="1:20" x14ac:dyDescent="0.25">
      <c r="A116" s="34"/>
      <c r="B116" s="11"/>
      <c r="C116" s="2"/>
      <c r="D116" s="11"/>
      <c r="E116" s="11"/>
      <c r="F116" s="2" t="s">
        <v>13</v>
      </c>
      <c r="G116" s="11" t="s">
        <v>4406</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14</v>
      </c>
      <c r="G117" s="11" t="s">
        <v>1742</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15</v>
      </c>
      <c r="G118" s="11" t="s">
        <v>4407</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16</v>
      </c>
      <c r="G119" s="11" t="s">
        <v>4408</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17</v>
      </c>
      <c r="G120" s="11" t="s">
        <v>4409</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18</v>
      </c>
      <c r="G121" s="11" t="s">
        <v>4410</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19</v>
      </c>
      <c r="G122" s="11" t="s">
        <v>4411</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20</v>
      </c>
      <c r="G123" s="11" t="s">
        <v>4412</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21</v>
      </c>
      <c r="G124" s="11" t="s">
        <v>4413</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22</v>
      </c>
      <c r="G125" s="11" t="s">
        <v>4414</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23</v>
      </c>
      <c r="G126" s="11" t="s">
        <v>4415</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c r="G127" s="11"/>
      <c r="H127" s="2"/>
      <c r="I127" s="2"/>
      <c r="J127" s="2"/>
      <c r="K127" s="2"/>
      <c r="L127" s="2"/>
      <c r="M127" s="2"/>
      <c r="N127" s="2"/>
      <c r="O127" s="2"/>
      <c r="P127" s="2"/>
      <c r="Q127" s="2"/>
      <c r="R127" s="11"/>
      <c r="S127" s="11"/>
      <c r="T127" s="35"/>
    </row>
    <row r="128" spans="1:20" x14ac:dyDescent="0.25">
      <c r="A128" s="83"/>
      <c r="B128" s="62"/>
      <c r="C128" s="61"/>
      <c r="D128" s="62"/>
      <c r="E128" s="62"/>
      <c r="F128" s="61"/>
      <c r="G128" s="62"/>
      <c r="H128" s="61">
        <f>SUM(H104:H126)</f>
        <v>3</v>
      </c>
      <c r="I128" s="61">
        <f t="shared" ref="I128:Q128" si="5">SUM(I104:I126)</f>
        <v>20</v>
      </c>
      <c r="J128" s="61">
        <f t="shared" si="5"/>
        <v>0</v>
      </c>
      <c r="K128" s="61">
        <f t="shared" si="5"/>
        <v>0</v>
      </c>
      <c r="L128" s="61">
        <f t="shared" si="5"/>
        <v>0</v>
      </c>
      <c r="M128" s="61">
        <f t="shared" si="5"/>
        <v>0</v>
      </c>
      <c r="N128" s="61">
        <f t="shared" si="5"/>
        <v>0</v>
      </c>
      <c r="O128" s="61">
        <f t="shared" si="5"/>
        <v>0</v>
      </c>
      <c r="P128" s="61">
        <f t="shared" si="5"/>
        <v>0</v>
      </c>
      <c r="Q128" s="61">
        <f t="shared" si="5"/>
        <v>3</v>
      </c>
      <c r="R128" s="62"/>
      <c r="S128" s="62"/>
      <c r="T128" s="84"/>
    </row>
    <row r="129" spans="1:20" x14ac:dyDescent="0.25">
      <c r="A129" s="85"/>
      <c r="B129" s="75"/>
      <c r="C129" s="76"/>
      <c r="D129" s="75"/>
      <c r="E129" s="75"/>
      <c r="F129" s="76"/>
      <c r="G129" s="75"/>
      <c r="H129" s="76"/>
      <c r="I129" s="76"/>
      <c r="J129" s="76"/>
      <c r="K129" s="76"/>
      <c r="L129" s="76"/>
      <c r="M129" s="76"/>
      <c r="N129" s="76"/>
      <c r="O129" s="76"/>
      <c r="P129" s="76"/>
      <c r="Q129" s="76"/>
      <c r="R129" s="75"/>
      <c r="S129" s="75"/>
      <c r="T129" s="86"/>
    </row>
    <row r="130" spans="1:20" x14ac:dyDescent="0.25">
      <c r="A130" s="34"/>
      <c r="B130" s="11"/>
      <c r="C130" s="2"/>
      <c r="D130" s="11"/>
      <c r="E130" s="11"/>
      <c r="F130" s="11"/>
      <c r="G130" s="11"/>
      <c r="H130" s="2"/>
      <c r="I130" s="2"/>
      <c r="J130" s="2"/>
      <c r="K130" s="2"/>
      <c r="L130" s="2"/>
      <c r="M130" s="2"/>
      <c r="N130" s="2"/>
      <c r="O130" s="2"/>
      <c r="P130" s="2"/>
      <c r="Q130" s="2"/>
      <c r="R130" s="11"/>
      <c r="S130" s="11"/>
      <c r="T130" s="35"/>
    </row>
    <row r="131" spans="1:20" x14ac:dyDescent="0.25">
      <c r="A131" s="34"/>
      <c r="B131" s="11"/>
      <c r="C131" s="2" t="s">
        <v>7</v>
      </c>
      <c r="D131" s="11" t="s">
        <v>4300</v>
      </c>
      <c r="E131" s="11" t="s">
        <v>39</v>
      </c>
      <c r="F131" s="2" t="s">
        <v>0</v>
      </c>
      <c r="G131" s="11" t="s">
        <v>123</v>
      </c>
      <c r="H131" s="2">
        <v>1</v>
      </c>
      <c r="I131" s="2">
        <v>0</v>
      </c>
      <c r="J131" s="2">
        <v>0</v>
      </c>
      <c r="K131" s="2">
        <v>0</v>
      </c>
      <c r="L131" s="2">
        <v>0</v>
      </c>
      <c r="M131" s="2">
        <v>0</v>
      </c>
      <c r="N131" s="2">
        <v>0</v>
      </c>
      <c r="O131" s="2"/>
      <c r="P131" s="2"/>
      <c r="Q131" s="2">
        <v>1</v>
      </c>
      <c r="R131" s="11"/>
      <c r="S131" s="11"/>
      <c r="T131" s="35"/>
    </row>
    <row r="132" spans="1:20" x14ac:dyDescent="0.25">
      <c r="A132" s="34"/>
      <c r="B132" s="11"/>
      <c r="C132" s="2"/>
      <c r="D132" s="11"/>
      <c r="E132" s="11"/>
      <c r="F132" s="2" t="s">
        <v>2</v>
      </c>
      <c r="G132" s="11" t="s">
        <v>4416</v>
      </c>
      <c r="H132" s="2">
        <v>1</v>
      </c>
      <c r="I132" s="2">
        <v>0</v>
      </c>
      <c r="J132" s="2">
        <v>0</v>
      </c>
      <c r="K132" s="2">
        <v>0</v>
      </c>
      <c r="L132" s="2">
        <v>0</v>
      </c>
      <c r="M132" s="2">
        <v>0</v>
      </c>
      <c r="N132" s="2">
        <v>0</v>
      </c>
      <c r="O132" s="2"/>
      <c r="P132" s="2"/>
      <c r="Q132" s="2">
        <v>1</v>
      </c>
      <c r="R132" s="11"/>
      <c r="S132" s="11"/>
      <c r="T132" s="35"/>
    </row>
    <row r="133" spans="1:20" x14ac:dyDescent="0.25">
      <c r="A133" s="34"/>
      <c r="B133" s="11"/>
      <c r="C133" s="2"/>
      <c r="D133" s="11"/>
      <c r="E133" s="11"/>
      <c r="F133" s="2" t="s">
        <v>3</v>
      </c>
      <c r="G133" s="11" t="s">
        <v>4417</v>
      </c>
      <c r="H133" s="2">
        <v>1</v>
      </c>
      <c r="I133" s="2">
        <v>0</v>
      </c>
      <c r="J133" s="2">
        <v>0</v>
      </c>
      <c r="K133" s="2">
        <v>0</v>
      </c>
      <c r="L133" s="2">
        <v>0</v>
      </c>
      <c r="M133" s="2">
        <v>0</v>
      </c>
      <c r="N133" s="2">
        <v>0</v>
      </c>
      <c r="O133" s="2"/>
      <c r="P133" s="2"/>
      <c r="Q133" s="2">
        <v>1</v>
      </c>
      <c r="R133" s="11"/>
      <c r="S133" s="11"/>
      <c r="T133" s="35"/>
    </row>
    <row r="134" spans="1:20" x14ac:dyDescent="0.25">
      <c r="A134" s="34"/>
      <c r="B134" s="11"/>
      <c r="C134" s="2"/>
      <c r="D134" s="11"/>
      <c r="E134" s="11"/>
      <c r="F134" s="2" t="s">
        <v>4</v>
      </c>
      <c r="G134" s="11" t="s">
        <v>4300</v>
      </c>
      <c r="H134" s="2">
        <v>1</v>
      </c>
      <c r="I134" s="2">
        <v>0</v>
      </c>
      <c r="J134" s="2">
        <v>0</v>
      </c>
      <c r="K134" s="2">
        <v>0</v>
      </c>
      <c r="L134" s="2">
        <v>0</v>
      </c>
      <c r="M134" s="2">
        <v>0</v>
      </c>
      <c r="N134" s="2">
        <v>0</v>
      </c>
      <c r="O134" s="2"/>
      <c r="P134" s="2"/>
      <c r="Q134" s="2">
        <v>1</v>
      </c>
      <c r="R134" s="11"/>
      <c r="S134" s="11"/>
      <c r="T134" s="35"/>
    </row>
    <row r="135" spans="1:20" x14ac:dyDescent="0.25">
      <c r="A135" s="34"/>
      <c r="B135" s="11"/>
      <c r="C135" s="2"/>
      <c r="D135" s="11"/>
      <c r="E135" s="11"/>
      <c r="F135" s="2" t="s">
        <v>5</v>
      </c>
      <c r="G135" s="11" t="s">
        <v>4418</v>
      </c>
      <c r="H135" s="2">
        <v>1</v>
      </c>
      <c r="I135" s="2">
        <v>0</v>
      </c>
      <c r="J135" s="2">
        <v>0</v>
      </c>
      <c r="K135" s="2">
        <v>0</v>
      </c>
      <c r="L135" s="2">
        <v>0</v>
      </c>
      <c r="M135" s="2">
        <v>0</v>
      </c>
      <c r="N135" s="2">
        <v>0</v>
      </c>
      <c r="O135" s="2"/>
      <c r="P135" s="2"/>
      <c r="Q135" s="2">
        <v>1</v>
      </c>
      <c r="R135" s="11"/>
      <c r="S135" s="11"/>
      <c r="T135" s="35"/>
    </row>
    <row r="136" spans="1:20" x14ac:dyDescent="0.25">
      <c r="A136" s="34"/>
      <c r="B136" s="11"/>
      <c r="C136" s="2"/>
      <c r="D136" s="11"/>
      <c r="E136" s="11"/>
      <c r="F136" s="2" t="s">
        <v>6</v>
      </c>
      <c r="G136" s="11" t="s">
        <v>4419</v>
      </c>
      <c r="H136" s="2">
        <v>1</v>
      </c>
      <c r="I136" s="2">
        <v>0</v>
      </c>
      <c r="J136" s="2">
        <v>0</v>
      </c>
      <c r="K136" s="2">
        <v>0</v>
      </c>
      <c r="L136" s="2">
        <v>0</v>
      </c>
      <c r="M136" s="2">
        <v>0</v>
      </c>
      <c r="N136" s="2">
        <v>0</v>
      </c>
      <c r="O136" s="2"/>
      <c r="P136" s="2"/>
      <c r="Q136" s="2">
        <v>1</v>
      </c>
      <c r="R136" s="11"/>
      <c r="S136" s="11"/>
      <c r="T136" s="35"/>
    </row>
    <row r="137" spans="1:20" x14ac:dyDescent="0.25">
      <c r="A137" s="34"/>
      <c r="B137" s="11"/>
      <c r="C137" s="2"/>
      <c r="D137" s="11"/>
      <c r="E137" s="11"/>
      <c r="F137" s="2" t="s">
        <v>7</v>
      </c>
      <c r="G137" s="11" t="s">
        <v>4420</v>
      </c>
      <c r="H137" s="2">
        <v>1</v>
      </c>
      <c r="I137" s="2">
        <v>0</v>
      </c>
      <c r="J137" s="2">
        <v>0</v>
      </c>
      <c r="K137" s="2">
        <v>0</v>
      </c>
      <c r="L137" s="2">
        <v>0</v>
      </c>
      <c r="M137" s="2">
        <v>0</v>
      </c>
      <c r="N137" s="2">
        <v>0</v>
      </c>
      <c r="O137" s="2"/>
      <c r="P137" s="2"/>
      <c r="Q137" s="2">
        <v>1</v>
      </c>
      <c r="R137" s="11"/>
      <c r="S137" s="11"/>
      <c r="T137" s="35"/>
    </row>
    <row r="138" spans="1:20" x14ac:dyDescent="0.25">
      <c r="A138" s="34"/>
      <c r="B138" s="11"/>
      <c r="C138" s="2"/>
      <c r="D138" s="11"/>
      <c r="E138" s="11"/>
      <c r="F138" s="2" t="s">
        <v>8</v>
      </c>
      <c r="G138" s="11" t="s">
        <v>4421</v>
      </c>
      <c r="H138" s="2">
        <v>1</v>
      </c>
      <c r="I138" s="2">
        <v>0</v>
      </c>
      <c r="J138" s="2">
        <v>0</v>
      </c>
      <c r="K138" s="2">
        <v>0</v>
      </c>
      <c r="L138" s="2">
        <v>0</v>
      </c>
      <c r="M138" s="2">
        <v>0</v>
      </c>
      <c r="N138" s="2">
        <v>0</v>
      </c>
      <c r="O138" s="2"/>
      <c r="P138" s="2"/>
      <c r="Q138" s="2">
        <v>1</v>
      </c>
      <c r="R138" s="11"/>
      <c r="S138" s="11"/>
      <c r="T138" s="35"/>
    </row>
    <row r="139" spans="1:20" x14ac:dyDescent="0.25">
      <c r="A139" s="34"/>
      <c r="B139" s="11"/>
      <c r="C139" s="2"/>
      <c r="D139" s="11"/>
      <c r="E139" s="11"/>
      <c r="F139" s="2" t="s">
        <v>9</v>
      </c>
      <c r="G139" s="11" t="s">
        <v>4422</v>
      </c>
      <c r="H139" s="2">
        <v>1</v>
      </c>
      <c r="I139" s="2">
        <v>0</v>
      </c>
      <c r="J139" s="2">
        <v>0</v>
      </c>
      <c r="K139" s="2">
        <v>0</v>
      </c>
      <c r="L139" s="2">
        <v>0</v>
      </c>
      <c r="M139" s="2">
        <v>0</v>
      </c>
      <c r="N139" s="2">
        <v>0</v>
      </c>
      <c r="O139" s="2"/>
      <c r="P139" s="2"/>
      <c r="Q139" s="2">
        <v>1</v>
      </c>
      <c r="R139" s="11"/>
      <c r="S139" s="11"/>
      <c r="T139" s="35"/>
    </row>
    <row r="140" spans="1:20" x14ac:dyDescent="0.25">
      <c r="A140" s="34"/>
      <c r="B140" s="11"/>
      <c r="C140" s="2"/>
      <c r="D140" s="11"/>
      <c r="E140" s="11"/>
      <c r="F140" s="2" t="s">
        <v>10</v>
      </c>
      <c r="G140" s="11" t="s">
        <v>4423</v>
      </c>
      <c r="H140" s="2">
        <v>1</v>
      </c>
      <c r="I140" s="2">
        <v>0</v>
      </c>
      <c r="J140" s="2">
        <v>0</v>
      </c>
      <c r="K140" s="2">
        <v>0</v>
      </c>
      <c r="L140" s="2">
        <v>0</v>
      </c>
      <c r="M140" s="2">
        <v>0</v>
      </c>
      <c r="N140" s="2">
        <v>0</v>
      </c>
      <c r="O140" s="2"/>
      <c r="P140" s="2"/>
      <c r="Q140" s="2">
        <v>1</v>
      </c>
      <c r="R140" s="11"/>
      <c r="S140" s="11"/>
      <c r="T140" s="35"/>
    </row>
    <row r="141" spans="1:20" x14ac:dyDescent="0.25">
      <c r="A141" s="34"/>
      <c r="B141" s="11"/>
      <c r="C141" s="2"/>
      <c r="D141" s="11"/>
      <c r="E141" s="11"/>
      <c r="F141" s="2" t="s">
        <v>11</v>
      </c>
      <c r="G141" s="11" t="s">
        <v>4424</v>
      </c>
      <c r="H141" s="2">
        <v>1</v>
      </c>
      <c r="I141" s="2">
        <v>0</v>
      </c>
      <c r="J141" s="2">
        <v>0</v>
      </c>
      <c r="K141" s="2">
        <v>0</v>
      </c>
      <c r="L141" s="2">
        <v>0</v>
      </c>
      <c r="M141" s="2">
        <v>0</v>
      </c>
      <c r="N141" s="2">
        <v>0</v>
      </c>
      <c r="O141" s="2"/>
      <c r="P141" s="2"/>
      <c r="Q141" s="2">
        <v>1</v>
      </c>
      <c r="R141" s="11"/>
      <c r="S141" s="11"/>
      <c r="T141" s="35"/>
    </row>
    <row r="142" spans="1:20" x14ac:dyDescent="0.25">
      <c r="A142" s="34"/>
      <c r="B142" s="11"/>
      <c r="C142" s="2"/>
      <c r="D142" s="11"/>
      <c r="E142" s="11"/>
      <c r="F142" s="2" t="s">
        <v>12</v>
      </c>
      <c r="G142" s="11" t="s">
        <v>4425</v>
      </c>
      <c r="H142" s="2">
        <v>1</v>
      </c>
      <c r="I142" s="2">
        <v>0</v>
      </c>
      <c r="J142" s="2">
        <v>0</v>
      </c>
      <c r="K142" s="2">
        <v>0</v>
      </c>
      <c r="L142" s="2">
        <v>0</v>
      </c>
      <c r="M142" s="2">
        <v>0</v>
      </c>
      <c r="N142" s="2">
        <v>0</v>
      </c>
      <c r="O142" s="2"/>
      <c r="P142" s="2"/>
      <c r="Q142" s="2">
        <v>1</v>
      </c>
      <c r="R142" s="11"/>
      <c r="S142" s="11"/>
      <c r="T142" s="35"/>
    </row>
    <row r="143" spans="1:20" x14ac:dyDescent="0.25">
      <c r="A143" s="34"/>
      <c r="B143" s="11"/>
      <c r="C143" s="2"/>
      <c r="D143" s="11"/>
      <c r="E143" s="11"/>
      <c r="F143" s="2" t="s">
        <v>13</v>
      </c>
      <c r="G143" s="11" t="s">
        <v>4426</v>
      </c>
      <c r="H143" s="2">
        <v>1</v>
      </c>
      <c r="I143" s="2">
        <v>0</v>
      </c>
      <c r="J143" s="2">
        <v>0</v>
      </c>
      <c r="K143" s="2">
        <v>0</v>
      </c>
      <c r="L143" s="2">
        <v>0</v>
      </c>
      <c r="M143" s="2">
        <v>0</v>
      </c>
      <c r="N143" s="2">
        <v>0</v>
      </c>
      <c r="O143" s="2"/>
      <c r="P143" s="2"/>
      <c r="Q143" s="2">
        <v>1</v>
      </c>
      <c r="R143" s="11"/>
      <c r="S143" s="11"/>
      <c r="T143" s="35"/>
    </row>
    <row r="144" spans="1:20" x14ac:dyDescent="0.25">
      <c r="A144" s="34"/>
      <c r="B144" s="11"/>
      <c r="C144" s="2"/>
      <c r="D144" s="11"/>
      <c r="E144" s="11"/>
      <c r="F144" s="2" t="s">
        <v>14</v>
      </c>
      <c r="G144" s="11" t="s">
        <v>4427</v>
      </c>
      <c r="H144" s="2">
        <v>1</v>
      </c>
      <c r="I144" s="2">
        <v>0</v>
      </c>
      <c r="J144" s="2">
        <v>0</v>
      </c>
      <c r="K144" s="2">
        <v>0</v>
      </c>
      <c r="L144" s="2">
        <v>0</v>
      </c>
      <c r="M144" s="2">
        <v>0</v>
      </c>
      <c r="N144" s="2">
        <v>0</v>
      </c>
      <c r="O144" s="2"/>
      <c r="P144" s="2"/>
      <c r="Q144" s="2">
        <v>1</v>
      </c>
      <c r="R144" s="11"/>
      <c r="S144" s="11"/>
      <c r="T144" s="35"/>
    </row>
    <row r="145" spans="1:20" x14ac:dyDescent="0.25">
      <c r="A145" s="34"/>
      <c r="B145" s="11"/>
      <c r="C145" s="2"/>
      <c r="D145" s="11"/>
      <c r="E145" s="11"/>
      <c r="F145" s="2" t="s">
        <v>15</v>
      </c>
      <c r="G145" s="11" t="s">
        <v>4428</v>
      </c>
      <c r="H145" s="2">
        <v>1</v>
      </c>
      <c r="I145" s="2">
        <v>0</v>
      </c>
      <c r="J145" s="2">
        <v>0</v>
      </c>
      <c r="K145" s="2">
        <v>0</v>
      </c>
      <c r="L145" s="2">
        <v>0</v>
      </c>
      <c r="M145" s="2">
        <v>0</v>
      </c>
      <c r="N145" s="2">
        <v>0</v>
      </c>
      <c r="O145" s="2"/>
      <c r="P145" s="2"/>
      <c r="Q145" s="2">
        <v>1</v>
      </c>
      <c r="R145" s="11"/>
      <c r="S145" s="11"/>
      <c r="T145" s="35"/>
    </row>
    <row r="146" spans="1:20" x14ac:dyDescent="0.25">
      <c r="A146" s="34"/>
      <c r="B146" s="11"/>
      <c r="C146" s="2"/>
      <c r="D146" s="11"/>
      <c r="E146" s="11"/>
      <c r="F146" s="2" t="s">
        <v>16</v>
      </c>
      <c r="G146" s="11" t="s">
        <v>4429</v>
      </c>
      <c r="H146" s="2">
        <v>1</v>
      </c>
      <c r="I146" s="2">
        <v>0</v>
      </c>
      <c r="J146" s="2">
        <v>0</v>
      </c>
      <c r="K146" s="2">
        <v>0</v>
      </c>
      <c r="L146" s="2">
        <v>0</v>
      </c>
      <c r="M146" s="2">
        <v>0</v>
      </c>
      <c r="N146" s="2">
        <v>0</v>
      </c>
      <c r="O146" s="2"/>
      <c r="P146" s="2"/>
      <c r="Q146" s="2">
        <v>1</v>
      </c>
      <c r="R146" s="11"/>
      <c r="S146" s="11"/>
      <c r="T146" s="35"/>
    </row>
    <row r="147" spans="1:20" x14ac:dyDescent="0.25">
      <c r="A147" s="34"/>
      <c r="B147" s="11"/>
      <c r="C147" s="2"/>
      <c r="D147" s="11"/>
      <c r="E147" s="11"/>
      <c r="F147" s="2" t="s">
        <v>17</v>
      </c>
      <c r="G147" s="11" t="s">
        <v>4430</v>
      </c>
      <c r="H147" s="2">
        <v>1</v>
      </c>
      <c r="I147" s="2">
        <v>0</v>
      </c>
      <c r="J147" s="2">
        <v>0</v>
      </c>
      <c r="K147" s="2">
        <v>0</v>
      </c>
      <c r="L147" s="2">
        <v>0</v>
      </c>
      <c r="M147" s="2">
        <v>0</v>
      </c>
      <c r="N147" s="2">
        <v>0</v>
      </c>
      <c r="O147" s="2"/>
      <c r="P147" s="2"/>
      <c r="Q147" s="2">
        <v>1</v>
      </c>
      <c r="R147" s="11"/>
      <c r="S147" s="11"/>
      <c r="T147" s="35"/>
    </row>
    <row r="148" spans="1:20" x14ac:dyDescent="0.25">
      <c r="A148" s="34"/>
      <c r="B148" s="11"/>
      <c r="C148" s="2"/>
      <c r="D148" s="11"/>
      <c r="E148" s="11"/>
      <c r="F148" s="2"/>
      <c r="G148" s="11"/>
      <c r="H148" s="2"/>
      <c r="I148" s="2"/>
      <c r="J148" s="2"/>
      <c r="K148" s="2"/>
      <c r="L148" s="2"/>
      <c r="M148" s="2"/>
      <c r="N148" s="2"/>
      <c r="O148" s="2"/>
      <c r="P148" s="2"/>
      <c r="Q148" s="2"/>
      <c r="R148" s="11"/>
      <c r="S148" s="11"/>
      <c r="T148" s="35"/>
    </row>
    <row r="149" spans="1:20" x14ac:dyDescent="0.25">
      <c r="A149" s="83"/>
      <c r="B149" s="62"/>
      <c r="C149" s="61"/>
      <c r="D149" s="62"/>
      <c r="E149" s="62"/>
      <c r="F149" s="61"/>
      <c r="G149" s="62"/>
      <c r="H149" s="61">
        <f>SUM(H131:H147)</f>
        <v>17</v>
      </c>
      <c r="I149" s="61">
        <f t="shared" ref="I149:Q149" si="6">SUM(I131:I147)</f>
        <v>0</v>
      </c>
      <c r="J149" s="61">
        <f t="shared" si="6"/>
        <v>0</v>
      </c>
      <c r="K149" s="61">
        <f t="shared" si="6"/>
        <v>0</v>
      </c>
      <c r="L149" s="61">
        <f t="shared" si="6"/>
        <v>0</v>
      </c>
      <c r="M149" s="61">
        <f t="shared" si="6"/>
        <v>0</v>
      </c>
      <c r="N149" s="61">
        <f t="shared" si="6"/>
        <v>0</v>
      </c>
      <c r="O149" s="61">
        <f t="shared" si="6"/>
        <v>0</v>
      </c>
      <c r="P149" s="61">
        <f t="shared" si="6"/>
        <v>0</v>
      </c>
      <c r="Q149" s="61">
        <f t="shared" si="6"/>
        <v>17</v>
      </c>
      <c r="R149" s="62"/>
      <c r="S149" s="62"/>
      <c r="T149" s="84"/>
    </row>
    <row r="150" spans="1:20" x14ac:dyDescent="0.25">
      <c r="A150" s="85"/>
      <c r="B150" s="75"/>
      <c r="C150" s="76"/>
      <c r="D150" s="75"/>
      <c r="E150" s="75"/>
      <c r="F150" s="76"/>
      <c r="G150" s="75"/>
      <c r="H150" s="76"/>
      <c r="I150" s="76"/>
      <c r="J150" s="76"/>
      <c r="K150" s="76"/>
      <c r="L150" s="76"/>
      <c r="M150" s="76"/>
      <c r="N150" s="76"/>
      <c r="O150" s="76"/>
      <c r="P150" s="76"/>
      <c r="Q150" s="76"/>
      <c r="R150" s="75"/>
      <c r="S150" s="75"/>
      <c r="T150" s="86"/>
    </row>
    <row r="151" spans="1:20" x14ac:dyDescent="0.25">
      <c r="A151" s="34"/>
      <c r="B151" s="11"/>
      <c r="C151" s="2"/>
      <c r="D151" s="11"/>
      <c r="E151" s="11"/>
      <c r="F151" s="11"/>
      <c r="G151" s="11"/>
      <c r="H151" s="2"/>
      <c r="I151" s="2"/>
      <c r="J151" s="2"/>
      <c r="K151" s="2"/>
      <c r="L151" s="2"/>
      <c r="M151" s="2"/>
      <c r="N151" s="2"/>
      <c r="O151" s="2"/>
      <c r="P151" s="2"/>
      <c r="Q151" s="2"/>
      <c r="R151" s="11"/>
      <c r="S151" s="11"/>
      <c r="T151" s="35"/>
    </row>
    <row r="152" spans="1:20" x14ac:dyDescent="0.25">
      <c r="A152" s="34"/>
      <c r="B152" s="11"/>
      <c r="C152" s="2" t="s">
        <v>8</v>
      </c>
      <c r="D152" s="11" t="s">
        <v>4301</v>
      </c>
      <c r="E152" s="11" t="s">
        <v>39</v>
      </c>
      <c r="F152" s="2" t="s">
        <v>0</v>
      </c>
      <c r="G152" s="11" t="s">
        <v>4431</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2</v>
      </c>
      <c r="G153" s="11" t="s">
        <v>4432</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3</v>
      </c>
      <c r="G154" s="11" t="s">
        <v>4433</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4</v>
      </c>
      <c r="G155" s="11" t="s">
        <v>4434</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5</v>
      </c>
      <c r="G156" s="11" t="s">
        <v>4435</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6</v>
      </c>
      <c r="G157" s="11" t="s">
        <v>4436</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7</v>
      </c>
      <c r="G158" s="11" t="s">
        <v>4437</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8</v>
      </c>
      <c r="G159" s="11" t="s">
        <v>362</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9</v>
      </c>
      <c r="G160" s="11" t="s">
        <v>4438</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10</v>
      </c>
      <c r="G161" s="11" t="s">
        <v>4439</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t="s">
        <v>11</v>
      </c>
      <c r="G162" s="11" t="s">
        <v>4440</v>
      </c>
      <c r="H162" s="2">
        <v>0</v>
      </c>
      <c r="I162" s="2">
        <v>1</v>
      </c>
      <c r="J162" s="2">
        <v>0</v>
      </c>
      <c r="K162" s="2">
        <v>0</v>
      </c>
      <c r="L162" s="2">
        <v>0</v>
      </c>
      <c r="M162" s="2">
        <v>0</v>
      </c>
      <c r="N162" s="2">
        <v>0</v>
      </c>
      <c r="O162" s="2"/>
      <c r="P162" s="2"/>
      <c r="Q162" s="2"/>
      <c r="R162" s="11"/>
      <c r="S162" s="11"/>
      <c r="T162" s="35"/>
    </row>
    <row r="163" spans="1:20" x14ac:dyDescent="0.25">
      <c r="A163" s="34"/>
      <c r="B163" s="11"/>
      <c r="C163" s="2"/>
      <c r="D163" s="11"/>
      <c r="E163" s="11"/>
      <c r="F163" s="2" t="s">
        <v>12</v>
      </c>
      <c r="G163" s="11" t="s">
        <v>4441</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13</v>
      </c>
      <c r="G164" s="11" t="s">
        <v>4442</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c r="G165" s="11"/>
      <c r="H165" s="2"/>
      <c r="I165" s="2"/>
      <c r="J165" s="2"/>
      <c r="K165" s="2"/>
      <c r="L165" s="2"/>
      <c r="M165" s="2"/>
      <c r="N165" s="2"/>
      <c r="O165" s="2"/>
      <c r="P165" s="2"/>
      <c r="Q165" s="2"/>
      <c r="R165" s="11"/>
      <c r="S165" s="11"/>
      <c r="T165" s="35"/>
    </row>
    <row r="166" spans="1:20" x14ac:dyDescent="0.25">
      <c r="A166" s="83"/>
      <c r="B166" s="62"/>
      <c r="C166" s="61"/>
      <c r="D166" s="62"/>
      <c r="E166" s="62"/>
      <c r="F166" s="61"/>
      <c r="G166" s="62"/>
      <c r="H166" s="61">
        <f>SUM(H152:H164)</f>
        <v>0</v>
      </c>
      <c r="I166" s="61">
        <f t="shared" ref="I166:O166" si="7">SUM(I152:I164)</f>
        <v>13</v>
      </c>
      <c r="J166" s="61">
        <f t="shared" si="7"/>
        <v>0</v>
      </c>
      <c r="K166" s="61">
        <f t="shared" si="7"/>
        <v>0</v>
      </c>
      <c r="L166" s="61">
        <f t="shared" si="7"/>
        <v>0</v>
      </c>
      <c r="M166" s="61">
        <f t="shared" si="7"/>
        <v>0</v>
      </c>
      <c r="N166" s="61">
        <f t="shared" si="7"/>
        <v>0</v>
      </c>
      <c r="O166" s="61">
        <f t="shared" si="7"/>
        <v>0</v>
      </c>
      <c r="P166" s="61"/>
      <c r="Q166" s="61"/>
      <c r="R166" s="62"/>
      <c r="S166" s="62"/>
      <c r="T166" s="84"/>
    </row>
    <row r="167" spans="1:20" x14ac:dyDescent="0.25">
      <c r="A167" s="85"/>
      <c r="B167" s="75"/>
      <c r="C167" s="76"/>
      <c r="D167" s="75"/>
      <c r="E167" s="75"/>
      <c r="F167" s="76"/>
      <c r="G167" s="75"/>
      <c r="H167" s="76"/>
      <c r="I167" s="76"/>
      <c r="J167" s="76"/>
      <c r="K167" s="76"/>
      <c r="L167" s="76"/>
      <c r="M167" s="76"/>
      <c r="N167" s="76"/>
      <c r="O167" s="76"/>
      <c r="P167" s="76"/>
      <c r="Q167" s="76"/>
      <c r="R167" s="75"/>
      <c r="S167" s="75"/>
      <c r="T167" s="86"/>
    </row>
    <row r="168" spans="1:20" x14ac:dyDescent="0.25">
      <c r="A168" s="34"/>
      <c r="B168" s="11"/>
      <c r="C168" s="2"/>
      <c r="D168" s="11"/>
      <c r="E168" s="11"/>
      <c r="F168" s="11"/>
      <c r="G168" s="11"/>
      <c r="H168" s="2"/>
      <c r="I168" s="2"/>
      <c r="J168" s="2"/>
      <c r="K168" s="2"/>
      <c r="L168" s="2"/>
      <c r="M168" s="2"/>
      <c r="N168" s="2"/>
      <c r="O168" s="2"/>
      <c r="P168" s="2"/>
      <c r="Q168" s="2"/>
      <c r="R168" s="11"/>
      <c r="S168" s="11"/>
      <c r="T168" s="35"/>
    </row>
    <row r="169" spans="1:20" x14ac:dyDescent="0.25">
      <c r="A169" s="34"/>
      <c r="B169" s="11"/>
      <c r="C169" s="2" t="s">
        <v>9</v>
      </c>
      <c r="D169" s="11" t="s">
        <v>4302</v>
      </c>
      <c r="E169" s="11" t="s">
        <v>39</v>
      </c>
      <c r="F169" s="2" t="s">
        <v>0</v>
      </c>
      <c r="G169" s="11" t="s">
        <v>4443</v>
      </c>
      <c r="H169" s="2">
        <v>1</v>
      </c>
      <c r="I169" s="2"/>
      <c r="J169" s="2">
        <v>0</v>
      </c>
      <c r="K169" s="2">
        <v>0</v>
      </c>
      <c r="L169" s="2">
        <v>0</v>
      </c>
      <c r="M169" s="2">
        <v>0</v>
      </c>
      <c r="N169" s="2">
        <v>0</v>
      </c>
      <c r="O169" s="2"/>
      <c r="P169" s="2"/>
      <c r="Q169" s="2"/>
      <c r="R169" s="11"/>
      <c r="S169" s="11" t="s">
        <v>8826</v>
      </c>
      <c r="T169" s="35"/>
    </row>
    <row r="170" spans="1:20" x14ac:dyDescent="0.25">
      <c r="A170" s="34"/>
      <c r="B170" s="11"/>
      <c r="C170" s="2"/>
      <c r="D170" s="11"/>
      <c r="E170" s="11"/>
      <c r="F170" s="2" t="s">
        <v>2</v>
      </c>
      <c r="G170" s="11" t="s">
        <v>4444</v>
      </c>
      <c r="H170" s="2">
        <v>1</v>
      </c>
      <c r="I170" s="2"/>
      <c r="J170" s="2">
        <v>0</v>
      </c>
      <c r="K170" s="2">
        <v>0</v>
      </c>
      <c r="L170" s="2">
        <v>0</v>
      </c>
      <c r="M170" s="2">
        <v>0</v>
      </c>
      <c r="N170" s="2">
        <v>0</v>
      </c>
      <c r="O170" s="2"/>
      <c r="P170" s="2"/>
      <c r="Q170" s="2"/>
      <c r="R170" s="11"/>
      <c r="S170" s="11"/>
      <c r="T170" s="35"/>
    </row>
    <row r="171" spans="1:20" x14ac:dyDescent="0.25">
      <c r="A171" s="34"/>
      <c r="B171" s="11"/>
      <c r="C171" s="2"/>
      <c r="D171" s="11"/>
      <c r="E171" s="11"/>
      <c r="F171" s="2" t="s">
        <v>3</v>
      </c>
      <c r="G171" s="11" t="s">
        <v>4445</v>
      </c>
      <c r="H171" s="2">
        <v>1</v>
      </c>
      <c r="I171" s="2"/>
      <c r="J171" s="2">
        <v>0</v>
      </c>
      <c r="K171" s="2">
        <v>0</v>
      </c>
      <c r="L171" s="2">
        <v>0</v>
      </c>
      <c r="M171" s="2">
        <v>0</v>
      </c>
      <c r="N171" s="2">
        <v>0</v>
      </c>
      <c r="O171" s="2"/>
      <c r="P171" s="2"/>
      <c r="Q171" s="2"/>
      <c r="R171" s="11"/>
      <c r="S171" s="11"/>
      <c r="T171" s="35"/>
    </row>
    <row r="172" spans="1:20" x14ac:dyDescent="0.25">
      <c r="A172" s="34"/>
      <c r="B172" s="11"/>
      <c r="C172" s="2"/>
      <c r="D172" s="11"/>
      <c r="E172" s="11"/>
      <c r="F172" s="2" t="s">
        <v>4</v>
      </c>
      <c r="G172" s="11" t="s">
        <v>4446</v>
      </c>
      <c r="H172" s="2">
        <v>1</v>
      </c>
      <c r="I172" s="2"/>
      <c r="J172" s="2">
        <v>0</v>
      </c>
      <c r="K172" s="2">
        <v>0</v>
      </c>
      <c r="L172" s="2">
        <v>0</v>
      </c>
      <c r="M172" s="2">
        <v>0</v>
      </c>
      <c r="N172" s="2">
        <v>0</v>
      </c>
      <c r="O172" s="2"/>
      <c r="P172" s="2"/>
      <c r="Q172" s="2"/>
      <c r="R172" s="11"/>
      <c r="S172" s="11"/>
      <c r="T172" s="35"/>
    </row>
    <row r="173" spans="1:20" x14ac:dyDescent="0.25">
      <c r="A173" s="34"/>
      <c r="B173" s="11"/>
      <c r="C173" s="2"/>
      <c r="D173" s="11"/>
      <c r="E173" s="11"/>
      <c r="F173" s="2" t="s">
        <v>5</v>
      </c>
      <c r="G173" s="11" t="s">
        <v>4447</v>
      </c>
      <c r="H173" s="2">
        <v>1</v>
      </c>
      <c r="I173" s="2"/>
      <c r="J173" s="2">
        <v>0</v>
      </c>
      <c r="K173" s="2">
        <v>0</v>
      </c>
      <c r="L173" s="2">
        <v>0</v>
      </c>
      <c r="M173" s="2">
        <v>0</v>
      </c>
      <c r="N173" s="2">
        <v>0</v>
      </c>
      <c r="O173" s="2"/>
      <c r="P173" s="2"/>
      <c r="Q173" s="2"/>
      <c r="R173" s="11"/>
      <c r="S173" s="11"/>
      <c r="T173" s="35"/>
    </row>
    <row r="174" spans="1:20" x14ac:dyDescent="0.25">
      <c r="A174" s="34"/>
      <c r="B174" s="11"/>
      <c r="C174" s="2"/>
      <c r="D174" s="11"/>
      <c r="E174" s="11"/>
      <c r="F174" s="2" t="s">
        <v>6</v>
      </c>
      <c r="G174" s="11" t="s">
        <v>4448</v>
      </c>
      <c r="H174" s="2">
        <v>1</v>
      </c>
      <c r="I174" s="2"/>
      <c r="J174" s="2">
        <v>0</v>
      </c>
      <c r="K174" s="2">
        <v>0</v>
      </c>
      <c r="L174" s="2">
        <v>0</v>
      </c>
      <c r="M174" s="2">
        <v>0</v>
      </c>
      <c r="N174" s="2">
        <v>0</v>
      </c>
      <c r="O174" s="2"/>
      <c r="P174" s="2"/>
      <c r="Q174" s="2"/>
      <c r="R174" s="11"/>
      <c r="S174" s="11"/>
      <c r="T174" s="35"/>
    </row>
    <row r="175" spans="1:20" x14ac:dyDescent="0.25">
      <c r="A175" s="34"/>
      <c r="B175" s="11"/>
      <c r="C175" s="2"/>
      <c r="D175" s="11"/>
      <c r="E175" s="11"/>
      <c r="F175" s="2" t="s">
        <v>7</v>
      </c>
      <c r="G175" s="11" t="s">
        <v>4449</v>
      </c>
      <c r="H175" s="2">
        <v>1</v>
      </c>
      <c r="I175" s="2"/>
      <c r="J175" s="2">
        <v>0</v>
      </c>
      <c r="K175" s="2">
        <v>0</v>
      </c>
      <c r="L175" s="2">
        <v>0</v>
      </c>
      <c r="M175" s="2">
        <v>0</v>
      </c>
      <c r="N175" s="2">
        <v>0</v>
      </c>
      <c r="O175" s="2"/>
      <c r="P175" s="2"/>
      <c r="Q175" s="2"/>
      <c r="R175" s="11"/>
      <c r="S175" s="11"/>
      <c r="T175" s="35"/>
    </row>
    <row r="176" spans="1:20" x14ac:dyDescent="0.25">
      <c r="A176" s="34"/>
      <c r="B176" s="11"/>
      <c r="C176" s="2"/>
      <c r="D176" s="11"/>
      <c r="E176" s="11"/>
      <c r="F176" s="2"/>
      <c r="G176" s="11"/>
      <c r="H176" s="2"/>
      <c r="I176" s="2"/>
      <c r="J176" s="2"/>
      <c r="K176" s="2"/>
      <c r="L176" s="2"/>
      <c r="M176" s="2"/>
      <c r="N176" s="2"/>
      <c r="O176" s="2"/>
      <c r="P176" s="2"/>
      <c r="Q176" s="2"/>
      <c r="R176" s="11"/>
      <c r="S176" s="11"/>
      <c r="T176" s="35"/>
    </row>
    <row r="177" spans="1:20" x14ac:dyDescent="0.25">
      <c r="A177" s="83"/>
      <c r="B177" s="62"/>
      <c r="C177" s="61"/>
      <c r="D177" s="62"/>
      <c r="E177" s="62"/>
      <c r="F177" s="61"/>
      <c r="G177" s="62"/>
      <c r="H177" s="61">
        <f>SUM(H169:H175)</f>
        <v>7</v>
      </c>
      <c r="I177" s="61">
        <f t="shared" ref="I177:O177" si="8">SUM(I169:I175)</f>
        <v>0</v>
      </c>
      <c r="J177" s="61">
        <f t="shared" si="8"/>
        <v>0</v>
      </c>
      <c r="K177" s="61">
        <f t="shared" si="8"/>
        <v>0</v>
      </c>
      <c r="L177" s="61">
        <f t="shared" si="8"/>
        <v>0</v>
      </c>
      <c r="M177" s="61">
        <f t="shared" si="8"/>
        <v>0</v>
      </c>
      <c r="N177" s="61">
        <f t="shared" si="8"/>
        <v>0</v>
      </c>
      <c r="O177" s="61">
        <f t="shared" si="8"/>
        <v>0</v>
      </c>
      <c r="P177" s="61"/>
      <c r="Q177" s="61"/>
      <c r="R177" s="62"/>
      <c r="S177" s="62"/>
      <c r="T177" s="84"/>
    </row>
    <row r="178" spans="1:20" x14ac:dyDescent="0.25">
      <c r="A178" s="85"/>
      <c r="B178" s="75"/>
      <c r="C178" s="76"/>
      <c r="D178" s="75"/>
      <c r="E178" s="75"/>
      <c r="F178" s="76"/>
      <c r="G178" s="75"/>
      <c r="H178" s="76"/>
      <c r="I178" s="76"/>
      <c r="J178" s="76"/>
      <c r="K178" s="76"/>
      <c r="L178" s="76"/>
      <c r="M178" s="76"/>
      <c r="N178" s="76"/>
      <c r="O178" s="76"/>
      <c r="P178" s="76"/>
      <c r="Q178" s="76"/>
      <c r="R178" s="75"/>
      <c r="S178" s="75"/>
      <c r="T178" s="86"/>
    </row>
    <row r="179" spans="1:20" x14ac:dyDescent="0.25">
      <c r="A179" s="34"/>
      <c r="B179" s="11"/>
      <c r="C179" s="2"/>
      <c r="D179" s="11"/>
      <c r="E179" s="11"/>
      <c r="F179" s="11"/>
      <c r="G179" s="11"/>
      <c r="H179" s="2"/>
      <c r="I179" s="2"/>
      <c r="J179" s="2"/>
      <c r="K179" s="2"/>
      <c r="L179" s="2"/>
      <c r="M179" s="2"/>
      <c r="N179" s="2"/>
      <c r="O179" s="2"/>
      <c r="P179" s="2"/>
      <c r="Q179" s="2"/>
      <c r="R179" s="11"/>
      <c r="S179" s="11"/>
      <c r="T179" s="35"/>
    </row>
    <row r="180" spans="1:20" x14ac:dyDescent="0.25">
      <c r="A180" s="34"/>
      <c r="B180" s="11"/>
      <c r="C180" s="2" t="s">
        <v>10</v>
      </c>
      <c r="D180" s="11" t="s">
        <v>4303</v>
      </c>
      <c r="E180" s="11" t="s">
        <v>39</v>
      </c>
      <c r="F180" s="2" t="s">
        <v>0</v>
      </c>
      <c r="G180" s="11" t="s">
        <v>4450</v>
      </c>
      <c r="H180" s="2">
        <v>1</v>
      </c>
      <c r="I180" s="2">
        <v>0</v>
      </c>
      <c r="J180" s="2">
        <v>0</v>
      </c>
      <c r="K180" s="2">
        <v>0</v>
      </c>
      <c r="L180" s="2">
        <v>0</v>
      </c>
      <c r="M180" s="2">
        <v>0</v>
      </c>
      <c r="N180" s="2">
        <v>0</v>
      </c>
      <c r="O180" s="2"/>
      <c r="P180" s="2"/>
      <c r="Q180" s="2">
        <v>1</v>
      </c>
      <c r="R180" s="11"/>
      <c r="S180" s="11"/>
      <c r="T180" s="35"/>
    </row>
    <row r="181" spans="1:20" x14ac:dyDescent="0.25">
      <c r="A181" s="34"/>
      <c r="B181" s="11"/>
      <c r="C181" s="2"/>
      <c r="D181" s="11"/>
      <c r="E181" s="11"/>
      <c r="F181" s="2" t="s">
        <v>2</v>
      </c>
      <c r="G181" s="11" t="s">
        <v>4451</v>
      </c>
      <c r="H181" s="2">
        <v>0</v>
      </c>
      <c r="I181" s="2">
        <v>1</v>
      </c>
      <c r="J181" s="2">
        <v>0</v>
      </c>
      <c r="K181" s="2">
        <v>0</v>
      </c>
      <c r="L181" s="2">
        <v>0</v>
      </c>
      <c r="M181" s="2">
        <v>0</v>
      </c>
      <c r="N181" s="2">
        <v>0</v>
      </c>
      <c r="O181" s="2"/>
      <c r="P181" s="2"/>
      <c r="Q181" s="2"/>
      <c r="R181" s="11"/>
      <c r="S181" s="11"/>
      <c r="T181" s="35"/>
    </row>
    <row r="182" spans="1:20" x14ac:dyDescent="0.25">
      <c r="A182" s="34"/>
      <c r="B182" s="11"/>
      <c r="C182" s="2"/>
      <c r="D182" s="11"/>
      <c r="E182" s="11"/>
      <c r="F182" s="2" t="s">
        <v>3</v>
      </c>
      <c r="G182" s="11" t="s">
        <v>4452</v>
      </c>
      <c r="H182" s="2">
        <v>0</v>
      </c>
      <c r="I182" s="2">
        <v>1</v>
      </c>
      <c r="J182" s="2">
        <v>0</v>
      </c>
      <c r="K182" s="2">
        <v>0</v>
      </c>
      <c r="L182" s="2">
        <v>0</v>
      </c>
      <c r="M182" s="2">
        <v>0</v>
      </c>
      <c r="N182" s="2">
        <v>0</v>
      </c>
      <c r="O182" s="2"/>
      <c r="P182" s="2"/>
      <c r="Q182" s="2"/>
      <c r="R182" s="11"/>
      <c r="S182" s="11"/>
      <c r="T182" s="35"/>
    </row>
    <row r="183" spans="1:20" x14ac:dyDescent="0.25">
      <c r="A183" s="34"/>
      <c r="B183" s="11"/>
      <c r="C183" s="2"/>
      <c r="D183" s="11"/>
      <c r="E183" s="11"/>
      <c r="F183" s="2" t="s">
        <v>4</v>
      </c>
      <c r="G183" s="11" t="s">
        <v>4453</v>
      </c>
      <c r="H183" s="2">
        <v>0</v>
      </c>
      <c r="I183" s="2">
        <v>1</v>
      </c>
      <c r="J183" s="2">
        <v>0</v>
      </c>
      <c r="K183" s="2">
        <v>0</v>
      </c>
      <c r="L183" s="2">
        <v>0</v>
      </c>
      <c r="M183" s="2">
        <v>0</v>
      </c>
      <c r="N183" s="2">
        <v>0</v>
      </c>
      <c r="O183" s="2"/>
      <c r="P183" s="2"/>
      <c r="Q183" s="2"/>
      <c r="R183" s="11"/>
      <c r="S183" s="11"/>
      <c r="T183" s="35"/>
    </row>
    <row r="184" spans="1:20" x14ac:dyDescent="0.25">
      <c r="A184" s="34"/>
      <c r="B184" s="11"/>
      <c r="C184" s="2"/>
      <c r="D184" s="11"/>
      <c r="E184" s="11"/>
      <c r="F184" s="2" t="s">
        <v>5</v>
      </c>
      <c r="G184" s="11" t="s">
        <v>4454</v>
      </c>
      <c r="H184" s="2">
        <v>0</v>
      </c>
      <c r="I184" s="2">
        <v>1</v>
      </c>
      <c r="J184" s="2">
        <v>0</v>
      </c>
      <c r="K184" s="2">
        <v>0</v>
      </c>
      <c r="L184" s="2">
        <v>0</v>
      </c>
      <c r="M184" s="2">
        <v>0</v>
      </c>
      <c r="N184" s="2">
        <v>0</v>
      </c>
      <c r="O184" s="2"/>
      <c r="P184" s="2"/>
      <c r="Q184" s="2"/>
      <c r="R184" s="11"/>
      <c r="S184" s="11"/>
      <c r="T184" s="35"/>
    </row>
    <row r="185" spans="1:20" x14ac:dyDescent="0.25">
      <c r="A185" s="34"/>
      <c r="B185" s="11"/>
      <c r="C185" s="2"/>
      <c r="D185" s="11"/>
      <c r="E185" s="11"/>
      <c r="F185" s="2" t="s">
        <v>6</v>
      </c>
      <c r="G185" s="11" t="s">
        <v>4455</v>
      </c>
      <c r="H185" s="2">
        <v>0</v>
      </c>
      <c r="I185" s="2">
        <v>1</v>
      </c>
      <c r="J185" s="2">
        <v>0</v>
      </c>
      <c r="K185" s="2">
        <v>0</v>
      </c>
      <c r="L185" s="2">
        <v>0</v>
      </c>
      <c r="M185" s="2">
        <v>0</v>
      </c>
      <c r="N185" s="2">
        <v>0</v>
      </c>
      <c r="O185" s="2"/>
      <c r="P185" s="2"/>
      <c r="Q185" s="2"/>
      <c r="R185" s="11"/>
      <c r="S185" s="11"/>
      <c r="T185" s="35"/>
    </row>
    <row r="186" spans="1:20" x14ac:dyDescent="0.25">
      <c r="A186" s="34"/>
      <c r="B186" s="11"/>
      <c r="C186" s="2"/>
      <c r="D186" s="11"/>
      <c r="E186" s="11"/>
      <c r="F186" s="2" t="s">
        <v>7</v>
      </c>
      <c r="G186" s="11" t="s">
        <v>4456</v>
      </c>
      <c r="H186" s="2">
        <v>0</v>
      </c>
      <c r="I186" s="2">
        <v>1</v>
      </c>
      <c r="J186" s="2">
        <v>0</v>
      </c>
      <c r="K186" s="2">
        <v>0</v>
      </c>
      <c r="L186" s="2">
        <v>0</v>
      </c>
      <c r="M186" s="2">
        <v>0</v>
      </c>
      <c r="N186" s="2">
        <v>0</v>
      </c>
      <c r="O186" s="2"/>
      <c r="P186" s="2"/>
      <c r="Q186" s="2"/>
      <c r="R186" s="11"/>
      <c r="S186" s="11"/>
      <c r="T186" s="35"/>
    </row>
    <row r="187" spans="1:20" x14ac:dyDescent="0.25">
      <c r="A187" s="34"/>
      <c r="B187" s="11"/>
      <c r="C187" s="2"/>
      <c r="D187" s="11"/>
      <c r="E187" s="11"/>
      <c r="F187" s="2" t="s">
        <v>8</v>
      </c>
      <c r="G187" s="11" t="s">
        <v>4457</v>
      </c>
      <c r="H187" s="2">
        <v>0</v>
      </c>
      <c r="I187" s="2">
        <v>1</v>
      </c>
      <c r="J187" s="2">
        <v>0</v>
      </c>
      <c r="K187" s="2">
        <v>0</v>
      </c>
      <c r="L187" s="2">
        <v>0</v>
      </c>
      <c r="M187" s="2">
        <v>0</v>
      </c>
      <c r="N187" s="2">
        <v>0</v>
      </c>
      <c r="O187" s="2"/>
      <c r="P187" s="2"/>
      <c r="Q187" s="2"/>
      <c r="R187" s="11"/>
      <c r="S187" s="11"/>
      <c r="T187" s="35"/>
    </row>
    <row r="188" spans="1:20" x14ac:dyDescent="0.25">
      <c r="A188" s="34"/>
      <c r="B188" s="11"/>
      <c r="C188" s="2"/>
      <c r="D188" s="11"/>
      <c r="E188" s="11"/>
      <c r="F188" s="2" t="s">
        <v>9</v>
      </c>
      <c r="G188" s="11" t="s">
        <v>4458</v>
      </c>
      <c r="H188" s="2">
        <v>0</v>
      </c>
      <c r="I188" s="2">
        <v>1</v>
      </c>
      <c r="J188" s="2">
        <v>0</v>
      </c>
      <c r="K188" s="2">
        <v>0</v>
      </c>
      <c r="L188" s="2">
        <v>0</v>
      </c>
      <c r="M188" s="2">
        <v>0</v>
      </c>
      <c r="N188" s="2">
        <v>0</v>
      </c>
      <c r="O188" s="2"/>
      <c r="P188" s="2"/>
      <c r="Q188" s="2"/>
      <c r="R188" s="11"/>
      <c r="S188" s="11"/>
      <c r="T188" s="35"/>
    </row>
    <row r="189" spans="1:20" x14ac:dyDescent="0.25">
      <c r="A189" s="34"/>
      <c r="B189" s="11"/>
      <c r="C189" s="2"/>
      <c r="D189" s="11"/>
      <c r="E189" s="11"/>
      <c r="F189" s="2" t="s">
        <v>10</v>
      </c>
      <c r="G189" s="11" t="s">
        <v>4459</v>
      </c>
      <c r="H189" s="2">
        <v>0</v>
      </c>
      <c r="I189" s="2">
        <v>1</v>
      </c>
      <c r="J189" s="2">
        <v>0</v>
      </c>
      <c r="K189" s="2">
        <v>0</v>
      </c>
      <c r="L189" s="2">
        <v>0</v>
      </c>
      <c r="M189" s="2">
        <v>0</v>
      </c>
      <c r="N189" s="2">
        <v>0</v>
      </c>
      <c r="O189" s="2"/>
      <c r="P189" s="2"/>
      <c r="Q189" s="2"/>
      <c r="R189" s="11"/>
      <c r="S189" s="11"/>
      <c r="T189" s="35"/>
    </row>
    <row r="190" spans="1:20" x14ac:dyDescent="0.25">
      <c r="A190" s="34"/>
      <c r="B190" s="11"/>
      <c r="C190" s="2"/>
      <c r="D190" s="11"/>
      <c r="E190" s="11"/>
      <c r="F190" s="2" t="s">
        <v>11</v>
      </c>
      <c r="G190" s="11" t="s">
        <v>4460</v>
      </c>
      <c r="H190" s="2">
        <v>0</v>
      </c>
      <c r="I190" s="2">
        <v>1</v>
      </c>
      <c r="J190" s="2">
        <v>0</v>
      </c>
      <c r="K190" s="2">
        <v>0</v>
      </c>
      <c r="L190" s="2">
        <v>0</v>
      </c>
      <c r="M190" s="2">
        <v>0</v>
      </c>
      <c r="N190" s="2">
        <v>0</v>
      </c>
      <c r="O190" s="2"/>
      <c r="P190" s="2"/>
      <c r="Q190" s="2"/>
      <c r="R190" s="11"/>
      <c r="S190" s="11"/>
      <c r="T190" s="35"/>
    </row>
    <row r="191" spans="1:20" x14ac:dyDescent="0.25">
      <c r="A191" s="34"/>
      <c r="B191" s="11"/>
      <c r="C191" s="2"/>
      <c r="D191" s="11"/>
      <c r="E191" s="11"/>
      <c r="F191" s="2"/>
      <c r="G191" s="11"/>
      <c r="H191" s="2"/>
      <c r="I191" s="2"/>
      <c r="J191" s="2"/>
      <c r="K191" s="2"/>
      <c r="L191" s="2"/>
      <c r="M191" s="2"/>
      <c r="N191" s="2"/>
      <c r="O191" s="2"/>
      <c r="P191" s="2"/>
      <c r="Q191" s="2"/>
      <c r="R191" s="11"/>
      <c r="S191" s="11"/>
      <c r="T191" s="35"/>
    </row>
    <row r="192" spans="1:20" x14ac:dyDescent="0.25">
      <c r="A192" s="83"/>
      <c r="B192" s="62"/>
      <c r="C192" s="61"/>
      <c r="D192" s="62"/>
      <c r="E192" s="62"/>
      <c r="F192" s="61"/>
      <c r="G192" s="62"/>
      <c r="H192" s="61">
        <f>SUM(H180:H190)</f>
        <v>1</v>
      </c>
      <c r="I192" s="61">
        <f t="shared" ref="I192:Q192" si="9">SUM(I180:I190)</f>
        <v>10</v>
      </c>
      <c r="J192" s="61">
        <f t="shared" si="9"/>
        <v>0</v>
      </c>
      <c r="K192" s="61">
        <f t="shared" si="9"/>
        <v>0</v>
      </c>
      <c r="L192" s="61">
        <f t="shared" si="9"/>
        <v>0</v>
      </c>
      <c r="M192" s="61">
        <f t="shared" si="9"/>
        <v>0</v>
      </c>
      <c r="N192" s="61">
        <f t="shared" si="9"/>
        <v>0</v>
      </c>
      <c r="O192" s="61">
        <f t="shared" si="9"/>
        <v>0</v>
      </c>
      <c r="P192" s="61">
        <f t="shared" si="9"/>
        <v>0</v>
      </c>
      <c r="Q192" s="61">
        <f t="shared" si="9"/>
        <v>1</v>
      </c>
      <c r="R192" s="62"/>
      <c r="S192" s="62"/>
      <c r="T192" s="84"/>
    </row>
    <row r="193" spans="1:20" x14ac:dyDescent="0.25">
      <c r="A193" s="85"/>
      <c r="B193" s="75"/>
      <c r="C193" s="76"/>
      <c r="D193" s="75"/>
      <c r="E193" s="75"/>
      <c r="F193" s="76"/>
      <c r="G193" s="75"/>
      <c r="H193" s="76"/>
      <c r="I193" s="76"/>
      <c r="J193" s="76"/>
      <c r="K193" s="76"/>
      <c r="L193" s="76"/>
      <c r="M193" s="76"/>
      <c r="N193" s="76"/>
      <c r="O193" s="76"/>
      <c r="P193" s="76"/>
      <c r="Q193" s="76"/>
      <c r="R193" s="75"/>
      <c r="S193" s="75"/>
      <c r="T193" s="86"/>
    </row>
    <row r="194" spans="1:20" x14ac:dyDescent="0.25">
      <c r="A194" s="34"/>
      <c r="B194" s="11"/>
      <c r="C194" s="2"/>
      <c r="D194" s="11"/>
      <c r="E194" s="11"/>
      <c r="F194" s="11"/>
      <c r="G194" s="11"/>
      <c r="H194" s="2"/>
      <c r="I194" s="2"/>
      <c r="J194" s="2"/>
      <c r="K194" s="2"/>
      <c r="L194" s="2"/>
      <c r="M194" s="2"/>
      <c r="N194" s="2"/>
      <c r="O194" s="2"/>
      <c r="P194" s="2"/>
      <c r="Q194" s="2"/>
      <c r="R194" s="11"/>
      <c r="S194" s="11"/>
      <c r="T194" s="35"/>
    </row>
    <row r="195" spans="1:20" x14ac:dyDescent="0.25">
      <c r="A195" s="34"/>
      <c r="B195" s="11"/>
      <c r="C195" s="2" t="s">
        <v>11</v>
      </c>
      <c r="D195" s="11" t="s">
        <v>4304</v>
      </c>
      <c r="E195" s="11" t="s">
        <v>39</v>
      </c>
      <c r="F195" s="2" t="s">
        <v>0</v>
      </c>
      <c r="G195" s="11" t="s">
        <v>4461</v>
      </c>
      <c r="H195" s="2">
        <v>1</v>
      </c>
      <c r="I195" s="2">
        <v>0</v>
      </c>
      <c r="J195" s="2">
        <v>0</v>
      </c>
      <c r="K195" s="2">
        <v>0</v>
      </c>
      <c r="L195" s="2">
        <v>0</v>
      </c>
      <c r="M195" s="2">
        <v>0</v>
      </c>
      <c r="N195" s="2">
        <v>0</v>
      </c>
      <c r="O195" s="2"/>
      <c r="P195" s="2"/>
      <c r="Q195" s="2"/>
      <c r="R195" s="11"/>
      <c r="S195" s="11" t="s">
        <v>8867</v>
      </c>
      <c r="T195" s="35"/>
    </row>
    <row r="196" spans="1:20" x14ac:dyDescent="0.25">
      <c r="A196" s="34"/>
      <c r="B196" s="11"/>
      <c r="C196" s="2"/>
      <c r="D196" s="11"/>
      <c r="E196" s="11"/>
      <c r="F196" s="2" t="s">
        <v>2</v>
      </c>
      <c r="G196" s="11" t="s">
        <v>4462</v>
      </c>
      <c r="H196" s="2">
        <v>1</v>
      </c>
      <c r="I196" s="2">
        <v>0</v>
      </c>
      <c r="J196" s="2">
        <v>0</v>
      </c>
      <c r="K196" s="2">
        <v>0</v>
      </c>
      <c r="L196" s="2">
        <v>0</v>
      </c>
      <c r="M196" s="2">
        <v>0</v>
      </c>
      <c r="N196" s="2">
        <v>0</v>
      </c>
      <c r="O196" s="2"/>
      <c r="P196" s="2"/>
      <c r="Q196" s="2"/>
      <c r="R196" s="11"/>
      <c r="S196" s="11"/>
      <c r="T196" s="35"/>
    </row>
    <row r="197" spans="1:20" x14ac:dyDescent="0.25">
      <c r="A197" s="34"/>
      <c r="B197" s="11"/>
      <c r="C197" s="2"/>
      <c r="D197" s="11"/>
      <c r="E197" s="11"/>
      <c r="F197" s="2" t="s">
        <v>3</v>
      </c>
      <c r="G197" s="11" t="s">
        <v>4463</v>
      </c>
      <c r="H197" s="2">
        <v>1</v>
      </c>
      <c r="I197" s="2">
        <v>0</v>
      </c>
      <c r="J197" s="2">
        <v>0</v>
      </c>
      <c r="K197" s="2">
        <v>0</v>
      </c>
      <c r="L197" s="2">
        <v>0</v>
      </c>
      <c r="M197" s="2">
        <v>0</v>
      </c>
      <c r="N197" s="2">
        <v>0</v>
      </c>
      <c r="O197" s="2"/>
      <c r="P197" s="2"/>
      <c r="Q197" s="2">
        <v>1</v>
      </c>
      <c r="R197" s="11"/>
      <c r="S197" s="11"/>
      <c r="T197" s="35"/>
    </row>
    <row r="198" spans="1:20" x14ac:dyDescent="0.25">
      <c r="A198" s="34"/>
      <c r="B198" s="11"/>
      <c r="C198" s="2"/>
      <c r="D198" s="11"/>
      <c r="E198" s="11"/>
      <c r="F198" s="2" t="s">
        <v>4</v>
      </c>
      <c r="G198" s="11" t="s">
        <v>4464</v>
      </c>
      <c r="H198" s="2">
        <v>1</v>
      </c>
      <c r="I198" s="2">
        <v>0</v>
      </c>
      <c r="J198" s="2">
        <v>0</v>
      </c>
      <c r="K198" s="2">
        <v>0</v>
      </c>
      <c r="L198" s="2">
        <v>0</v>
      </c>
      <c r="M198" s="2">
        <v>0</v>
      </c>
      <c r="N198" s="2">
        <v>0</v>
      </c>
      <c r="O198" s="2"/>
      <c r="P198" s="2"/>
      <c r="Q198" s="2"/>
      <c r="R198" s="11"/>
      <c r="S198" s="11"/>
      <c r="T198" s="35"/>
    </row>
    <row r="199" spans="1:20" x14ac:dyDescent="0.25">
      <c r="A199" s="34"/>
      <c r="B199" s="11"/>
      <c r="C199" s="2"/>
      <c r="D199" s="11"/>
      <c r="E199" s="11"/>
      <c r="F199" s="2" t="s">
        <v>5</v>
      </c>
      <c r="G199" s="11" t="s">
        <v>4465</v>
      </c>
      <c r="H199" s="2">
        <v>1</v>
      </c>
      <c r="I199" s="2">
        <v>0</v>
      </c>
      <c r="J199" s="2">
        <v>0</v>
      </c>
      <c r="K199" s="2">
        <v>0</v>
      </c>
      <c r="L199" s="2">
        <v>0</v>
      </c>
      <c r="M199" s="2">
        <v>0</v>
      </c>
      <c r="N199" s="2">
        <v>0</v>
      </c>
      <c r="O199" s="2"/>
      <c r="P199" s="2"/>
      <c r="Q199" s="2"/>
      <c r="R199" s="11"/>
      <c r="S199" s="11"/>
      <c r="T199" s="35"/>
    </row>
    <row r="200" spans="1:20" x14ac:dyDescent="0.25">
      <c r="A200" s="34"/>
      <c r="B200" s="11"/>
      <c r="C200" s="2"/>
      <c r="D200" s="11"/>
      <c r="E200" s="11"/>
      <c r="F200" s="2" t="s">
        <v>6</v>
      </c>
      <c r="G200" s="11" t="s">
        <v>4466</v>
      </c>
      <c r="H200" s="2">
        <v>1</v>
      </c>
      <c r="I200" s="2">
        <v>0</v>
      </c>
      <c r="J200" s="2">
        <v>0</v>
      </c>
      <c r="K200" s="2">
        <v>0</v>
      </c>
      <c r="L200" s="2">
        <v>0</v>
      </c>
      <c r="M200" s="2">
        <v>0</v>
      </c>
      <c r="N200" s="2">
        <v>0</v>
      </c>
      <c r="O200" s="2"/>
      <c r="P200" s="2"/>
      <c r="Q200" s="2"/>
      <c r="R200" s="11"/>
      <c r="S200" s="11"/>
      <c r="T200" s="35"/>
    </row>
    <row r="201" spans="1:20" x14ac:dyDescent="0.25">
      <c r="A201" s="34"/>
      <c r="B201" s="11"/>
      <c r="C201" s="2"/>
      <c r="D201" s="11"/>
      <c r="E201" s="11"/>
      <c r="F201" s="2"/>
      <c r="G201" s="11"/>
      <c r="H201" s="2"/>
      <c r="I201" s="2"/>
      <c r="J201" s="2"/>
      <c r="K201" s="2"/>
      <c r="L201" s="2"/>
      <c r="M201" s="2"/>
      <c r="N201" s="2"/>
      <c r="O201" s="2"/>
      <c r="P201" s="2"/>
      <c r="Q201" s="2"/>
      <c r="R201" s="11"/>
      <c r="S201" s="11"/>
      <c r="T201" s="35"/>
    </row>
    <row r="202" spans="1:20" x14ac:dyDescent="0.25">
      <c r="A202" s="83"/>
      <c r="B202" s="62"/>
      <c r="C202" s="61"/>
      <c r="D202" s="62"/>
      <c r="E202" s="62"/>
      <c r="F202" s="61"/>
      <c r="G202" s="62"/>
      <c r="H202" s="61">
        <f>SUM(H195:H200)</f>
        <v>6</v>
      </c>
      <c r="I202" s="61">
        <f t="shared" ref="I202:Q202" si="10">SUM(I195:I200)</f>
        <v>0</v>
      </c>
      <c r="J202" s="61">
        <f t="shared" si="10"/>
        <v>0</v>
      </c>
      <c r="K202" s="61">
        <f t="shared" si="10"/>
        <v>0</v>
      </c>
      <c r="L202" s="61">
        <f t="shared" si="10"/>
        <v>0</v>
      </c>
      <c r="M202" s="61">
        <f t="shared" si="10"/>
        <v>0</v>
      </c>
      <c r="N202" s="61">
        <f t="shared" si="10"/>
        <v>0</v>
      </c>
      <c r="O202" s="61">
        <f t="shared" si="10"/>
        <v>0</v>
      </c>
      <c r="P202" s="61">
        <f t="shared" si="10"/>
        <v>0</v>
      </c>
      <c r="Q202" s="61">
        <f t="shared" si="10"/>
        <v>1</v>
      </c>
      <c r="R202" s="62"/>
      <c r="S202" s="62"/>
      <c r="T202" s="84"/>
    </row>
    <row r="203" spans="1:20" x14ac:dyDescent="0.25">
      <c r="A203" s="85"/>
      <c r="B203" s="75"/>
      <c r="C203" s="76"/>
      <c r="D203" s="75"/>
      <c r="E203" s="75"/>
      <c r="F203" s="76"/>
      <c r="G203" s="75"/>
      <c r="H203" s="76"/>
      <c r="I203" s="76"/>
      <c r="J203" s="76"/>
      <c r="K203" s="76"/>
      <c r="L203" s="76"/>
      <c r="M203" s="76"/>
      <c r="N203" s="76"/>
      <c r="O203" s="76"/>
      <c r="P203" s="76"/>
      <c r="Q203" s="76"/>
      <c r="R203" s="75"/>
      <c r="S203" s="75"/>
      <c r="T203" s="86"/>
    </row>
    <row r="204" spans="1:20" x14ac:dyDescent="0.25">
      <c r="A204" s="34"/>
      <c r="B204" s="11"/>
      <c r="C204" s="2"/>
      <c r="D204" s="11"/>
      <c r="E204" s="11"/>
      <c r="F204" s="11"/>
      <c r="G204" s="11"/>
      <c r="H204" s="2"/>
      <c r="I204" s="2"/>
      <c r="J204" s="2"/>
      <c r="K204" s="2"/>
      <c r="L204" s="2"/>
      <c r="M204" s="2"/>
      <c r="N204" s="2"/>
      <c r="O204" s="2"/>
      <c r="P204" s="2"/>
      <c r="Q204" s="2"/>
      <c r="R204" s="11"/>
      <c r="S204" s="11"/>
      <c r="T204" s="35"/>
    </row>
    <row r="205" spans="1:20" x14ac:dyDescent="0.25">
      <c r="A205" s="34"/>
      <c r="B205" s="11"/>
      <c r="C205" s="2" t="s">
        <v>12</v>
      </c>
      <c r="D205" s="11" t="s">
        <v>4305</v>
      </c>
      <c r="E205" s="11" t="s">
        <v>39</v>
      </c>
      <c r="F205" s="2" t="s">
        <v>0</v>
      </c>
      <c r="G205" s="11" t="s">
        <v>123</v>
      </c>
      <c r="H205" s="2">
        <v>0</v>
      </c>
      <c r="I205" s="2">
        <v>1</v>
      </c>
      <c r="J205" s="2">
        <v>0</v>
      </c>
      <c r="K205" s="2">
        <v>0</v>
      </c>
      <c r="L205" s="2">
        <v>0</v>
      </c>
      <c r="M205" s="2">
        <v>0</v>
      </c>
      <c r="N205" s="2">
        <v>0</v>
      </c>
      <c r="O205" s="2"/>
      <c r="P205" s="2"/>
      <c r="Q205" s="2"/>
      <c r="R205" s="299" t="s">
        <v>7662</v>
      </c>
      <c r="S205" s="299" t="s">
        <v>7656</v>
      </c>
      <c r="T205" s="35"/>
    </row>
    <row r="206" spans="1:20" x14ac:dyDescent="0.25">
      <c r="A206" s="34"/>
      <c r="B206" s="11"/>
      <c r="C206" s="2"/>
      <c r="D206" s="11"/>
      <c r="E206" s="11"/>
      <c r="F206" s="2" t="s">
        <v>2</v>
      </c>
      <c r="G206" s="11" t="s">
        <v>4467</v>
      </c>
      <c r="H206" s="2">
        <v>0</v>
      </c>
      <c r="I206" s="2">
        <v>1</v>
      </c>
      <c r="J206" s="2">
        <v>0</v>
      </c>
      <c r="K206" s="2">
        <v>0</v>
      </c>
      <c r="L206" s="2">
        <v>0</v>
      </c>
      <c r="M206" s="2">
        <v>0</v>
      </c>
      <c r="N206" s="2">
        <v>0</v>
      </c>
      <c r="O206" s="2"/>
      <c r="P206" s="2"/>
      <c r="Q206" s="2"/>
      <c r="R206" s="299"/>
      <c r="S206" s="299"/>
      <c r="T206" s="35"/>
    </row>
    <row r="207" spans="1:20" ht="15" customHeight="1" x14ac:dyDescent="0.25">
      <c r="A207" s="34"/>
      <c r="B207" s="11"/>
      <c r="C207" s="2"/>
      <c r="D207" s="11"/>
      <c r="E207" s="11"/>
      <c r="F207" s="2" t="s">
        <v>3</v>
      </c>
      <c r="G207" s="11" t="s">
        <v>4468</v>
      </c>
      <c r="H207" s="2">
        <v>0</v>
      </c>
      <c r="I207" s="2">
        <v>1</v>
      </c>
      <c r="J207" s="2">
        <v>0</v>
      </c>
      <c r="K207" s="2">
        <v>0</v>
      </c>
      <c r="L207" s="2">
        <v>0</v>
      </c>
      <c r="M207" s="2">
        <v>0</v>
      </c>
      <c r="N207" s="2">
        <v>0</v>
      </c>
      <c r="O207" s="2"/>
      <c r="P207" s="2"/>
      <c r="Q207" s="2"/>
      <c r="R207" s="11"/>
      <c r="S207" s="299" t="s">
        <v>7657</v>
      </c>
      <c r="T207" s="35"/>
    </row>
    <row r="208" spans="1:20" x14ac:dyDescent="0.25">
      <c r="A208" s="34"/>
      <c r="B208" s="11"/>
      <c r="C208" s="2"/>
      <c r="D208" s="11"/>
      <c r="E208" s="11"/>
      <c r="F208" s="2" t="s">
        <v>4</v>
      </c>
      <c r="G208" s="11" t="s">
        <v>4469</v>
      </c>
      <c r="H208" s="67">
        <v>1</v>
      </c>
      <c r="I208" s="67">
        <v>0</v>
      </c>
      <c r="J208" s="67">
        <v>0</v>
      </c>
      <c r="K208" s="67">
        <v>0</v>
      </c>
      <c r="L208" s="67">
        <v>1</v>
      </c>
      <c r="M208" s="67">
        <v>0</v>
      </c>
      <c r="N208" s="67">
        <v>0</v>
      </c>
      <c r="O208" s="67">
        <v>0</v>
      </c>
      <c r="P208" s="67"/>
      <c r="Q208" s="67"/>
      <c r="R208" s="11"/>
      <c r="S208" s="299"/>
      <c r="T208" s="35"/>
    </row>
    <row r="209" spans="1:20" x14ac:dyDescent="0.25">
      <c r="A209" s="34"/>
      <c r="B209" s="11"/>
      <c r="C209" s="2"/>
      <c r="D209" s="11"/>
      <c r="E209" s="11"/>
      <c r="F209" s="2" t="s">
        <v>5</v>
      </c>
      <c r="G209" s="11" t="s">
        <v>1831</v>
      </c>
      <c r="H209" s="67">
        <v>1</v>
      </c>
      <c r="I209" s="67">
        <v>0</v>
      </c>
      <c r="J209" s="67">
        <v>0</v>
      </c>
      <c r="K209" s="67">
        <v>0</v>
      </c>
      <c r="L209" s="67">
        <v>1</v>
      </c>
      <c r="M209" s="67">
        <v>0</v>
      </c>
      <c r="N209" s="67">
        <v>0</v>
      </c>
      <c r="O209" s="67">
        <v>0</v>
      </c>
      <c r="P209" s="67"/>
      <c r="Q209" s="67"/>
      <c r="R209" s="11"/>
      <c r="S209" s="299"/>
      <c r="T209" s="35"/>
    </row>
    <row r="210" spans="1:20" x14ac:dyDescent="0.25">
      <c r="A210" s="34"/>
      <c r="B210" s="11"/>
      <c r="C210" s="2"/>
      <c r="D210" s="11"/>
      <c r="E210" s="11"/>
      <c r="F210" s="2" t="s">
        <v>6</v>
      </c>
      <c r="G210" s="11" t="s">
        <v>934</v>
      </c>
      <c r="H210" s="67">
        <v>1</v>
      </c>
      <c r="I210" s="67">
        <v>0</v>
      </c>
      <c r="J210" s="67">
        <v>0</v>
      </c>
      <c r="K210" s="67">
        <v>0</v>
      </c>
      <c r="L210" s="67">
        <v>1</v>
      </c>
      <c r="M210" s="67">
        <v>0</v>
      </c>
      <c r="N210" s="67">
        <v>0</v>
      </c>
      <c r="O210" s="67">
        <v>0</v>
      </c>
      <c r="P210" s="67"/>
      <c r="Q210" s="67"/>
      <c r="R210" s="11"/>
      <c r="S210" s="299"/>
      <c r="T210" s="35"/>
    </row>
    <row r="211" spans="1:20" ht="15" customHeight="1" x14ac:dyDescent="0.25">
      <c r="A211" s="34"/>
      <c r="B211" s="11"/>
      <c r="C211" s="2"/>
      <c r="D211" s="11"/>
      <c r="E211" s="11"/>
      <c r="F211" s="2" t="s">
        <v>7</v>
      </c>
      <c r="G211" s="11" t="s">
        <v>4470</v>
      </c>
      <c r="H211" s="2">
        <v>0</v>
      </c>
      <c r="I211" s="2">
        <v>1</v>
      </c>
      <c r="J211" s="2">
        <v>0</v>
      </c>
      <c r="K211" s="2">
        <v>0</v>
      </c>
      <c r="L211" s="2">
        <v>0</v>
      </c>
      <c r="M211" s="2">
        <v>0</v>
      </c>
      <c r="N211" s="67">
        <v>0</v>
      </c>
      <c r="O211" s="67">
        <v>0</v>
      </c>
      <c r="P211" s="2"/>
      <c r="Q211" s="2"/>
      <c r="R211" s="11"/>
      <c r="S211" s="299" t="s">
        <v>7658</v>
      </c>
      <c r="T211" s="35"/>
    </row>
    <row r="212" spans="1:20" x14ac:dyDescent="0.25">
      <c r="A212" s="34"/>
      <c r="B212" s="11"/>
      <c r="C212" s="2"/>
      <c r="D212" s="11"/>
      <c r="E212" s="11"/>
      <c r="F212" s="2" t="s">
        <v>8</v>
      </c>
      <c r="G212" s="11" t="s">
        <v>4471</v>
      </c>
      <c r="H212" s="67">
        <v>1</v>
      </c>
      <c r="I212" s="67">
        <v>0</v>
      </c>
      <c r="J212" s="67">
        <v>0</v>
      </c>
      <c r="K212" s="67">
        <v>0</v>
      </c>
      <c r="L212" s="67">
        <v>1</v>
      </c>
      <c r="M212" s="67">
        <v>0</v>
      </c>
      <c r="N212" s="67">
        <v>0</v>
      </c>
      <c r="O212" s="67">
        <v>0</v>
      </c>
      <c r="P212" s="67"/>
      <c r="Q212" s="67"/>
      <c r="R212" s="11"/>
      <c r="S212" s="299"/>
      <c r="T212" s="35"/>
    </row>
    <row r="213" spans="1:20" x14ac:dyDescent="0.25">
      <c r="A213" s="34"/>
      <c r="B213" s="11"/>
      <c r="C213" s="2"/>
      <c r="D213" s="11"/>
      <c r="E213" s="11"/>
      <c r="F213" s="2" t="s">
        <v>9</v>
      </c>
      <c r="G213" s="11" t="s">
        <v>4472</v>
      </c>
      <c r="H213" s="2">
        <v>0</v>
      </c>
      <c r="I213" s="2">
        <v>1</v>
      </c>
      <c r="J213" s="2">
        <v>0</v>
      </c>
      <c r="K213" s="2">
        <v>0</v>
      </c>
      <c r="L213" s="2">
        <v>0</v>
      </c>
      <c r="M213" s="2">
        <v>0</v>
      </c>
      <c r="N213" s="67">
        <v>0</v>
      </c>
      <c r="O213" s="67">
        <v>0</v>
      </c>
      <c r="P213" s="2"/>
      <c r="Q213" s="2"/>
      <c r="R213" s="11"/>
      <c r="S213" s="299"/>
      <c r="T213" s="35"/>
    </row>
    <row r="214" spans="1:20" x14ac:dyDescent="0.25">
      <c r="A214" s="34"/>
      <c r="B214" s="11"/>
      <c r="C214" s="2"/>
      <c r="D214" s="11"/>
      <c r="E214" s="11"/>
      <c r="F214" s="2"/>
      <c r="G214" s="11"/>
      <c r="H214" s="2"/>
      <c r="I214" s="2"/>
      <c r="J214" s="2"/>
      <c r="K214" s="2"/>
      <c r="L214" s="2"/>
      <c r="M214" s="2"/>
      <c r="N214" s="2"/>
      <c r="O214" s="2"/>
      <c r="P214" s="2"/>
      <c r="Q214" s="2"/>
      <c r="R214" s="11"/>
      <c r="S214" s="299"/>
      <c r="T214" s="35"/>
    </row>
    <row r="215" spans="1:20" x14ac:dyDescent="0.25">
      <c r="A215" s="83"/>
      <c r="B215" s="62"/>
      <c r="C215" s="61"/>
      <c r="D215" s="62"/>
      <c r="E215" s="62"/>
      <c r="F215" s="61"/>
      <c r="G215" s="62"/>
      <c r="H215" s="61">
        <f>SUM(H205:H213)</f>
        <v>4</v>
      </c>
      <c r="I215" s="61">
        <f t="shared" ref="I215:O215" si="11">SUM(I205:I213)</f>
        <v>5</v>
      </c>
      <c r="J215" s="61">
        <f t="shared" si="11"/>
        <v>0</v>
      </c>
      <c r="K215" s="61">
        <f t="shared" si="11"/>
        <v>0</v>
      </c>
      <c r="L215" s="61">
        <f t="shared" si="11"/>
        <v>4</v>
      </c>
      <c r="M215" s="61">
        <f t="shared" si="11"/>
        <v>0</v>
      </c>
      <c r="N215" s="61">
        <f t="shared" si="11"/>
        <v>0</v>
      </c>
      <c r="O215" s="61">
        <f t="shared" si="11"/>
        <v>0</v>
      </c>
      <c r="P215" s="61"/>
      <c r="Q215" s="61"/>
      <c r="R215" s="62"/>
      <c r="S215" s="299" t="s">
        <v>7659</v>
      </c>
      <c r="T215" s="84"/>
    </row>
    <row r="216" spans="1:20" x14ac:dyDescent="0.25">
      <c r="A216" s="92"/>
      <c r="B216" s="79"/>
      <c r="C216" s="80"/>
      <c r="D216" s="79"/>
      <c r="E216" s="79"/>
      <c r="F216" s="80"/>
      <c r="G216" s="79"/>
      <c r="H216" s="80"/>
      <c r="I216" s="80"/>
      <c r="J216" s="80"/>
      <c r="K216" s="80"/>
      <c r="L216" s="80"/>
      <c r="M216" s="80"/>
      <c r="N216" s="80"/>
      <c r="O216" s="80"/>
      <c r="P216" s="80"/>
      <c r="Q216" s="80"/>
      <c r="R216" s="79"/>
      <c r="S216" s="299"/>
      <c r="T216" s="94"/>
    </row>
    <row r="217" spans="1:20" x14ac:dyDescent="0.25">
      <c r="A217" s="34"/>
      <c r="B217" s="11"/>
      <c r="C217" s="2"/>
      <c r="D217" s="11"/>
      <c r="E217" s="11"/>
      <c r="F217" s="2"/>
      <c r="G217" s="11"/>
      <c r="H217" s="2"/>
      <c r="I217" s="2"/>
      <c r="J217" s="2"/>
      <c r="K217" s="2"/>
      <c r="L217" s="2"/>
      <c r="M217" s="2"/>
      <c r="N217" s="2"/>
      <c r="O217" s="2"/>
      <c r="P217" s="2"/>
      <c r="Q217" s="2"/>
      <c r="R217" s="11"/>
      <c r="S217" s="299"/>
      <c r="T217" s="35"/>
    </row>
    <row r="218" spans="1:20" ht="15" customHeight="1" x14ac:dyDescent="0.25">
      <c r="A218" s="34"/>
      <c r="B218" s="11"/>
      <c r="C218" s="2"/>
      <c r="D218" s="11"/>
      <c r="E218" s="11"/>
      <c r="F218" s="2"/>
      <c r="G218" s="11"/>
      <c r="H218" s="2"/>
      <c r="I218" s="2"/>
      <c r="J218" s="2"/>
      <c r="K218" s="2"/>
      <c r="L218" s="2"/>
      <c r="M218" s="2"/>
      <c r="N218" s="2"/>
      <c r="O218" s="2"/>
      <c r="P218" s="2"/>
      <c r="Q218" s="2"/>
      <c r="R218" s="11"/>
      <c r="S218" s="299" t="s">
        <v>7660</v>
      </c>
      <c r="T218" s="35"/>
    </row>
    <row r="219" spans="1:20" x14ac:dyDescent="0.25">
      <c r="A219" s="34"/>
      <c r="B219" s="11"/>
      <c r="C219" s="2"/>
      <c r="D219" s="11"/>
      <c r="E219" s="11"/>
      <c r="F219" s="2"/>
      <c r="G219" s="11"/>
      <c r="H219" s="2"/>
      <c r="I219" s="2"/>
      <c r="J219" s="2"/>
      <c r="K219" s="2"/>
      <c r="L219" s="2"/>
      <c r="M219" s="2"/>
      <c r="N219" s="2"/>
      <c r="O219" s="2"/>
      <c r="P219" s="2"/>
      <c r="Q219" s="2"/>
      <c r="R219" s="11"/>
      <c r="S219" s="299"/>
      <c r="T219" s="35"/>
    </row>
    <row r="220" spans="1:20" x14ac:dyDescent="0.25">
      <c r="A220" s="34"/>
      <c r="B220" s="11"/>
      <c r="C220" s="2"/>
      <c r="D220" s="11"/>
      <c r="E220" s="11"/>
      <c r="F220" s="2"/>
      <c r="G220" s="11"/>
      <c r="H220" s="2"/>
      <c r="I220" s="2"/>
      <c r="J220" s="2"/>
      <c r="K220" s="2"/>
      <c r="L220" s="2"/>
      <c r="M220" s="2"/>
      <c r="N220" s="2"/>
      <c r="O220" s="2"/>
      <c r="P220" s="2"/>
      <c r="Q220" s="2"/>
      <c r="R220" s="11"/>
      <c r="S220" s="299"/>
      <c r="T220" s="35"/>
    </row>
    <row r="221" spans="1:20" x14ac:dyDescent="0.25">
      <c r="A221" s="34"/>
      <c r="B221" s="11"/>
      <c r="C221" s="2"/>
      <c r="D221" s="11"/>
      <c r="E221" s="11"/>
      <c r="F221" s="2"/>
      <c r="G221" s="11"/>
      <c r="H221" s="2"/>
      <c r="I221" s="2"/>
      <c r="J221" s="2"/>
      <c r="K221" s="2"/>
      <c r="L221" s="2"/>
      <c r="M221" s="2"/>
      <c r="N221" s="2"/>
      <c r="O221" s="2"/>
      <c r="P221" s="2"/>
      <c r="Q221" s="2"/>
      <c r="R221" s="11"/>
      <c r="S221" s="299"/>
      <c r="T221" s="35"/>
    </row>
    <row r="222" spans="1:20" ht="15" customHeight="1" x14ac:dyDescent="0.25">
      <c r="A222" s="34"/>
      <c r="B222" s="11"/>
      <c r="C222" s="2"/>
      <c r="D222" s="11"/>
      <c r="E222" s="11"/>
      <c r="F222" s="2"/>
      <c r="G222" s="11"/>
      <c r="H222" s="2"/>
      <c r="I222" s="2"/>
      <c r="J222" s="2"/>
      <c r="K222" s="2"/>
      <c r="L222" s="2"/>
      <c r="M222" s="2"/>
      <c r="N222" s="2"/>
      <c r="O222" s="2"/>
      <c r="P222" s="2"/>
      <c r="Q222" s="2"/>
      <c r="R222" s="11"/>
      <c r="S222" s="299" t="s">
        <v>7661</v>
      </c>
      <c r="T222" s="35"/>
    </row>
    <row r="223" spans="1:20" x14ac:dyDescent="0.25">
      <c r="A223" s="34"/>
      <c r="B223" s="11"/>
      <c r="C223" s="2"/>
      <c r="D223" s="11"/>
      <c r="E223" s="11"/>
      <c r="F223" s="2"/>
      <c r="G223" s="11"/>
      <c r="H223" s="2"/>
      <c r="I223" s="2"/>
      <c r="J223" s="2"/>
      <c r="K223" s="2"/>
      <c r="L223" s="2"/>
      <c r="M223" s="2"/>
      <c r="N223" s="2"/>
      <c r="O223" s="2"/>
      <c r="P223" s="2"/>
      <c r="Q223" s="2"/>
      <c r="R223" s="11"/>
      <c r="S223" s="299"/>
      <c r="T223" s="35"/>
    </row>
    <row r="224" spans="1:20" x14ac:dyDescent="0.25">
      <c r="A224" s="34"/>
      <c r="B224" s="11"/>
      <c r="C224" s="2"/>
      <c r="D224" s="11"/>
      <c r="E224" s="11"/>
      <c r="F224" s="2"/>
      <c r="G224" s="11"/>
      <c r="H224" s="2"/>
      <c r="I224" s="2"/>
      <c r="J224" s="2"/>
      <c r="K224" s="2"/>
      <c r="L224" s="2"/>
      <c r="M224" s="2"/>
      <c r="N224" s="2"/>
      <c r="O224" s="2"/>
      <c r="P224" s="2"/>
      <c r="Q224" s="2"/>
      <c r="R224" s="11"/>
      <c r="S224" s="299"/>
      <c r="T224" s="35"/>
    </row>
    <row r="225" spans="1:20" x14ac:dyDescent="0.25">
      <c r="A225" s="34"/>
      <c r="B225" s="11"/>
      <c r="C225" s="2"/>
      <c r="D225" s="11"/>
      <c r="E225" s="11"/>
      <c r="F225" s="2"/>
      <c r="G225" s="11"/>
      <c r="H225" s="2"/>
      <c r="I225" s="2"/>
      <c r="J225" s="2"/>
      <c r="K225" s="2"/>
      <c r="L225" s="2"/>
      <c r="M225" s="2"/>
      <c r="N225" s="2"/>
      <c r="O225" s="2"/>
      <c r="P225" s="2"/>
      <c r="Q225" s="2"/>
      <c r="R225" s="11"/>
      <c r="S225" s="299"/>
      <c r="T225" s="35"/>
    </row>
    <row r="226" spans="1:20" x14ac:dyDescent="0.25">
      <c r="A226" s="34"/>
      <c r="B226" s="11"/>
      <c r="C226" s="2"/>
      <c r="D226" s="11"/>
      <c r="E226" s="11"/>
      <c r="F226" s="2"/>
      <c r="G226" s="11"/>
      <c r="H226" s="2"/>
      <c r="I226" s="2"/>
      <c r="J226" s="2"/>
      <c r="K226" s="2"/>
      <c r="L226" s="2"/>
      <c r="M226" s="2"/>
      <c r="N226" s="2"/>
      <c r="O226" s="2"/>
      <c r="P226" s="2"/>
      <c r="Q226" s="2"/>
      <c r="R226" s="11"/>
      <c r="S226" s="299"/>
      <c r="T226" s="35"/>
    </row>
    <row r="227" spans="1:20" x14ac:dyDescent="0.25">
      <c r="A227" s="95"/>
      <c r="B227" s="17"/>
      <c r="C227" s="5"/>
      <c r="D227" s="17"/>
      <c r="E227" s="17"/>
      <c r="F227" s="5"/>
      <c r="G227" s="17"/>
      <c r="H227" s="5"/>
      <c r="I227" s="5"/>
      <c r="J227" s="5"/>
      <c r="K227" s="5"/>
      <c r="L227" s="5"/>
      <c r="M227" s="5"/>
      <c r="N227" s="5"/>
      <c r="O227" s="5"/>
      <c r="P227" s="5"/>
      <c r="Q227" s="5"/>
      <c r="R227" s="17"/>
      <c r="S227" s="17"/>
      <c r="T227" s="96"/>
    </row>
    <row r="228" spans="1:20" x14ac:dyDescent="0.25">
      <c r="A228" s="34"/>
      <c r="B228" s="11"/>
      <c r="C228" s="2"/>
      <c r="D228" s="11"/>
      <c r="E228" s="11"/>
      <c r="F228" s="11"/>
      <c r="G228" s="11"/>
      <c r="H228" s="2"/>
      <c r="I228" s="2"/>
      <c r="J228" s="2"/>
      <c r="K228" s="2"/>
      <c r="L228" s="2"/>
      <c r="M228" s="2"/>
      <c r="N228" s="2"/>
      <c r="O228" s="2"/>
      <c r="P228" s="2"/>
      <c r="Q228" s="2"/>
      <c r="R228" s="11"/>
      <c r="S228" s="11"/>
      <c r="T228" s="35"/>
    </row>
    <row r="229" spans="1:20" x14ac:dyDescent="0.25">
      <c r="A229" s="34"/>
      <c r="B229" s="11"/>
      <c r="C229" s="2" t="s">
        <v>13</v>
      </c>
      <c r="D229" s="11" t="s">
        <v>39</v>
      </c>
      <c r="E229" s="11" t="s">
        <v>4296</v>
      </c>
      <c r="F229" s="2" t="s">
        <v>0</v>
      </c>
      <c r="G229" s="11" t="s">
        <v>4473</v>
      </c>
      <c r="H229" s="67">
        <v>1</v>
      </c>
      <c r="I229" s="67">
        <v>0</v>
      </c>
      <c r="J229" s="67">
        <v>0</v>
      </c>
      <c r="K229" s="67">
        <v>0</v>
      </c>
      <c r="L229" s="67">
        <v>0</v>
      </c>
      <c r="M229" s="67">
        <v>1</v>
      </c>
      <c r="N229" s="67">
        <v>0</v>
      </c>
      <c r="O229" s="67">
        <v>0</v>
      </c>
      <c r="P229" s="67"/>
      <c r="Q229" s="67"/>
      <c r="R229" s="299" t="s">
        <v>7667</v>
      </c>
      <c r="S229" s="299" t="s">
        <v>7663</v>
      </c>
      <c r="T229" s="35"/>
    </row>
    <row r="230" spans="1:20" x14ac:dyDescent="0.25">
      <c r="A230" s="34"/>
      <c r="B230" s="11"/>
      <c r="C230" s="2"/>
      <c r="D230" s="11"/>
      <c r="E230" s="11"/>
      <c r="F230" s="2" t="s">
        <v>2</v>
      </c>
      <c r="G230" s="11" t="s">
        <v>4474</v>
      </c>
      <c r="H230" s="67">
        <v>1</v>
      </c>
      <c r="I230" s="67">
        <v>0</v>
      </c>
      <c r="J230" s="67">
        <v>0</v>
      </c>
      <c r="K230" s="67">
        <v>0</v>
      </c>
      <c r="L230" s="67">
        <v>0</v>
      </c>
      <c r="M230" s="67">
        <v>1</v>
      </c>
      <c r="N230" s="67">
        <v>0</v>
      </c>
      <c r="O230" s="67">
        <v>0</v>
      </c>
      <c r="P230" s="67"/>
      <c r="Q230" s="67"/>
      <c r="R230" s="299"/>
      <c r="S230" s="299"/>
      <c r="T230" s="35"/>
    </row>
    <row r="231" spans="1:20" x14ac:dyDescent="0.25">
      <c r="A231" s="34"/>
      <c r="B231" s="11"/>
      <c r="C231" s="2"/>
      <c r="D231" s="11"/>
      <c r="E231" s="11"/>
      <c r="F231" s="2" t="s">
        <v>3</v>
      </c>
      <c r="G231" s="11" t="s">
        <v>4475</v>
      </c>
      <c r="H231" s="67">
        <v>1</v>
      </c>
      <c r="I231" s="67">
        <v>0</v>
      </c>
      <c r="J231" s="67">
        <v>0</v>
      </c>
      <c r="K231" s="67">
        <v>0</v>
      </c>
      <c r="L231" s="67">
        <v>0</v>
      </c>
      <c r="M231" s="67">
        <v>1</v>
      </c>
      <c r="N231" s="67">
        <v>0</v>
      </c>
      <c r="O231" s="67">
        <v>0</v>
      </c>
      <c r="P231" s="67"/>
      <c r="Q231" s="67"/>
      <c r="R231" s="11"/>
      <c r="S231" s="299"/>
      <c r="T231" s="35"/>
    </row>
    <row r="232" spans="1:20" ht="15" customHeight="1" x14ac:dyDescent="0.25">
      <c r="A232" s="34"/>
      <c r="B232" s="11"/>
      <c r="C232" s="2"/>
      <c r="D232" s="11"/>
      <c r="E232" s="11"/>
      <c r="F232" s="2" t="s">
        <v>4</v>
      </c>
      <c r="G232" s="11" t="s">
        <v>4476</v>
      </c>
      <c r="H232" s="67">
        <v>1</v>
      </c>
      <c r="I232" s="67">
        <v>0</v>
      </c>
      <c r="J232" s="67">
        <v>0</v>
      </c>
      <c r="K232" s="67">
        <v>0</v>
      </c>
      <c r="L232" s="67">
        <v>0</v>
      </c>
      <c r="M232" s="67">
        <v>1</v>
      </c>
      <c r="N232" s="67">
        <v>0</v>
      </c>
      <c r="O232" s="67">
        <v>0</v>
      </c>
      <c r="P232" s="67"/>
      <c r="Q232" s="67"/>
      <c r="R232" s="11"/>
      <c r="S232" s="299" t="s">
        <v>7664</v>
      </c>
      <c r="T232" s="35"/>
    </row>
    <row r="233" spans="1:20" x14ac:dyDescent="0.25">
      <c r="A233" s="34"/>
      <c r="B233" s="11"/>
      <c r="C233" s="2"/>
      <c r="D233" s="11"/>
      <c r="E233" s="11"/>
      <c r="F233" s="2" t="s">
        <v>5</v>
      </c>
      <c r="G233" s="11" t="s">
        <v>4477</v>
      </c>
      <c r="H233" s="67">
        <v>1</v>
      </c>
      <c r="I233" s="67">
        <v>0</v>
      </c>
      <c r="J233" s="67">
        <v>0</v>
      </c>
      <c r="K233" s="67">
        <v>0</v>
      </c>
      <c r="L233" s="67">
        <v>0</v>
      </c>
      <c r="M233" s="67">
        <v>1</v>
      </c>
      <c r="N233" s="67">
        <v>0</v>
      </c>
      <c r="O233" s="67">
        <v>0</v>
      </c>
      <c r="P233" s="67"/>
      <c r="Q233" s="67"/>
      <c r="R233" s="11"/>
      <c r="S233" s="299"/>
      <c r="T233" s="35"/>
    </row>
    <row r="234" spans="1:20" x14ac:dyDescent="0.25">
      <c r="A234" s="34"/>
      <c r="B234" s="11"/>
      <c r="C234" s="2"/>
      <c r="D234" s="11"/>
      <c r="E234" s="11"/>
      <c r="F234" s="2" t="s">
        <v>6</v>
      </c>
      <c r="G234" s="11" t="s">
        <v>4478</v>
      </c>
      <c r="H234" s="67">
        <v>1</v>
      </c>
      <c r="I234" s="67">
        <v>0</v>
      </c>
      <c r="J234" s="67">
        <v>0</v>
      </c>
      <c r="K234" s="67">
        <v>0</v>
      </c>
      <c r="L234" s="67">
        <v>0</v>
      </c>
      <c r="M234" s="67">
        <v>1</v>
      </c>
      <c r="N234" s="67">
        <v>0</v>
      </c>
      <c r="O234" s="67">
        <v>0</v>
      </c>
      <c r="P234" s="67"/>
      <c r="Q234" s="67"/>
      <c r="R234" s="11"/>
      <c r="S234" s="299"/>
      <c r="T234" s="35"/>
    </row>
    <row r="235" spans="1:20" x14ac:dyDescent="0.25">
      <c r="A235" s="34"/>
      <c r="B235" s="11"/>
      <c r="C235" s="2"/>
      <c r="D235" s="11"/>
      <c r="E235" s="11"/>
      <c r="F235" s="2"/>
      <c r="G235" s="11"/>
      <c r="H235" s="67"/>
      <c r="I235" s="67"/>
      <c r="J235" s="67"/>
      <c r="K235" s="67"/>
      <c r="L235" s="67"/>
      <c r="M235" s="67"/>
      <c r="N235" s="67"/>
      <c r="O235" s="67"/>
      <c r="P235" s="67"/>
      <c r="Q235" s="67"/>
      <c r="R235" s="11"/>
      <c r="S235" s="299"/>
      <c r="T235" s="35"/>
    </row>
    <row r="236" spans="1:20" x14ac:dyDescent="0.25">
      <c r="A236" s="83"/>
      <c r="B236" s="62"/>
      <c r="C236" s="61"/>
      <c r="D236" s="62"/>
      <c r="E236" s="62"/>
      <c r="F236" s="61"/>
      <c r="G236" s="62"/>
      <c r="H236" s="72">
        <f>SUM(H229:H234)</f>
        <v>6</v>
      </c>
      <c r="I236" s="72">
        <f t="shared" ref="I236:O236" si="12">SUM(I229:I234)</f>
        <v>0</v>
      </c>
      <c r="J236" s="72">
        <f t="shared" si="12"/>
        <v>0</v>
      </c>
      <c r="K236" s="72">
        <f t="shared" si="12"/>
        <v>0</v>
      </c>
      <c r="L236" s="72">
        <f t="shared" si="12"/>
        <v>0</v>
      </c>
      <c r="M236" s="72">
        <f t="shared" si="12"/>
        <v>6</v>
      </c>
      <c r="N236" s="72">
        <f t="shared" si="12"/>
        <v>0</v>
      </c>
      <c r="O236" s="72">
        <f t="shared" si="12"/>
        <v>0</v>
      </c>
      <c r="P236" s="72"/>
      <c r="Q236" s="72"/>
      <c r="R236" s="62"/>
      <c r="S236" s="299" t="s">
        <v>7665</v>
      </c>
      <c r="T236" s="84"/>
    </row>
    <row r="237" spans="1:20" x14ac:dyDescent="0.25">
      <c r="A237" s="92"/>
      <c r="B237" s="79"/>
      <c r="C237" s="80"/>
      <c r="D237" s="79"/>
      <c r="E237" s="79"/>
      <c r="F237" s="80"/>
      <c r="G237" s="79"/>
      <c r="H237" s="80"/>
      <c r="I237" s="80"/>
      <c r="J237" s="80"/>
      <c r="K237" s="80"/>
      <c r="L237" s="80"/>
      <c r="M237" s="80"/>
      <c r="N237" s="80"/>
      <c r="O237" s="80"/>
      <c r="P237" s="80"/>
      <c r="Q237" s="80"/>
      <c r="R237" s="79"/>
      <c r="S237" s="299"/>
      <c r="T237" s="94"/>
    </row>
    <row r="238" spans="1:20" x14ac:dyDescent="0.25">
      <c r="A238" s="34"/>
      <c r="B238" s="11"/>
      <c r="C238" s="2"/>
      <c r="D238" s="11"/>
      <c r="E238" s="11"/>
      <c r="F238" s="2"/>
      <c r="G238" s="11"/>
      <c r="H238" s="2"/>
      <c r="I238" s="2"/>
      <c r="J238" s="2"/>
      <c r="K238" s="2"/>
      <c r="L238" s="2"/>
      <c r="M238" s="2"/>
      <c r="N238" s="2"/>
      <c r="O238" s="2"/>
      <c r="P238" s="2"/>
      <c r="Q238" s="2"/>
      <c r="R238" s="11"/>
      <c r="S238" s="299"/>
      <c r="T238" s="35"/>
    </row>
    <row r="239" spans="1:20" x14ac:dyDescent="0.25">
      <c r="A239" s="34"/>
      <c r="B239" s="11"/>
      <c r="C239" s="2"/>
      <c r="D239" s="11"/>
      <c r="E239" s="11"/>
      <c r="F239" s="2"/>
      <c r="G239" s="11"/>
      <c r="H239" s="2"/>
      <c r="I239" s="2"/>
      <c r="J239" s="2"/>
      <c r="K239" s="2"/>
      <c r="L239" s="2"/>
      <c r="M239" s="2"/>
      <c r="N239" s="2"/>
      <c r="O239" s="2"/>
      <c r="P239" s="2"/>
      <c r="Q239" s="2"/>
      <c r="R239" s="11"/>
      <c r="S239" s="299" t="s">
        <v>7666</v>
      </c>
      <c r="T239" s="35"/>
    </row>
    <row r="240" spans="1:20" x14ac:dyDescent="0.25">
      <c r="A240" s="34"/>
      <c r="B240" s="11"/>
      <c r="C240" s="2"/>
      <c r="D240" s="11"/>
      <c r="E240" s="11"/>
      <c r="F240" s="2"/>
      <c r="G240" s="11"/>
      <c r="H240" s="2"/>
      <c r="I240" s="2"/>
      <c r="J240" s="2"/>
      <c r="K240" s="2"/>
      <c r="L240" s="2"/>
      <c r="M240" s="2"/>
      <c r="N240" s="2"/>
      <c r="O240" s="2"/>
      <c r="P240" s="2"/>
      <c r="Q240" s="2"/>
      <c r="R240" s="11"/>
      <c r="S240" s="299"/>
      <c r="T240" s="35"/>
    </row>
    <row r="241" spans="1:20" x14ac:dyDescent="0.25">
      <c r="A241" s="34"/>
      <c r="B241" s="11"/>
      <c r="C241" s="2"/>
      <c r="D241" s="11"/>
      <c r="E241" s="11"/>
      <c r="F241" s="2"/>
      <c r="G241" s="11"/>
      <c r="H241" s="2"/>
      <c r="I241" s="2"/>
      <c r="J241" s="2"/>
      <c r="K241" s="2"/>
      <c r="L241" s="2"/>
      <c r="M241" s="2"/>
      <c r="N241" s="2"/>
      <c r="O241" s="2"/>
      <c r="P241" s="2"/>
      <c r="Q241" s="2"/>
      <c r="R241" s="11"/>
      <c r="S241" s="299"/>
      <c r="T241" s="35"/>
    </row>
    <row r="242" spans="1:20" x14ac:dyDescent="0.25">
      <c r="A242" s="34"/>
      <c r="B242" s="11"/>
      <c r="C242" s="2"/>
      <c r="D242" s="11"/>
      <c r="E242" s="11"/>
      <c r="F242" s="2"/>
      <c r="G242" s="11"/>
      <c r="H242" s="2"/>
      <c r="I242" s="2"/>
      <c r="J242" s="2"/>
      <c r="K242" s="2"/>
      <c r="L242" s="2"/>
      <c r="M242" s="2"/>
      <c r="N242" s="2"/>
      <c r="O242" s="2"/>
      <c r="P242" s="2"/>
      <c r="Q242" s="2"/>
      <c r="R242" s="11"/>
      <c r="S242" s="299"/>
      <c r="T242" s="35"/>
    </row>
    <row r="243" spans="1:20" x14ac:dyDescent="0.25">
      <c r="A243" s="95"/>
      <c r="B243" s="17"/>
      <c r="C243" s="5"/>
      <c r="D243" s="17"/>
      <c r="E243" s="17"/>
      <c r="F243" s="5"/>
      <c r="G243" s="17"/>
      <c r="H243" s="5"/>
      <c r="I243" s="5"/>
      <c r="J243" s="5"/>
      <c r="K243" s="5"/>
      <c r="L243" s="5"/>
      <c r="M243" s="5"/>
      <c r="N243" s="5"/>
      <c r="O243" s="5"/>
      <c r="P243" s="5"/>
      <c r="Q243" s="5"/>
      <c r="R243" s="17"/>
      <c r="S243" s="17"/>
      <c r="T243" s="96"/>
    </row>
    <row r="244" spans="1:20" x14ac:dyDescent="0.25">
      <c r="A244" s="34"/>
      <c r="B244" s="11"/>
      <c r="C244" s="2"/>
      <c r="D244" s="11"/>
      <c r="E244" s="11"/>
      <c r="F244" s="11"/>
      <c r="G244" s="11"/>
      <c r="H244" s="2"/>
      <c r="I244" s="2"/>
      <c r="J244" s="2"/>
      <c r="K244" s="2"/>
      <c r="L244" s="2"/>
      <c r="M244" s="2"/>
      <c r="N244" s="2"/>
      <c r="O244" s="2"/>
      <c r="P244" s="2"/>
      <c r="Q244" s="2"/>
      <c r="R244" s="11"/>
      <c r="S244" s="11"/>
      <c r="T244" s="35"/>
    </row>
    <row r="245" spans="1:20" ht="15" customHeight="1" x14ac:dyDescent="0.25">
      <c r="A245" s="34"/>
      <c r="B245" s="11"/>
      <c r="C245" s="2" t="s">
        <v>14</v>
      </c>
      <c r="D245" s="11" t="s">
        <v>39</v>
      </c>
      <c r="E245" s="11" t="s">
        <v>4306</v>
      </c>
      <c r="F245" s="2" t="s">
        <v>0</v>
      </c>
      <c r="G245" s="11" t="s">
        <v>4479</v>
      </c>
      <c r="H245" s="67">
        <v>1</v>
      </c>
      <c r="I245" s="67">
        <v>0</v>
      </c>
      <c r="J245" s="67">
        <v>0</v>
      </c>
      <c r="K245" s="67">
        <v>0</v>
      </c>
      <c r="L245" s="67">
        <v>0</v>
      </c>
      <c r="M245" s="67">
        <v>1</v>
      </c>
      <c r="N245" s="67">
        <v>0</v>
      </c>
      <c r="O245" s="67">
        <v>0</v>
      </c>
      <c r="P245" s="67"/>
      <c r="Q245" s="67"/>
      <c r="R245" s="299" t="s">
        <v>7672</v>
      </c>
      <c r="S245" s="299" t="s">
        <v>7668</v>
      </c>
      <c r="T245" s="35"/>
    </row>
    <row r="246" spans="1:20" x14ac:dyDescent="0.25">
      <c r="A246" s="34"/>
      <c r="B246" s="11"/>
      <c r="C246" s="11"/>
      <c r="D246" s="11"/>
      <c r="E246" s="11"/>
      <c r="F246" s="2" t="s">
        <v>2</v>
      </c>
      <c r="G246" s="11" t="s">
        <v>4480</v>
      </c>
      <c r="H246" s="67">
        <v>1</v>
      </c>
      <c r="I246" s="67">
        <v>0</v>
      </c>
      <c r="J246" s="67">
        <v>0</v>
      </c>
      <c r="K246" s="67">
        <v>0</v>
      </c>
      <c r="L246" s="67">
        <v>0</v>
      </c>
      <c r="M246" s="67">
        <v>1</v>
      </c>
      <c r="N246" s="67">
        <v>0</v>
      </c>
      <c r="O246" s="67">
        <v>0</v>
      </c>
      <c r="P246" s="67"/>
      <c r="Q246" s="67"/>
      <c r="R246" s="299"/>
      <c r="S246" s="299"/>
      <c r="T246" s="35"/>
    </row>
    <row r="247" spans="1:20" x14ac:dyDescent="0.25">
      <c r="A247" s="34"/>
      <c r="B247" s="11"/>
      <c r="C247" s="11"/>
      <c r="D247" s="11"/>
      <c r="E247" s="11"/>
      <c r="F247" s="2" t="s">
        <v>3</v>
      </c>
      <c r="G247" s="11" t="s">
        <v>4481</v>
      </c>
      <c r="H247" s="67">
        <v>1</v>
      </c>
      <c r="I247" s="67">
        <v>0</v>
      </c>
      <c r="J247" s="67">
        <v>0</v>
      </c>
      <c r="K247" s="67">
        <v>0</v>
      </c>
      <c r="L247" s="67">
        <v>0</v>
      </c>
      <c r="M247" s="67">
        <v>1</v>
      </c>
      <c r="N247" s="67">
        <v>0</v>
      </c>
      <c r="O247" s="67">
        <v>0</v>
      </c>
      <c r="P247" s="67"/>
      <c r="Q247" s="67"/>
      <c r="R247" s="11"/>
      <c r="S247" s="299"/>
      <c r="T247" s="35"/>
    </row>
    <row r="248" spans="1:20" x14ac:dyDescent="0.25">
      <c r="A248" s="34"/>
      <c r="B248" s="11"/>
      <c r="C248" s="11"/>
      <c r="D248" s="11"/>
      <c r="E248" s="11"/>
      <c r="F248" s="2" t="s">
        <v>4</v>
      </c>
      <c r="G248" s="11" t="s">
        <v>4482</v>
      </c>
      <c r="H248" s="67">
        <v>1</v>
      </c>
      <c r="I248" s="67">
        <v>0</v>
      </c>
      <c r="J248" s="67">
        <v>0</v>
      </c>
      <c r="K248" s="67">
        <v>0</v>
      </c>
      <c r="L248" s="67">
        <v>0</v>
      </c>
      <c r="M248" s="67">
        <v>1</v>
      </c>
      <c r="N248" s="67">
        <v>0</v>
      </c>
      <c r="O248" s="67">
        <v>0</v>
      </c>
      <c r="P248" s="67"/>
      <c r="Q248" s="67"/>
      <c r="R248" s="11"/>
      <c r="S248" s="299"/>
      <c r="T248" s="35"/>
    </row>
    <row r="249" spans="1:20" x14ac:dyDescent="0.25">
      <c r="A249" s="34"/>
      <c r="B249" s="11"/>
      <c r="C249" s="11"/>
      <c r="D249" s="11"/>
      <c r="E249" s="11"/>
      <c r="F249" s="2" t="s">
        <v>5</v>
      </c>
      <c r="G249" s="11" t="s">
        <v>4483</v>
      </c>
      <c r="H249" s="67">
        <v>1</v>
      </c>
      <c r="I249" s="67">
        <v>0</v>
      </c>
      <c r="J249" s="67">
        <v>0</v>
      </c>
      <c r="K249" s="67">
        <v>0</v>
      </c>
      <c r="L249" s="67">
        <v>0</v>
      </c>
      <c r="M249" s="67">
        <v>1</v>
      </c>
      <c r="N249" s="67">
        <v>0</v>
      </c>
      <c r="O249" s="67">
        <v>0</v>
      </c>
      <c r="P249" s="67"/>
      <c r="Q249" s="67"/>
      <c r="R249" s="11"/>
      <c r="S249" s="299" t="s">
        <v>7669</v>
      </c>
      <c r="T249" s="35"/>
    </row>
    <row r="250" spans="1:20" x14ac:dyDescent="0.25">
      <c r="A250" s="34"/>
      <c r="B250" s="11"/>
      <c r="C250" s="11"/>
      <c r="D250" s="11"/>
      <c r="E250" s="11"/>
      <c r="F250" s="11"/>
      <c r="G250" s="11"/>
      <c r="H250" s="67"/>
      <c r="I250" s="67"/>
      <c r="J250" s="67"/>
      <c r="K250" s="67"/>
      <c r="L250" s="67"/>
      <c r="M250" s="67"/>
      <c r="N250" s="67"/>
      <c r="O250" s="67"/>
      <c r="P250" s="67"/>
      <c r="Q250" s="67"/>
      <c r="R250" s="11"/>
      <c r="S250" s="299"/>
      <c r="T250" s="35"/>
    </row>
    <row r="251" spans="1:20" x14ac:dyDescent="0.25">
      <c r="A251" s="83"/>
      <c r="B251" s="62"/>
      <c r="C251" s="61"/>
      <c r="D251" s="62"/>
      <c r="E251" s="62"/>
      <c r="F251" s="61"/>
      <c r="G251" s="62"/>
      <c r="H251" s="72">
        <f>SUM(H245:H249)</f>
        <v>5</v>
      </c>
      <c r="I251" s="72">
        <f t="shared" ref="I251:O251" si="13">SUM(I245:I249)</f>
        <v>0</v>
      </c>
      <c r="J251" s="72">
        <f t="shared" si="13"/>
        <v>0</v>
      </c>
      <c r="K251" s="72">
        <f t="shared" si="13"/>
        <v>0</v>
      </c>
      <c r="L251" s="72">
        <f t="shared" si="13"/>
        <v>0</v>
      </c>
      <c r="M251" s="72">
        <f t="shared" si="13"/>
        <v>5</v>
      </c>
      <c r="N251" s="72">
        <f t="shared" si="13"/>
        <v>0</v>
      </c>
      <c r="O251" s="72">
        <f t="shared" si="13"/>
        <v>0</v>
      </c>
      <c r="P251" s="72"/>
      <c r="Q251" s="72"/>
      <c r="R251" s="62"/>
      <c r="S251" s="299" t="s">
        <v>7670</v>
      </c>
      <c r="T251" s="84"/>
    </row>
    <row r="252" spans="1:20" x14ac:dyDescent="0.25">
      <c r="A252" s="92"/>
      <c r="B252" s="79"/>
      <c r="C252" s="80"/>
      <c r="D252" s="79"/>
      <c r="E252" s="79"/>
      <c r="F252" s="80"/>
      <c r="G252" s="79"/>
      <c r="H252" s="93"/>
      <c r="I252" s="93"/>
      <c r="J252" s="93"/>
      <c r="K252" s="93"/>
      <c r="L252" s="93"/>
      <c r="M252" s="93"/>
      <c r="N252" s="93"/>
      <c r="O252" s="93"/>
      <c r="P252" s="93"/>
      <c r="Q252" s="93"/>
      <c r="R252" s="79"/>
      <c r="S252" s="299"/>
      <c r="T252" s="94"/>
    </row>
    <row r="253" spans="1:20" x14ac:dyDescent="0.25">
      <c r="A253" s="34"/>
      <c r="B253" s="11"/>
      <c r="C253" s="2"/>
      <c r="D253" s="11"/>
      <c r="E253" s="11"/>
      <c r="F253" s="2"/>
      <c r="G253" s="11"/>
      <c r="H253" s="67"/>
      <c r="I253" s="67"/>
      <c r="J253" s="67"/>
      <c r="K253" s="67"/>
      <c r="L253" s="67"/>
      <c r="M253" s="67"/>
      <c r="N253" s="67"/>
      <c r="O253" s="67"/>
      <c r="P253" s="67"/>
      <c r="Q253" s="67"/>
      <c r="R253" s="11"/>
      <c r="S253" s="299"/>
      <c r="T253" s="35"/>
    </row>
    <row r="254" spans="1:20" x14ac:dyDescent="0.25">
      <c r="A254" s="34"/>
      <c r="B254" s="11"/>
      <c r="C254" s="2"/>
      <c r="D254" s="11"/>
      <c r="E254" s="11"/>
      <c r="F254" s="2"/>
      <c r="G254" s="11"/>
      <c r="H254" s="67"/>
      <c r="I254" s="67"/>
      <c r="J254" s="67"/>
      <c r="K254" s="67"/>
      <c r="L254" s="67"/>
      <c r="M254" s="67"/>
      <c r="N254" s="67"/>
      <c r="O254" s="67"/>
      <c r="P254" s="67"/>
      <c r="Q254" s="67"/>
      <c r="R254" s="11"/>
      <c r="S254" s="299" t="s">
        <v>7671</v>
      </c>
      <c r="T254" s="35"/>
    </row>
    <row r="255" spans="1:20" x14ac:dyDescent="0.25">
      <c r="A255" s="95"/>
      <c r="B255" s="17"/>
      <c r="C255" s="5"/>
      <c r="D255" s="17"/>
      <c r="E255" s="17"/>
      <c r="F255" s="5"/>
      <c r="G255" s="17"/>
      <c r="H255" s="5"/>
      <c r="I255" s="5"/>
      <c r="J255" s="5"/>
      <c r="K255" s="5"/>
      <c r="L255" s="5"/>
      <c r="M255" s="5"/>
      <c r="N255" s="5"/>
      <c r="O255" s="5"/>
      <c r="P255" s="5"/>
      <c r="Q255" s="5"/>
      <c r="R255" s="17"/>
      <c r="S255" s="319"/>
      <c r="T255" s="96"/>
    </row>
    <row r="256" spans="1:20" x14ac:dyDescent="0.25">
      <c r="A256" s="88"/>
      <c r="B256" s="89"/>
      <c r="C256" s="90"/>
      <c r="D256" s="89"/>
      <c r="E256" s="89"/>
      <c r="F256" s="90"/>
      <c r="G256" s="89" t="s">
        <v>36</v>
      </c>
      <c r="H256" s="90">
        <f t="shared" ref="H256:Q256" si="14">H27+H40+H59+H83+H101+H128+H149+H166+H177+H192+H202+H215+H236+H251</f>
        <v>117</v>
      </c>
      <c r="I256" s="90">
        <f t="shared" si="14"/>
        <v>57</v>
      </c>
      <c r="J256" s="90">
        <f t="shared" si="14"/>
        <v>0</v>
      </c>
      <c r="K256" s="90">
        <f t="shared" si="14"/>
        <v>0</v>
      </c>
      <c r="L256" s="90">
        <f t="shared" si="14"/>
        <v>4</v>
      </c>
      <c r="M256" s="90">
        <f t="shared" si="14"/>
        <v>30</v>
      </c>
      <c r="N256" s="90">
        <f t="shared" si="14"/>
        <v>0</v>
      </c>
      <c r="O256" s="90">
        <f t="shared" si="14"/>
        <v>0</v>
      </c>
      <c r="P256" s="90">
        <f t="shared" si="14"/>
        <v>15</v>
      </c>
      <c r="Q256" s="90">
        <f t="shared" si="14"/>
        <v>42</v>
      </c>
      <c r="R256" s="89"/>
      <c r="S256" s="89"/>
      <c r="T256" s="91"/>
    </row>
    <row r="257" spans="1:20" ht="15.75" thickBot="1" x14ac:dyDescent="0.3">
      <c r="A257" s="36"/>
      <c r="B257" s="32"/>
      <c r="C257" s="32"/>
      <c r="D257" s="32"/>
      <c r="E257" s="32"/>
      <c r="F257" s="32"/>
      <c r="G257" s="32"/>
      <c r="H257" s="3"/>
      <c r="I257" s="3"/>
      <c r="J257" s="3"/>
      <c r="K257" s="3"/>
      <c r="L257" s="3"/>
      <c r="M257" s="3"/>
      <c r="N257" s="3"/>
      <c r="O257" s="3"/>
      <c r="P257" s="3"/>
      <c r="Q257" s="3"/>
      <c r="R257" s="32"/>
      <c r="S257" s="32"/>
      <c r="T257" s="37"/>
    </row>
    <row r="258" spans="1:20" ht="15.75" thickTop="1" x14ac:dyDescent="0.25"/>
  </sheetData>
  <mergeCells count="38">
    <mergeCell ref="A1:T1"/>
    <mergeCell ref="A3:A4"/>
    <mergeCell ref="B3:B4"/>
    <mergeCell ref="C3:C4"/>
    <mergeCell ref="D3:D4"/>
    <mergeCell ref="E3:E4"/>
    <mergeCell ref="F3:F4"/>
    <mergeCell ref="G3:G4"/>
    <mergeCell ref="H3:H4"/>
    <mergeCell ref="I3:I4"/>
    <mergeCell ref="R3:R4"/>
    <mergeCell ref="S3:S4"/>
    <mergeCell ref="J3:P3"/>
    <mergeCell ref="S249:S250"/>
    <mergeCell ref="S251:S253"/>
    <mergeCell ref="S232:S235"/>
    <mergeCell ref="S254:S255"/>
    <mergeCell ref="S236:S238"/>
    <mergeCell ref="S239:S242"/>
    <mergeCell ref="R245:R246"/>
    <mergeCell ref="S245:S248"/>
    <mergeCell ref="S211:S214"/>
    <mergeCell ref="R229:R230"/>
    <mergeCell ref="S222:S226"/>
    <mergeCell ref="S229:S231"/>
    <mergeCell ref="S218:S221"/>
    <mergeCell ref="S215:S217"/>
    <mergeCell ref="D30:D31"/>
    <mergeCell ref="T3:T4"/>
    <mergeCell ref="R7:R8"/>
    <mergeCell ref="R9:R12"/>
    <mergeCell ref="J5:Q5"/>
    <mergeCell ref="R205:R206"/>
    <mergeCell ref="S205:S206"/>
    <mergeCell ref="S207:S210"/>
    <mergeCell ref="S7:S9"/>
    <mergeCell ref="S10:S14"/>
    <mergeCell ref="S15:S17"/>
  </mergeCells>
  <pageMargins left="0.5" right="0.27559055118110237" top="0.74803149606299213" bottom="0.74803149606299213" header="0.31496062992125984" footer="0.31496062992125984"/>
  <pageSetup paperSize="258" scale="7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1"/>
  <sheetViews>
    <sheetView topLeftCell="F2" workbookViewId="0">
      <pane ySplit="1545" topLeftCell="A130" activePane="bottomLeft"/>
      <selection activeCell="Q5" sqref="Q5"/>
      <selection pane="bottomLeft" activeCell="T135" sqref="T135"/>
    </sheetView>
  </sheetViews>
  <sheetFormatPr defaultRowHeight="15" x14ac:dyDescent="0.25"/>
  <cols>
    <col min="1" max="1" width="4.42578125" bestFit="1" customWidth="1"/>
    <col min="2" max="2" width="9.5703125" bestFit="1" customWidth="1"/>
    <col min="3" max="3" width="5" bestFit="1" customWidth="1"/>
    <col min="4" max="4" width="18" bestFit="1" customWidth="1"/>
    <col min="5" max="5" width="12.5703125" bestFit="1" customWidth="1"/>
    <col min="6" max="6" width="4.42578125" bestFit="1" customWidth="1"/>
    <col min="7" max="7" width="23.710937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ht="15.75" customHeight="1"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ht="15.75" customHeight="1"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21</v>
      </c>
      <c r="B7" s="11" t="s">
        <v>4307</v>
      </c>
      <c r="C7" s="2" t="s">
        <v>0</v>
      </c>
      <c r="D7" s="11" t="s">
        <v>4308</v>
      </c>
      <c r="E7" s="11" t="s">
        <v>39</v>
      </c>
      <c r="F7" s="2" t="s">
        <v>0</v>
      </c>
      <c r="G7" s="11" t="s">
        <v>4484</v>
      </c>
      <c r="H7" s="107">
        <v>1</v>
      </c>
      <c r="I7" s="107">
        <v>0</v>
      </c>
      <c r="J7" s="107">
        <v>0</v>
      </c>
      <c r="K7" s="107">
        <v>0</v>
      </c>
      <c r="L7" s="107">
        <v>0</v>
      </c>
      <c r="M7" s="107">
        <v>0</v>
      </c>
      <c r="N7" s="107">
        <v>0</v>
      </c>
      <c r="O7" s="107">
        <v>0</v>
      </c>
      <c r="P7" s="107">
        <v>1</v>
      </c>
      <c r="Q7" s="107"/>
      <c r="R7" s="299" t="s">
        <v>7410</v>
      </c>
      <c r="S7" s="299" t="s">
        <v>7735</v>
      </c>
      <c r="T7" s="35" t="s">
        <v>7736</v>
      </c>
    </row>
    <row r="8" spans="1:20" x14ac:dyDescent="0.25">
      <c r="A8" s="34"/>
      <c r="B8" s="11"/>
      <c r="C8" s="2"/>
      <c r="D8" s="11"/>
      <c r="E8" s="11"/>
      <c r="F8" s="2" t="s">
        <v>2</v>
      </c>
      <c r="G8" s="11" t="s">
        <v>4485</v>
      </c>
      <c r="H8" s="107">
        <v>1</v>
      </c>
      <c r="I8" s="107">
        <v>0</v>
      </c>
      <c r="J8" s="107">
        <v>0</v>
      </c>
      <c r="K8" s="107">
        <v>0</v>
      </c>
      <c r="L8" s="107">
        <v>0</v>
      </c>
      <c r="M8" s="107">
        <v>0</v>
      </c>
      <c r="N8" s="107">
        <v>0</v>
      </c>
      <c r="O8" s="107">
        <v>0</v>
      </c>
      <c r="P8" s="107">
        <v>1</v>
      </c>
      <c r="Q8" s="107"/>
      <c r="R8" s="299"/>
      <c r="S8" s="299"/>
      <c r="T8" s="35"/>
    </row>
    <row r="9" spans="1:20" x14ac:dyDescent="0.25">
      <c r="A9" s="34"/>
      <c r="B9" s="11"/>
      <c r="C9" s="2"/>
      <c r="D9" s="11"/>
      <c r="E9" s="11"/>
      <c r="F9" s="2" t="s">
        <v>3</v>
      </c>
      <c r="G9" s="11" t="s">
        <v>4486</v>
      </c>
      <c r="H9" s="2">
        <v>1</v>
      </c>
      <c r="I9" s="107">
        <v>0</v>
      </c>
      <c r="J9" s="2">
        <v>0</v>
      </c>
      <c r="K9" s="2">
        <v>0</v>
      </c>
      <c r="L9" s="2">
        <v>0</v>
      </c>
      <c r="M9" s="2">
        <v>0</v>
      </c>
      <c r="N9" s="2">
        <v>0</v>
      </c>
      <c r="O9" s="2">
        <v>0</v>
      </c>
      <c r="P9" s="107">
        <v>1</v>
      </c>
      <c r="Q9" s="107"/>
      <c r="R9" s="11"/>
      <c r="S9" s="299"/>
      <c r="T9" s="35"/>
    </row>
    <row r="10" spans="1:20" x14ac:dyDescent="0.25">
      <c r="A10" s="34"/>
      <c r="B10" s="11"/>
      <c r="C10" s="2"/>
      <c r="D10" s="11"/>
      <c r="E10" s="11"/>
      <c r="F10" s="2" t="s">
        <v>4</v>
      </c>
      <c r="G10" s="11" t="s">
        <v>4487</v>
      </c>
      <c r="H10" s="2">
        <v>1</v>
      </c>
      <c r="I10" s="107">
        <v>0</v>
      </c>
      <c r="J10" s="2">
        <v>0</v>
      </c>
      <c r="K10" s="2">
        <v>0</v>
      </c>
      <c r="L10" s="2">
        <v>0</v>
      </c>
      <c r="M10" s="2">
        <v>0</v>
      </c>
      <c r="N10" s="2">
        <v>0</v>
      </c>
      <c r="O10" s="2">
        <v>0</v>
      </c>
      <c r="P10" s="107">
        <v>1</v>
      </c>
      <c r="Q10" s="107"/>
      <c r="R10" s="11"/>
      <c r="S10" s="299"/>
      <c r="T10" s="35"/>
    </row>
    <row r="11" spans="1:20" x14ac:dyDescent="0.25">
      <c r="A11" s="34"/>
      <c r="B11" s="11"/>
      <c r="C11" s="2"/>
      <c r="D11" s="11"/>
      <c r="E11" s="11"/>
      <c r="F11" s="2" t="s">
        <v>5</v>
      </c>
      <c r="G11" s="11" t="s">
        <v>4488</v>
      </c>
      <c r="H11" s="2">
        <v>1</v>
      </c>
      <c r="I11" s="107">
        <v>0</v>
      </c>
      <c r="J11" s="2">
        <v>0</v>
      </c>
      <c r="K11" s="2">
        <v>0</v>
      </c>
      <c r="L11" s="2">
        <v>0</v>
      </c>
      <c r="M11" s="2">
        <v>0</v>
      </c>
      <c r="N11" s="2">
        <v>0</v>
      </c>
      <c r="O11" s="2">
        <v>0</v>
      </c>
      <c r="P11" s="107">
        <v>1</v>
      </c>
      <c r="Q11" s="107"/>
      <c r="R11" s="11"/>
      <c r="S11" s="11"/>
      <c r="T11" s="35"/>
    </row>
    <row r="12" spans="1:20" x14ac:dyDescent="0.25">
      <c r="A12" s="34"/>
      <c r="B12" s="11"/>
      <c r="C12" s="2"/>
      <c r="D12" s="11"/>
      <c r="E12" s="11"/>
      <c r="F12" s="2" t="s">
        <v>6</v>
      </c>
      <c r="G12" s="11" t="s">
        <v>4489</v>
      </c>
      <c r="H12" s="2">
        <v>1</v>
      </c>
      <c r="I12" s="107">
        <v>0</v>
      </c>
      <c r="J12" s="2">
        <v>0</v>
      </c>
      <c r="K12" s="2">
        <v>0</v>
      </c>
      <c r="L12" s="2">
        <v>0</v>
      </c>
      <c r="M12" s="2">
        <v>0</v>
      </c>
      <c r="N12" s="2">
        <v>0</v>
      </c>
      <c r="O12" s="2">
        <v>0</v>
      </c>
      <c r="P12" s="107">
        <v>1</v>
      </c>
      <c r="Q12" s="107"/>
      <c r="R12" s="11"/>
      <c r="S12" s="11"/>
      <c r="T12" s="35"/>
    </row>
    <row r="13" spans="1:20" x14ac:dyDescent="0.25">
      <c r="A13" s="34"/>
      <c r="B13" s="11"/>
      <c r="C13" s="2"/>
      <c r="D13" s="11"/>
      <c r="E13" s="11"/>
      <c r="F13" s="2"/>
      <c r="G13" s="11"/>
      <c r="H13" s="2"/>
      <c r="I13" s="2"/>
      <c r="J13" s="2"/>
      <c r="K13" s="2"/>
      <c r="L13" s="2"/>
      <c r="M13" s="2"/>
      <c r="N13" s="2"/>
      <c r="O13" s="2"/>
      <c r="P13" s="2"/>
      <c r="Q13" s="2"/>
      <c r="R13" s="11"/>
      <c r="S13" s="11"/>
      <c r="T13" s="35"/>
    </row>
    <row r="14" spans="1:20" x14ac:dyDescent="0.25">
      <c r="A14" s="83"/>
      <c r="B14" s="62"/>
      <c r="C14" s="61"/>
      <c r="D14" s="62"/>
      <c r="E14" s="62"/>
      <c r="F14" s="61"/>
      <c r="G14" s="62"/>
      <c r="H14" s="61">
        <f>SUM(H7:H12)</f>
        <v>6</v>
      </c>
      <c r="I14" s="61">
        <f t="shared" ref="I14:P14" si="0">SUM(I7:I12)</f>
        <v>0</v>
      </c>
      <c r="J14" s="61">
        <f t="shared" si="0"/>
        <v>0</v>
      </c>
      <c r="K14" s="61">
        <f t="shared" si="0"/>
        <v>0</v>
      </c>
      <c r="L14" s="61">
        <f t="shared" si="0"/>
        <v>0</v>
      </c>
      <c r="M14" s="61">
        <f t="shared" si="0"/>
        <v>0</v>
      </c>
      <c r="N14" s="61">
        <f t="shared" si="0"/>
        <v>0</v>
      </c>
      <c r="O14" s="61">
        <f t="shared" si="0"/>
        <v>0</v>
      </c>
      <c r="P14" s="61">
        <f t="shared" si="0"/>
        <v>6</v>
      </c>
      <c r="Q14" s="61"/>
      <c r="R14" s="62"/>
      <c r="S14" s="62"/>
      <c r="T14" s="84"/>
    </row>
    <row r="15" spans="1:20" x14ac:dyDescent="0.25">
      <c r="A15" s="85"/>
      <c r="B15" s="75"/>
      <c r="C15" s="76"/>
      <c r="D15" s="75"/>
      <c r="E15" s="75"/>
      <c r="F15" s="76"/>
      <c r="G15" s="75"/>
      <c r="H15" s="76"/>
      <c r="I15" s="76"/>
      <c r="J15" s="76"/>
      <c r="K15" s="76"/>
      <c r="L15" s="76"/>
      <c r="M15" s="76"/>
      <c r="N15" s="76"/>
      <c r="O15" s="76"/>
      <c r="P15" s="76"/>
      <c r="Q15" s="76"/>
      <c r="R15" s="75"/>
      <c r="S15" s="75"/>
      <c r="T15" s="86"/>
    </row>
    <row r="16" spans="1:20" x14ac:dyDescent="0.25">
      <c r="A16" s="34"/>
      <c r="B16" s="11"/>
      <c r="C16" s="2"/>
      <c r="D16" s="11"/>
      <c r="E16" s="11"/>
      <c r="F16" s="2"/>
      <c r="G16" s="11"/>
      <c r="H16" s="2"/>
      <c r="I16" s="2"/>
      <c r="J16" s="2"/>
      <c r="K16" s="2"/>
      <c r="L16" s="2"/>
      <c r="M16" s="2"/>
      <c r="N16" s="2"/>
      <c r="O16" s="2"/>
      <c r="P16" s="2"/>
      <c r="Q16" s="2"/>
      <c r="R16" s="11"/>
      <c r="S16" s="11"/>
      <c r="T16" s="35"/>
    </row>
    <row r="17" spans="1:20" ht="15" customHeight="1" x14ac:dyDescent="0.25">
      <c r="A17" s="34"/>
      <c r="B17" s="11"/>
      <c r="C17" s="2" t="s">
        <v>2</v>
      </c>
      <c r="D17" s="11" t="s">
        <v>4309</v>
      </c>
      <c r="E17" s="11" t="s">
        <v>39</v>
      </c>
      <c r="F17" s="2" t="s">
        <v>0</v>
      </c>
      <c r="G17" s="11" t="s">
        <v>4490</v>
      </c>
      <c r="H17" s="67">
        <v>1</v>
      </c>
      <c r="I17" s="67">
        <v>0</v>
      </c>
      <c r="J17" s="67">
        <v>0</v>
      </c>
      <c r="K17" s="67">
        <v>0</v>
      </c>
      <c r="L17" s="67">
        <v>0</v>
      </c>
      <c r="M17" s="67">
        <v>0</v>
      </c>
      <c r="N17" s="67">
        <v>0</v>
      </c>
      <c r="O17" s="67">
        <v>1</v>
      </c>
      <c r="P17" s="67"/>
      <c r="Q17" s="67"/>
      <c r="R17" s="11" t="s">
        <v>8404</v>
      </c>
      <c r="S17" s="299" t="s">
        <v>8399</v>
      </c>
      <c r="T17" s="313" t="s">
        <v>8393</v>
      </c>
    </row>
    <row r="18" spans="1:20" x14ac:dyDescent="0.25">
      <c r="A18" s="34"/>
      <c r="B18" s="11"/>
      <c r="C18" s="2"/>
      <c r="D18" s="11"/>
      <c r="E18" s="11"/>
      <c r="F18" s="2" t="s">
        <v>2</v>
      </c>
      <c r="G18" s="11" t="s">
        <v>4491</v>
      </c>
      <c r="H18" s="67">
        <v>1</v>
      </c>
      <c r="I18" s="67">
        <v>0</v>
      </c>
      <c r="J18" s="67">
        <v>0</v>
      </c>
      <c r="K18" s="67">
        <v>0</v>
      </c>
      <c r="L18" s="67">
        <v>0</v>
      </c>
      <c r="M18" s="67">
        <v>0</v>
      </c>
      <c r="N18" s="67">
        <v>0</v>
      </c>
      <c r="O18" s="67">
        <v>1</v>
      </c>
      <c r="P18" s="67"/>
      <c r="Q18" s="67"/>
      <c r="R18" s="299" t="s">
        <v>8405</v>
      </c>
      <c r="S18" s="299"/>
      <c r="T18" s="313"/>
    </row>
    <row r="19" spans="1:20" x14ac:dyDescent="0.25">
      <c r="A19" s="34"/>
      <c r="B19" s="11"/>
      <c r="C19" s="2"/>
      <c r="D19" s="11"/>
      <c r="E19" s="11"/>
      <c r="F19" s="2" t="s">
        <v>3</v>
      </c>
      <c r="G19" s="11" t="s">
        <v>4492</v>
      </c>
      <c r="H19" s="67">
        <v>1</v>
      </c>
      <c r="I19" s="67">
        <v>0</v>
      </c>
      <c r="J19" s="67">
        <v>0</v>
      </c>
      <c r="K19" s="67">
        <v>0</v>
      </c>
      <c r="L19" s="67">
        <v>0</v>
      </c>
      <c r="M19" s="67">
        <v>0</v>
      </c>
      <c r="N19" s="67">
        <v>0</v>
      </c>
      <c r="O19" s="67">
        <v>1</v>
      </c>
      <c r="P19" s="67"/>
      <c r="Q19" s="67"/>
      <c r="R19" s="299"/>
      <c r="S19" s="299"/>
      <c r="T19" s="313"/>
    </row>
    <row r="20" spans="1:20" x14ac:dyDescent="0.25">
      <c r="A20" s="34"/>
      <c r="B20" s="11"/>
      <c r="C20" s="2"/>
      <c r="D20" s="11"/>
      <c r="E20" s="11"/>
      <c r="F20" s="2" t="s">
        <v>4</v>
      </c>
      <c r="G20" s="11" t="s">
        <v>4493</v>
      </c>
      <c r="H20" s="67">
        <v>1</v>
      </c>
      <c r="I20" s="67">
        <v>0</v>
      </c>
      <c r="J20" s="67">
        <v>0</v>
      </c>
      <c r="K20" s="67">
        <v>0</v>
      </c>
      <c r="L20" s="67">
        <v>0</v>
      </c>
      <c r="M20" s="67">
        <v>0</v>
      </c>
      <c r="N20" s="67">
        <v>0</v>
      </c>
      <c r="O20" s="67">
        <v>1</v>
      </c>
      <c r="P20" s="67"/>
      <c r="Q20" s="67"/>
      <c r="R20" s="11" t="s">
        <v>8406</v>
      </c>
      <c r="S20" s="299"/>
      <c r="T20" s="119"/>
    </row>
    <row r="21" spans="1:20" ht="15" customHeight="1" x14ac:dyDescent="0.25">
      <c r="A21" s="34"/>
      <c r="B21" s="11"/>
      <c r="C21" s="2"/>
      <c r="D21" s="11"/>
      <c r="E21" s="11"/>
      <c r="F21" s="2" t="s">
        <v>5</v>
      </c>
      <c r="G21" s="11" t="s">
        <v>4494</v>
      </c>
      <c r="H21" s="67">
        <v>1</v>
      </c>
      <c r="I21" s="67">
        <v>0</v>
      </c>
      <c r="J21" s="67">
        <v>0</v>
      </c>
      <c r="K21" s="67">
        <v>0</v>
      </c>
      <c r="L21" s="67">
        <v>0</v>
      </c>
      <c r="M21" s="67">
        <v>0</v>
      </c>
      <c r="N21" s="67">
        <v>0</v>
      </c>
      <c r="O21" s="67">
        <v>1</v>
      </c>
      <c r="P21" s="67"/>
      <c r="Q21" s="67"/>
      <c r="R21" s="11" t="s">
        <v>8407</v>
      </c>
      <c r="S21" s="299" t="s">
        <v>8400</v>
      </c>
      <c r="T21" s="35"/>
    </row>
    <row r="22" spans="1:20" x14ac:dyDescent="0.25">
      <c r="A22" s="34"/>
      <c r="B22" s="11"/>
      <c r="C22" s="2"/>
      <c r="D22" s="11"/>
      <c r="E22" s="11"/>
      <c r="F22" s="2" t="s">
        <v>6</v>
      </c>
      <c r="G22" s="11" t="s">
        <v>4495</v>
      </c>
      <c r="H22" s="67">
        <v>1</v>
      </c>
      <c r="I22" s="67">
        <v>0</v>
      </c>
      <c r="J22" s="67">
        <v>0</v>
      </c>
      <c r="K22" s="67">
        <v>0</v>
      </c>
      <c r="L22" s="67">
        <v>0</v>
      </c>
      <c r="M22" s="67">
        <v>0</v>
      </c>
      <c r="N22" s="67">
        <v>0</v>
      </c>
      <c r="O22" s="67">
        <v>1</v>
      </c>
      <c r="P22" s="67"/>
      <c r="Q22" s="67"/>
      <c r="R22" s="11"/>
      <c r="S22" s="299"/>
      <c r="T22" s="35"/>
    </row>
    <row r="23" spans="1:20" x14ac:dyDescent="0.25">
      <c r="A23" s="34"/>
      <c r="B23" s="11"/>
      <c r="C23" s="2"/>
      <c r="D23" s="11"/>
      <c r="E23" s="11"/>
      <c r="F23" s="2" t="s">
        <v>7</v>
      </c>
      <c r="G23" s="11" t="s">
        <v>4496</v>
      </c>
      <c r="H23" s="67">
        <v>1</v>
      </c>
      <c r="I23" s="67">
        <v>0</v>
      </c>
      <c r="J23" s="67">
        <v>0</v>
      </c>
      <c r="K23" s="67">
        <v>0</v>
      </c>
      <c r="L23" s="67">
        <v>0</v>
      </c>
      <c r="M23" s="67">
        <v>0</v>
      </c>
      <c r="N23" s="67">
        <v>0</v>
      </c>
      <c r="O23" s="67">
        <v>1</v>
      </c>
      <c r="P23" s="67"/>
      <c r="Q23" s="67"/>
      <c r="R23" s="11"/>
      <c r="S23" s="299"/>
      <c r="T23" s="35"/>
    </row>
    <row r="24" spans="1:20" x14ac:dyDescent="0.25">
      <c r="A24" s="34"/>
      <c r="B24" s="11"/>
      <c r="C24" s="2"/>
      <c r="D24" s="11"/>
      <c r="E24" s="11"/>
      <c r="F24" s="2" t="s">
        <v>8</v>
      </c>
      <c r="G24" s="11" t="s">
        <v>4497</v>
      </c>
      <c r="H24" s="67">
        <v>1</v>
      </c>
      <c r="I24" s="67">
        <v>0</v>
      </c>
      <c r="J24" s="67">
        <v>0</v>
      </c>
      <c r="K24" s="67">
        <v>0</v>
      </c>
      <c r="L24" s="67">
        <v>0</v>
      </c>
      <c r="M24" s="67">
        <v>0</v>
      </c>
      <c r="N24" s="67">
        <v>0</v>
      </c>
      <c r="O24" s="67">
        <v>1</v>
      </c>
      <c r="P24" s="67"/>
      <c r="Q24" s="67"/>
      <c r="R24" s="11"/>
      <c r="S24" s="299"/>
      <c r="T24" s="35"/>
    </row>
    <row r="25" spans="1:20" x14ac:dyDescent="0.25">
      <c r="A25" s="34"/>
      <c r="B25" s="11"/>
      <c r="C25" s="2"/>
      <c r="D25" s="11"/>
      <c r="E25" s="11"/>
      <c r="F25" s="2" t="s">
        <v>9</v>
      </c>
      <c r="G25" s="11" t="s">
        <v>4498</v>
      </c>
      <c r="H25" s="67">
        <v>1</v>
      </c>
      <c r="I25" s="67">
        <v>0</v>
      </c>
      <c r="J25" s="67">
        <v>0</v>
      </c>
      <c r="K25" s="67">
        <v>0</v>
      </c>
      <c r="L25" s="67">
        <v>0</v>
      </c>
      <c r="M25" s="67">
        <v>0</v>
      </c>
      <c r="N25" s="67">
        <v>0</v>
      </c>
      <c r="O25" s="67">
        <v>1</v>
      </c>
      <c r="P25" s="67"/>
      <c r="Q25" s="67"/>
      <c r="R25" s="11"/>
      <c r="S25" s="299" t="s">
        <v>8401</v>
      </c>
      <c r="T25" s="35"/>
    </row>
    <row r="26" spans="1:20" x14ac:dyDescent="0.25">
      <c r="A26" s="34"/>
      <c r="B26" s="11"/>
      <c r="C26" s="2"/>
      <c r="D26" s="11"/>
      <c r="E26" s="11"/>
      <c r="F26" s="2" t="s">
        <v>10</v>
      </c>
      <c r="G26" s="11" t="s">
        <v>4499</v>
      </c>
      <c r="H26" s="67">
        <v>1</v>
      </c>
      <c r="I26" s="67">
        <v>0</v>
      </c>
      <c r="J26" s="67">
        <v>0</v>
      </c>
      <c r="K26" s="67">
        <v>0</v>
      </c>
      <c r="L26" s="67">
        <v>0</v>
      </c>
      <c r="M26" s="67">
        <v>0</v>
      </c>
      <c r="N26" s="67">
        <v>0</v>
      </c>
      <c r="O26" s="67">
        <v>1</v>
      </c>
      <c r="P26" s="67"/>
      <c r="Q26" s="67"/>
      <c r="R26" s="11"/>
      <c r="S26" s="299"/>
      <c r="T26" s="35"/>
    </row>
    <row r="27" spans="1:20" x14ac:dyDescent="0.25">
      <c r="A27" s="34"/>
      <c r="B27" s="11"/>
      <c r="C27" s="2"/>
      <c r="D27" s="11"/>
      <c r="E27" s="11"/>
      <c r="F27" s="2" t="s">
        <v>11</v>
      </c>
      <c r="G27" s="11" t="s">
        <v>4500</v>
      </c>
      <c r="H27" s="67">
        <v>1</v>
      </c>
      <c r="I27" s="67">
        <v>0</v>
      </c>
      <c r="J27" s="67">
        <v>0</v>
      </c>
      <c r="K27" s="67">
        <v>0</v>
      </c>
      <c r="L27" s="67">
        <v>0</v>
      </c>
      <c r="M27" s="67">
        <v>0</v>
      </c>
      <c r="N27" s="67">
        <v>0</v>
      </c>
      <c r="O27" s="67">
        <v>1</v>
      </c>
      <c r="P27" s="67"/>
      <c r="Q27" s="67"/>
      <c r="R27" s="11"/>
      <c r="S27" s="299"/>
      <c r="T27" s="35"/>
    </row>
    <row r="28" spans="1:20" x14ac:dyDescent="0.25">
      <c r="A28" s="34"/>
      <c r="B28" s="11"/>
      <c r="C28" s="2"/>
      <c r="D28" s="11"/>
      <c r="E28" s="11"/>
      <c r="F28" s="2" t="s">
        <v>12</v>
      </c>
      <c r="G28" s="11" t="s">
        <v>4501</v>
      </c>
      <c r="H28" s="67">
        <v>1</v>
      </c>
      <c r="I28" s="67">
        <v>0</v>
      </c>
      <c r="J28" s="67">
        <v>0</v>
      </c>
      <c r="K28" s="67">
        <v>0</v>
      </c>
      <c r="L28" s="67">
        <v>0</v>
      </c>
      <c r="M28" s="67">
        <v>0</v>
      </c>
      <c r="N28" s="67">
        <v>0</v>
      </c>
      <c r="O28" s="67">
        <v>1</v>
      </c>
      <c r="P28" s="67"/>
      <c r="Q28" s="67"/>
      <c r="R28" s="11"/>
      <c r="S28" s="299"/>
      <c r="T28" s="35"/>
    </row>
    <row r="29" spans="1:20" x14ac:dyDescent="0.25">
      <c r="A29" s="34"/>
      <c r="B29" s="11"/>
      <c r="C29" s="2"/>
      <c r="D29" s="11"/>
      <c r="E29" s="11"/>
      <c r="F29" s="2" t="s">
        <v>13</v>
      </c>
      <c r="G29" s="11" t="s">
        <v>4502</v>
      </c>
      <c r="H29" s="67">
        <v>1</v>
      </c>
      <c r="I29" s="67">
        <v>0</v>
      </c>
      <c r="J29" s="67">
        <v>0</v>
      </c>
      <c r="K29" s="67">
        <v>0</v>
      </c>
      <c r="L29" s="67">
        <v>0</v>
      </c>
      <c r="M29" s="67">
        <v>0</v>
      </c>
      <c r="N29" s="67">
        <v>0</v>
      </c>
      <c r="O29" s="67">
        <v>1</v>
      </c>
      <c r="P29" s="67"/>
      <c r="Q29" s="67"/>
      <c r="R29" s="11"/>
      <c r="S29" s="299" t="s">
        <v>8402</v>
      </c>
      <c r="T29" s="35"/>
    </row>
    <row r="30" spans="1:20" x14ac:dyDescent="0.25">
      <c r="A30" s="34"/>
      <c r="B30" s="11"/>
      <c r="C30" s="2"/>
      <c r="D30" s="11"/>
      <c r="E30" s="11"/>
      <c r="F30" s="2" t="s">
        <v>14</v>
      </c>
      <c r="G30" s="11" t="s">
        <v>4503</v>
      </c>
      <c r="H30" s="67">
        <v>1</v>
      </c>
      <c r="I30" s="67">
        <v>0</v>
      </c>
      <c r="J30" s="67">
        <v>0</v>
      </c>
      <c r="K30" s="67">
        <v>0</v>
      </c>
      <c r="L30" s="67">
        <v>0</v>
      </c>
      <c r="M30" s="67">
        <v>0</v>
      </c>
      <c r="N30" s="67">
        <v>0</v>
      </c>
      <c r="O30" s="67">
        <v>1</v>
      </c>
      <c r="P30" s="67"/>
      <c r="Q30" s="67"/>
      <c r="R30" s="11"/>
      <c r="S30" s="299"/>
      <c r="T30" s="35"/>
    </row>
    <row r="31" spans="1:20" x14ac:dyDescent="0.25">
      <c r="A31" s="34"/>
      <c r="B31" s="11"/>
      <c r="C31" s="2"/>
      <c r="D31" s="11"/>
      <c r="E31" s="11"/>
      <c r="F31" s="2" t="s">
        <v>15</v>
      </c>
      <c r="G31" s="11" t="s">
        <v>4504</v>
      </c>
      <c r="H31" s="67">
        <v>1</v>
      </c>
      <c r="I31" s="67">
        <v>0</v>
      </c>
      <c r="J31" s="67">
        <v>0</v>
      </c>
      <c r="K31" s="67">
        <v>0</v>
      </c>
      <c r="L31" s="67">
        <v>0</v>
      </c>
      <c r="M31" s="67">
        <v>0</v>
      </c>
      <c r="N31" s="67">
        <v>0</v>
      </c>
      <c r="O31" s="67">
        <v>1</v>
      </c>
      <c r="P31" s="67"/>
      <c r="Q31" s="67"/>
      <c r="R31" s="11"/>
      <c r="S31" s="299"/>
      <c r="T31" s="35"/>
    </row>
    <row r="32" spans="1:20" x14ac:dyDescent="0.25">
      <c r="A32" s="34"/>
      <c r="B32" s="11"/>
      <c r="C32" s="2"/>
      <c r="D32" s="11"/>
      <c r="E32" s="11"/>
      <c r="F32" s="2" t="s">
        <v>16</v>
      </c>
      <c r="G32" s="11" t="s">
        <v>4505</v>
      </c>
      <c r="H32" s="67">
        <v>1</v>
      </c>
      <c r="I32" s="67">
        <v>0</v>
      </c>
      <c r="J32" s="67">
        <v>0</v>
      </c>
      <c r="K32" s="67">
        <v>0</v>
      </c>
      <c r="L32" s="67">
        <v>0</v>
      </c>
      <c r="M32" s="67">
        <v>0</v>
      </c>
      <c r="N32" s="67">
        <v>0</v>
      </c>
      <c r="O32" s="67">
        <v>1</v>
      </c>
      <c r="P32" s="67"/>
      <c r="Q32" s="67"/>
      <c r="R32" s="11"/>
      <c r="S32" s="299"/>
      <c r="T32" s="35"/>
    </row>
    <row r="33" spans="1:20" x14ac:dyDescent="0.25">
      <c r="A33" s="34"/>
      <c r="B33" s="11"/>
      <c r="C33" s="2"/>
      <c r="D33" s="11"/>
      <c r="E33" s="11"/>
      <c r="F33" s="2" t="s">
        <v>17</v>
      </c>
      <c r="G33" s="11" t="s">
        <v>4506</v>
      </c>
      <c r="H33" s="67">
        <v>1</v>
      </c>
      <c r="I33" s="67">
        <v>0</v>
      </c>
      <c r="J33" s="67">
        <v>0</v>
      </c>
      <c r="K33" s="67">
        <v>0</v>
      </c>
      <c r="L33" s="67">
        <v>0</v>
      </c>
      <c r="M33" s="67">
        <v>0</v>
      </c>
      <c r="N33" s="67">
        <v>0</v>
      </c>
      <c r="O33" s="67">
        <v>1</v>
      </c>
      <c r="P33" s="67"/>
      <c r="Q33" s="67"/>
      <c r="R33" s="11"/>
      <c r="S33" s="299" t="s">
        <v>8403</v>
      </c>
      <c r="T33" s="35"/>
    </row>
    <row r="34" spans="1:20" x14ac:dyDescent="0.25">
      <c r="A34" s="34"/>
      <c r="B34" s="11"/>
      <c r="C34" s="2"/>
      <c r="D34" s="11"/>
      <c r="E34" s="11"/>
      <c r="F34" s="2"/>
      <c r="G34" s="11"/>
      <c r="H34" s="67"/>
      <c r="I34" s="67"/>
      <c r="J34" s="67"/>
      <c r="K34" s="67"/>
      <c r="L34" s="67"/>
      <c r="M34" s="67"/>
      <c r="N34" s="67"/>
      <c r="O34" s="67"/>
      <c r="P34" s="67"/>
      <c r="Q34" s="67"/>
      <c r="R34" s="11"/>
      <c r="S34" s="299"/>
      <c r="T34" s="35"/>
    </row>
    <row r="35" spans="1:20" x14ac:dyDescent="0.25">
      <c r="A35" s="83"/>
      <c r="B35" s="62"/>
      <c r="C35" s="61"/>
      <c r="D35" s="62"/>
      <c r="E35" s="62"/>
      <c r="F35" s="61"/>
      <c r="G35" s="62"/>
      <c r="H35" s="72">
        <f>SUM(H17:H33)</f>
        <v>17</v>
      </c>
      <c r="I35" s="72">
        <f t="shared" ref="I35:O35" si="1">SUM(I17:I33)</f>
        <v>0</v>
      </c>
      <c r="J35" s="72">
        <f t="shared" si="1"/>
        <v>0</v>
      </c>
      <c r="K35" s="72">
        <f t="shared" si="1"/>
        <v>0</v>
      </c>
      <c r="L35" s="72">
        <f t="shared" si="1"/>
        <v>0</v>
      </c>
      <c r="M35" s="72">
        <f t="shared" si="1"/>
        <v>0</v>
      </c>
      <c r="N35" s="72">
        <f t="shared" si="1"/>
        <v>0</v>
      </c>
      <c r="O35" s="72">
        <f t="shared" si="1"/>
        <v>17</v>
      </c>
      <c r="P35" s="72"/>
      <c r="Q35" s="72"/>
      <c r="R35" s="62"/>
      <c r="S35" s="302"/>
      <c r="T35" s="84"/>
    </row>
    <row r="36" spans="1:20" x14ac:dyDescent="0.25">
      <c r="A36" s="85"/>
      <c r="B36" s="75"/>
      <c r="C36" s="76"/>
      <c r="D36" s="75"/>
      <c r="E36" s="75"/>
      <c r="F36" s="76"/>
      <c r="G36" s="75"/>
      <c r="H36" s="76"/>
      <c r="I36" s="76"/>
      <c r="J36" s="76"/>
      <c r="K36" s="76"/>
      <c r="L36" s="76"/>
      <c r="M36" s="76"/>
      <c r="N36" s="76"/>
      <c r="O36" s="76"/>
      <c r="P36" s="76"/>
      <c r="Q36" s="76"/>
      <c r="R36" s="75"/>
      <c r="S36" s="75"/>
      <c r="T36" s="86"/>
    </row>
    <row r="37" spans="1:20" x14ac:dyDescent="0.25">
      <c r="A37" s="34"/>
      <c r="B37" s="11"/>
      <c r="C37" s="2"/>
      <c r="D37" s="11"/>
      <c r="E37" s="11"/>
      <c r="F37" s="11"/>
      <c r="G37" s="11"/>
      <c r="H37" s="2"/>
      <c r="I37" s="2"/>
      <c r="J37" s="2"/>
      <c r="K37" s="2"/>
      <c r="L37" s="2"/>
      <c r="M37" s="2"/>
      <c r="N37" s="2"/>
      <c r="O37" s="2"/>
      <c r="P37" s="2"/>
      <c r="Q37" s="2"/>
      <c r="R37" s="11"/>
      <c r="S37" s="11"/>
      <c r="T37" s="35"/>
    </row>
    <row r="38" spans="1:20" ht="15" customHeight="1" x14ac:dyDescent="0.25">
      <c r="A38" s="34"/>
      <c r="B38" s="11"/>
      <c r="C38" s="2" t="s">
        <v>3</v>
      </c>
      <c r="D38" s="11" t="s">
        <v>4310</v>
      </c>
      <c r="E38" s="11" t="s">
        <v>39</v>
      </c>
      <c r="F38" s="2" t="s">
        <v>0</v>
      </c>
      <c r="G38" s="11" t="s">
        <v>3841</v>
      </c>
      <c r="H38" s="67">
        <v>1</v>
      </c>
      <c r="I38" s="67">
        <v>0</v>
      </c>
      <c r="J38" s="67">
        <v>0</v>
      </c>
      <c r="K38" s="67">
        <v>0</v>
      </c>
      <c r="L38" s="67">
        <v>0</v>
      </c>
      <c r="M38" s="67">
        <v>1</v>
      </c>
      <c r="N38" s="67">
        <v>0</v>
      </c>
      <c r="O38" s="67">
        <v>0</v>
      </c>
      <c r="P38" s="67"/>
      <c r="Q38" s="67"/>
      <c r="R38" s="299" t="s">
        <v>7680</v>
      </c>
      <c r="S38" s="299" t="s">
        <v>7673</v>
      </c>
      <c r="T38" s="35"/>
    </row>
    <row r="39" spans="1:20" x14ac:dyDescent="0.25">
      <c r="A39" s="34"/>
      <c r="B39" s="11"/>
      <c r="C39" s="2"/>
      <c r="D39" s="11"/>
      <c r="E39" s="11"/>
      <c r="F39" s="2" t="s">
        <v>2</v>
      </c>
      <c r="G39" s="11" t="s">
        <v>4507</v>
      </c>
      <c r="H39" s="67">
        <v>1</v>
      </c>
      <c r="I39" s="67">
        <v>0</v>
      </c>
      <c r="J39" s="67">
        <v>0</v>
      </c>
      <c r="K39" s="67">
        <v>0</v>
      </c>
      <c r="L39" s="67">
        <v>0</v>
      </c>
      <c r="M39" s="67">
        <v>0</v>
      </c>
      <c r="N39" s="67">
        <v>1</v>
      </c>
      <c r="O39" s="67">
        <v>0</v>
      </c>
      <c r="P39" s="67"/>
      <c r="Q39" s="67"/>
      <c r="R39" s="299"/>
      <c r="S39" s="299"/>
      <c r="T39" s="35"/>
    </row>
    <row r="40" spans="1:20" x14ac:dyDescent="0.25">
      <c r="A40" s="34"/>
      <c r="B40" s="11"/>
      <c r="C40" s="2"/>
      <c r="D40" s="11"/>
      <c r="E40" s="11"/>
      <c r="F40" s="2" t="s">
        <v>3</v>
      </c>
      <c r="G40" s="11" t="s">
        <v>4508</v>
      </c>
      <c r="H40" s="67">
        <v>1</v>
      </c>
      <c r="I40" s="67">
        <v>0</v>
      </c>
      <c r="J40" s="67">
        <v>0</v>
      </c>
      <c r="K40" s="67">
        <v>0</v>
      </c>
      <c r="L40" s="67">
        <v>0</v>
      </c>
      <c r="M40" s="67">
        <v>1</v>
      </c>
      <c r="N40" s="67">
        <v>0</v>
      </c>
      <c r="O40" s="67">
        <v>0</v>
      </c>
      <c r="P40" s="67"/>
      <c r="Q40" s="67"/>
      <c r="R40" s="11"/>
      <c r="S40" s="299"/>
      <c r="T40" s="35"/>
    </row>
    <row r="41" spans="1:20" x14ac:dyDescent="0.25">
      <c r="A41" s="34"/>
      <c r="B41" s="11"/>
      <c r="C41" s="2"/>
      <c r="D41" s="11"/>
      <c r="E41" s="11"/>
      <c r="F41" s="2" t="s">
        <v>4</v>
      </c>
      <c r="G41" s="11" t="s">
        <v>4509</v>
      </c>
      <c r="H41" s="67">
        <v>1</v>
      </c>
      <c r="I41" s="67">
        <v>0</v>
      </c>
      <c r="J41" s="67">
        <v>0</v>
      </c>
      <c r="K41" s="67">
        <v>0</v>
      </c>
      <c r="L41" s="67">
        <v>0</v>
      </c>
      <c r="M41" s="67">
        <v>0</v>
      </c>
      <c r="N41" s="67">
        <v>1</v>
      </c>
      <c r="O41" s="67">
        <v>0</v>
      </c>
      <c r="P41" s="67"/>
      <c r="Q41" s="67"/>
      <c r="R41" s="11"/>
      <c r="S41" s="299"/>
      <c r="T41" s="35"/>
    </row>
    <row r="42" spans="1:20" x14ac:dyDescent="0.25">
      <c r="A42" s="34"/>
      <c r="B42" s="11"/>
      <c r="C42" s="2"/>
      <c r="D42" s="11"/>
      <c r="E42" s="11"/>
      <c r="F42" s="2" t="s">
        <v>5</v>
      </c>
      <c r="G42" s="11" t="s">
        <v>4510</v>
      </c>
      <c r="H42" s="67">
        <v>1</v>
      </c>
      <c r="I42" s="67">
        <v>0</v>
      </c>
      <c r="J42" s="67">
        <v>0</v>
      </c>
      <c r="K42" s="67">
        <v>0</v>
      </c>
      <c r="L42" s="67">
        <v>0</v>
      </c>
      <c r="M42" s="67">
        <v>0</v>
      </c>
      <c r="N42" s="67">
        <v>1</v>
      </c>
      <c r="O42" s="67">
        <v>0</v>
      </c>
      <c r="P42" s="67"/>
      <c r="Q42" s="67"/>
      <c r="R42" s="11"/>
      <c r="S42" s="299" t="s">
        <v>7674</v>
      </c>
      <c r="T42" s="35"/>
    </row>
    <row r="43" spans="1:20" x14ac:dyDescent="0.25">
      <c r="A43" s="34"/>
      <c r="B43" s="11"/>
      <c r="C43" s="2"/>
      <c r="D43" s="11"/>
      <c r="E43" s="11"/>
      <c r="F43" s="2" t="s">
        <v>6</v>
      </c>
      <c r="G43" s="11" t="s">
        <v>4511</v>
      </c>
      <c r="H43" s="67">
        <v>1</v>
      </c>
      <c r="I43" s="67">
        <v>0</v>
      </c>
      <c r="J43" s="67">
        <v>0</v>
      </c>
      <c r="K43" s="67">
        <v>0</v>
      </c>
      <c r="L43" s="67">
        <v>0</v>
      </c>
      <c r="M43" s="67">
        <v>0</v>
      </c>
      <c r="N43" s="67">
        <v>1</v>
      </c>
      <c r="O43" s="67">
        <v>0</v>
      </c>
      <c r="P43" s="67"/>
      <c r="Q43" s="67"/>
      <c r="R43" s="11"/>
      <c r="S43" s="299"/>
      <c r="T43" s="35"/>
    </row>
    <row r="44" spans="1:20" x14ac:dyDescent="0.25">
      <c r="A44" s="34"/>
      <c r="B44" s="11"/>
      <c r="C44" s="2"/>
      <c r="D44" s="11"/>
      <c r="E44" s="11"/>
      <c r="F44" s="2" t="s">
        <v>7</v>
      </c>
      <c r="G44" s="11" t="s">
        <v>4512</v>
      </c>
      <c r="H44" s="67">
        <v>1</v>
      </c>
      <c r="I44" s="67">
        <v>0</v>
      </c>
      <c r="J44" s="67">
        <v>0</v>
      </c>
      <c r="K44" s="67">
        <v>0</v>
      </c>
      <c r="L44" s="67">
        <v>0</v>
      </c>
      <c r="M44" s="67">
        <v>0</v>
      </c>
      <c r="N44" s="67">
        <v>1</v>
      </c>
      <c r="O44" s="67">
        <v>0</v>
      </c>
      <c r="P44" s="67"/>
      <c r="Q44" s="67"/>
      <c r="R44" s="11"/>
      <c r="S44" s="299"/>
      <c r="T44" s="35"/>
    </row>
    <row r="45" spans="1:20" ht="15" customHeight="1" x14ac:dyDescent="0.25">
      <c r="A45" s="34"/>
      <c r="B45" s="11"/>
      <c r="C45" s="2"/>
      <c r="D45" s="11"/>
      <c r="E45" s="11"/>
      <c r="F45" s="2" t="s">
        <v>8</v>
      </c>
      <c r="G45" s="11" t="s">
        <v>4513</v>
      </c>
      <c r="H45" s="67">
        <v>1</v>
      </c>
      <c r="I45" s="67">
        <v>0</v>
      </c>
      <c r="J45" s="67">
        <v>0</v>
      </c>
      <c r="K45" s="67">
        <v>0</v>
      </c>
      <c r="L45" s="67">
        <v>0</v>
      </c>
      <c r="M45" s="67">
        <v>0</v>
      </c>
      <c r="N45" s="67">
        <v>1</v>
      </c>
      <c r="O45" s="67">
        <v>0</v>
      </c>
      <c r="P45" s="67"/>
      <c r="Q45" s="67"/>
      <c r="R45" s="11"/>
      <c r="S45" s="299" t="s">
        <v>7675</v>
      </c>
      <c r="T45" s="35"/>
    </row>
    <row r="46" spans="1:20" x14ac:dyDescent="0.25">
      <c r="A46" s="34"/>
      <c r="B46" s="11"/>
      <c r="C46" s="2"/>
      <c r="D46" s="11"/>
      <c r="E46" s="11"/>
      <c r="F46" s="2" t="s">
        <v>9</v>
      </c>
      <c r="G46" s="11" t="s">
        <v>4514</v>
      </c>
      <c r="H46" s="67">
        <v>1</v>
      </c>
      <c r="I46" s="67">
        <v>0</v>
      </c>
      <c r="J46" s="67">
        <v>0</v>
      </c>
      <c r="K46" s="67">
        <v>0</v>
      </c>
      <c r="L46" s="67">
        <v>0</v>
      </c>
      <c r="M46" s="67">
        <v>0</v>
      </c>
      <c r="N46" s="67">
        <v>1</v>
      </c>
      <c r="O46" s="67">
        <v>0</v>
      </c>
      <c r="P46" s="67"/>
      <c r="Q46" s="67"/>
      <c r="R46" s="11"/>
      <c r="S46" s="299"/>
      <c r="T46" s="35"/>
    </row>
    <row r="47" spans="1:20" x14ac:dyDescent="0.25">
      <c r="A47" s="34"/>
      <c r="B47" s="11"/>
      <c r="C47" s="2"/>
      <c r="D47" s="11"/>
      <c r="E47" s="11"/>
      <c r="F47" s="2" t="s">
        <v>10</v>
      </c>
      <c r="G47" s="11" t="s">
        <v>4515</v>
      </c>
      <c r="H47" s="67">
        <v>1</v>
      </c>
      <c r="I47" s="67">
        <v>0</v>
      </c>
      <c r="J47" s="67">
        <v>0</v>
      </c>
      <c r="K47" s="67">
        <v>0</v>
      </c>
      <c r="L47" s="67">
        <v>0</v>
      </c>
      <c r="M47" s="67">
        <v>0</v>
      </c>
      <c r="N47" s="67">
        <v>1</v>
      </c>
      <c r="O47" s="67">
        <v>0</v>
      </c>
      <c r="P47" s="67"/>
      <c r="Q47" s="67"/>
      <c r="R47" s="11"/>
      <c r="S47" s="299"/>
      <c r="T47" s="35"/>
    </row>
    <row r="48" spans="1:20" x14ac:dyDescent="0.25">
      <c r="A48" s="34"/>
      <c r="B48" s="11"/>
      <c r="C48" s="2"/>
      <c r="D48" s="11"/>
      <c r="E48" s="11"/>
      <c r="F48" s="2" t="s">
        <v>11</v>
      </c>
      <c r="G48" s="11" t="s">
        <v>4516</v>
      </c>
      <c r="H48" s="67">
        <v>1</v>
      </c>
      <c r="I48" s="67">
        <v>0</v>
      </c>
      <c r="J48" s="67">
        <v>0</v>
      </c>
      <c r="K48" s="67">
        <v>0</v>
      </c>
      <c r="L48" s="67">
        <v>0</v>
      </c>
      <c r="M48" s="67">
        <v>0</v>
      </c>
      <c r="N48" s="67">
        <v>1</v>
      </c>
      <c r="O48" s="67">
        <v>0</v>
      </c>
      <c r="P48" s="67"/>
      <c r="Q48" s="67"/>
      <c r="R48" s="11"/>
      <c r="S48" s="299"/>
      <c r="T48" s="35"/>
    </row>
    <row r="49" spans="1:20" x14ac:dyDescent="0.25">
      <c r="A49" s="34"/>
      <c r="B49" s="11"/>
      <c r="C49" s="2"/>
      <c r="D49" s="11"/>
      <c r="E49" s="11"/>
      <c r="F49" s="2" t="s">
        <v>12</v>
      </c>
      <c r="G49" s="11" t="s">
        <v>4299</v>
      </c>
      <c r="H49" s="67">
        <v>1</v>
      </c>
      <c r="I49" s="67">
        <v>0</v>
      </c>
      <c r="J49" s="67">
        <v>0</v>
      </c>
      <c r="K49" s="67">
        <v>0</v>
      </c>
      <c r="L49" s="67">
        <v>0</v>
      </c>
      <c r="M49" s="67">
        <v>0</v>
      </c>
      <c r="N49" s="67">
        <v>1</v>
      </c>
      <c r="O49" s="67">
        <v>0</v>
      </c>
      <c r="P49" s="67"/>
      <c r="Q49" s="67"/>
      <c r="R49" s="11"/>
      <c r="S49" s="299"/>
      <c r="T49" s="35"/>
    </row>
    <row r="50" spans="1:20" x14ac:dyDescent="0.25">
      <c r="A50" s="34"/>
      <c r="B50" s="11"/>
      <c r="C50" s="2"/>
      <c r="D50" s="11"/>
      <c r="E50" s="11"/>
      <c r="F50" s="2" t="s">
        <v>13</v>
      </c>
      <c r="G50" s="11" t="s">
        <v>4517</v>
      </c>
      <c r="H50" s="67">
        <v>1</v>
      </c>
      <c r="I50" s="67">
        <v>0</v>
      </c>
      <c r="J50" s="67">
        <v>0</v>
      </c>
      <c r="K50" s="67">
        <v>0</v>
      </c>
      <c r="L50" s="67">
        <v>0</v>
      </c>
      <c r="M50" s="67">
        <v>0</v>
      </c>
      <c r="N50" s="67">
        <v>1</v>
      </c>
      <c r="O50" s="67">
        <v>0</v>
      </c>
      <c r="P50" s="67"/>
      <c r="Q50" s="67"/>
      <c r="R50" s="11"/>
      <c r="S50" s="299" t="s">
        <v>7676</v>
      </c>
      <c r="T50" s="35"/>
    </row>
    <row r="51" spans="1:20" x14ac:dyDescent="0.25">
      <c r="A51" s="34"/>
      <c r="B51" s="11"/>
      <c r="C51" s="2"/>
      <c r="D51" s="11"/>
      <c r="E51" s="11"/>
      <c r="F51" s="2" t="s">
        <v>14</v>
      </c>
      <c r="G51" s="11" t="s">
        <v>4518</v>
      </c>
      <c r="H51" s="67">
        <v>1</v>
      </c>
      <c r="I51" s="67">
        <v>0</v>
      </c>
      <c r="J51" s="67">
        <v>0</v>
      </c>
      <c r="K51" s="67">
        <v>0</v>
      </c>
      <c r="L51" s="67">
        <v>0</v>
      </c>
      <c r="M51" s="67">
        <v>0</v>
      </c>
      <c r="N51" s="67">
        <v>1</v>
      </c>
      <c r="O51" s="67">
        <v>0</v>
      </c>
      <c r="P51" s="67"/>
      <c r="Q51" s="67"/>
      <c r="R51" s="11"/>
      <c r="S51" s="299"/>
      <c r="T51" s="35"/>
    </row>
    <row r="52" spans="1:20" x14ac:dyDescent="0.25">
      <c r="A52" s="34"/>
      <c r="B52" s="11"/>
      <c r="C52" s="2"/>
      <c r="D52" s="11"/>
      <c r="E52" s="11"/>
      <c r="F52" s="2" t="s">
        <v>15</v>
      </c>
      <c r="G52" s="11" t="s">
        <v>4519</v>
      </c>
      <c r="H52" s="67">
        <v>1</v>
      </c>
      <c r="I52" s="67">
        <v>0</v>
      </c>
      <c r="J52" s="67">
        <v>0</v>
      </c>
      <c r="K52" s="67">
        <v>0</v>
      </c>
      <c r="L52" s="67">
        <v>0</v>
      </c>
      <c r="M52" s="67">
        <v>0</v>
      </c>
      <c r="N52" s="67">
        <v>1</v>
      </c>
      <c r="O52" s="67">
        <v>0</v>
      </c>
      <c r="P52" s="67"/>
      <c r="Q52" s="67"/>
      <c r="R52" s="11"/>
      <c r="S52" s="299"/>
      <c r="T52" s="35"/>
    </row>
    <row r="53" spans="1:20" ht="15" customHeight="1" x14ac:dyDescent="0.25">
      <c r="A53" s="34"/>
      <c r="B53" s="11"/>
      <c r="C53" s="2"/>
      <c r="D53" s="11"/>
      <c r="E53" s="11"/>
      <c r="F53" s="2" t="s">
        <v>16</v>
      </c>
      <c r="G53" s="11" t="s">
        <v>4520</v>
      </c>
      <c r="H53" s="67">
        <v>1</v>
      </c>
      <c r="I53" s="67">
        <v>0</v>
      </c>
      <c r="J53" s="67">
        <v>0</v>
      </c>
      <c r="K53" s="67">
        <v>0</v>
      </c>
      <c r="L53" s="67">
        <v>0</v>
      </c>
      <c r="M53" s="67">
        <v>0</v>
      </c>
      <c r="N53" s="67">
        <v>1</v>
      </c>
      <c r="O53" s="67">
        <v>0</v>
      </c>
      <c r="P53" s="67"/>
      <c r="Q53" s="67"/>
      <c r="R53" s="11"/>
      <c r="S53" s="299" t="s">
        <v>7677</v>
      </c>
      <c r="T53" s="35"/>
    </row>
    <row r="54" spans="1:20" x14ac:dyDescent="0.25">
      <c r="A54" s="34"/>
      <c r="B54" s="11"/>
      <c r="C54" s="11"/>
      <c r="D54" s="11"/>
      <c r="E54" s="11"/>
      <c r="F54" s="2" t="s">
        <v>17</v>
      </c>
      <c r="G54" s="11" t="s">
        <v>4521</v>
      </c>
      <c r="H54" s="67">
        <v>1</v>
      </c>
      <c r="I54" s="67">
        <v>0</v>
      </c>
      <c r="J54" s="67">
        <v>0</v>
      </c>
      <c r="K54" s="67">
        <v>0</v>
      </c>
      <c r="L54" s="67">
        <v>0</v>
      </c>
      <c r="M54" s="67">
        <v>0</v>
      </c>
      <c r="N54" s="67">
        <v>1</v>
      </c>
      <c r="O54" s="67">
        <v>0</v>
      </c>
      <c r="P54" s="67"/>
      <c r="Q54" s="67"/>
      <c r="R54" s="11"/>
      <c r="S54" s="299"/>
      <c r="T54" s="35"/>
    </row>
    <row r="55" spans="1:20" x14ac:dyDescent="0.25">
      <c r="A55" s="34"/>
      <c r="B55" s="11"/>
      <c r="C55" s="11"/>
      <c r="D55" s="11"/>
      <c r="E55" s="11"/>
      <c r="F55" s="2"/>
      <c r="G55" s="11"/>
      <c r="H55" s="67"/>
      <c r="I55" s="67"/>
      <c r="J55" s="67"/>
      <c r="K55" s="67"/>
      <c r="L55" s="67"/>
      <c r="M55" s="67"/>
      <c r="N55" s="67"/>
      <c r="O55" s="67"/>
      <c r="P55" s="67"/>
      <c r="Q55" s="67"/>
      <c r="R55" s="11"/>
      <c r="S55" s="299"/>
      <c r="T55" s="35"/>
    </row>
    <row r="56" spans="1:20" x14ac:dyDescent="0.25">
      <c r="A56" s="83"/>
      <c r="B56" s="62"/>
      <c r="C56" s="61"/>
      <c r="D56" s="62"/>
      <c r="E56" s="62"/>
      <c r="F56" s="61"/>
      <c r="G56" s="62"/>
      <c r="H56" s="72">
        <f>SUM(H38:H54)</f>
        <v>17</v>
      </c>
      <c r="I56" s="72">
        <f t="shared" ref="I56:O56" si="2">SUM(I38:I54)</f>
        <v>0</v>
      </c>
      <c r="J56" s="72">
        <f t="shared" si="2"/>
        <v>0</v>
      </c>
      <c r="K56" s="72">
        <f t="shared" si="2"/>
        <v>0</v>
      </c>
      <c r="L56" s="72">
        <f t="shared" si="2"/>
        <v>0</v>
      </c>
      <c r="M56" s="72">
        <f t="shared" si="2"/>
        <v>2</v>
      </c>
      <c r="N56" s="72">
        <f t="shared" si="2"/>
        <v>15</v>
      </c>
      <c r="O56" s="72">
        <f t="shared" si="2"/>
        <v>0</v>
      </c>
      <c r="P56" s="72"/>
      <c r="Q56" s="72"/>
      <c r="R56" s="62"/>
      <c r="S56" s="302"/>
      <c r="T56" s="84"/>
    </row>
    <row r="57" spans="1:20" x14ac:dyDescent="0.25">
      <c r="A57" s="92"/>
      <c r="B57" s="79"/>
      <c r="C57" s="80"/>
      <c r="D57" s="79"/>
      <c r="E57" s="79"/>
      <c r="F57" s="80"/>
      <c r="G57" s="79"/>
      <c r="H57" s="93"/>
      <c r="I57" s="93"/>
      <c r="J57" s="93"/>
      <c r="K57" s="93"/>
      <c r="L57" s="93"/>
      <c r="M57" s="93"/>
      <c r="N57" s="93"/>
      <c r="O57" s="93"/>
      <c r="P57" s="93"/>
      <c r="Q57" s="93"/>
      <c r="R57" s="79"/>
      <c r="S57" s="307" t="s">
        <v>7678</v>
      </c>
      <c r="T57" s="94"/>
    </row>
    <row r="58" spans="1:20" x14ac:dyDescent="0.25">
      <c r="A58" s="34"/>
      <c r="B58" s="11"/>
      <c r="C58" s="2"/>
      <c r="D58" s="11"/>
      <c r="E58" s="11"/>
      <c r="F58" s="2"/>
      <c r="G58" s="11"/>
      <c r="H58" s="67"/>
      <c r="I58" s="67"/>
      <c r="J58" s="67"/>
      <c r="K58" s="67"/>
      <c r="L58" s="67"/>
      <c r="M58" s="67"/>
      <c r="N58" s="67"/>
      <c r="O58" s="67"/>
      <c r="P58" s="67"/>
      <c r="Q58" s="67"/>
      <c r="R58" s="11"/>
      <c r="S58" s="299"/>
      <c r="T58" s="35"/>
    </row>
    <row r="59" spans="1:20" x14ac:dyDescent="0.25">
      <c r="A59" s="34"/>
      <c r="B59" s="11"/>
      <c r="C59" s="2"/>
      <c r="D59" s="11"/>
      <c r="E59" s="11"/>
      <c r="F59" s="2"/>
      <c r="G59" s="11"/>
      <c r="H59" s="67"/>
      <c r="I59" s="67"/>
      <c r="J59" s="67"/>
      <c r="K59" s="67"/>
      <c r="L59" s="67"/>
      <c r="M59" s="67"/>
      <c r="N59" s="67"/>
      <c r="O59" s="67"/>
      <c r="P59" s="67"/>
      <c r="Q59" s="67"/>
      <c r="R59" s="11"/>
      <c r="S59" s="299"/>
      <c r="T59" s="35"/>
    </row>
    <row r="60" spans="1:20" x14ac:dyDescent="0.25">
      <c r="A60" s="34"/>
      <c r="B60" s="11"/>
      <c r="C60" s="2"/>
      <c r="D60" s="11"/>
      <c r="E60" s="11"/>
      <c r="F60" s="2"/>
      <c r="G60" s="11"/>
      <c r="H60" s="67"/>
      <c r="I60" s="67"/>
      <c r="J60" s="67"/>
      <c r="K60" s="67"/>
      <c r="L60" s="67"/>
      <c r="M60" s="67"/>
      <c r="N60" s="67"/>
      <c r="O60" s="67"/>
      <c r="P60" s="67"/>
      <c r="Q60" s="67"/>
      <c r="R60" s="11"/>
      <c r="S60" s="299" t="s">
        <v>7679</v>
      </c>
      <c r="T60" s="35"/>
    </row>
    <row r="61" spans="1:20" x14ac:dyDescent="0.25">
      <c r="A61" s="34"/>
      <c r="B61" s="11"/>
      <c r="C61" s="2"/>
      <c r="D61" s="11"/>
      <c r="E61" s="11"/>
      <c r="F61" s="2"/>
      <c r="G61" s="11"/>
      <c r="H61" s="67"/>
      <c r="I61" s="67"/>
      <c r="J61" s="67"/>
      <c r="K61" s="67"/>
      <c r="L61" s="67"/>
      <c r="M61" s="67"/>
      <c r="N61" s="67"/>
      <c r="O61" s="67"/>
      <c r="P61" s="67"/>
      <c r="Q61" s="67"/>
      <c r="R61" s="11"/>
      <c r="S61" s="299"/>
      <c r="T61" s="35"/>
    </row>
    <row r="62" spans="1:20" x14ac:dyDescent="0.25">
      <c r="A62" s="34"/>
      <c r="B62" s="11"/>
      <c r="C62" s="2"/>
      <c r="D62" s="11"/>
      <c r="E62" s="11"/>
      <c r="F62" s="2"/>
      <c r="G62" s="11"/>
      <c r="H62" s="67"/>
      <c r="I62" s="67"/>
      <c r="J62" s="67"/>
      <c r="K62" s="67"/>
      <c r="L62" s="67"/>
      <c r="M62" s="67"/>
      <c r="N62" s="67"/>
      <c r="O62" s="67"/>
      <c r="P62" s="67"/>
      <c r="Q62" s="67"/>
      <c r="R62" s="11"/>
      <c r="S62" s="299"/>
      <c r="T62" s="35"/>
    </row>
    <row r="63" spans="1:20" x14ac:dyDescent="0.25">
      <c r="A63" s="95"/>
      <c r="B63" s="17"/>
      <c r="C63" s="5"/>
      <c r="D63" s="17"/>
      <c r="E63" s="17"/>
      <c r="F63" s="5"/>
      <c r="G63" s="17"/>
      <c r="H63" s="5"/>
      <c r="I63" s="5"/>
      <c r="J63" s="5"/>
      <c r="K63" s="5"/>
      <c r="L63" s="5"/>
      <c r="M63" s="5"/>
      <c r="N63" s="5"/>
      <c r="O63" s="5"/>
      <c r="P63" s="5"/>
      <c r="Q63" s="5"/>
      <c r="R63" s="17"/>
      <c r="S63" s="17"/>
      <c r="T63" s="96"/>
    </row>
    <row r="64" spans="1:20" x14ac:dyDescent="0.25">
      <c r="A64" s="34"/>
      <c r="B64" s="11"/>
      <c r="C64" s="2"/>
      <c r="D64" s="11"/>
      <c r="E64" s="11"/>
      <c r="F64" s="11"/>
      <c r="G64" s="11"/>
      <c r="H64" s="2"/>
      <c r="I64" s="2"/>
      <c r="J64" s="2"/>
      <c r="K64" s="2"/>
      <c r="L64" s="2" t="s">
        <v>7681</v>
      </c>
      <c r="M64" s="2"/>
      <c r="N64" s="2"/>
      <c r="O64" s="2"/>
      <c r="P64" s="2"/>
      <c r="Q64" s="2"/>
      <c r="R64" s="11"/>
      <c r="S64" s="11"/>
      <c r="T64" s="35"/>
    </row>
    <row r="65" spans="1:20" x14ac:dyDescent="0.25">
      <c r="A65" s="34"/>
      <c r="B65" s="11"/>
      <c r="C65" s="2" t="s">
        <v>4</v>
      </c>
      <c r="D65" s="11" t="s">
        <v>4311</v>
      </c>
      <c r="E65" s="11" t="s">
        <v>39</v>
      </c>
      <c r="F65" s="2" t="s">
        <v>0</v>
      </c>
      <c r="G65" s="11" t="s">
        <v>4522</v>
      </c>
      <c r="H65" s="67">
        <v>1</v>
      </c>
      <c r="I65" s="67">
        <v>0</v>
      </c>
      <c r="J65" s="67">
        <v>0</v>
      </c>
      <c r="K65" s="67">
        <v>0</v>
      </c>
      <c r="L65" s="67">
        <v>0</v>
      </c>
      <c r="M65" s="67">
        <v>0</v>
      </c>
      <c r="N65" s="67">
        <v>0</v>
      </c>
      <c r="O65" s="67">
        <v>1</v>
      </c>
      <c r="P65" s="67"/>
      <c r="Q65" s="67"/>
      <c r="R65" s="11" t="s">
        <v>7682</v>
      </c>
      <c r="S65" s="299" t="s">
        <v>7683</v>
      </c>
      <c r="T65" s="35"/>
    </row>
    <row r="66" spans="1:20" x14ac:dyDescent="0.25">
      <c r="A66" s="34"/>
      <c r="B66" s="11"/>
      <c r="C66" s="2"/>
      <c r="D66" s="11"/>
      <c r="E66" s="11"/>
      <c r="F66" s="2" t="s">
        <v>2</v>
      </c>
      <c r="G66" s="11" t="s">
        <v>4523</v>
      </c>
      <c r="H66" s="67">
        <v>1</v>
      </c>
      <c r="I66" s="67">
        <v>0</v>
      </c>
      <c r="J66" s="67">
        <v>0</v>
      </c>
      <c r="K66" s="67">
        <v>0</v>
      </c>
      <c r="L66" s="67">
        <v>0</v>
      </c>
      <c r="M66" s="67">
        <v>0</v>
      </c>
      <c r="N66" s="67">
        <v>0</v>
      </c>
      <c r="O66" s="67">
        <v>1</v>
      </c>
      <c r="P66" s="67"/>
      <c r="Q66" s="67"/>
      <c r="R66" s="11"/>
      <c r="S66" s="299"/>
      <c r="T66" s="35"/>
    </row>
    <row r="67" spans="1:20" x14ac:dyDescent="0.25">
      <c r="A67" s="34"/>
      <c r="B67" s="11"/>
      <c r="C67" s="2"/>
      <c r="D67" s="11"/>
      <c r="E67" s="11"/>
      <c r="F67" s="2" t="s">
        <v>3</v>
      </c>
      <c r="G67" s="11" t="s">
        <v>4524</v>
      </c>
      <c r="H67" s="67">
        <v>1</v>
      </c>
      <c r="I67" s="67">
        <v>0</v>
      </c>
      <c r="J67" s="67">
        <v>0</v>
      </c>
      <c r="K67" s="67">
        <v>0</v>
      </c>
      <c r="L67" s="67">
        <v>0</v>
      </c>
      <c r="M67" s="67">
        <v>0</v>
      </c>
      <c r="N67" s="67">
        <v>0</v>
      </c>
      <c r="O67" s="67">
        <v>1</v>
      </c>
      <c r="P67" s="67"/>
      <c r="Q67" s="67"/>
      <c r="R67" s="11"/>
      <c r="S67" s="299"/>
      <c r="T67" s="35"/>
    </row>
    <row r="68" spans="1:20" ht="15" customHeight="1" x14ac:dyDescent="0.25">
      <c r="A68" s="34"/>
      <c r="B68" s="11"/>
      <c r="C68" s="2"/>
      <c r="D68" s="11"/>
      <c r="E68" s="11"/>
      <c r="F68" s="2" t="s">
        <v>4</v>
      </c>
      <c r="G68" s="11" t="s">
        <v>4525</v>
      </c>
      <c r="H68" s="67">
        <v>1</v>
      </c>
      <c r="I68" s="67">
        <v>0</v>
      </c>
      <c r="J68" s="67">
        <v>0</v>
      </c>
      <c r="K68" s="67">
        <v>0</v>
      </c>
      <c r="L68" s="67">
        <v>0</v>
      </c>
      <c r="M68" s="67">
        <v>0</v>
      </c>
      <c r="N68" s="67">
        <v>0</v>
      </c>
      <c r="O68" s="67">
        <v>1</v>
      </c>
      <c r="P68" s="67"/>
      <c r="Q68" s="67"/>
      <c r="R68" s="11"/>
      <c r="S68" s="318" t="s">
        <v>7684</v>
      </c>
      <c r="T68" s="35"/>
    </row>
    <row r="69" spans="1:20" x14ac:dyDescent="0.25">
      <c r="A69" s="34"/>
      <c r="B69" s="11"/>
      <c r="C69" s="2"/>
      <c r="D69" s="11"/>
      <c r="E69" s="11"/>
      <c r="F69" s="2" t="s">
        <v>5</v>
      </c>
      <c r="G69" s="11" t="s">
        <v>4526</v>
      </c>
      <c r="H69" s="67">
        <v>1</v>
      </c>
      <c r="I69" s="67">
        <v>0</v>
      </c>
      <c r="J69" s="67">
        <v>0</v>
      </c>
      <c r="K69" s="67">
        <v>0</v>
      </c>
      <c r="L69" s="67">
        <v>0</v>
      </c>
      <c r="M69" s="67">
        <v>0</v>
      </c>
      <c r="N69" s="67">
        <v>0</v>
      </c>
      <c r="O69" s="67">
        <v>1</v>
      </c>
      <c r="P69" s="67"/>
      <c r="Q69" s="67"/>
      <c r="R69" s="11"/>
      <c r="S69" s="318"/>
      <c r="T69" s="35"/>
    </row>
    <row r="70" spans="1:20" x14ac:dyDescent="0.25">
      <c r="A70" s="34"/>
      <c r="B70" s="11"/>
      <c r="C70" s="11"/>
      <c r="D70" s="11"/>
      <c r="E70" s="11"/>
      <c r="F70" s="2" t="s">
        <v>6</v>
      </c>
      <c r="G70" s="11" t="s">
        <v>4527</v>
      </c>
      <c r="H70" s="67">
        <v>1</v>
      </c>
      <c r="I70" s="67">
        <v>0</v>
      </c>
      <c r="J70" s="67">
        <v>0</v>
      </c>
      <c r="K70" s="67">
        <v>0</v>
      </c>
      <c r="L70" s="67">
        <v>0</v>
      </c>
      <c r="M70" s="67">
        <v>0</v>
      </c>
      <c r="N70" s="67">
        <v>0</v>
      </c>
      <c r="O70" s="67">
        <v>1</v>
      </c>
      <c r="P70" s="67"/>
      <c r="Q70" s="67"/>
      <c r="R70" s="11"/>
      <c r="S70" s="318"/>
      <c r="T70" s="35"/>
    </row>
    <row r="71" spans="1:20" x14ac:dyDescent="0.25">
      <c r="A71" s="34"/>
      <c r="B71" s="11"/>
      <c r="C71" s="11"/>
      <c r="D71" s="11"/>
      <c r="E71" s="11"/>
      <c r="F71" s="2"/>
      <c r="G71" s="11"/>
      <c r="H71" s="67"/>
      <c r="I71" s="67"/>
      <c r="J71" s="67"/>
      <c r="K71" s="67"/>
      <c r="L71" s="67"/>
      <c r="M71" s="67"/>
      <c r="N71" s="67"/>
      <c r="O71" s="67"/>
      <c r="P71" s="67"/>
      <c r="Q71" s="67"/>
      <c r="R71" s="11"/>
      <c r="S71" s="318"/>
      <c r="T71" s="35"/>
    </row>
    <row r="72" spans="1:20" ht="15" customHeight="1" x14ac:dyDescent="0.25">
      <c r="A72" s="83"/>
      <c r="B72" s="62"/>
      <c r="C72" s="61"/>
      <c r="D72" s="62"/>
      <c r="E72" s="62"/>
      <c r="F72" s="61"/>
      <c r="G72" s="62"/>
      <c r="H72" s="72">
        <f>SUM(H65:H70)</f>
        <v>6</v>
      </c>
      <c r="I72" s="72">
        <f t="shared" ref="I72:O72" si="3">SUM(I65:I70)</f>
        <v>0</v>
      </c>
      <c r="J72" s="72">
        <f t="shared" si="3"/>
        <v>0</v>
      </c>
      <c r="K72" s="72">
        <f t="shared" si="3"/>
        <v>0</v>
      </c>
      <c r="L72" s="72">
        <f t="shared" si="3"/>
        <v>0</v>
      </c>
      <c r="M72" s="72">
        <f t="shared" si="3"/>
        <v>0</v>
      </c>
      <c r="N72" s="72">
        <f t="shared" si="3"/>
        <v>0</v>
      </c>
      <c r="O72" s="72">
        <f t="shared" si="3"/>
        <v>6</v>
      </c>
      <c r="P72" s="72"/>
      <c r="Q72" s="72"/>
      <c r="R72" s="62"/>
      <c r="S72" s="299" t="s">
        <v>7685</v>
      </c>
      <c r="T72" s="84"/>
    </row>
    <row r="73" spans="1:20" x14ac:dyDescent="0.25">
      <c r="A73" s="92"/>
      <c r="B73" s="79"/>
      <c r="C73" s="80"/>
      <c r="D73" s="79"/>
      <c r="E73" s="79"/>
      <c r="F73" s="80"/>
      <c r="G73" s="79"/>
      <c r="H73" s="80"/>
      <c r="I73" s="80"/>
      <c r="J73" s="80"/>
      <c r="K73" s="80"/>
      <c r="L73" s="80"/>
      <c r="M73" s="80"/>
      <c r="N73" s="80"/>
      <c r="O73" s="80"/>
      <c r="P73" s="80"/>
      <c r="Q73" s="80"/>
      <c r="R73" s="79"/>
      <c r="S73" s="299"/>
      <c r="T73" s="94"/>
    </row>
    <row r="74" spans="1:20" x14ac:dyDescent="0.25">
      <c r="A74" s="34"/>
      <c r="B74" s="11"/>
      <c r="C74" s="2"/>
      <c r="D74" s="11"/>
      <c r="E74" s="11"/>
      <c r="F74" s="2"/>
      <c r="G74" s="11"/>
      <c r="H74" s="2"/>
      <c r="I74" s="2"/>
      <c r="J74" s="2"/>
      <c r="K74" s="2"/>
      <c r="L74" s="2"/>
      <c r="M74" s="2"/>
      <c r="N74" s="2"/>
      <c r="O74" s="2"/>
      <c r="P74" s="2"/>
      <c r="Q74" s="2"/>
      <c r="R74" s="11"/>
      <c r="S74" s="299"/>
      <c r="T74" s="35"/>
    </row>
    <row r="75" spans="1:20" x14ac:dyDescent="0.25">
      <c r="A75" s="34"/>
      <c r="B75" s="11"/>
      <c r="C75" s="2"/>
      <c r="D75" s="11"/>
      <c r="E75" s="11"/>
      <c r="F75" s="2"/>
      <c r="G75" s="11"/>
      <c r="H75" s="2"/>
      <c r="I75" s="2"/>
      <c r="J75" s="2"/>
      <c r="K75" s="2"/>
      <c r="L75" s="2"/>
      <c r="M75" s="2"/>
      <c r="N75" s="2"/>
      <c r="O75" s="2"/>
      <c r="P75" s="2"/>
      <c r="Q75" s="2"/>
      <c r="R75" s="11"/>
      <c r="S75" s="299"/>
      <c r="T75" s="35"/>
    </row>
    <row r="76" spans="1:20" x14ac:dyDescent="0.25">
      <c r="A76" s="95"/>
      <c r="B76" s="17"/>
      <c r="C76" s="5"/>
      <c r="D76" s="17"/>
      <c r="E76" s="17"/>
      <c r="F76" s="5"/>
      <c r="G76" s="17"/>
      <c r="H76" s="5"/>
      <c r="I76" s="5"/>
      <c r="J76" s="5"/>
      <c r="K76" s="5"/>
      <c r="L76" s="5"/>
      <c r="M76" s="5"/>
      <c r="N76" s="5"/>
      <c r="O76" s="5"/>
      <c r="P76" s="5"/>
      <c r="Q76" s="5"/>
      <c r="R76" s="17"/>
      <c r="S76" s="17"/>
      <c r="T76" s="96"/>
    </row>
    <row r="77" spans="1:20" x14ac:dyDescent="0.25">
      <c r="A77" s="34"/>
      <c r="B77" s="11"/>
      <c r="C77" s="2"/>
      <c r="D77" s="11"/>
      <c r="E77" s="11"/>
      <c r="F77" s="11"/>
      <c r="G77" s="11"/>
      <c r="H77" s="2"/>
      <c r="I77" s="2"/>
      <c r="J77" s="2"/>
      <c r="K77" s="2"/>
      <c r="L77" s="2"/>
      <c r="M77" s="2"/>
      <c r="N77" s="2"/>
      <c r="O77" s="2"/>
      <c r="P77" s="2"/>
      <c r="Q77" s="2"/>
      <c r="R77" s="11"/>
      <c r="S77" s="11"/>
      <c r="T77" s="35"/>
    </row>
    <row r="78" spans="1:20" x14ac:dyDescent="0.25">
      <c r="A78" s="34"/>
      <c r="B78" s="11"/>
      <c r="C78" s="2" t="s">
        <v>5</v>
      </c>
      <c r="D78" s="11" t="s">
        <v>4312</v>
      </c>
      <c r="E78" s="11" t="s">
        <v>39</v>
      </c>
      <c r="F78" s="2" t="s">
        <v>0</v>
      </c>
      <c r="G78" s="11" t="s">
        <v>4528</v>
      </c>
      <c r="H78" s="67">
        <v>1</v>
      </c>
      <c r="I78" s="67">
        <v>0</v>
      </c>
      <c r="J78" s="67">
        <v>0</v>
      </c>
      <c r="K78" s="67">
        <v>0</v>
      </c>
      <c r="L78" s="67">
        <v>0</v>
      </c>
      <c r="M78" s="67">
        <v>0</v>
      </c>
      <c r="N78" s="67">
        <v>0</v>
      </c>
      <c r="O78" s="67">
        <v>1</v>
      </c>
      <c r="P78" s="67"/>
      <c r="Q78" s="67"/>
      <c r="R78" s="299" t="s">
        <v>7690</v>
      </c>
      <c r="S78" s="299" t="s">
        <v>7686</v>
      </c>
      <c r="T78" s="35"/>
    </row>
    <row r="79" spans="1:20" x14ac:dyDescent="0.25">
      <c r="A79" s="34"/>
      <c r="B79" s="11"/>
      <c r="C79" s="2"/>
      <c r="D79" s="11"/>
      <c r="E79" s="11"/>
      <c r="F79" s="2" t="s">
        <v>2</v>
      </c>
      <c r="G79" s="11" t="s">
        <v>4529</v>
      </c>
      <c r="H79" s="67">
        <v>1</v>
      </c>
      <c r="I79" s="67">
        <v>0</v>
      </c>
      <c r="J79" s="67">
        <v>0</v>
      </c>
      <c r="K79" s="67">
        <v>0</v>
      </c>
      <c r="L79" s="67">
        <v>0</v>
      </c>
      <c r="M79" s="67">
        <v>0</v>
      </c>
      <c r="N79" s="67">
        <v>0</v>
      </c>
      <c r="O79" s="67">
        <v>1</v>
      </c>
      <c r="P79" s="67"/>
      <c r="Q79" s="67"/>
      <c r="R79" s="299"/>
      <c r="S79" s="299"/>
      <c r="T79" s="35"/>
    </row>
    <row r="80" spans="1:20" x14ac:dyDescent="0.25">
      <c r="A80" s="34"/>
      <c r="B80" s="11"/>
      <c r="C80" s="2"/>
      <c r="D80" s="11"/>
      <c r="E80" s="11"/>
      <c r="F80" s="2" t="s">
        <v>3</v>
      </c>
      <c r="G80" s="11" t="s">
        <v>4530</v>
      </c>
      <c r="H80" s="67">
        <v>1</v>
      </c>
      <c r="I80" s="67">
        <v>0</v>
      </c>
      <c r="J80" s="67">
        <v>0</v>
      </c>
      <c r="K80" s="67">
        <v>0</v>
      </c>
      <c r="L80" s="67">
        <v>0</v>
      </c>
      <c r="M80" s="67">
        <v>0</v>
      </c>
      <c r="N80" s="67">
        <v>0</v>
      </c>
      <c r="O80" s="67">
        <v>1</v>
      </c>
      <c r="P80" s="67"/>
      <c r="Q80" s="67"/>
      <c r="R80" s="11"/>
      <c r="S80" s="299"/>
      <c r="T80" s="35"/>
    </row>
    <row r="81" spans="1:20" x14ac:dyDescent="0.25">
      <c r="A81" s="34"/>
      <c r="B81" s="11"/>
      <c r="C81" s="2"/>
      <c r="D81" s="11"/>
      <c r="E81" s="11"/>
      <c r="F81" s="2" t="s">
        <v>4</v>
      </c>
      <c r="G81" s="11" t="s">
        <v>4531</v>
      </c>
      <c r="H81" s="67">
        <v>1</v>
      </c>
      <c r="I81" s="67">
        <v>0</v>
      </c>
      <c r="J81" s="67">
        <v>0</v>
      </c>
      <c r="K81" s="67">
        <v>0</v>
      </c>
      <c r="L81" s="67">
        <v>0</v>
      </c>
      <c r="M81" s="67">
        <v>0</v>
      </c>
      <c r="N81" s="67">
        <v>0</v>
      </c>
      <c r="O81" s="67">
        <v>1</v>
      </c>
      <c r="P81" s="67"/>
      <c r="Q81" s="67"/>
      <c r="R81" s="11"/>
      <c r="S81" s="299" t="s">
        <v>7687</v>
      </c>
      <c r="T81" s="35"/>
    </row>
    <row r="82" spans="1:20" x14ac:dyDescent="0.25">
      <c r="A82" s="34"/>
      <c r="B82" s="11"/>
      <c r="C82" s="2"/>
      <c r="D82" s="11"/>
      <c r="E82" s="11"/>
      <c r="F82" s="2" t="s">
        <v>5</v>
      </c>
      <c r="G82" s="11" t="s">
        <v>4532</v>
      </c>
      <c r="H82" s="67">
        <v>1</v>
      </c>
      <c r="I82" s="67">
        <v>0</v>
      </c>
      <c r="J82" s="67">
        <v>0</v>
      </c>
      <c r="K82" s="67">
        <v>0</v>
      </c>
      <c r="L82" s="67">
        <v>0</v>
      </c>
      <c r="M82" s="67">
        <v>0</v>
      </c>
      <c r="N82" s="67">
        <v>0</v>
      </c>
      <c r="O82" s="67">
        <v>1</v>
      </c>
      <c r="P82" s="67"/>
      <c r="Q82" s="67"/>
      <c r="R82" s="11"/>
      <c r="S82" s="299"/>
      <c r="T82" s="35"/>
    </row>
    <row r="83" spans="1:20" x14ac:dyDescent="0.25">
      <c r="A83" s="34"/>
      <c r="B83" s="11"/>
      <c r="C83" s="2"/>
      <c r="D83" s="11"/>
      <c r="E83" s="11"/>
      <c r="F83" s="2" t="s">
        <v>6</v>
      </c>
      <c r="G83" s="11" t="s">
        <v>4533</v>
      </c>
      <c r="H83" s="67">
        <v>1</v>
      </c>
      <c r="I83" s="67">
        <v>0</v>
      </c>
      <c r="J83" s="67">
        <v>0</v>
      </c>
      <c r="K83" s="67">
        <v>0</v>
      </c>
      <c r="L83" s="67">
        <v>0</v>
      </c>
      <c r="M83" s="67">
        <v>0</v>
      </c>
      <c r="N83" s="67">
        <v>0</v>
      </c>
      <c r="O83" s="67">
        <v>1</v>
      </c>
      <c r="P83" s="67"/>
      <c r="Q83" s="67"/>
      <c r="R83" s="11"/>
      <c r="S83" s="299"/>
      <c r="T83" s="35"/>
    </row>
    <row r="84" spans="1:20" x14ac:dyDescent="0.25">
      <c r="A84" s="34"/>
      <c r="B84" s="11"/>
      <c r="C84" s="2"/>
      <c r="D84" s="11"/>
      <c r="E84" s="11"/>
      <c r="F84" s="2" t="s">
        <v>7</v>
      </c>
      <c r="G84" s="11" t="s">
        <v>4534</v>
      </c>
      <c r="H84" s="67">
        <v>1</v>
      </c>
      <c r="I84" s="67">
        <v>0</v>
      </c>
      <c r="J84" s="67">
        <v>0</v>
      </c>
      <c r="K84" s="67">
        <v>0</v>
      </c>
      <c r="L84" s="67">
        <v>0</v>
      </c>
      <c r="M84" s="67">
        <v>0</v>
      </c>
      <c r="N84" s="67">
        <v>0</v>
      </c>
      <c r="O84" s="67">
        <v>1</v>
      </c>
      <c r="P84" s="67"/>
      <c r="Q84" s="67"/>
      <c r="R84" s="11"/>
      <c r="S84" s="299" t="s">
        <v>7688</v>
      </c>
      <c r="T84" s="35"/>
    </row>
    <row r="85" spans="1:20" x14ac:dyDescent="0.25">
      <c r="A85" s="34"/>
      <c r="B85" s="11"/>
      <c r="C85" s="2"/>
      <c r="D85" s="11"/>
      <c r="E85" s="11"/>
      <c r="F85" s="2" t="s">
        <v>8</v>
      </c>
      <c r="G85" s="11" t="s">
        <v>4535</v>
      </c>
      <c r="H85" s="67">
        <v>1</v>
      </c>
      <c r="I85" s="67">
        <v>0</v>
      </c>
      <c r="J85" s="67">
        <v>0</v>
      </c>
      <c r="K85" s="67">
        <v>0</v>
      </c>
      <c r="L85" s="67">
        <v>0</v>
      </c>
      <c r="M85" s="67">
        <v>0</v>
      </c>
      <c r="N85" s="67">
        <v>0</v>
      </c>
      <c r="O85" s="67">
        <v>1</v>
      </c>
      <c r="P85" s="67"/>
      <c r="Q85" s="67"/>
      <c r="R85" s="11"/>
      <c r="S85" s="299"/>
      <c r="T85" s="35"/>
    </row>
    <row r="86" spans="1:20" x14ac:dyDescent="0.25">
      <c r="A86" s="34"/>
      <c r="B86" s="11"/>
      <c r="C86" s="2"/>
      <c r="D86" s="11"/>
      <c r="E86" s="11"/>
      <c r="F86" s="2" t="s">
        <v>9</v>
      </c>
      <c r="G86" s="11" t="s">
        <v>4536</v>
      </c>
      <c r="H86" s="67">
        <v>1</v>
      </c>
      <c r="I86" s="67">
        <v>0</v>
      </c>
      <c r="J86" s="67">
        <v>0</v>
      </c>
      <c r="K86" s="67">
        <v>0</v>
      </c>
      <c r="L86" s="67">
        <v>0</v>
      </c>
      <c r="M86" s="67">
        <v>0</v>
      </c>
      <c r="N86" s="67">
        <v>0</v>
      </c>
      <c r="O86" s="67">
        <v>1</v>
      </c>
      <c r="P86" s="67"/>
      <c r="Q86" s="67"/>
      <c r="R86" s="11"/>
      <c r="S86" s="299"/>
      <c r="T86" s="35"/>
    </row>
    <row r="87" spans="1:20" x14ac:dyDescent="0.25">
      <c r="A87" s="34"/>
      <c r="B87" s="11"/>
      <c r="C87" s="2"/>
      <c r="D87" s="11"/>
      <c r="E87" s="11"/>
      <c r="F87" s="2"/>
      <c r="G87" s="11"/>
      <c r="H87" s="67"/>
      <c r="I87" s="67"/>
      <c r="J87" s="67"/>
      <c r="K87" s="67"/>
      <c r="L87" s="67"/>
      <c r="M87" s="67"/>
      <c r="N87" s="67"/>
      <c r="O87" s="67"/>
      <c r="P87" s="67"/>
      <c r="Q87" s="67"/>
      <c r="R87" s="11"/>
      <c r="S87" s="299" t="s">
        <v>7689</v>
      </c>
      <c r="T87" s="35"/>
    </row>
    <row r="88" spans="1:20" x14ac:dyDescent="0.25">
      <c r="A88" s="83"/>
      <c r="B88" s="62"/>
      <c r="C88" s="61"/>
      <c r="D88" s="62"/>
      <c r="E88" s="62"/>
      <c r="F88" s="61"/>
      <c r="G88" s="62"/>
      <c r="H88" s="72">
        <f>SUM(H78:H86)</f>
        <v>9</v>
      </c>
      <c r="I88" s="72">
        <f t="shared" ref="I88:O88" si="4">SUM(I78:I86)</f>
        <v>0</v>
      </c>
      <c r="J88" s="72">
        <f t="shared" si="4"/>
        <v>0</v>
      </c>
      <c r="K88" s="72">
        <f t="shared" si="4"/>
        <v>0</v>
      </c>
      <c r="L88" s="72">
        <f t="shared" si="4"/>
        <v>0</v>
      </c>
      <c r="M88" s="72">
        <f t="shared" si="4"/>
        <v>0</v>
      </c>
      <c r="N88" s="72">
        <f t="shared" si="4"/>
        <v>0</v>
      </c>
      <c r="O88" s="72">
        <f t="shared" si="4"/>
        <v>9</v>
      </c>
      <c r="P88" s="72"/>
      <c r="Q88" s="72"/>
      <c r="R88" s="62"/>
      <c r="S88" s="299"/>
      <c r="T88" s="84"/>
    </row>
    <row r="89" spans="1:20" x14ac:dyDescent="0.25">
      <c r="A89" s="92"/>
      <c r="B89" s="79"/>
      <c r="C89" s="80"/>
      <c r="D89" s="79"/>
      <c r="E89" s="79"/>
      <c r="F89" s="80"/>
      <c r="G89" s="79"/>
      <c r="H89" s="93"/>
      <c r="I89" s="93"/>
      <c r="J89" s="93"/>
      <c r="K89" s="93"/>
      <c r="L89" s="93"/>
      <c r="M89" s="93"/>
      <c r="N89" s="93"/>
      <c r="O89" s="93"/>
      <c r="P89" s="93"/>
      <c r="Q89" s="93"/>
      <c r="R89" s="79"/>
      <c r="S89" s="299"/>
      <c r="T89" s="94"/>
    </row>
    <row r="90" spans="1:20" x14ac:dyDescent="0.25">
      <c r="A90" s="95"/>
      <c r="B90" s="17"/>
      <c r="C90" s="5"/>
      <c r="D90" s="17"/>
      <c r="E90" s="17"/>
      <c r="F90" s="5"/>
      <c r="G90" s="17"/>
      <c r="H90" s="5"/>
      <c r="I90" s="5"/>
      <c r="J90" s="5"/>
      <c r="K90" s="5"/>
      <c r="L90" s="5"/>
      <c r="M90" s="5"/>
      <c r="N90" s="5"/>
      <c r="O90" s="5"/>
      <c r="P90" s="5"/>
      <c r="Q90" s="5"/>
      <c r="R90" s="17"/>
      <c r="S90" s="17"/>
      <c r="T90" s="96"/>
    </row>
    <row r="91" spans="1:20" x14ac:dyDescent="0.25">
      <c r="A91" s="34"/>
      <c r="B91" s="11"/>
      <c r="C91" s="2"/>
      <c r="D91" s="11"/>
      <c r="E91" s="11"/>
      <c r="F91" s="2"/>
      <c r="G91" s="11"/>
      <c r="H91" s="2"/>
      <c r="I91" s="2"/>
      <c r="J91" s="2"/>
      <c r="K91" s="2"/>
      <c r="L91" s="2"/>
      <c r="M91" s="2"/>
      <c r="N91" s="2"/>
      <c r="O91" s="2"/>
      <c r="P91" s="2"/>
      <c r="Q91" s="2"/>
      <c r="R91" s="11"/>
      <c r="S91" s="11"/>
      <c r="T91" s="35"/>
    </row>
    <row r="92" spans="1:20" x14ac:dyDescent="0.25">
      <c r="A92" s="34"/>
      <c r="B92" s="11"/>
      <c r="C92" s="2" t="s">
        <v>6</v>
      </c>
      <c r="D92" s="11" t="s">
        <v>4313</v>
      </c>
      <c r="E92" s="11" t="s">
        <v>39</v>
      </c>
      <c r="F92" s="2" t="s">
        <v>0</v>
      </c>
      <c r="G92" s="11" t="s">
        <v>4537</v>
      </c>
      <c r="H92" s="67">
        <v>1</v>
      </c>
      <c r="I92" s="67">
        <v>0</v>
      </c>
      <c r="J92" s="67">
        <v>0</v>
      </c>
      <c r="K92" s="67">
        <v>0</v>
      </c>
      <c r="L92" s="67">
        <v>0</v>
      </c>
      <c r="M92" s="67">
        <v>0</v>
      </c>
      <c r="N92" s="67">
        <v>0</v>
      </c>
      <c r="O92" s="67">
        <v>1</v>
      </c>
      <c r="P92" s="67"/>
      <c r="Q92" s="67"/>
      <c r="R92" s="11"/>
      <c r="S92" s="11"/>
      <c r="T92" s="35" t="s">
        <v>8625</v>
      </c>
    </row>
    <row r="93" spans="1:20" x14ac:dyDescent="0.25">
      <c r="A93" s="34"/>
      <c r="B93" s="11"/>
      <c r="C93" s="2"/>
      <c r="D93" s="11"/>
      <c r="E93" s="11"/>
      <c r="F93" s="2" t="s">
        <v>2</v>
      </c>
      <c r="G93" s="11" t="s">
        <v>4538</v>
      </c>
      <c r="H93" s="67">
        <v>1</v>
      </c>
      <c r="I93" s="67">
        <v>0</v>
      </c>
      <c r="J93" s="67">
        <v>0</v>
      </c>
      <c r="K93" s="67">
        <v>0</v>
      </c>
      <c r="L93" s="67">
        <v>0</v>
      </c>
      <c r="M93" s="67">
        <v>0</v>
      </c>
      <c r="N93" s="67">
        <v>0</v>
      </c>
      <c r="O93" s="67">
        <v>1</v>
      </c>
      <c r="P93" s="67"/>
      <c r="Q93" s="67"/>
      <c r="R93" s="11"/>
      <c r="S93" s="11"/>
      <c r="T93" s="35"/>
    </row>
    <row r="94" spans="1:20" x14ac:dyDescent="0.25">
      <c r="A94" s="34"/>
      <c r="B94" s="11"/>
      <c r="C94" s="2"/>
      <c r="D94" s="11"/>
      <c r="E94" s="11"/>
      <c r="F94" s="2" t="s">
        <v>3</v>
      </c>
      <c r="G94" s="11" t="s">
        <v>4539</v>
      </c>
      <c r="H94" s="67">
        <v>1</v>
      </c>
      <c r="I94" s="67">
        <v>0</v>
      </c>
      <c r="J94" s="67">
        <v>0</v>
      </c>
      <c r="K94" s="67">
        <v>0</v>
      </c>
      <c r="L94" s="67">
        <v>0</v>
      </c>
      <c r="M94" s="67">
        <v>0</v>
      </c>
      <c r="N94" s="67">
        <v>0</v>
      </c>
      <c r="O94" s="67">
        <v>1</v>
      </c>
      <c r="P94" s="67"/>
      <c r="Q94" s="67"/>
      <c r="R94" s="11"/>
      <c r="S94" s="11"/>
      <c r="T94" s="35"/>
    </row>
    <row r="95" spans="1:20" x14ac:dyDescent="0.25">
      <c r="A95" s="34"/>
      <c r="B95" s="11"/>
      <c r="C95" s="2"/>
      <c r="D95" s="11"/>
      <c r="E95" s="11"/>
      <c r="F95" s="2" t="s">
        <v>4</v>
      </c>
      <c r="G95" s="11" t="s">
        <v>4540</v>
      </c>
      <c r="H95" s="67">
        <v>1</v>
      </c>
      <c r="I95" s="67">
        <v>0</v>
      </c>
      <c r="J95" s="67">
        <v>0</v>
      </c>
      <c r="K95" s="67">
        <v>0</v>
      </c>
      <c r="L95" s="67">
        <v>0</v>
      </c>
      <c r="M95" s="67">
        <v>0</v>
      </c>
      <c r="N95" s="67">
        <v>0</v>
      </c>
      <c r="O95" s="67">
        <v>1</v>
      </c>
      <c r="P95" s="67"/>
      <c r="Q95" s="67"/>
      <c r="R95" s="11"/>
      <c r="S95" s="11"/>
      <c r="T95" s="35"/>
    </row>
    <row r="96" spans="1:20" x14ac:dyDescent="0.25">
      <c r="A96" s="34"/>
      <c r="B96" s="11"/>
      <c r="C96" s="2"/>
      <c r="D96" s="11"/>
      <c r="E96" s="11"/>
      <c r="F96" s="2" t="s">
        <v>5</v>
      </c>
      <c r="G96" s="11" t="s">
        <v>4541</v>
      </c>
      <c r="H96" s="67">
        <v>1</v>
      </c>
      <c r="I96" s="67">
        <v>0</v>
      </c>
      <c r="J96" s="67">
        <v>0</v>
      </c>
      <c r="K96" s="67">
        <v>0</v>
      </c>
      <c r="L96" s="67">
        <v>0</v>
      </c>
      <c r="M96" s="67">
        <v>0</v>
      </c>
      <c r="N96" s="67">
        <v>0</v>
      </c>
      <c r="O96" s="67">
        <v>1</v>
      </c>
      <c r="P96" s="67"/>
      <c r="Q96" s="67"/>
      <c r="R96" s="11"/>
      <c r="S96" s="11"/>
      <c r="T96" s="35"/>
    </row>
    <row r="97" spans="1:20" x14ac:dyDescent="0.25">
      <c r="A97" s="34"/>
      <c r="B97" s="11"/>
      <c r="C97" s="2"/>
      <c r="D97" s="11"/>
      <c r="E97" s="11"/>
      <c r="F97" s="2" t="s">
        <v>6</v>
      </c>
      <c r="G97" s="11" t="s">
        <v>4542</v>
      </c>
      <c r="H97" s="67">
        <v>1</v>
      </c>
      <c r="I97" s="67">
        <v>0</v>
      </c>
      <c r="J97" s="67">
        <v>0</v>
      </c>
      <c r="K97" s="67">
        <v>0</v>
      </c>
      <c r="L97" s="67">
        <v>0</v>
      </c>
      <c r="M97" s="67">
        <v>0</v>
      </c>
      <c r="N97" s="67">
        <v>0</v>
      </c>
      <c r="O97" s="67">
        <v>1</v>
      </c>
      <c r="P97" s="67"/>
      <c r="Q97" s="67"/>
      <c r="R97" s="11"/>
      <c r="S97" s="11"/>
      <c r="T97" s="35"/>
    </row>
    <row r="98" spans="1:20" x14ac:dyDescent="0.25">
      <c r="A98" s="34"/>
      <c r="B98" s="11"/>
      <c r="C98" s="2"/>
      <c r="D98" s="11"/>
      <c r="E98" s="11"/>
      <c r="F98" s="2" t="s">
        <v>7</v>
      </c>
      <c r="G98" s="11" t="s">
        <v>4543</v>
      </c>
      <c r="H98" s="67">
        <v>1</v>
      </c>
      <c r="I98" s="67">
        <v>0</v>
      </c>
      <c r="J98" s="67">
        <v>0</v>
      </c>
      <c r="K98" s="67">
        <v>0</v>
      </c>
      <c r="L98" s="67">
        <v>0</v>
      </c>
      <c r="M98" s="67">
        <v>0</v>
      </c>
      <c r="N98" s="67">
        <v>0</v>
      </c>
      <c r="O98" s="67">
        <v>1</v>
      </c>
      <c r="P98" s="67"/>
      <c r="Q98" s="67"/>
      <c r="R98" s="11"/>
      <c r="S98" s="11"/>
      <c r="T98" s="35"/>
    </row>
    <row r="99" spans="1:20" x14ac:dyDescent="0.25">
      <c r="A99" s="34"/>
      <c r="B99" s="11"/>
      <c r="C99" s="2"/>
      <c r="D99" s="11"/>
      <c r="E99" s="11"/>
      <c r="F99" s="2" t="s">
        <v>8</v>
      </c>
      <c r="G99" s="11" t="s">
        <v>4544</v>
      </c>
      <c r="H99" s="67">
        <v>1</v>
      </c>
      <c r="I99" s="67">
        <v>0</v>
      </c>
      <c r="J99" s="67">
        <v>0</v>
      </c>
      <c r="K99" s="67">
        <v>0</v>
      </c>
      <c r="L99" s="67">
        <v>0</v>
      </c>
      <c r="M99" s="67">
        <v>0</v>
      </c>
      <c r="N99" s="67">
        <v>0</v>
      </c>
      <c r="O99" s="67">
        <v>1</v>
      </c>
      <c r="P99" s="67"/>
      <c r="Q99" s="67"/>
      <c r="R99" s="11"/>
      <c r="S99" s="11"/>
      <c r="T99" s="35"/>
    </row>
    <row r="100" spans="1:20" x14ac:dyDescent="0.25">
      <c r="A100" s="34"/>
      <c r="B100" s="11"/>
      <c r="C100" s="2"/>
      <c r="D100" s="11"/>
      <c r="E100" s="11"/>
      <c r="F100" s="2" t="s">
        <v>9</v>
      </c>
      <c r="G100" s="11" t="s">
        <v>4545</v>
      </c>
      <c r="H100" s="67">
        <v>1</v>
      </c>
      <c r="I100" s="67">
        <v>0</v>
      </c>
      <c r="J100" s="67">
        <v>0</v>
      </c>
      <c r="K100" s="67">
        <v>0</v>
      </c>
      <c r="L100" s="67">
        <v>0</v>
      </c>
      <c r="M100" s="67">
        <v>0</v>
      </c>
      <c r="N100" s="67">
        <v>0</v>
      </c>
      <c r="O100" s="67">
        <v>1</v>
      </c>
      <c r="P100" s="67"/>
      <c r="Q100" s="67"/>
      <c r="R100" s="11"/>
      <c r="S100" s="11"/>
      <c r="T100" s="35"/>
    </row>
    <row r="101" spans="1:20" x14ac:dyDescent="0.25">
      <c r="A101" s="34"/>
      <c r="B101" s="11"/>
      <c r="C101" s="2"/>
      <c r="D101" s="11"/>
      <c r="E101" s="11"/>
      <c r="F101" s="2" t="s">
        <v>10</v>
      </c>
      <c r="G101" s="11" t="s">
        <v>4546</v>
      </c>
      <c r="H101" s="67">
        <v>1</v>
      </c>
      <c r="I101" s="67">
        <v>0</v>
      </c>
      <c r="J101" s="67">
        <v>0</v>
      </c>
      <c r="K101" s="67">
        <v>0</v>
      </c>
      <c r="L101" s="67">
        <v>0</v>
      </c>
      <c r="M101" s="67">
        <v>0</v>
      </c>
      <c r="N101" s="67">
        <v>0</v>
      </c>
      <c r="O101" s="67">
        <v>1</v>
      </c>
      <c r="P101" s="67"/>
      <c r="Q101" s="67"/>
      <c r="R101" s="11"/>
      <c r="S101" s="11"/>
      <c r="T101" s="35"/>
    </row>
    <row r="102" spans="1:20" x14ac:dyDescent="0.25">
      <c r="A102" s="34"/>
      <c r="B102" s="11"/>
      <c r="C102" s="2"/>
      <c r="D102" s="11"/>
      <c r="E102" s="11"/>
      <c r="F102" s="2" t="s">
        <v>11</v>
      </c>
      <c r="G102" s="11" t="s">
        <v>4547</v>
      </c>
      <c r="H102" s="67">
        <v>1</v>
      </c>
      <c r="I102" s="67">
        <v>0</v>
      </c>
      <c r="J102" s="67">
        <v>0</v>
      </c>
      <c r="K102" s="67">
        <v>0</v>
      </c>
      <c r="L102" s="67">
        <v>0</v>
      </c>
      <c r="M102" s="67">
        <v>0</v>
      </c>
      <c r="N102" s="67">
        <v>0</v>
      </c>
      <c r="O102" s="67">
        <v>1</v>
      </c>
      <c r="P102" s="67"/>
      <c r="Q102" s="67"/>
      <c r="R102" s="11"/>
      <c r="S102" s="11"/>
      <c r="T102" s="35"/>
    </row>
    <row r="103" spans="1:20" x14ac:dyDescent="0.25">
      <c r="A103" s="34"/>
      <c r="B103" s="11"/>
      <c r="C103" s="2"/>
      <c r="D103" s="11"/>
      <c r="E103" s="11"/>
      <c r="F103" s="2" t="s">
        <v>12</v>
      </c>
      <c r="G103" s="11" t="s">
        <v>4548</v>
      </c>
      <c r="H103" s="67">
        <v>1</v>
      </c>
      <c r="I103" s="67">
        <v>0</v>
      </c>
      <c r="J103" s="67">
        <v>0</v>
      </c>
      <c r="K103" s="67">
        <v>0</v>
      </c>
      <c r="L103" s="67">
        <v>0</v>
      </c>
      <c r="M103" s="67">
        <v>0</v>
      </c>
      <c r="N103" s="67">
        <v>0</v>
      </c>
      <c r="O103" s="67">
        <v>1</v>
      </c>
      <c r="P103" s="67"/>
      <c r="Q103" s="67"/>
      <c r="R103" s="11"/>
      <c r="S103" s="11"/>
      <c r="T103" s="35"/>
    </row>
    <row r="104" spans="1:20" x14ac:dyDescent="0.25">
      <c r="A104" s="34"/>
      <c r="B104" s="11"/>
      <c r="C104" s="2"/>
      <c r="D104" s="11"/>
      <c r="E104" s="11"/>
      <c r="F104" s="2" t="s">
        <v>13</v>
      </c>
      <c r="G104" s="11" t="s">
        <v>990</v>
      </c>
      <c r="H104" s="67">
        <v>1</v>
      </c>
      <c r="I104" s="67">
        <v>0</v>
      </c>
      <c r="J104" s="67">
        <v>0</v>
      </c>
      <c r="K104" s="67">
        <v>0</v>
      </c>
      <c r="L104" s="67">
        <v>0</v>
      </c>
      <c r="M104" s="67">
        <v>0</v>
      </c>
      <c r="N104" s="67">
        <v>0</v>
      </c>
      <c r="O104" s="67">
        <v>1</v>
      </c>
      <c r="P104" s="67"/>
      <c r="Q104" s="67"/>
      <c r="R104" s="11"/>
      <c r="S104" s="11"/>
      <c r="T104" s="35"/>
    </row>
    <row r="105" spans="1:20" x14ac:dyDescent="0.25">
      <c r="A105" s="34"/>
      <c r="B105" s="11"/>
      <c r="C105" s="2"/>
      <c r="D105" s="11"/>
      <c r="E105" s="11"/>
      <c r="F105" s="2"/>
      <c r="G105" s="11"/>
      <c r="H105" s="2"/>
      <c r="I105" s="2"/>
      <c r="J105" s="2"/>
      <c r="K105" s="2"/>
      <c r="L105" s="2"/>
      <c r="M105" s="2"/>
      <c r="N105" s="2"/>
      <c r="O105" s="2"/>
      <c r="P105" s="2"/>
      <c r="Q105" s="2"/>
      <c r="R105" s="11"/>
      <c r="S105" s="11"/>
      <c r="T105" s="35"/>
    </row>
    <row r="106" spans="1:20" x14ac:dyDescent="0.25">
      <c r="A106" s="83"/>
      <c r="B106" s="62"/>
      <c r="C106" s="61"/>
      <c r="D106" s="62"/>
      <c r="E106" s="62"/>
      <c r="F106" s="61"/>
      <c r="G106" s="62"/>
      <c r="H106" s="72">
        <f>SUM(H92:H104)</f>
        <v>13</v>
      </c>
      <c r="I106" s="72">
        <f t="shared" ref="I106:O106" si="5">SUM(I92:I104)</f>
        <v>0</v>
      </c>
      <c r="J106" s="72">
        <f t="shared" si="5"/>
        <v>0</v>
      </c>
      <c r="K106" s="72">
        <f t="shared" si="5"/>
        <v>0</v>
      </c>
      <c r="L106" s="72">
        <f t="shared" si="5"/>
        <v>0</v>
      </c>
      <c r="M106" s="72">
        <f t="shared" si="5"/>
        <v>0</v>
      </c>
      <c r="N106" s="72">
        <f t="shared" si="5"/>
        <v>0</v>
      </c>
      <c r="O106" s="72">
        <f t="shared" si="5"/>
        <v>13</v>
      </c>
      <c r="P106" s="72"/>
      <c r="Q106" s="72"/>
      <c r="R106" s="62"/>
      <c r="S106" s="62"/>
      <c r="T106" s="84"/>
    </row>
    <row r="107" spans="1:20" x14ac:dyDescent="0.25">
      <c r="A107" s="85"/>
      <c r="B107" s="75"/>
      <c r="C107" s="76"/>
      <c r="D107" s="75"/>
      <c r="E107" s="75"/>
      <c r="F107" s="76"/>
      <c r="G107" s="75"/>
      <c r="H107" s="76"/>
      <c r="I107" s="76"/>
      <c r="J107" s="76"/>
      <c r="K107" s="76"/>
      <c r="L107" s="76"/>
      <c r="M107" s="76"/>
      <c r="N107" s="76"/>
      <c r="O107" s="76"/>
      <c r="P107" s="76"/>
      <c r="Q107" s="76"/>
      <c r="R107" s="75"/>
      <c r="S107" s="75"/>
      <c r="T107" s="86"/>
    </row>
    <row r="108" spans="1:20" x14ac:dyDescent="0.25">
      <c r="A108" s="34"/>
      <c r="B108" s="11"/>
      <c r="C108" s="2"/>
      <c r="D108" s="11"/>
      <c r="E108" s="11"/>
      <c r="F108" s="11"/>
      <c r="G108" s="11"/>
      <c r="H108" s="2"/>
      <c r="I108" s="2"/>
      <c r="J108" s="2"/>
      <c r="K108" s="2"/>
      <c r="L108" s="2"/>
      <c r="M108" s="2"/>
      <c r="N108" s="2"/>
      <c r="O108" s="2"/>
      <c r="P108" s="2"/>
      <c r="Q108" s="2"/>
      <c r="R108" s="11"/>
      <c r="S108" s="11"/>
      <c r="T108" s="35"/>
    </row>
    <row r="109" spans="1:20" x14ac:dyDescent="0.25">
      <c r="A109" s="34"/>
      <c r="B109" s="11"/>
      <c r="C109" s="2" t="s">
        <v>7</v>
      </c>
      <c r="D109" s="11" t="s">
        <v>4314</v>
      </c>
      <c r="E109" s="11" t="s">
        <v>39</v>
      </c>
      <c r="F109" s="2" t="s">
        <v>0</v>
      </c>
      <c r="G109" s="11" t="s">
        <v>4549</v>
      </c>
      <c r="H109" s="67">
        <v>1</v>
      </c>
      <c r="I109" s="67">
        <v>0</v>
      </c>
      <c r="J109" s="67">
        <v>0</v>
      </c>
      <c r="K109" s="67">
        <v>0</v>
      </c>
      <c r="L109" s="67">
        <v>0</v>
      </c>
      <c r="M109" s="67">
        <v>0</v>
      </c>
      <c r="N109" s="67">
        <v>1</v>
      </c>
      <c r="O109" s="67">
        <v>0</v>
      </c>
      <c r="P109" s="67"/>
      <c r="Q109" s="67"/>
      <c r="R109" s="11" t="s">
        <v>7696</v>
      </c>
      <c r="S109" s="299" t="s">
        <v>7691</v>
      </c>
      <c r="T109" s="35"/>
    </row>
    <row r="110" spans="1:20" x14ac:dyDescent="0.25">
      <c r="A110" s="34"/>
      <c r="B110" s="11"/>
      <c r="C110" s="2"/>
      <c r="D110" s="11"/>
      <c r="E110" s="11"/>
      <c r="F110" s="2" t="s">
        <v>2</v>
      </c>
      <c r="G110" s="11" t="s">
        <v>4550</v>
      </c>
      <c r="H110" s="67">
        <v>1</v>
      </c>
      <c r="I110" s="67">
        <v>0</v>
      </c>
      <c r="J110" s="67">
        <v>0</v>
      </c>
      <c r="K110" s="67">
        <v>0</v>
      </c>
      <c r="L110" s="67">
        <v>0</v>
      </c>
      <c r="M110" s="67">
        <v>0</v>
      </c>
      <c r="N110" s="67">
        <v>1</v>
      </c>
      <c r="O110" s="67">
        <v>0</v>
      </c>
      <c r="P110" s="67"/>
      <c r="Q110" s="67"/>
      <c r="R110" s="11" t="s">
        <v>7697</v>
      </c>
      <c r="S110" s="299"/>
      <c r="T110" s="35"/>
    </row>
    <row r="111" spans="1:20" x14ac:dyDescent="0.25">
      <c r="A111" s="34"/>
      <c r="B111" s="11"/>
      <c r="C111" s="2"/>
      <c r="D111" s="11"/>
      <c r="E111" s="11"/>
      <c r="F111" s="2" t="s">
        <v>3</v>
      </c>
      <c r="G111" s="11" t="s">
        <v>4551</v>
      </c>
      <c r="H111" s="67">
        <v>1</v>
      </c>
      <c r="I111" s="67">
        <v>0</v>
      </c>
      <c r="J111" s="67">
        <v>0</v>
      </c>
      <c r="K111" s="67">
        <v>0</v>
      </c>
      <c r="L111" s="67">
        <v>0</v>
      </c>
      <c r="M111" s="67">
        <v>0</v>
      </c>
      <c r="N111" s="67">
        <v>1</v>
      </c>
      <c r="O111" s="67">
        <v>0</v>
      </c>
      <c r="P111" s="67"/>
      <c r="Q111" s="67"/>
      <c r="R111" s="11" t="s">
        <v>7698</v>
      </c>
      <c r="S111" s="299"/>
      <c r="T111" s="35"/>
    </row>
    <row r="112" spans="1:20" x14ac:dyDescent="0.25">
      <c r="A112" s="34"/>
      <c r="B112" s="11"/>
      <c r="C112" s="2"/>
      <c r="D112" s="11"/>
      <c r="E112" s="11"/>
      <c r="F112" s="2" t="s">
        <v>4</v>
      </c>
      <c r="G112" s="11" t="s">
        <v>4552</v>
      </c>
      <c r="H112" s="67">
        <v>1</v>
      </c>
      <c r="I112" s="67">
        <v>0</v>
      </c>
      <c r="J112" s="67">
        <v>0</v>
      </c>
      <c r="K112" s="67">
        <v>0</v>
      </c>
      <c r="L112" s="67">
        <v>0</v>
      </c>
      <c r="M112" s="67">
        <v>0</v>
      </c>
      <c r="N112" s="67">
        <v>1</v>
      </c>
      <c r="O112" s="67">
        <v>0</v>
      </c>
      <c r="P112" s="67"/>
      <c r="Q112" s="67"/>
      <c r="R112" s="11" t="s">
        <v>7699</v>
      </c>
      <c r="S112" s="299" t="s">
        <v>7692</v>
      </c>
      <c r="T112" s="35"/>
    </row>
    <row r="113" spans="1:20" x14ac:dyDescent="0.25">
      <c r="A113" s="34"/>
      <c r="B113" s="11"/>
      <c r="C113" s="2"/>
      <c r="D113" s="11"/>
      <c r="E113" s="11"/>
      <c r="F113" s="2" t="s">
        <v>5</v>
      </c>
      <c r="G113" s="11" t="s">
        <v>4553</v>
      </c>
      <c r="H113" s="67">
        <v>1</v>
      </c>
      <c r="I113" s="67">
        <v>0</v>
      </c>
      <c r="J113" s="67">
        <v>0</v>
      </c>
      <c r="K113" s="67">
        <v>0</v>
      </c>
      <c r="L113" s="67">
        <v>0</v>
      </c>
      <c r="M113" s="67">
        <v>0</v>
      </c>
      <c r="N113" s="67">
        <v>1</v>
      </c>
      <c r="O113" s="67">
        <v>0</v>
      </c>
      <c r="P113" s="67"/>
      <c r="Q113" s="67"/>
      <c r="R113" s="11" t="s">
        <v>7700</v>
      </c>
      <c r="S113" s="299"/>
      <c r="T113" s="35"/>
    </row>
    <row r="114" spans="1:20" x14ac:dyDescent="0.25">
      <c r="A114" s="34"/>
      <c r="B114" s="11"/>
      <c r="C114" s="2"/>
      <c r="D114" s="11"/>
      <c r="E114" s="11"/>
      <c r="F114" s="2" t="s">
        <v>6</v>
      </c>
      <c r="G114" s="11" t="s">
        <v>4554</v>
      </c>
      <c r="H114" s="67">
        <v>1</v>
      </c>
      <c r="I114" s="67">
        <v>0</v>
      </c>
      <c r="J114" s="67">
        <v>0</v>
      </c>
      <c r="K114" s="67">
        <v>0</v>
      </c>
      <c r="L114" s="67">
        <v>0</v>
      </c>
      <c r="M114" s="67">
        <v>0</v>
      </c>
      <c r="N114" s="67">
        <v>1</v>
      </c>
      <c r="O114" s="67">
        <v>0</v>
      </c>
      <c r="P114" s="67"/>
      <c r="Q114" s="67"/>
      <c r="R114" s="299" t="s">
        <v>7701</v>
      </c>
      <c r="S114" s="299" t="s">
        <v>7693</v>
      </c>
      <c r="T114" s="35"/>
    </row>
    <row r="115" spans="1:20" x14ac:dyDescent="0.25">
      <c r="A115" s="34"/>
      <c r="B115" s="11"/>
      <c r="C115" s="2"/>
      <c r="D115" s="11"/>
      <c r="E115" s="11"/>
      <c r="F115" s="2" t="s">
        <v>7</v>
      </c>
      <c r="G115" s="11" t="s">
        <v>4555</v>
      </c>
      <c r="H115" s="67">
        <v>1</v>
      </c>
      <c r="I115" s="67">
        <v>0</v>
      </c>
      <c r="J115" s="67">
        <v>0</v>
      </c>
      <c r="K115" s="67">
        <v>0</v>
      </c>
      <c r="L115" s="67">
        <v>0</v>
      </c>
      <c r="M115" s="67">
        <v>0</v>
      </c>
      <c r="N115" s="67">
        <v>1</v>
      </c>
      <c r="O115" s="67">
        <v>0</v>
      </c>
      <c r="P115" s="67"/>
      <c r="Q115" s="67"/>
      <c r="R115" s="299"/>
      <c r="S115" s="299"/>
      <c r="T115" s="35"/>
    </row>
    <row r="116" spans="1:20" x14ac:dyDescent="0.25">
      <c r="A116" s="34"/>
      <c r="B116" s="11"/>
      <c r="C116" s="2"/>
      <c r="D116" s="11"/>
      <c r="E116" s="11"/>
      <c r="F116" s="2" t="s">
        <v>8</v>
      </c>
      <c r="G116" s="11" t="s">
        <v>4556</v>
      </c>
      <c r="H116" s="67">
        <v>1</v>
      </c>
      <c r="I116" s="67">
        <v>0</v>
      </c>
      <c r="J116" s="67">
        <v>0</v>
      </c>
      <c r="K116" s="67">
        <v>0</v>
      </c>
      <c r="L116" s="67">
        <v>0</v>
      </c>
      <c r="M116" s="67">
        <v>0</v>
      </c>
      <c r="N116" s="67">
        <v>1</v>
      </c>
      <c r="O116" s="67">
        <v>0</v>
      </c>
      <c r="P116" s="67"/>
      <c r="Q116" s="67"/>
      <c r="R116" s="11" t="s">
        <v>7702</v>
      </c>
      <c r="S116" s="299"/>
      <c r="T116" s="35"/>
    </row>
    <row r="117" spans="1:20" ht="15" customHeight="1" x14ac:dyDescent="0.25">
      <c r="A117" s="34"/>
      <c r="B117" s="11"/>
      <c r="C117" s="2"/>
      <c r="D117" s="11"/>
      <c r="E117" s="11"/>
      <c r="F117" s="2" t="s">
        <v>9</v>
      </c>
      <c r="G117" s="11" t="s">
        <v>1831</v>
      </c>
      <c r="H117" s="67">
        <v>1</v>
      </c>
      <c r="I117" s="67">
        <v>0</v>
      </c>
      <c r="J117" s="67">
        <v>0</v>
      </c>
      <c r="K117" s="67">
        <v>0</v>
      </c>
      <c r="L117" s="67">
        <v>0</v>
      </c>
      <c r="M117" s="67">
        <v>0</v>
      </c>
      <c r="N117" s="67">
        <v>1</v>
      </c>
      <c r="O117" s="67">
        <v>0</v>
      </c>
      <c r="P117" s="67"/>
      <c r="Q117" s="67"/>
      <c r="R117" s="299" t="s">
        <v>7703</v>
      </c>
      <c r="S117" s="299" t="s">
        <v>7694</v>
      </c>
      <c r="T117" s="35"/>
    </row>
    <row r="118" spans="1:20" x14ac:dyDescent="0.25">
      <c r="A118" s="34"/>
      <c r="B118" s="11"/>
      <c r="C118" s="2"/>
      <c r="D118" s="11"/>
      <c r="E118" s="11"/>
      <c r="F118" s="2" t="s">
        <v>10</v>
      </c>
      <c r="G118" s="11" t="s">
        <v>4557</v>
      </c>
      <c r="H118" s="67">
        <v>1</v>
      </c>
      <c r="I118" s="67">
        <v>0</v>
      </c>
      <c r="J118" s="67">
        <v>0</v>
      </c>
      <c r="K118" s="67">
        <v>0</v>
      </c>
      <c r="L118" s="67">
        <v>0</v>
      </c>
      <c r="M118" s="67">
        <v>0</v>
      </c>
      <c r="N118" s="67">
        <v>1</v>
      </c>
      <c r="O118" s="67">
        <v>0</v>
      </c>
      <c r="P118" s="67"/>
      <c r="Q118" s="67"/>
      <c r="R118" s="299"/>
      <c r="S118" s="299"/>
      <c r="T118" s="35"/>
    </row>
    <row r="119" spans="1:20" x14ac:dyDescent="0.25">
      <c r="A119" s="34"/>
      <c r="B119" s="11"/>
      <c r="C119" s="2"/>
      <c r="D119" s="11"/>
      <c r="E119" s="11"/>
      <c r="F119" s="2"/>
      <c r="G119" s="11"/>
      <c r="H119" s="2"/>
      <c r="I119" s="2"/>
      <c r="J119" s="2"/>
      <c r="K119" s="2"/>
      <c r="L119" s="2"/>
      <c r="M119" s="2"/>
      <c r="N119" s="2"/>
      <c r="O119" s="2"/>
      <c r="P119" s="2"/>
      <c r="Q119" s="2"/>
      <c r="R119" s="302"/>
      <c r="S119" s="299"/>
      <c r="T119" s="35"/>
    </row>
    <row r="120" spans="1:20" x14ac:dyDescent="0.25">
      <c r="A120" s="83"/>
      <c r="B120" s="62"/>
      <c r="C120" s="61"/>
      <c r="D120" s="62"/>
      <c r="E120" s="62"/>
      <c r="F120" s="61"/>
      <c r="G120" s="62"/>
      <c r="H120" s="72">
        <f>SUM(H109:H118)</f>
        <v>10</v>
      </c>
      <c r="I120" s="72">
        <f t="shared" ref="I120:O120" si="6">SUM(I109:I118)</f>
        <v>0</v>
      </c>
      <c r="J120" s="72">
        <f t="shared" si="6"/>
        <v>0</v>
      </c>
      <c r="K120" s="72">
        <f t="shared" si="6"/>
        <v>0</v>
      </c>
      <c r="L120" s="72">
        <f t="shared" si="6"/>
        <v>0</v>
      </c>
      <c r="M120" s="72">
        <f t="shared" si="6"/>
        <v>0</v>
      </c>
      <c r="N120" s="72">
        <f t="shared" si="6"/>
        <v>10</v>
      </c>
      <c r="O120" s="72">
        <f t="shared" si="6"/>
        <v>0</v>
      </c>
      <c r="P120" s="93"/>
      <c r="Q120" s="93"/>
      <c r="R120" s="307" t="s">
        <v>7704</v>
      </c>
      <c r="S120" s="302"/>
      <c r="T120" s="84"/>
    </row>
    <row r="121" spans="1:20" x14ac:dyDescent="0.25">
      <c r="A121" s="92"/>
      <c r="B121" s="79"/>
      <c r="C121" s="80"/>
      <c r="D121" s="79"/>
      <c r="E121" s="79"/>
      <c r="F121" s="80"/>
      <c r="G121" s="79"/>
      <c r="H121" s="80"/>
      <c r="I121" s="80"/>
      <c r="J121" s="80"/>
      <c r="K121" s="80"/>
      <c r="L121" s="80"/>
      <c r="M121" s="80"/>
      <c r="N121" s="80"/>
      <c r="O121" s="80"/>
      <c r="P121" s="2"/>
      <c r="Q121" s="2"/>
      <c r="R121" s="299"/>
      <c r="S121" s="307" t="s">
        <v>7695</v>
      </c>
      <c r="T121" s="94"/>
    </row>
    <row r="122" spans="1:20" x14ac:dyDescent="0.25">
      <c r="A122" s="34"/>
      <c r="B122" s="11"/>
      <c r="C122" s="2"/>
      <c r="D122" s="11"/>
      <c r="E122" s="11"/>
      <c r="F122" s="2"/>
      <c r="G122" s="11"/>
      <c r="H122" s="2"/>
      <c r="I122" s="2"/>
      <c r="J122" s="2"/>
      <c r="K122" s="2"/>
      <c r="L122" s="2"/>
      <c r="M122" s="2"/>
      <c r="N122" s="2"/>
      <c r="O122" s="2"/>
      <c r="P122" s="2"/>
      <c r="Q122" s="2"/>
      <c r="R122" s="11" t="s">
        <v>7705</v>
      </c>
      <c r="S122" s="299"/>
      <c r="T122" s="35"/>
    </row>
    <row r="123" spans="1:20" x14ac:dyDescent="0.25">
      <c r="A123" s="95"/>
      <c r="B123" s="17"/>
      <c r="C123" s="5"/>
      <c r="D123" s="17"/>
      <c r="E123" s="17"/>
      <c r="F123" s="5"/>
      <c r="G123" s="17"/>
      <c r="H123" s="5"/>
      <c r="I123" s="5"/>
      <c r="J123" s="5"/>
      <c r="K123" s="5"/>
      <c r="L123" s="5"/>
      <c r="M123" s="5"/>
      <c r="N123" s="5"/>
      <c r="O123" s="5"/>
      <c r="P123" s="5"/>
      <c r="Q123" s="5"/>
      <c r="R123" s="17"/>
      <c r="S123" s="17"/>
      <c r="T123" s="96"/>
    </row>
    <row r="124" spans="1:20" x14ac:dyDescent="0.25">
      <c r="A124" s="34"/>
      <c r="B124" s="11"/>
      <c r="C124" s="2"/>
      <c r="D124" s="11"/>
      <c r="E124" s="11"/>
      <c r="F124" s="11"/>
      <c r="G124" s="11"/>
      <c r="H124" s="2"/>
      <c r="I124" s="2"/>
      <c r="J124" s="2"/>
      <c r="K124" s="2"/>
      <c r="L124" s="2"/>
      <c r="M124" s="2"/>
      <c r="N124" s="2"/>
      <c r="O124" s="2"/>
      <c r="P124" s="2"/>
      <c r="Q124" s="2"/>
      <c r="R124" s="11"/>
      <c r="S124" s="11"/>
      <c r="T124" s="35"/>
    </row>
    <row r="125" spans="1:20" x14ac:dyDescent="0.25">
      <c r="A125" s="34"/>
      <c r="B125" s="11"/>
      <c r="C125" s="2" t="s">
        <v>8</v>
      </c>
      <c r="D125" s="11" t="s">
        <v>4315</v>
      </c>
      <c r="E125" s="11" t="s">
        <v>39</v>
      </c>
      <c r="F125" s="2" t="s">
        <v>0</v>
      </c>
      <c r="G125" s="11" t="s">
        <v>4315</v>
      </c>
      <c r="H125" s="2">
        <v>1</v>
      </c>
      <c r="I125" s="2" t="s">
        <v>8709</v>
      </c>
      <c r="J125" s="2">
        <v>0</v>
      </c>
      <c r="K125" s="2">
        <v>0</v>
      </c>
      <c r="L125" s="2">
        <v>0</v>
      </c>
      <c r="M125" s="2">
        <v>0</v>
      </c>
      <c r="N125" s="2">
        <v>0</v>
      </c>
      <c r="O125" s="2"/>
      <c r="P125" s="2"/>
      <c r="Q125" s="2">
        <v>1</v>
      </c>
      <c r="R125" s="11"/>
      <c r="S125" s="11"/>
      <c r="T125" s="35"/>
    </row>
    <row r="126" spans="1:20" x14ac:dyDescent="0.25">
      <c r="A126" s="34"/>
      <c r="B126" s="11"/>
      <c r="C126" s="2"/>
      <c r="D126" s="11"/>
      <c r="E126" s="11"/>
      <c r="F126" s="2" t="s">
        <v>2</v>
      </c>
      <c r="G126" s="11" t="s">
        <v>4558</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3</v>
      </c>
      <c r="G127" s="11" t="s">
        <v>4559</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4</v>
      </c>
      <c r="G128" s="11" t="s">
        <v>4560</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5</v>
      </c>
      <c r="G129" s="11" t="s">
        <v>4561</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c r="G130" s="11"/>
      <c r="H130" s="2"/>
      <c r="I130" s="2"/>
      <c r="J130" s="2"/>
      <c r="K130" s="2"/>
      <c r="L130" s="2"/>
      <c r="M130" s="2"/>
      <c r="N130" s="2"/>
      <c r="O130" s="2"/>
      <c r="P130" s="2"/>
      <c r="Q130" s="2"/>
      <c r="R130" s="11"/>
      <c r="S130" s="11"/>
      <c r="T130" s="35"/>
    </row>
    <row r="131" spans="1:20" x14ac:dyDescent="0.25">
      <c r="A131" s="83"/>
      <c r="B131" s="62"/>
      <c r="C131" s="61"/>
      <c r="D131" s="62"/>
      <c r="E131" s="62"/>
      <c r="F131" s="61"/>
      <c r="G131" s="62"/>
      <c r="H131" s="61">
        <f>SUM(H125:H129)</f>
        <v>1</v>
      </c>
      <c r="I131" s="61">
        <f t="shared" ref="I131:Q131" si="7">SUM(I125:I129)</f>
        <v>4</v>
      </c>
      <c r="J131" s="61">
        <f t="shared" si="7"/>
        <v>0</v>
      </c>
      <c r="K131" s="61">
        <f t="shared" si="7"/>
        <v>0</v>
      </c>
      <c r="L131" s="61">
        <f t="shared" si="7"/>
        <v>0</v>
      </c>
      <c r="M131" s="61">
        <f t="shared" si="7"/>
        <v>0</v>
      </c>
      <c r="N131" s="61">
        <f t="shared" si="7"/>
        <v>0</v>
      </c>
      <c r="O131" s="61">
        <f t="shared" si="7"/>
        <v>0</v>
      </c>
      <c r="P131" s="61">
        <f t="shared" si="7"/>
        <v>0</v>
      </c>
      <c r="Q131" s="61">
        <f t="shared" si="7"/>
        <v>1</v>
      </c>
      <c r="R131" s="62"/>
      <c r="S131" s="62"/>
      <c r="T131" s="84"/>
    </row>
    <row r="132" spans="1:20" x14ac:dyDescent="0.25">
      <c r="A132" s="85"/>
      <c r="B132" s="75"/>
      <c r="C132" s="76"/>
      <c r="D132" s="75"/>
      <c r="E132" s="75"/>
      <c r="F132" s="76"/>
      <c r="G132" s="75"/>
      <c r="H132" s="76"/>
      <c r="I132" s="76"/>
      <c r="J132" s="76"/>
      <c r="K132" s="76"/>
      <c r="L132" s="76"/>
      <c r="M132" s="76"/>
      <c r="N132" s="76"/>
      <c r="O132" s="76"/>
      <c r="P132" s="76"/>
      <c r="Q132" s="76"/>
      <c r="R132" s="75"/>
      <c r="S132" s="75"/>
      <c r="T132" s="86"/>
    </row>
    <row r="133" spans="1:20" x14ac:dyDescent="0.25">
      <c r="A133" s="34"/>
      <c r="B133" s="11"/>
      <c r="C133" s="2"/>
      <c r="D133" s="11"/>
      <c r="E133" s="11"/>
      <c r="F133" s="11"/>
      <c r="G133" s="11"/>
      <c r="H133" s="2"/>
      <c r="I133" s="2"/>
      <c r="J133" s="2"/>
      <c r="K133" s="2"/>
      <c r="L133" s="2"/>
      <c r="M133" s="2"/>
      <c r="N133" s="2"/>
      <c r="O133" s="2"/>
      <c r="P133" s="2"/>
      <c r="Q133" s="2"/>
      <c r="R133" s="11"/>
      <c r="S133" s="11"/>
      <c r="T133" s="35"/>
    </row>
    <row r="134" spans="1:20" ht="15" customHeight="1" x14ac:dyDescent="0.25">
      <c r="A134" s="34"/>
      <c r="B134" s="11"/>
      <c r="C134" s="2" t="s">
        <v>9</v>
      </c>
      <c r="D134" s="11" t="s">
        <v>4316</v>
      </c>
      <c r="E134" s="11" t="s">
        <v>39</v>
      </c>
      <c r="F134" s="2" t="s">
        <v>0</v>
      </c>
      <c r="G134" s="11" t="s">
        <v>4316</v>
      </c>
      <c r="H134" s="107">
        <v>1</v>
      </c>
      <c r="I134" s="107">
        <v>0</v>
      </c>
      <c r="J134" s="107">
        <v>0</v>
      </c>
      <c r="K134" s="107">
        <v>0</v>
      </c>
      <c r="L134" s="107">
        <v>0</v>
      </c>
      <c r="M134" s="107">
        <v>0</v>
      </c>
      <c r="N134" s="107">
        <v>0</v>
      </c>
      <c r="O134" s="107">
        <v>0</v>
      </c>
      <c r="P134" s="107">
        <v>0</v>
      </c>
      <c r="Q134" s="107">
        <v>1</v>
      </c>
      <c r="R134" s="11" t="s">
        <v>7711</v>
      </c>
      <c r="S134" s="299" t="s">
        <v>7706</v>
      </c>
      <c r="T134" s="35" t="s">
        <v>8844</v>
      </c>
    </row>
    <row r="135" spans="1:20" x14ac:dyDescent="0.25">
      <c r="A135" s="34"/>
      <c r="B135" s="11"/>
      <c r="C135" s="2"/>
      <c r="D135" s="11"/>
      <c r="E135" s="11"/>
      <c r="F135" s="2" t="s">
        <v>2</v>
      </c>
      <c r="G135" s="11" t="s">
        <v>4562</v>
      </c>
      <c r="H135" s="107">
        <v>1</v>
      </c>
      <c r="I135" s="107">
        <v>0</v>
      </c>
      <c r="J135" s="107">
        <v>0</v>
      </c>
      <c r="K135" s="107">
        <v>0</v>
      </c>
      <c r="L135" s="107">
        <v>0</v>
      </c>
      <c r="M135" s="107">
        <v>0</v>
      </c>
      <c r="N135" s="107">
        <v>0</v>
      </c>
      <c r="O135" s="107">
        <v>0</v>
      </c>
      <c r="P135" s="107">
        <v>0</v>
      </c>
      <c r="Q135" s="107">
        <v>1</v>
      </c>
      <c r="R135" s="11" t="s">
        <v>7712</v>
      </c>
      <c r="S135" s="299"/>
      <c r="T135" s="35"/>
    </row>
    <row r="136" spans="1:20" x14ac:dyDescent="0.25">
      <c r="A136" s="34"/>
      <c r="B136" s="11"/>
      <c r="C136" s="2"/>
      <c r="D136" s="11"/>
      <c r="E136" s="11"/>
      <c r="F136" s="2" t="s">
        <v>3</v>
      </c>
      <c r="G136" s="11" t="s">
        <v>4563</v>
      </c>
      <c r="H136" s="107">
        <v>1</v>
      </c>
      <c r="I136" s="107">
        <v>0</v>
      </c>
      <c r="J136" s="107">
        <v>0</v>
      </c>
      <c r="K136" s="107">
        <v>0</v>
      </c>
      <c r="L136" s="107">
        <v>0</v>
      </c>
      <c r="M136" s="107">
        <v>0</v>
      </c>
      <c r="N136" s="107">
        <v>0</v>
      </c>
      <c r="O136" s="107">
        <v>0</v>
      </c>
      <c r="P136" s="107">
        <v>0</v>
      </c>
      <c r="Q136" s="107">
        <v>1</v>
      </c>
      <c r="R136" s="11" t="s">
        <v>7713</v>
      </c>
      <c r="S136" s="299"/>
      <c r="T136" s="35"/>
    </row>
    <row r="137" spans="1:20" x14ac:dyDescent="0.25">
      <c r="A137" s="34"/>
      <c r="B137" s="11"/>
      <c r="C137" s="2"/>
      <c r="D137" s="11"/>
      <c r="E137" s="11"/>
      <c r="F137" s="2" t="s">
        <v>4</v>
      </c>
      <c r="G137" s="11" t="s">
        <v>4564</v>
      </c>
      <c r="H137" s="107">
        <v>1</v>
      </c>
      <c r="I137" s="107">
        <v>0</v>
      </c>
      <c r="J137" s="107">
        <v>0</v>
      </c>
      <c r="K137" s="107">
        <v>0</v>
      </c>
      <c r="L137" s="107">
        <v>0</v>
      </c>
      <c r="M137" s="107">
        <v>0</v>
      </c>
      <c r="N137" s="107">
        <v>0</v>
      </c>
      <c r="O137" s="107">
        <v>0</v>
      </c>
      <c r="P137" s="107">
        <v>0</v>
      </c>
      <c r="Q137" s="107">
        <v>1</v>
      </c>
      <c r="R137" s="11" t="s">
        <v>7714</v>
      </c>
      <c r="S137" s="299"/>
      <c r="T137" s="35"/>
    </row>
    <row r="138" spans="1:20" x14ac:dyDescent="0.25">
      <c r="A138" s="34"/>
      <c r="B138" s="11"/>
      <c r="C138" s="2"/>
      <c r="D138" s="11"/>
      <c r="E138" s="11"/>
      <c r="F138" s="2" t="s">
        <v>5</v>
      </c>
      <c r="G138" s="11" t="s">
        <v>4565</v>
      </c>
      <c r="H138" s="107">
        <v>1</v>
      </c>
      <c r="I138" s="107">
        <v>0</v>
      </c>
      <c r="J138" s="107">
        <v>0</v>
      </c>
      <c r="K138" s="107">
        <v>0</v>
      </c>
      <c r="L138" s="107">
        <v>0</v>
      </c>
      <c r="M138" s="107">
        <v>0</v>
      </c>
      <c r="N138" s="107">
        <v>0</v>
      </c>
      <c r="O138" s="107">
        <v>0</v>
      </c>
      <c r="P138" s="107">
        <v>0</v>
      </c>
      <c r="Q138" s="107">
        <v>1</v>
      </c>
      <c r="R138" s="11"/>
      <c r="S138" s="299" t="s">
        <v>7707</v>
      </c>
      <c r="T138" s="35"/>
    </row>
    <row r="139" spans="1:20" x14ac:dyDescent="0.25">
      <c r="A139" s="34"/>
      <c r="B139" s="11"/>
      <c r="C139" s="2"/>
      <c r="D139" s="11"/>
      <c r="E139" s="11"/>
      <c r="F139" s="2" t="s">
        <v>6</v>
      </c>
      <c r="G139" s="11" t="s">
        <v>4566</v>
      </c>
      <c r="H139" s="107">
        <v>1</v>
      </c>
      <c r="I139" s="107">
        <v>0</v>
      </c>
      <c r="J139" s="107">
        <v>0</v>
      </c>
      <c r="K139" s="107">
        <v>0</v>
      </c>
      <c r="L139" s="107">
        <v>0</v>
      </c>
      <c r="M139" s="107">
        <v>0</v>
      </c>
      <c r="N139" s="107">
        <v>0</v>
      </c>
      <c r="O139" s="107">
        <v>0</v>
      </c>
      <c r="P139" s="107">
        <v>0</v>
      </c>
      <c r="Q139" s="107">
        <v>1</v>
      </c>
      <c r="R139" s="299" t="s">
        <v>7715</v>
      </c>
      <c r="S139" s="299"/>
      <c r="T139" s="35"/>
    </row>
    <row r="140" spans="1:20" x14ac:dyDescent="0.25">
      <c r="A140" s="34"/>
      <c r="B140" s="11"/>
      <c r="C140" s="2"/>
      <c r="D140" s="11"/>
      <c r="E140" s="11"/>
      <c r="F140" s="2" t="s">
        <v>7</v>
      </c>
      <c r="G140" s="11" t="s">
        <v>4567</v>
      </c>
      <c r="H140" s="107">
        <v>1</v>
      </c>
      <c r="I140" s="107">
        <v>0</v>
      </c>
      <c r="J140" s="107">
        <v>0</v>
      </c>
      <c r="K140" s="107">
        <v>0</v>
      </c>
      <c r="L140" s="107">
        <v>0</v>
      </c>
      <c r="M140" s="107">
        <v>0</v>
      </c>
      <c r="N140" s="107">
        <v>0</v>
      </c>
      <c r="O140" s="107">
        <v>0</v>
      </c>
      <c r="P140" s="107">
        <v>0</v>
      </c>
      <c r="Q140" s="107">
        <v>1</v>
      </c>
      <c r="R140" s="299"/>
      <c r="S140" s="299"/>
      <c r="T140" s="35"/>
    </row>
    <row r="141" spans="1:20" ht="15" customHeight="1" x14ac:dyDescent="0.25">
      <c r="A141" s="34"/>
      <c r="B141" s="11"/>
      <c r="C141" s="2"/>
      <c r="D141" s="11"/>
      <c r="E141" s="11"/>
      <c r="F141" s="2" t="s">
        <v>8</v>
      </c>
      <c r="G141" s="11" t="s">
        <v>4568</v>
      </c>
      <c r="H141" s="107">
        <v>1</v>
      </c>
      <c r="I141" s="107">
        <v>0</v>
      </c>
      <c r="J141" s="107">
        <v>0</v>
      </c>
      <c r="K141" s="107">
        <v>0</v>
      </c>
      <c r="L141" s="107">
        <v>0</v>
      </c>
      <c r="M141" s="107">
        <v>0</v>
      </c>
      <c r="N141" s="107">
        <v>0</v>
      </c>
      <c r="O141" s="107">
        <v>0</v>
      </c>
      <c r="P141" s="107">
        <v>0</v>
      </c>
      <c r="Q141" s="107">
        <v>1</v>
      </c>
      <c r="R141" s="11"/>
      <c r="S141" s="299" t="s">
        <v>7708</v>
      </c>
      <c r="T141" s="35"/>
    </row>
    <row r="142" spans="1:20" x14ac:dyDescent="0.25">
      <c r="A142" s="34"/>
      <c r="B142" s="11"/>
      <c r="C142" s="2"/>
      <c r="D142" s="11"/>
      <c r="E142" s="11"/>
      <c r="F142" s="2"/>
      <c r="G142" s="11"/>
      <c r="H142" s="107"/>
      <c r="I142" s="107"/>
      <c r="J142" s="107"/>
      <c r="K142" s="107"/>
      <c r="L142" s="107"/>
      <c r="M142" s="107"/>
      <c r="N142" s="107"/>
      <c r="O142" s="107"/>
      <c r="P142" s="107"/>
      <c r="Q142" s="107"/>
      <c r="R142" s="11"/>
      <c r="S142" s="299"/>
      <c r="T142" s="35"/>
    </row>
    <row r="143" spans="1:20" x14ac:dyDescent="0.25">
      <c r="A143" s="83"/>
      <c r="B143" s="62"/>
      <c r="C143" s="61"/>
      <c r="D143" s="62"/>
      <c r="E143" s="62"/>
      <c r="F143" s="61"/>
      <c r="G143" s="62"/>
      <c r="H143" s="108">
        <f>SUM(H134:H141)</f>
        <v>8</v>
      </c>
      <c r="I143" s="108">
        <f t="shared" ref="I143:Q143" si="8">SUM(I134:I141)</f>
        <v>0</v>
      </c>
      <c r="J143" s="108">
        <f t="shared" si="8"/>
        <v>0</v>
      </c>
      <c r="K143" s="108">
        <f t="shared" si="8"/>
        <v>0</v>
      </c>
      <c r="L143" s="108">
        <f t="shared" si="8"/>
        <v>0</v>
      </c>
      <c r="M143" s="108">
        <f t="shared" si="8"/>
        <v>0</v>
      </c>
      <c r="N143" s="108">
        <f t="shared" si="8"/>
        <v>0</v>
      </c>
      <c r="O143" s="108">
        <f t="shared" si="8"/>
        <v>0</v>
      </c>
      <c r="P143" s="108">
        <f t="shared" si="8"/>
        <v>0</v>
      </c>
      <c r="Q143" s="108">
        <f t="shared" si="8"/>
        <v>8</v>
      </c>
      <c r="R143" s="62"/>
      <c r="S143" s="299"/>
      <c r="T143" s="84"/>
    </row>
    <row r="144" spans="1:20" x14ac:dyDescent="0.25">
      <c r="A144" s="92"/>
      <c r="B144" s="79"/>
      <c r="C144" s="80"/>
      <c r="D144" s="79"/>
      <c r="E144" s="79"/>
      <c r="F144" s="80"/>
      <c r="G144" s="79"/>
      <c r="H144" s="111"/>
      <c r="I144" s="111"/>
      <c r="J144" s="111"/>
      <c r="K144" s="111"/>
      <c r="L144" s="111"/>
      <c r="M144" s="111"/>
      <c r="N144" s="111"/>
      <c r="O144" s="111"/>
      <c r="P144" s="111"/>
      <c r="Q144" s="111"/>
      <c r="R144" s="79"/>
      <c r="S144" s="299"/>
      <c r="T144" s="94"/>
    </row>
    <row r="145" spans="1:20" x14ac:dyDescent="0.25">
      <c r="A145" s="34"/>
      <c r="B145" s="11"/>
      <c r="C145" s="2"/>
      <c r="D145" s="11"/>
      <c r="E145" s="11"/>
      <c r="F145" s="2"/>
      <c r="G145" s="11"/>
      <c r="H145" s="107"/>
      <c r="I145" s="107"/>
      <c r="J145" s="107"/>
      <c r="K145" s="107"/>
      <c r="L145" s="107"/>
      <c r="M145" s="107"/>
      <c r="N145" s="107"/>
      <c r="O145" s="107"/>
      <c r="P145" s="107"/>
      <c r="Q145" s="107"/>
      <c r="R145" s="11"/>
      <c r="S145" s="299" t="s">
        <v>7709</v>
      </c>
      <c r="T145" s="35"/>
    </row>
    <row r="146" spans="1:20" x14ac:dyDescent="0.25">
      <c r="A146" s="34"/>
      <c r="B146" s="11"/>
      <c r="C146" s="2"/>
      <c r="D146" s="11"/>
      <c r="E146" s="11"/>
      <c r="F146" s="2"/>
      <c r="G146" s="11"/>
      <c r="H146" s="107"/>
      <c r="I146" s="107"/>
      <c r="J146" s="107"/>
      <c r="K146" s="107"/>
      <c r="L146" s="107"/>
      <c r="M146" s="107"/>
      <c r="N146" s="107"/>
      <c r="O146" s="107"/>
      <c r="P146" s="107"/>
      <c r="Q146" s="107"/>
      <c r="R146" s="11"/>
      <c r="S146" s="299"/>
      <c r="T146" s="35"/>
    </row>
    <row r="147" spans="1:20" x14ac:dyDescent="0.25">
      <c r="A147" s="34"/>
      <c r="B147" s="11"/>
      <c r="C147" s="2"/>
      <c r="D147" s="11"/>
      <c r="E147" s="11"/>
      <c r="F147" s="2"/>
      <c r="G147" s="11"/>
      <c r="H147" s="107"/>
      <c r="I147" s="107"/>
      <c r="J147" s="107"/>
      <c r="K147" s="107"/>
      <c r="L147" s="107"/>
      <c r="M147" s="107"/>
      <c r="N147" s="107"/>
      <c r="O147" s="107"/>
      <c r="P147" s="107"/>
      <c r="Q147" s="107"/>
      <c r="R147" s="11"/>
      <c r="S147" s="299"/>
      <c r="T147" s="35"/>
    </row>
    <row r="148" spans="1:20" ht="15" customHeight="1" x14ac:dyDescent="0.25">
      <c r="A148" s="34"/>
      <c r="B148" s="11"/>
      <c r="C148" s="2"/>
      <c r="D148" s="11"/>
      <c r="E148" s="11"/>
      <c r="F148" s="2"/>
      <c r="G148" s="11"/>
      <c r="H148" s="107"/>
      <c r="I148" s="107"/>
      <c r="J148" s="107"/>
      <c r="K148" s="107"/>
      <c r="L148" s="107"/>
      <c r="M148" s="107"/>
      <c r="N148" s="107"/>
      <c r="O148" s="107"/>
      <c r="P148" s="107"/>
      <c r="Q148" s="107"/>
      <c r="R148" s="11"/>
      <c r="S148" s="299" t="s">
        <v>7710</v>
      </c>
      <c r="T148" s="35"/>
    </row>
    <row r="149" spans="1:20" x14ac:dyDescent="0.25">
      <c r="A149" s="34"/>
      <c r="B149" s="11"/>
      <c r="C149" s="2"/>
      <c r="D149" s="11"/>
      <c r="E149" s="11"/>
      <c r="F149" s="2"/>
      <c r="G149" s="11"/>
      <c r="H149" s="107"/>
      <c r="I149" s="107"/>
      <c r="J149" s="107"/>
      <c r="K149" s="107"/>
      <c r="L149" s="107"/>
      <c r="M149" s="107"/>
      <c r="N149" s="107"/>
      <c r="O149" s="107"/>
      <c r="P149" s="107"/>
      <c r="Q149" s="107"/>
      <c r="R149" s="11"/>
      <c r="S149" s="299"/>
      <c r="T149" s="35"/>
    </row>
    <row r="150" spans="1:20" x14ac:dyDescent="0.25">
      <c r="A150" s="34"/>
      <c r="B150" s="11"/>
      <c r="C150" s="2"/>
      <c r="D150" s="11"/>
      <c r="E150" s="11"/>
      <c r="F150" s="2"/>
      <c r="G150" s="11"/>
      <c r="H150" s="107"/>
      <c r="I150" s="107"/>
      <c r="J150" s="107"/>
      <c r="K150" s="107"/>
      <c r="L150" s="107"/>
      <c r="M150" s="107"/>
      <c r="N150" s="107"/>
      <c r="O150" s="107"/>
      <c r="P150" s="107"/>
      <c r="Q150" s="107"/>
      <c r="R150" s="11"/>
      <c r="S150" s="299"/>
      <c r="T150" s="35"/>
    </row>
    <row r="151" spans="1:20" x14ac:dyDescent="0.25">
      <c r="A151" s="34"/>
      <c r="B151" s="11"/>
      <c r="C151" s="2"/>
      <c r="D151" s="11"/>
      <c r="E151" s="11"/>
      <c r="F151" s="2"/>
      <c r="G151" s="11"/>
      <c r="H151" s="107"/>
      <c r="I151" s="107"/>
      <c r="J151" s="107"/>
      <c r="K151" s="107"/>
      <c r="L151" s="107"/>
      <c r="M151" s="107"/>
      <c r="N151" s="107"/>
      <c r="O151" s="107"/>
      <c r="P151" s="107"/>
      <c r="Q151" s="107"/>
      <c r="R151" s="11"/>
      <c r="S151" s="299"/>
      <c r="T151" s="35"/>
    </row>
    <row r="152" spans="1:20" x14ac:dyDescent="0.25">
      <c r="A152" s="95"/>
      <c r="B152" s="17"/>
      <c r="C152" s="5"/>
      <c r="D152" s="17"/>
      <c r="E152" s="17"/>
      <c r="F152" s="5"/>
      <c r="G152" s="17"/>
      <c r="H152" s="112"/>
      <c r="I152" s="112"/>
      <c r="J152" s="112"/>
      <c r="K152" s="112"/>
      <c r="L152" s="112"/>
      <c r="M152" s="112"/>
      <c r="N152" s="112"/>
      <c r="O152" s="112"/>
      <c r="P152" s="112"/>
      <c r="Q152" s="112"/>
      <c r="R152" s="17"/>
      <c r="S152" s="113"/>
      <c r="T152" s="96"/>
    </row>
    <row r="153" spans="1:20" x14ac:dyDescent="0.25">
      <c r="A153" s="34"/>
      <c r="B153" s="11"/>
      <c r="C153" s="2"/>
      <c r="D153" s="11"/>
      <c r="E153" s="11"/>
      <c r="F153" s="11"/>
      <c r="G153" s="11"/>
      <c r="H153" s="2"/>
      <c r="I153" s="2"/>
      <c r="J153" s="2"/>
      <c r="K153" s="2"/>
      <c r="L153" s="2"/>
      <c r="M153" s="2"/>
      <c r="N153" s="2"/>
      <c r="O153" s="2"/>
      <c r="P153" s="2"/>
      <c r="Q153" s="2"/>
      <c r="R153" s="11"/>
      <c r="S153" s="11"/>
      <c r="T153" s="35"/>
    </row>
    <row r="154" spans="1:20" s="163" customFormat="1" ht="57.6" customHeight="1" x14ac:dyDescent="0.25">
      <c r="A154" s="159"/>
      <c r="B154" s="160"/>
      <c r="C154" s="161" t="s">
        <v>10</v>
      </c>
      <c r="D154" s="160" t="s">
        <v>4317</v>
      </c>
      <c r="E154" s="160" t="s">
        <v>39</v>
      </c>
      <c r="F154" s="161" t="s">
        <v>0</v>
      </c>
      <c r="G154" s="160" t="s">
        <v>4569</v>
      </c>
      <c r="H154" s="161">
        <v>1</v>
      </c>
      <c r="I154" s="161">
        <v>0</v>
      </c>
      <c r="J154" s="161">
        <v>0</v>
      </c>
      <c r="K154" s="161">
        <v>0</v>
      </c>
      <c r="L154" s="161">
        <v>0</v>
      </c>
      <c r="M154" s="161">
        <v>0</v>
      </c>
      <c r="N154" s="161">
        <v>0</v>
      </c>
      <c r="O154" s="161"/>
      <c r="P154" s="161"/>
      <c r="Q154" s="161">
        <v>1</v>
      </c>
      <c r="R154" s="160"/>
      <c r="S154" s="309" t="s">
        <v>8778</v>
      </c>
      <c r="T154" s="162"/>
    </row>
    <row r="155" spans="1:20" x14ac:dyDescent="0.25">
      <c r="A155" s="34"/>
      <c r="B155" s="11"/>
      <c r="C155" s="2"/>
      <c r="D155" s="11"/>
      <c r="E155" s="11"/>
      <c r="F155" s="2" t="s">
        <v>2</v>
      </c>
      <c r="G155" s="11" t="s">
        <v>4570</v>
      </c>
      <c r="H155" s="2">
        <v>1</v>
      </c>
      <c r="I155" s="2">
        <v>0</v>
      </c>
      <c r="J155" s="2">
        <v>0</v>
      </c>
      <c r="K155" s="2">
        <v>0</v>
      </c>
      <c r="L155" s="2">
        <v>0</v>
      </c>
      <c r="M155" s="2">
        <v>0</v>
      </c>
      <c r="N155" s="2">
        <v>0</v>
      </c>
      <c r="O155" s="2"/>
      <c r="P155" s="2"/>
      <c r="Q155" s="2">
        <v>1</v>
      </c>
      <c r="R155" s="11"/>
      <c r="S155" s="309"/>
      <c r="T155" s="35"/>
    </row>
    <row r="156" spans="1:20" x14ac:dyDescent="0.25">
      <c r="A156" s="34"/>
      <c r="B156" s="11"/>
      <c r="C156" s="2"/>
      <c r="D156" s="11"/>
      <c r="E156" s="11"/>
      <c r="F156" s="2" t="s">
        <v>3</v>
      </c>
      <c r="G156" s="11" t="s">
        <v>4571</v>
      </c>
      <c r="H156" s="2">
        <v>1</v>
      </c>
      <c r="I156" s="2">
        <v>0</v>
      </c>
      <c r="J156" s="2">
        <v>0</v>
      </c>
      <c r="K156" s="2">
        <v>0</v>
      </c>
      <c r="L156" s="2">
        <v>0</v>
      </c>
      <c r="M156" s="2">
        <v>0</v>
      </c>
      <c r="N156" s="2">
        <v>0</v>
      </c>
      <c r="O156" s="2"/>
      <c r="P156" s="2"/>
      <c r="Q156" s="2">
        <v>1</v>
      </c>
      <c r="R156" s="11"/>
      <c r="S156" s="309"/>
      <c r="T156" s="35"/>
    </row>
    <row r="157" spans="1:20" x14ac:dyDescent="0.25">
      <c r="A157" s="34"/>
      <c r="B157" s="11"/>
      <c r="C157" s="2"/>
      <c r="D157" s="11"/>
      <c r="E157" s="11"/>
      <c r="F157" s="2" t="s">
        <v>4</v>
      </c>
      <c r="G157" s="11" t="s">
        <v>4572</v>
      </c>
      <c r="H157" s="2">
        <v>1</v>
      </c>
      <c r="I157" s="2">
        <v>0</v>
      </c>
      <c r="J157" s="2">
        <v>0</v>
      </c>
      <c r="K157" s="2">
        <v>0</v>
      </c>
      <c r="L157" s="2">
        <v>0</v>
      </c>
      <c r="M157" s="2">
        <v>0</v>
      </c>
      <c r="N157" s="2">
        <v>0</v>
      </c>
      <c r="O157" s="2"/>
      <c r="P157" s="2"/>
      <c r="Q157" s="2">
        <v>1</v>
      </c>
      <c r="R157" s="11"/>
      <c r="S157" s="309"/>
      <c r="T157" s="35"/>
    </row>
    <row r="158" spans="1:20" x14ac:dyDescent="0.25">
      <c r="A158" s="34"/>
      <c r="B158" s="11"/>
      <c r="C158" s="2"/>
      <c r="D158" s="11"/>
      <c r="E158" s="11"/>
      <c r="F158" s="2" t="s">
        <v>5</v>
      </c>
      <c r="G158" s="11" t="s">
        <v>4573</v>
      </c>
      <c r="H158" s="2">
        <v>1</v>
      </c>
      <c r="I158" s="2">
        <v>0</v>
      </c>
      <c r="J158" s="2">
        <v>0</v>
      </c>
      <c r="K158" s="2">
        <v>0</v>
      </c>
      <c r="L158" s="2">
        <v>0</v>
      </c>
      <c r="M158" s="2">
        <v>0</v>
      </c>
      <c r="N158" s="2">
        <v>0</v>
      </c>
      <c r="O158" s="2"/>
      <c r="P158" s="2"/>
      <c r="Q158" s="2">
        <v>1</v>
      </c>
      <c r="R158" s="11"/>
      <c r="S158" s="11"/>
      <c r="T158" s="35"/>
    </row>
    <row r="159" spans="1:20" x14ac:dyDescent="0.25">
      <c r="A159" s="34"/>
      <c r="B159" s="11"/>
      <c r="C159" s="2"/>
      <c r="D159" s="11"/>
      <c r="E159" s="11"/>
      <c r="F159" s="2" t="s">
        <v>6</v>
      </c>
      <c r="G159" s="11" t="s">
        <v>4574</v>
      </c>
      <c r="H159" s="2">
        <v>1</v>
      </c>
      <c r="I159" s="2">
        <v>0</v>
      </c>
      <c r="J159" s="2">
        <v>0</v>
      </c>
      <c r="K159" s="2">
        <v>0</v>
      </c>
      <c r="L159" s="2">
        <v>0</v>
      </c>
      <c r="M159" s="2">
        <v>0</v>
      </c>
      <c r="N159" s="2">
        <v>0</v>
      </c>
      <c r="O159" s="2"/>
      <c r="P159" s="2"/>
      <c r="Q159" s="2">
        <v>1</v>
      </c>
      <c r="R159" s="11"/>
      <c r="S159" s="11"/>
      <c r="T159" s="35"/>
    </row>
    <row r="160" spans="1:20" x14ac:dyDescent="0.25">
      <c r="A160" s="34"/>
      <c r="B160" s="11"/>
      <c r="C160" s="2"/>
      <c r="D160" s="11"/>
      <c r="E160" s="11"/>
      <c r="F160" s="2" t="s">
        <v>7</v>
      </c>
      <c r="G160" s="11" t="s">
        <v>4575</v>
      </c>
      <c r="H160" s="2">
        <v>1</v>
      </c>
      <c r="I160" s="2">
        <v>0</v>
      </c>
      <c r="J160" s="2">
        <v>0</v>
      </c>
      <c r="K160" s="2">
        <v>0</v>
      </c>
      <c r="L160" s="2">
        <v>0</v>
      </c>
      <c r="M160" s="2">
        <v>0</v>
      </c>
      <c r="N160" s="2">
        <v>0</v>
      </c>
      <c r="O160" s="2"/>
      <c r="P160" s="2"/>
      <c r="Q160" s="2">
        <v>1</v>
      </c>
      <c r="R160" s="11"/>
      <c r="S160" s="11"/>
      <c r="T160" s="35"/>
    </row>
    <row r="161" spans="1:20" x14ac:dyDescent="0.25">
      <c r="A161" s="34"/>
      <c r="B161" s="11"/>
      <c r="C161" s="2"/>
      <c r="D161" s="11"/>
      <c r="E161" s="11"/>
      <c r="F161" s="2" t="s">
        <v>8</v>
      </c>
      <c r="G161" s="11" t="s">
        <v>4576</v>
      </c>
      <c r="H161" s="2">
        <v>1</v>
      </c>
      <c r="I161" s="2">
        <v>0</v>
      </c>
      <c r="J161" s="2">
        <v>0</v>
      </c>
      <c r="K161" s="2">
        <v>0</v>
      </c>
      <c r="L161" s="2">
        <v>0</v>
      </c>
      <c r="M161" s="2">
        <v>0</v>
      </c>
      <c r="N161" s="2">
        <v>0</v>
      </c>
      <c r="O161" s="2"/>
      <c r="P161" s="2"/>
      <c r="Q161" s="2">
        <v>1</v>
      </c>
      <c r="R161" s="11"/>
      <c r="S161" s="11"/>
      <c r="T161" s="35"/>
    </row>
    <row r="162" spans="1:20" x14ac:dyDescent="0.25">
      <c r="A162" s="34"/>
      <c r="B162" s="11"/>
      <c r="C162" s="2"/>
      <c r="D162" s="11"/>
      <c r="E162" s="11"/>
      <c r="F162" s="2" t="s">
        <v>9</v>
      </c>
      <c r="G162" s="11" t="s">
        <v>4577</v>
      </c>
      <c r="H162" s="2">
        <v>1</v>
      </c>
      <c r="I162" s="2">
        <v>0</v>
      </c>
      <c r="J162" s="2">
        <v>0</v>
      </c>
      <c r="K162" s="2">
        <v>0</v>
      </c>
      <c r="L162" s="2">
        <v>0</v>
      </c>
      <c r="M162" s="2">
        <v>0</v>
      </c>
      <c r="N162" s="2">
        <v>0</v>
      </c>
      <c r="O162" s="2"/>
      <c r="P162" s="2"/>
      <c r="Q162" s="2">
        <v>1</v>
      </c>
      <c r="R162" s="11"/>
      <c r="S162" s="11"/>
      <c r="T162" s="35"/>
    </row>
    <row r="163" spans="1:20" x14ac:dyDescent="0.25">
      <c r="A163" s="34"/>
      <c r="B163" s="11"/>
      <c r="C163" s="2"/>
      <c r="D163" s="11"/>
      <c r="E163" s="11"/>
      <c r="F163" s="2" t="s">
        <v>10</v>
      </c>
      <c r="G163" s="11" t="s">
        <v>4578</v>
      </c>
      <c r="H163" s="2">
        <v>1</v>
      </c>
      <c r="I163" s="2">
        <v>0</v>
      </c>
      <c r="J163" s="2">
        <v>0</v>
      </c>
      <c r="K163" s="2">
        <v>0</v>
      </c>
      <c r="L163" s="2">
        <v>0</v>
      </c>
      <c r="M163" s="2">
        <v>0</v>
      </c>
      <c r="N163" s="2">
        <v>0</v>
      </c>
      <c r="O163" s="2"/>
      <c r="P163" s="2"/>
      <c r="Q163" s="2">
        <v>1</v>
      </c>
      <c r="R163" s="11"/>
      <c r="S163" s="11"/>
      <c r="T163" s="35"/>
    </row>
    <row r="164" spans="1:20" x14ac:dyDescent="0.25">
      <c r="A164" s="34"/>
      <c r="B164" s="11"/>
      <c r="C164" s="2"/>
      <c r="D164" s="11"/>
      <c r="E164" s="11"/>
      <c r="F164" s="2" t="s">
        <v>11</v>
      </c>
      <c r="G164" s="11" t="s">
        <v>4579</v>
      </c>
      <c r="H164" s="2">
        <v>1</v>
      </c>
      <c r="I164" s="2">
        <v>0</v>
      </c>
      <c r="J164" s="2">
        <v>0</v>
      </c>
      <c r="K164" s="2">
        <v>0</v>
      </c>
      <c r="L164" s="2">
        <v>0</v>
      </c>
      <c r="M164" s="2">
        <v>0</v>
      </c>
      <c r="N164" s="2">
        <v>0</v>
      </c>
      <c r="O164" s="2"/>
      <c r="P164" s="2"/>
      <c r="Q164" s="2">
        <v>1</v>
      </c>
      <c r="R164" s="11"/>
      <c r="S164" s="11"/>
      <c r="T164" s="35"/>
    </row>
    <row r="165" spans="1:20" x14ac:dyDescent="0.25">
      <c r="A165" s="34"/>
      <c r="B165" s="11"/>
      <c r="C165" s="2"/>
      <c r="D165" s="11"/>
      <c r="E165" s="11"/>
      <c r="F165" s="2" t="s">
        <v>12</v>
      </c>
      <c r="G165" s="11" t="s">
        <v>4580</v>
      </c>
      <c r="H165" s="2">
        <v>1</v>
      </c>
      <c r="I165" s="2">
        <v>0</v>
      </c>
      <c r="J165" s="2">
        <v>0</v>
      </c>
      <c r="K165" s="2">
        <v>0</v>
      </c>
      <c r="L165" s="2">
        <v>0</v>
      </c>
      <c r="M165" s="2">
        <v>0</v>
      </c>
      <c r="N165" s="2">
        <v>0</v>
      </c>
      <c r="O165" s="2"/>
      <c r="P165" s="2"/>
      <c r="Q165" s="2">
        <v>1</v>
      </c>
      <c r="R165" s="11"/>
      <c r="S165" s="11"/>
      <c r="T165" s="35"/>
    </row>
    <row r="166" spans="1:20" x14ac:dyDescent="0.25">
      <c r="A166" s="34"/>
      <c r="B166" s="11"/>
      <c r="C166" s="2"/>
      <c r="D166" s="11"/>
      <c r="E166" s="11"/>
      <c r="F166" s="2"/>
      <c r="G166" s="11"/>
      <c r="H166" s="2"/>
      <c r="I166" s="2"/>
      <c r="J166" s="2"/>
      <c r="K166" s="2"/>
      <c r="L166" s="2"/>
      <c r="M166" s="2"/>
      <c r="N166" s="2"/>
      <c r="O166" s="2"/>
      <c r="P166" s="2"/>
      <c r="Q166" s="2"/>
      <c r="R166" s="11"/>
      <c r="S166" s="11"/>
      <c r="T166" s="35"/>
    </row>
    <row r="167" spans="1:20" x14ac:dyDescent="0.25">
      <c r="A167" s="83"/>
      <c r="B167" s="62"/>
      <c r="C167" s="61"/>
      <c r="D167" s="62"/>
      <c r="E167" s="62"/>
      <c r="F167" s="61"/>
      <c r="G167" s="62"/>
      <c r="H167" s="61">
        <f>SUM(H154:H165)</f>
        <v>12</v>
      </c>
      <c r="I167" s="61">
        <f t="shared" ref="I167:Q167" si="9">SUM(I154:I165)</f>
        <v>0</v>
      </c>
      <c r="J167" s="61">
        <f t="shared" si="9"/>
        <v>0</v>
      </c>
      <c r="K167" s="61">
        <f t="shared" si="9"/>
        <v>0</v>
      </c>
      <c r="L167" s="61">
        <f t="shared" si="9"/>
        <v>0</v>
      </c>
      <c r="M167" s="61">
        <f t="shared" si="9"/>
        <v>0</v>
      </c>
      <c r="N167" s="61">
        <f t="shared" si="9"/>
        <v>0</v>
      </c>
      <c r="O167" s="61">
        <f t="shared" si="9"/>
        <v>0</v>
      </c>
      <c r="P167" s="61">
        <f t="shared" si="9"/>
        <v>0</v>
      </c>
      <c r="Q167" s="61">
        <f t="shared" si="9"/>
        <v>12</v>
      </c>
      <c r="R167" s="62"/>
      <c r="S167" s="62"/>
      <c r="T167" s="84"/>
    </row>
    <row r="168" spans="1:20" x14ac:dyDescent="0.25">
      <c r="A168" s="85"/>
      <c r="B168" s="75"/>
      <c r="C168" s="76"/>
      <c r="D168" s="75"/>
      <c r="E168" s="75"/>
      <c r="F168" s="76"/>
      <c r="G168" s="75"/>
      <c r="H168" s="76"/>
      <c r="I168" s="76"/>
      <c r="J168" s="76"/>
      <c r="K168" s="76"/>
      <c r="L168" s="76"/>
      <c r="M168" s="76"/>
      <c r="N168" s="76"/>
      <c r="O168" s="76"/>
      <c r="P168" s="76"/>
      <c r="Q168" s="76"/>
      <c r="R168" s="75"/>
      <c r="S168" s="75"/>
      <c r="T168" s="86"/>
    </row>
    <row r="169" spans="1:20" x14ac:dyDescent="0.25">
      <c r="A169" s="34"/>
      <c r="B169" s="11"/>
      <c r="C169" s="2"/>
      <c r="D169" s="11"/>
      <c r="E169" s="11"/>
      <c r="F169" s="11"/>
      <c r="G169" s="11"/>
      <c r="H169" s="2"/>
      <c r="I169" s="2"/>
      <c r="J169" s="2"/>
      <c r="K169" s="2"/>
      <c r="L169" s="2"/>
      <c r="M169" s="2"/>
      <c r="N169" s="2"/>
      <c r="O169" s="2"/>
      <c r="P169" s="2"/>
      <c r="Q169" s="2"/>
      <c r="R169" s="11"/>
      <c r="S169" s="11"/>
      <c r="T169" s="35"/>
    </row>
    <row r="170" spans="1:20" x14ac:dyDescent="0.25">
      <c r="A170" s="34"/>
      <c r="B170" s="11"/>
      <c r="C170" s="2" t="s">
        <v>11</v>
      </c>
      <c r="D170" s="11" t="s">
        <v>4318</v>
      </c>
      <c r="E170" s="11" t="s">
        <v>39</v>
      </c>
      <c r="F170" s="2" t="s">
        <v>0</v>
      </c>
      <c r="G170" s="11" t="s">
        <v>4581</v>
      </c>
      <c r="H170" s="107">
        <v>1</v>
      </c>
      <c r="I170" s="107">
        <v>0</v>
      </c>
      <c r="J170" s="107">
        <v>0</v>
      </c>
      <c r="K170" s="107">
        <v>0</v>
      </c>
      <c r="L170" s="107">
        <v>0</v>
      </c>
      <c r="M170" s="107">
        <v>0</v>
      </c>
      <c r="N170" s="107">
        <v>0</v>
      </c>
      <c r="O170" s="107">
        <v>1</v>
      </c>
      <c r="P170" s="107"/>
      <c r="Q170" s="107"/>
      <c r="R170" s="11"/>
      <c r="S170" s="299" t="s">
        <v>7716</v>
      </c>
      <c r="T170" s="35"/>
    </row>
    <row r="171" spans="1:20" x14ac:dyDescent="0.25">
      <c r="A171" s="34"/>
      <c r="B171" s="11"/>
      <c r="C171" s="2"/>
      <c r="D171" s="11"/>
      <c r="E171" s="11"/>
      <c r="F171" s="2" t="s">
        <v>2</v>
      </c>
      <c r="G171" s="11" t="s">
        <v>4582</v>
      </c>
      <c r="H171" s="107">
        <v>1</v>
      </c>
      <c r="I171" s="107">
        <v>0</v>
      </c>
      <c r="J171" s="107">
        <v>0</v>
      </c>
      <c r="K171" s="107">
        <v>0</v>
      </c>
      <c r="L171" s="107">
        <v>0</v>
      </c>
      <c r="M171" s="107">
        <v>0</v>
      </c>
      <c r="N171" s="107">
        <v>0</v>
      </c>
      <c r="O171" s="107">
        <v>1</v>
      </c>
      <c r="P171" s="107"/>
      <c r="Q171" s="107"/>
      <c r="R171" s="11"/>
      <c r="S171" s="299"/>
      <c r="T171" s="35"/>
    </row>
    <row r="172" spans="1:20" x14ac:dyDescent="0.25">
      <c r="A172" s="34"/>
      <c r="B172" s="11"/>
      <c r="C172" s="2"/>
      <c r="D172" s="11"/>
      <c r="E172" s="11"/>
      <c r="F172" s="2" t="s">
        <v>3</v>
      </c>
      <c r="G172" s="11" t="s">
        <v>4583</v>
      </c>
      <c r="H172" s="107">
        <v>1</v>
      </c>
      <c r="I172" s="107">
        <v>0</v>
      </c>
      <c r="J172" s="107">
        <v>0</v>
      </c>
      <c r="K172" s="107">
        <v>0</v>
      </c>
      <c r="L172" s="107">
        <v>0</v>
      </c>
      <c r="M172" s="107">
        <v>0</v>
      </c>
      <c r="N172" s="107">
        <v>0</v>
      </c>
      <c r="O172" s="107">
        <v>1</v>
      </c>
      <c r="P172" s="107"/>
      <c r="Q172" s="107"/>
      <c r="R172" s="11"/>
      <c r="S172" s="299"/>
      <c r="T172" s="35"/>
    </row>
    <row r="173" spans="1:20" x14ac:dyDescent="0.25">
      <c r="A173" s="34"/>
      <c r="B173" s="11"/>
      <c r="C173" s="2"/>
      <c r="D173" s="11"/>
      <c r="E173" s="11"/>
      <c r="F173" s="2" t="s">
        <v>4</v>
      </c>
      <c r="G173" s="11" t="s">
        <v>4584</v>
      </c>
      <c r="H173" s="107">
        <v>1</v>
      </c>
      <c r="I173" s="107">
        <v>0</v>
      </c>
      <c r="J173" s="107">
        <v>0</v>
      </c>
      <c r="K173" s="107">
        <v>0</v>
      </c>
      <c r="L173" s="107">
        <v>0</v>
      </c>
      <c r="M173" s="107">
        <v>0</v>
      </c>
      <c r="N173" s="107">
        <v>0</v>
      </c>
      <c r="O173" s="107">
        <v>1</v>
      </c>
      <c r="P173" s="107"/>
      <c r="Q173" s="107"/>
      <c r="R173" s="11"/>
      <c r="S173" s="299" t="s">
        <v>7717</v>
      </c>
      <c r="T173" s="35"/>
    </row>
    <row r="174" spans="1:20" x14ac:dyDescent="0.25">
      <c r="A174" s="34"/>
      <c r="B174" s="11"/>
      <c r="C174" s="2"/>
      <c r="D174" s="11"/>
      <c r="E174" s="11"/>
      <c r="F174" s="2" t="s">
        <v>5</v>
      </c>
      <c r="G174" s="11" t="s">
        <v>4585</v>
      </c>
      <c r="H174" s="107">
        <v>1</v>
      </c>
      <c r="I174" s="107">
        <v>0</v>
      </c>
      <c r="J174" s="107">
        <v>0</v>
      </c>
      <c r="K174" s="107">
        <v>0</v>
      </c>
      <c r="L174" s="107">
        <v>0</v>
      </c>
      <c r="M174" s="107">
        <v>0</v>
      </c>
      <c r="N174" s="107">
        <v>1</v>
      </c>
      <c r="O174" s="107">
        <v>0</v>
      </c>
      <c r="P174" s="107"/>
      <c r="Q174" s="107"/>
      <c r="R174" s="11"/>
      <c r="S174" s="299"/>
      <c r="T174" s="35"/>
    </row>
    <row r="175" spans="1:20" x14ac:dyDescent="0.25">
      <c r="A175" s="34"/>
      <c r="B175" s="11"/>
      <c r="C175" s="2"/>
      <c r="D175" s="11"/>
      <c r="E175" s="11"/>
      <c r="F175" s="2" t="s">
        <v>6</v>
      </c>
      <c r="G175" s="11" t="s">
        <v>4586</v>
      </c>
      <c r="H175" s="107">
        <v>1</v>
      </c>
      <c r="I175" s="107">
        <v>0</v>
      </c>
      <c r="J175" s="107">
        <v>0</v>
      </c>
      <c r="K175" s="107">
        <v>0</v>
      </c>
      <c r="L175" s="107">
        <v>0</v>
      </c>
      <c r="M175" s="107">
        <v>0</v>
      </c>
      <c r="N175" s="107">
        <v>1</v>
      </c>
      <c r="O175" s="107">
        <v>0</v>
      </c>
      <c r="P175" s="107"/>
      <c r="Q175" s="107"/>
      <c r="R175" s="11"/>
      <c r="S175" s="299"/>
      <c r="T175" s="35"/>
    </row>
    <row r="176" spans="1:20" x14ac:dyDescent="0.25">
      <c r="A176" s="34"/>
      <c r="B176" s="11"/>
      <c r="C176" s="2"/>
      <c r="D176" s="11"/>
      <c r="E176" s="11"/>
      <c r="F176" s="2" t="s">
        <v>7</v>
      </c>
      <c r="G176" s="11" t="s">
        <v>4587</v>
      </c>
      <c r="H176" s="107">
        <v>1</v>
      </c>
      <c r="I176" s="107">
        <v>0</v>
      </c>
      <c r="J176" s="107">
        <v>0</v>
      </c>
      <c r="K176" s="107">
        <v>0</v>
      </c>
      <c r="L176" s="107">
        <v>0</v>
      </c>
      <c r="M176" s="107">
        <v>0</v>
      </c>
      <c r="N176" s="107">
        <v>0</v>
      </c>
      <c r="O176" s="107">
        <v>1</v>
      </c>
      <c r="P176" s="107"/>
      <c r="Q176" s="107"/>
      <c r="R176" s="11"/>
      <c r="S176" s="299" t="s">
        <v>7718</v>
      </c>
      <c r="T176" s="35"/>
    </row>
    <row r="177" spans="1:20" x14ac:dyDescent="0.25">
      <c r="A177" s="34"/>
      <c r="B177" s="11"/>
      <c r="C177" s="2"/>
      <c r="D177" s="11"/>
      <c r="E177" s="11"/>
      <c r="F177" s="2" t="s">
        <v>8</v>
      </c>
      <c r="G177" s="11" t="s">
        <v>4588</v>
      </c>
      <c r="H177" s="107">
        <v>1</v>
      </c>
      <c r="I177" s="107">
        <v>0</v>
      </c>
      <c r="J177" s="107">
        <v>0</v>
      </c>
      <c r="K177" s="107">
        <v>0</v>
      </c>
      <c r="L177" s="107">
        <v>0</v>
      </c>
      <c r="M177" s="107">
        <v>0</v>
      </c>
      <c r="N177" s="107">
        <v>0</v>
      </c>
      <c r="O177" s="107">
        <v>1</v>
      </c>
      <c r="P177" s="107"/>
      <c r="Q177" s="107"/>
      <c r="R177" s="11"/>
      <c r="S177" s="299"/>
      <c r="T177" s="35"/>
    </row>
    <row r="178" spans="1:20" x14ac:dyDescent="0.25">
      <c r="A178" s="34"/>
      <c r="B178" s="11"/>
      <c r="C178" s="2"/>
      <c r="D178" s="11"/>
      <c r="E178" s="11"/>
      <c r="F178" s="2"/>
      <c r="G178" s="11"/>
      <c r="H178" s="107"/>
      <c r="I178" s="107"/>
      <c r="J178" s="107"/>
      <c r="K178" s="107"/>
      <c r="L178" s="107"/>
      <c r="M178" s="107"/>
      <c r="N178" s="107"/>
      <c r="O178" s="107"/>
      <c r="P178" s="107"/>
      <c r="Q178" s="107"/>
      <c r="R178" s="11"/>
      <c r="S178" s="299" t="s">
        <v>7719</v>
      </c>
      <c r="T178" s="35"/>
    </row>
    <row r="179" spans="1:20" x14ac:dyDescent="0.25">
      <c r="A179" s="83"/>
      <c r="B179" s="62"/>
      <c r="C179" s="61"/>
      <c r="D179" s="62"/>
      <c r="E179" s="62"/>
      <c r="F179" s="61"/>
      <c r="G179" s="62"/>
      <c r="H179" s="108">
        <f>SUM(H170:H177)</f>
        <v>8</v>
      </c>
      <c r="I179" s="108">
        <f t="shared" ref="I179:O179" si="10">SUM(I170:I177)</f>
        <v>0</v>
      </c>
      <c r="J179" s="108">
        <f t="shared" si="10"/>
        <v>0</v>
      </c>
      <c r="K179" s="108">
        <f t="shared" si="10"/>
        <v>0</v>
      </c>
      <c r="L179" s="108">
        <f t="shared" si="10"/>
        <v>0</v>
      </c>
      <c r="M179" s="108">
        <f t="shared" si="10"/>
        <v>0</v>
      </c>
      <c r="N179" s="108">
        <f t="shared" si="10"/>
        <v>2</v>
      </c>
      <c r="O179" s="108">
        <f t="shared" si="10"/>
        <v>6</v>
      </c>
      <c r="P179" s="108"/>
      <c r="Q179" s="108"/>
      <c r="R179" s="62"/>
      <c r="S179" s="299"/>
      <c r="T179" s="84"/>
    </row>
    <row r="180" spans="1:20" x14ac:dyDescent="0.25">
      <c r="A180" s="92"/>
      <c r="B180" s="79"/>
      <c r="C180" s="80"/>
      <c r="D180" s="79"/>
      <c r="E180" s="79"/>
      <c r="F180" s="80"/>
      <c r="G180" s="79"/>
      <c r="H180" s="80"/>
      <c r="I180" s="80"/>
      <c r="J180" s="80"/>
      <c r="K180" s="80"/>
      <c r="L180" s="80"/>
      <c r="M180" s="80"/>
      <c r="N180" s="80"/>
      <c r="O180" s="80"/>
      <c r="P180" s="80"/>
      <c r="Q180" s="80"/>
      <c r="R180" s="79"/>
      <c r="S180" s="299"/>
      <c r="T180" s="94"/>
    </row>
    <row r="181" spans="1:20" x14ac:dyDescent="0.25">
      <c r="A181" s="34"/>
      <c r="B181" s="11"/>
      <c r="C181" s="2"/>
      <c r="D181" s="11"/>
      <c r="E181" s="11"/>
      <c r="F181" s="2"/>
      <c r="G181" s="11"/>
      <c r="H181" s="2"/>
      <c r="I181" s="2"/>
      <c r="J181" s="2"/>
      <c r="K181" s="2"/>
      <c r="L181" s="2"/>
      <c r="M181" s="2"/>
      <c r="N181" s="2"/>
      <c r="O181" s="2"/>
      <c r="P181" s="2"/>
      <c r="Q181" s="2"/>
      <c r="R181" s="11"/>
      <c r="S181" s="299" t="s">
        <v>7720</v>
      </c>
      <c r="T181" s="35"/>
    </row>
    <row r="182" spans="1:20" x14ac:dyDescent="0.25">
      <c r="A182" s="34"/>
      <c r="B182" s="11"/>
      <c r="C182" s="2"/>
      <c r="D182" s="11"/>
      <c r="E182" s="11"/>
      <c r="F182" s="2"/>
      <c r="G182" s="11"/>
      <c r="H182" s="2"/>
      <c r="I182" s="2"/>
      <c r="J182" s="2"/>
      <c r="K182" s="2"/>
      <c r="L182" s="2"/>
      <c r="M182" s="2"/>
      <c r="N182" s="2"/>
      <c r="O182" s="2"/>
      <c r="P182" s="2"/>
      <c r="Q182" s="2"/>
      <c r="R182" s="11"/>
      <c r="S182" s="299"/>
      <c r="T182" s="35"/>
    </row>
    <row r="183" spans="1:20" x14ac:dyDescent="0.25">
      <c r="A183" s="34"/>
      <c r="B183" s="11"/>
      <c r="C183" s="2"/>
      <c r="D183" s="11"/>
      <c r="E183" s="11"/>
      <c r="F183" s="2"/>
      <c r="G183" s="11"/>
      <c r="H183" s="2"/>
      <c r="I183" s="2"/>
      <c r="J183" s="2"/>
      <c r="K183" s="2"/>
      <c r="L183" s="2"/>
      <c r="M183" s="2"/>
      <c r="N183" s="2"/>
      <c r="O183" s="2"/>
      <c r="P183" s="2"/>
      <c r="Q183" s="2"/>
      <c r="R183" s="11"/>
      <c r="S183" s="299"/>
      <c r="T183" s="35"/>
    </row>
    <row r="184" spans="1:20" x14ac:dyDescent="0.25">
      <c r="A184" s="95"/>
      <c r="B184" s="17"/>
      <c r="C184" s="5"/>
      <c r="D184" s="17"/>
      <c r="E184" s="17"/>
      <c r="F184" s="5"/>
      <c r="G184" s="17"/>
      <c r="H184" s="5"/>
      <c r="I184" s="5"/>
      <c r="J184" s="5"/>
      <c r="K184" s="5"/>
      <c r="L184" s="5"/>
      <c r="M184" s="5"/>
      <c r="N184" s="5"/>
      <c r="O184" s="5"/>
      <c r="P184" s="5"/>
      <c r="Q184" s="5"/>
      <c r="R184" s="17"/>
      <c r="S184" s="17"/>
      <c r="T184" s="96"/>
    </row>
    <row r="185" spans="1:20" x14ac:dyDescent="0.25">
      <c r="A185" s="34"/>
      <c r="B185" s="11"/>
      <c r="C185" s="2"/>
      <c r="D185" s="11"/>
      <c r="E185" s="11"/>
      <c r="F185" s="11"/>
      <c r="G185" s="11"/>
      <c r="H185" s="2"/>
      <c r="I185" s="2"/>
      <c r="J185" s="2"/>
      <c r="K185" s="2"/>
      <c r="L185" s="2"/>
      <c r="M185" s="2"/>
      <c r="N185" s="2"/>
      <c r="O185" s="2"/>
      <c r="P185" s="2"/>
      <c r="Q185" s="2"/>
      <c r="R185" s="11"/>
      <c r="S185" s="11"/>
      <c r="T185" s="35"/>
    </row>
    <row r="186" spans="1:20" x14ac:dyDescent="0.25">
      <c r="A186" s="34"/>
      <c r="B186" s="11"/>
      <c r="C186" s="2" t="s">
        <v>12</v>
      </c>
      <c r="D186" s="11" t="s">
        <v>4320</v>
      </c>
      <c r="E186" s="11" t="s">
        <v>39</v>
      </c>
      <c r="F186" s="2" t="s">
        <v>0</v>
      </c>
      <c r="G186" s="11" t="s">
        <v>4589</v>
      </c>
      <c r="H186" s="67">
        <v>1</v>
      </c>
      <c r="I186" s="67">
        <v>0</v>
      </c>
      <c r="J186" s="67">
        <v>0</v>
      </c>
      <c r="K186" s="67">
        <v>0</v>
      </c>
      <c r="L186" s="67">
        <v>0</v>
      </c>
      <c r="M186" s="67">
        <v>0</v>
      </c>
      <c r="N186" s="67">
        <v>0</v>
      </c>
      <c r="O186" s="67">
        <v>1</v>
      </c>
      <c r="P186" s="67"/>
      <c r="Q186" s="67"/>
      <c r="R186" s="11"/>
      <c r="S186" s="11"/>
      <c r="T186" s="35"/>
    </row>
    <row r="187" spans="1:20" x14ac:dyDescent="0.25">
      <c r="A187" s="34"/>
      <c r="B187" s="11"/>
      <c r="C187" s="2"/>
      <c r="D187" s="11"/>
      <c r="E187" s="11"/>
      <c r="F187" s="2" t="s">
        <v>2</v>
      </c>
      <c r="G187" s="11" t="s">
        <v>4590</v>
      </c>
      <c r="H187" s="67">
        <v>1</v>
      </c>
      <c r="I187" s="67">
        <v>0</v>
      </c>
      <c r="J187" s="67">
        <v>0</v>
      </c>
      <c r="K187" s="67">
        <v>0</v>
      </c>
      <c r="L187" s="67">
        <v>0</v>
      </c>
      <c r="M187" s="67">
        <v>0</v>
      </c>
      <c r="N187" s="67">
        <v>0</v>
      </c>
      <c r="O187" s="67">
        <v>1</v>
      </c>
      <c r="P187" s="67"/>
      <c r="Q187" s="67"/>
      <c r="R187" s="11"/>
      <c r="S187" s="11"/>
      <c r="T187" s="35"/>
    </row>
    <row r="188" spans="1:20" x14ac:dyDescent="0.25">
      <c r="A188" s="34"/>
      <c r="B188" s="11"/>
      <c r="C188" s="2"/>
      <c r="D188" s="11"/>
      <c r="E188" s="11"/>
      <c r="F188" s="2" t="s">
        <v>3</v>
      </c>
      <c r="G188" s="11" t="s">
        <v>4591</v>
      </c>
      <c r="H188" s="67">
        <v>1</v>
      </c>
      <c r="I188" s="67">
        <v>0</v>
      </c>
      <c r="J188" s="67">
        <v>0</v>
      </c>
      <c r="K188" s="67">
        <v>0</v>
      </c>
      <c r="L188" s="67">
        <v>0</v>
      </c>
      <c r="M188" s="67">
        <v>0</v>
      </c>
      <c r="N188" s="67">
        <v>0</v>
      </c>
      <c r="O188" s="67">
        <v>1</v>
      </c>
      <c r="P188" s="67"/>
      <c r="Q188" s="67"/>
      <c r="R188" s="11"/>
      <c r="S188" s="11"/>
      <c r="T188" s="35"/>
    </row>
    <row r="189" spans="1:20" x14ac:dyDescent="0.25">
      <c r="A189" s="34"/>
      <c r="B189" s="11"/>
      <c r="C189" s="2"/>
      <c r="D189" s="11"/>
      <c r="E189" s="11"/>
      <c r="F189" s="2" t="s">
        <v>4</v>
      </c>
      <c r="G189" s="11" t="s">
        <v>4592</v>
      </c>
      <c r="H189" s="67">
        <v>1</v>
      </c>
      <c r="I189" s="67">
        <v>0</v>
      </c>
      <c r="J189" s="67">
        <v>0</v>
      </c>
      <c r="K189" s="67">
        <v>0</v>
      </c>
      <c r="L189" s="67">
        <v>0</v>
      </c>
      <c r="M189" s="67">
        <v>0</v>
      </c>
      <c r="N189" s="67">
        <v>0</v>
      </c>
      <c r="O189" s="67">
        <v>1</v>
      </c>
      <c r="P189" s="67"/>
      <c r="Q189" s="67"/>
      <c r="R189" s="11"/>
      <c r="S189" s="11"/>
      <c r="T189" s="35"/>
    </row>
    <row r="190" spans="1:20" x14ac:dyDescent="0.25">
      <c r="A190" s="34"/>
      <c r="B190" s="11"/>
      <c r="C190" s="2"/>
      <c r="D190" s="11"/>
      <c r="E190" s="11"/>
      <c r="F190" s="2" t="s">
        <v>5</v>
      </c>
      <c r="G190" s="11" t="s">
        <v>4593</v>
      </c>
      <c r="H190" s="67">
        <v>1</v>
      </c>
      <c r="I190" s="67">
        <v>0</v>
      </c>
      <c r="J190" s="67">
        <v>0</v>
      </c>
      <c r="K190" s="67">
        <v>0</v>
      </c>
      <c r="L190" s="67">
        <v>0</v>
      </c>
      <c r="M190" s="67">
        <v>0</v>
      </c>
      <c r="N190" s="67">
        <v>0</v>
      </c>
      <c r="O190" s="67">
        <v>1</v>
      </c>
      <c r="P190" s="67"/>
      <c r="Q190" s="67"/>
      <c r="R190" s="11"/>
      <c r="S190" s="11"/>
      <c r="T190" s="35"/>
    </row>
    <row r="191" spans="1:20" x14ac:dyDescent="0.25">
      <c r="A191" s="34"/>
      <c r="B191" s="11"/>
      <c r="C191" s="2"/>
      <c r="D191" s="11"/>
      <c r="E191" s="11"/>
      <c r="F191" s="2" t="s">
        <v>6</v>
      </c>
      <c r="G191" s="11" t="s">
        <v>4594</v>
      </c>
      <c r="H191" s="67">
        <v>1</v>
      </c>
      <c r="I191" s="67">
        <v>0</v>
      </c>
      <c r="J191" s="67">
        <v>0</v>
      </c>
      <c r="K191" s="67">
        <v>0</v>
      </c>
      <c r="L191" s="67">
        <v>0</v>
      </c>
      <c r="M191" s="67">
        <v>0</v>
      </c>
      <c r="N191" s="67">
        <v>0</v>
      </c>
      <c r="O191" s="67">
        <v>1</v>
      </c>
      <c r="P191" s="67"/>
      <c r="Q191" s="67"/>
      <c r="R191" s="11"/>
      <c r="S191" s="11"/>
      <c r="T191" s="35"/>
    </row>
    <row r="192" spans="1:20" x14ac:dyDescent="0.25">
      <c r="A192" s="34"/>
      <c r="B192" s="11"/>
      <c r="C192" s="2"/>
      <c r="D192" s="11"/>
      <c r="E192" s="11"/>
      <c r="F192" s="2" t="s">
        <v>7</v>
      </c>
      <c r="G192" s="11" t="s">
        <v>4595</v>
      </c>
      <c r="H192" s="67">
        <v>1</v>
      </c>
      <c r="I192" s="67">
        <v>0</v>
      </c>
      <c r="J192" s="67">
        <v>0</v>
      </c>
      <c r="K192" s="67">
        <v>0</v>
      </c>
      <c r="L192" s="67">
        <v>0</v>
      </c>
      <c r="M192" s="67">
        <v>0</v>
      </c>
      <c r="N192" s="67">
        <v>0</v>
      </c>
      <c r="O192" s="67">
        <v>1</v>
      </c>
      <c r="P192" s="67"/>
      <c r="Q192" s="67"/>
      <c r="R192" s="11"/>
      <c r="S192" s="11"/>
      <c r="T192" s="35"/>
    </row>
    <row r="193" spans="1:20" x14ac:dyDescent="0.25">
      <c r="A193" s="34"/>
      <c r="B193" s="11"/>
      <c r="C193" s="2"/>
      <c r="D193" s="11"/>
      <c r="E193" s="11"/>
      <c r="F193" s="2" t="s">
        <v>8</v>
      </c>
      <c r="G193" s="11" t="s">
        <v>4596</v>
      </c>
      <c r="H193" s="67">
        <v>1</v>
      </c>
      <c r="I193" s="67">
        <v>0</v>
      </c>
      <c r="J193" s="67">
        <v>0</v>
      </c>
      <c r="K193" s="67">
        <v>0</v>
      </c>
      <c r="L193" s="67">
        <v>0</v>
      </c>
      <c r="M193" s="67">
        <v>0</v>
      </c>
      <c r="N193" s="67">
        <v>0</v>
      </c>
      <c r="O193" s="67">
        <v>1</v>
      </c>
      <c r="P193" s="67"/>
      <c r="Q193" s="67"/>
      <c r="R193" s="11"/>
      <c r="S193" s="11"/>
      <c r="T193" s="35"/>
    </row>
    <row r="194" spans="1:20" x14ac:dyDescent="0.25">
      <c r="A194" s="34"/>
      <c r="B194" s="11"/>
      <c r="C194" s="2"/>
      <c r="D194" s="11"/>
      <c r="E194" s="11"/>
      <c r="F194" s="2" t="s">
        <v>9</v>
      </c>
      <c r="G194" s="11" t="s">
        <v>4597</v>
      </c>
      <c r="H194" s="67">
        <v>1</v>
      </c>
      <c r="I194" s="67">
        <v>0</v>
      </c>
      <c r="J194" s="67">
        <v>0</v>
      </c>
      <c r="K194" s="67">
        <v>0</v>
      </c>
      <c r="L194" s="67">
        <v>0</v>
      </c>
      <c r="M194" s="67">
        <v>0</v>
      </c>
      <c r="N194" s="67">
        <v>0</v>
      </c>
      <c r="O194" s="67">
        <v>1</v>
      </c>
      <c r="P194" s="67"/>
      <c r="Q194" s="67"/>
      <c r="R194" s="11"/>
      <c r="S194" s="11"/>
      <c r="T194" s="35"/>
    </row>
    <row r="195" spans="1:20" x14ac:dyDescent="0.25">
      <c r="A195" s="34"/>
      <c r="B195" s="11"/>
      <c r="C195" s="2"/>
      <c r="D195" s="11"/>
      <c r="E195" s="11"/>
      <c r="F195" s="2" t="s">
        <v>10</v>
      </c>
      <c r="G195" s="11" t="s">
        <v>4598</v>
      </c>
      <c r="H195" s="67">
        <v>1</v>
      </c>
      <c r="I195" s="67">
        <v>0</v>
      </c>
      <c r="J195" s="67">
        <v>0</v>
      </c>
      <c r="K195" s="67">
        <v>0</v>
      </c>
      <c r="L195" s="67">
        <v>0</v>
      </c>
      <c r="M195" s="67">
        <v>0</v>
      </c>
      <c r="N195" s="67">
        <v>0</v>
      </c>
      <c r="O195" s="67">
        <v>1</v>
      </c>
      <c r="P195" s="67"/>
      <c r="Q195" s="67"/>
      <c r="R195" s="11"/>
      <c r="S195" s="11"/>
      <c r="T195" s="35"/>
    </row>
    <row r="196" spans="1:20" x14ac:dyDescent="0.25">
      <c r="A196" s="34"/>
      <c r="B196" s="11"/>
      <c r="C196" s="2"/>
      <c r="D196" s="11"/>
      <c r="E196" s="11"/>
      <c r="F196" s="2"/>
      <c r="G196" s="11"/>
      <c r="H196" s="2"/>
      <c r="I196" s="2"/>
      <c r="J196" s="2"/>
      <c r="K196" s="2"/>
      <c r="L196" s="2"/>
      <c r="M196" s="2"/>
      <c r="N196" s="2"/>
      <c r="O196" s="2"/>
      <c r="P196" s="2"/>
      <c r="Q196" s="2"/>
      <c r="R196" s="11"/>
      <c r="S196" s="11"/>
      <c r="T196" s="35"/>
    </row>
    <row r="197" spans="1:20" x14ac:dyDescent="0.25">
      <c r="A197" s="83"/>
      <c r="B197" s="62"/>
      <c r="C197" s="61"/>
      <c r="D197" s="62"/>
      <c r="E197" s="62"/>
      <c r="F197" s="61"/>
      <c r="G197" s="62"/>
      <c r="H197" s="72">
        <f>SUM(H186:H195)</f>
        <v>10</v>
      </c>
      <c r="I197" s="72">
        <f t="shared" ref="I197:O197" si="11">SUM(I186:I195)</f>
        <v>0</v>
      </c>
      <c r="J197" s="72">
        <f t="shared" si="11"/>
        <v>0</v>
      </c>
      <c r="K197" s="72">
        <f t="shared" si="11"/>
        <v>0</v>
      </c>
      <c r="L197" s="72">
        <f t="shared" si="11"/>
        <v>0</v>
      </c>
      <c r="M197" s="72">
        <f t="shared" si="11"/>
        <v>0</v>
      </c>
      <c r="N197" s="72">
        <f t="shared" si="11"/>
        <v>0</v>
      </c>
      <c r="O197" s="72">
        <f t="shared" si="11"/>
        <v>10</v>
      </c>
      <c r="P197" s="72"/>
      <c r="Q197" s="72"/>
      <c r="R197" s="62"/>
      <c r="S197" s="62"/>
      <c r="T197" s="84"/>
    </row>
    <row r="198" spans="1:20" x14ac:dyDescent="0.25">
      <c r="A198" s="85"/>
      <c r="B198" s="75"/>
      <c r="C198" s="76"/>
      <c r="D198" s="75"/>
      <c r="E198" s="75"/>
      <c r="F198" s="76"/>
      <c r="G198" s="75"/>
      <c r="H198" s="76"/>
      <c r="I198" s="76"/>
      <c r="J198" s="76"/>
      <c r="K198" s="76"/>
      <c r="L198" s="76"/>
      <c r="M198" s="76"/>
      <c r="N198" s="76"/>
      <c r="O198" s="76"/>
      <c r="P198" s="76"/>
      <c r="Q198" s="76"/>
      <c r="R198" s="75"/>
      <c r="S198" s="75"/>
      <c r="T198" s="86"/>
    </row>
    <row r="199" spans="1:20" x14ac:dyDescent="0.25">
      <c r="A199" s="34"/>
      <c r="B199" s="11"/>
      <c r="C199" s="2"/>
      <c r="D199" s="11"/>
      <c r="E199" s="11"/>
      <c r="F199" s="11"/>
      <c r="G199" s="11"/>
      <c r="H199" s="2"/>
      <c r="I199" s="2"/>
      <c r="J199" s="2"/>
      <c r="K199" s="2"/>
      <c r="L199" s="2"/>
      <c r="M199" s="2"/>
      <c r="N199" s="2"/>
      <c r="O199" s="2"/>
      <c r="P199" s="2"/>
      <c r="Q199" s="2"/>
      <c r="R199" s="11"/>
      <c r="S199" s="11"/>
      <c r="T199" s="35"/>
    </row>
    <row r="200" spans="1:20" ht="15" customHeight="1" x14ac:dyDescent="0.25">
      <c r="A200" s="34"/>
      <c r="B200" s="11"/>
      <c r="C200" s="2" t="s">
        <v>13</v>
      </c>
      <c r="D200" s="11" t="s">
        <v>4319</v>
      </c>
      <c r="E200" s="11" t="s">
        <v>39</v>
      </c>
      <c r="F200" s="2" t="s">
        <v>0</v>
      </c>
      <c r="G200" s="11" t="s">
        <v>4599</v>
      </c>
      <c r="H200" s="2">
        <v>1</v>
      </c>
      <c r="I200" s="2">
        <v>0</v>
      </c>
      <c r="J200" s="2">
        <v>0</v>
      </c>
      <c r="K200" s="2">
        <v>0</v>
      </c>
      <c r="L200" s="2">
        <v>0</v>
      </c>
      <c r="M200" s="2">
        <v>0</v>
      </c>
      <c r="N200" s="2">
        <v>0</v>
      </c>
      <c r="O200" s="2">
        <v>0</v>
      </c>
      <c r="P200" s="2">
        <v>1</v>
      </c>
      <c r="Q200" s="2"/>
      <c r="R200" s="299" t="s">
        <v>7722</v>
      </c>
      <c r="S200" s="299" t="s">
        <v>7723</v>
      </c>
      <c r="T200" s="35"/>
    </row>
    <row r="201" spans="1:20" x14ac:dyDescent="0.25">
      <c r="A201" s="34"/>
      <c r="B201" s="11"/>
      <c r="C201" s="2"/>
      <c r="D201" s="11"/>
      <c r="E201" s="11"/>
      <c r="F201" s="2" t="s">
        <v>2</v>
      </c>
      <c r="G201" s="11" t="s">
        <v>4600</v>
      </c>
      <c r="H201" s="2">
        <v>1</v>
      </c>
      <c r="I201" s="2">
        <v>0</v>
      </c>
      <c r="J201" s="2">
        <v>0</v>
      </c>
      <c r="K201" s="2">
        <v>0</v>
      </c>
      <c r="L201" s="2">
        <v>0</v>
      </c>
      <c r="M201" s="2">
        <v>0</v>
      </c>
      <c r="N201" s="2">
        <v>0</v>
      </c>
      <c r="O201" s="2">
        <v>0</v>
      </c>
      <c r="P201" s="2">
        <v>1</v>
      </c>
      <c r="Q201" s="2"/>
      <c r="R201" s="299"/>
      <c r="S201" s="299"/>
      <c r="T201" s="35"/>
    </row>
    <row r="202" spans="1:20" x14ac:dyDescent="0.25">
      <c r="A202" s="34"/>
      <c r="B202" s="11"/>
      <c r="C202" s="2"/>
      <c r="D202" s="11"/>
      <c r="E202" s="11"/>
      <c r="F202" s="2" t="s">
        <v>3</v>
      </c>
      <c r="G202" s="11" t="s">
        <v>4601</v>
      </c>
      <c r="H202" s="2">
        <v>1</v>
      </c>
      <c r="I202" s="2">
        <v>0</v>
      </c>
      <c r="J202" s="2">
        <v>0</v>
      </c>
      <c r="K202" s="2">
        <v>0</v>
      </c>
      <c r="L202" s="2">
        <v>0</v>
      </c>
      <c r="M202" s="2">
        <v>0</v>
      </c>
      <c r="N202" s="2">
        <v>0</v>
      </c>
      <c r="O202" s="2">
        <v>0</v>
      </c>
      <c r="P202" s="2">
        <v>1</v>
      </c>
      <c r="Q202" s="2"/>
      <c r="R202" s="11"/>
      <c r="S202" s="299"/>
      <c r="T202" s="35"/>
    </row>
    <row r="203" spans="1:20" x14ac:dyDescent="0.25">
      <c r="A203" s="34"/>
      <c r="B203" s="11"/>
      <c r="C203" s="2"/>
      <c r="D203" s="11"/>
      <c r="E203" s="11"/>
      <c r="F203" s="2" t="s">
        <v>4</v>
      </c>
      <c r="G203" s="11" t="s">
        <v>4602</v>
      </c>
      <c r="H203" s="2">
        <v>1</v>
      </c>
      <c r="I203" s="2">
        <v>0</v>
      </c>
      <c r="J203" s="2">
        <v>0</v>
      </c>
      <c r="K203" s="2">
        <v>0</v>
      </c>
      <c r="L203" s="2">
        <v>0</v>
      </c>
      <c r="M203" s="2">
        <v>0</v>
      </c>
      <c r="N203" s="2">
        <v>0</v>
      </c>
      <c r="O203" s="2">
        <v>0</v>
      </c>
      <c r="P203" s="2">
        <v>1</v>
      </c>
      <c r="Q203" s="2"/>
      <c r="R203" s="11"/>
      <c r="S203" s="299"/>
      <c r="T203" s="35"/>
    </row>
    <row r="204" spans="1:20" x14ac:dyDescent="0.25">
      <c r="A204" s="34"/>
      <c r="B204" s="11"/>
      <c r="C204" s="2"/>
      <c r="D204" s="11"/>
      <c r="E204" s="11"/>
      <c r="F204" s="2" t="s">
        <v>5</v>
      </c>
      <c r="G204" s="11" t="s">
        <v>4603</v>
      </c>
      <c r="H204" s="2">
        <v>1</v>
      </c>
      <c r="I204" s="2">
        <v>0</v>
      </c>
      <c r="J204" s="2">
        <v>0</v>
      </c>
      <c r="K204" s="2">
        <v>0</v>
      </c>
      <c r="L204" s="2">
        <v>0</v>
      </c>
      <c r="M204" s="2">
        <v>0</v>
      </c>
      <c r="N204" s="2">
        <v>0</v>
      </c>
      <c r="O204" s="2">
        <v>0</v>
      </c>
      <c r="P204" s="2">
        <v>1</v>
      </c>
      <c r="Q204" s="2"/>
      <c r="R204" s="11"/>
      <c r="S204" s="299" t="s">
        <v>7724</v>
      </c>
      <c r="T204" s="35"/>
    </row>
    <row r="205" spans="1:20" x14ac:dyDescent="0.25">
      <c r="A205" s="34"/>
      <c r="B205" s="11"/>
      <c r="C205" s="2"/>
      <c r="D205" s="11"/>
      <c r="E205" s="11"/>
      <c r="F205" s="2" t="s">
        <v>6</v>
      </c>
      <c r="G205" s="11" t="s">
        <v>4604</v>
      </c>
      <c r="H205" s="2">
        <v>1</v>
      </c>
      <c r="I205" s="2">
        <v>0</v>
      </c>
      <c r="J205" s="2">
        <v>0</v>
      </c>
      <c r="K205" s="2">
        <v>0</v>
      </c>
      <c r="L205" s="2">
        <v>0</v>
      </c>
      <c r="M205" s="2">
        <v>0</v>
      </c>
      <c r="N205" s="2">
        <v>0</v>
      </c>
      <c r="O205" s="2">
        <v>0</v>
      </c>
      <c r="P205" s="2">
        <v>1</v>
      </c>
      <c r="Q205" s="2"/>
      <c r="R205" s="11"/>
      <c r="S205" s="299"/>
      <c r="T205" s="35"/>
    </row>
    <row r="206" spans="1:20" x14ac:dyDescent="0.25">
      <c r="A206" s="34"/>
      <c r="B206" s="11"/>
      <c r="C206" s="2"/>
      <c r="D206" s="11"/>
      <c r="E206" s="11"/>
      <c r="F206" s="2" t="s">
        <v>7</v>
      </c>
      <c r="G206" s="11" t="s">
        <v>4605</v>
      </c>
      <c r="H206" s="2">
        <v>1</v>
      </c>
      <c r="I206" s="2">
        <v>0</v>
      </c>
      <c r="J206" s="2">
        <v>0</v>
      </c>
      <c r="K206" s="2">
        <v>0</v>
      </c>
      <c r="L206" s="2">
        <v>0</v>
      </c>
      <c r="M206" s="2">
        <v>0</v>
      </c>
      <c r="N206" s="2">
        <v>0</v>
      </c>
      <c r="O206" s="2">
        <v>0</v>
      </c>
      <c r="P206" s="2">
        <v>1</v>
      </c>
      <c r="Q206" s="2"/>
      <c r="R206" s="11"/>
      <c r="S206" s="299"/>
      <c r="T206" s="35"/>
    </row>
    <row r="207" spans="1:20" x14ac:dyDescent="0.25">
      <c r="A207" s="34"/>
      <c r="B207" s="11"/>
      <c r="C207" s="2"/>
      <c r="D207" s="11"/>
      <c r="E207" s="11"/>
      <c r="F207" s="2" t="s">
        <v>8</v>
      </c>
      <c r="G207" s="11" t="s">
        <v>4606</v>
      </c>
      <c r="H207" s="2">
        <v>1</v>
      </c>
      <c r="I207" s="2">
        <v>0</v>
      </c>
      <c r="J207" s="2">
        <v>0</v>
      </c>
      <c r="K207" s="2">
        <v>0</v>
      </c>
      <c r="L207" s="2">
        <v>0</v>
      </c>
      <c r="M207" s="2">
        <v>0</v>
      </c>
      <c r="N207" s="2">
        <v>0</v>
      </c>
      <c r="O207" s="2">
        <v>0</v>
      </c>
      <c r="P207" s="2">
        <v>1</v>
      </c>
      <c r="Q207" s="2"/>
      <c r="R207" s="11"/>
      <c r="S207" s="299" t="s">
        <v>7725</v>
      </c>
      <c r="T207" s="35"/>
    </row>
    <row r="208" spans="1:20" x14ac:dyDescent="0.25">
      <c r="A208" s="34"/>
      <c r="B208" s="11"/>
      <c r="C208" s="2"/>
      <c r="D208" s="11"/>
      <c r="E208" s="11"/>
      <c r="F208" s="2" t="s">
        <v>9</v>
      </c>
      <c r="G208" s="11" t="s">
        <v>4607</v>
      </c>
      <c r="H208" s="2">
        <v>1</v>
      </c>
      <c r="I208" s="2">
        <v>0</v>
      </c>
      <c r="J208" s="2">
        <v>0</v>
      </c>
      <c r="K208" s="2">
        <v>0</v>
      </c>
      <c r="L208" s="2">
        <v>0</v>
      </c>
      <c r="M208" s="2">
        <v>0</v>
      </c>
      <c r="N208" s="2">
        <v>0</v>
      </c>
      <c r="O208" s="2">
        <v>0</v>
      </c>
      <c r="P208" s="2">
        <v>1</v>
      </c>
      <c r="Q208" s="2"/>
      <c r="R208" s="11"/>
      <c r="S208" s="299"/>
      <c r="T208" s="35"/>
    </row>
    <row r="209" spans="1:20" x14ac:dyDescent="0.25">
      <c r="A209" s="34"/>
      <c r="B209" s="11"/>
      <c r="C209" s="2"/>
      <c r="D209" s="11"/>
      <c r="E209" s="11"/>
      <c r="F209" s="2" t="s">
        <v>10</v>
      </c>
      <c r="G209" s="11" t="s">
        <v>4608</v>
      </c>
      <c r="H209" s="2">
        <v>1</v>
      </c>
      <c r="I209" s="2">
        <v>0</v>
      </c>
      <c r="J209" s="2">
        <v>0</v>
      </c>
      <c r="K209" s="2">
        <v>0</v>
      </c>
      <c r="L209" s="2">
        <v>0</v>
      </c>
      <c r="M209" s="2">
        <v>0</v>
      </c>
      <c r="N209" s="2">
        <v>0</v>
      </c>
      <c r="O209" s="2">
        <v>0</v>
      </c>
      <c r="P209" s="2">
        <v>1</v>
      </c>
      <c r="Q209" s="2"/>
      <c r="R209" s="11"/>
      <c r="S209" s="299"/>
      <c r="T209" s="35"/>
    </row>
    <row r="210" spans="1:20" x14ac:dyDescent="0.25">
      <c r="A210" s="34"/>
      <c r="B210" s="11"/>
      <c r="C210" s="2"/>
      <c r="D210" s="11"/>
      <c r="E210" s="11"/>
      <c r="F210" s="2"/>
      <c r="G210" s="11"/>
      <c r="H210" s="67"/>
      <c r="I210" s="67"/>
      <c r="J210" s="67"/>
      <c r="K210" s="67"/>
      <c r="L210" s="67"/>
      <c r="M210" s="67"/>
      <c r="N210" s="67"/>
      <c r="O210" s="67"/>
      <c r="P210" s="67"/>
      <c r="Q210" s="67"/>
      <c r="R210" s="11"/>
      <c r="S210" s="11"/>
      <c r="T210" s="35"/>
    </row>
    <row r="211" spans="1:20" x14ac:dyDescent="0.25">
      <c r="A211" s="83"/>
      <c r="B211" s="62"/>
      <c r="C211" s="61"/>
      <c r="D211" s="62"/>
      <c r="E211" s="62"/>
      <c r="F211" s="61"/>
      <c r="G211" s="62"/>
      <c r="H211" s="118">
        <f>SUM(H200:H209)</f>
        <v>10</v>
      </c>
      <c r="I211" s="118">
        <f t="shared" ref="I211:P211" si="12">SUM(I200:I209)</f>
        <v>0</v>
      </c>
      <c r="J211" s="118">
        <f t="shared" si="12"/>
        <v>0</v>
      </c>
      <c r="K211" s="118">
        <f t="shared" si="12"/>
        <v>0</v>
      </c>
      <c r="L211" s="118">
        <f t="shared" si="12"/>
        <v>0</v>
      </c>
      <c r="M211" s="118">
        <f t="shared" si="12"/>
        <v>0</v>
      </c>
      <c r="N211" s="118">
        <f t="shared" si="12"/>
        <v>0</v>
      </c>
      <c r="O211" s="118">
        <f t="shared" si="12"/>
        <v>0</v>
      </c>
      <c r="P211" s="118">
        <f t="shared" si="12"/>
        <v>10</v>
      </c>
      <c r="Q211" s="118"/>
      <c r="R211" s="62"/>
      <c r="S211" s="62"/>
      <c r="T211" s="84"/>
    </row>
    <row r="212" spans="1:20" x14ac:dyDescent="0.25">
      <c r="A212" s="85"/>
      <c r="B212" s="75"/>
      <c r="C212" s="76"/>
      <c r="D212" s="75"/>
      <c r="E212" s="75"/>
      <c r="F212" s="76"/>
      <c r="G212" s="75"/>
      <c r="H212" s="105"/>
      <c r="I212" s="105"/>
      <c r="J212" s="105"/>
      <c r="K212" s="105"/>
      <c r="L212" s="105"/>
      <c r="M212" s="105"/>
      <c r="N212" s="105"/>
      <c r="O212" s="105"/>
      <c r="P212" s="105"/>
      <c r="Q212" s="105"/>
      <c r="R212" s="75"/>
      <c r="S212" s="75"/>
      <c r="T212" s="86"/>
    </row>
    <row r="213" spans="1:20" x14ac:dyDescent="0.25">
      <c r="A213" s="34"/>
      <c r="B213" s="11"/>
      <c r="C213" s="2"/>
      <c r="D213" s="11"/>
      <c r="E213" s="11"/>
      <c r="F213" s="11"/>
      <c r="G213" s="11"/>
      <c r="H213" s="2"/>
      <c r="I213" s="2"/>
      <c r="J213" s="2"/>
      <c r="K213" s="2"/>
      <c r="L213" s="2"/>
      <c r="M213" s="2"/>
      <c r="N213" s="2"/>
      <c r="O213" s="2"/>
      <c r="P213" s="2"/>
      <c r="Q213" s="2"/>
      <c r="R213" s="11"/>
      <c r="S213" s="11"/>
      <c r="T213" s="35"/>
    </row>
    <row r="214" spans="1:20" ht="15" customHeight="1" x14ac:dyDescent="0.25">
      <c r="A214" s="34"/>
      <c r="B214" s="11"/>
      <c r="C214" s="2" t="s">
        <v>14</v>
      </c>
      <c r="D214" s="11" t="s">
        <v>39</v>
      </c>
      <c r="E214" s="11" t="s">
        <v>4321</v>
      </c>
      <c r="F214" s="2" t="s">
        <v>0</v>
      </c>
      <c r="G214" s="11" t="s">
        <v>4609</v>
      </c>
      <c r="H214" s="67">
        <v>1</v>
      </c>
      <c r="I214" s="67">
        <v>0</v>
      </c>
      <c r="J214" s="67">
        <v>0</v>
      </c>
      <c r="K214" s="67">
        <v>0</v>
      </c>
      <c r="L214" s="67">
        <v>0</v>
      </c>
      <c r="M214" s="67">
        <v>0</v>
      </c>
      <c r="N214" s="67">
        <v>0</v>
      </c>
      <c r="O214" s="67">
        <v>1</v>
      </c>
      <c r="P214" s="67"/>
      <c r="Q214" s="67"/>
      <c r="R214" s="299" t="s">
        <v>7732</v>
      </c>
      <c r="S214" s="299" t="s">
        <v>7726</v>
      </c>
      <c r="T214" s="35"/>
    </row>
    <row r="215" spans="1:20" x14ac:dyDescent="0.25">
      <c r="A215" s="34"/>
      <c r="B215" s="11"/>
      <c r="C215" s="11"/>
      <c r="D215" s="11"/>
      <c r="E215" s="11"/>
      <c r="F215" s="2" t="s">
        <v>2</v>
      </c>
      <c r="G215" s="11" t="s">
        <v>882</v>
      </c>
      <c r="H215" s="67">
        <v>1</v>
      </c>
      <c r="I215" s="67">
        <v>0</v>
      </c>
      <c r="J215" s="67">
        <v>0</v>
      </c>
      <c r="K215" s="67">
        <v>0</v>
      </c>
      <c r="L215" s="67">
        <v>0</v>
      </c>
      <c r="M215" s="67">
        <v>0</v>
      </c>
      <c r="N215" s="67">
        <v>0</v>
      </c>
      <c r="O215" s="67">
        <v>1</v>
      </c>
      <c r="P215" s="67"/>
      <c r="Q215" s="67"/>
      <c r="R215" s="299"/>
      <c r="S215" s="299"/>
      <c r="T215" s="35"/>
    </row>
    <row r="216" spans="1:20" x14ac:dyDescent="0.25">
      <c r="A216" s="34"/>
      <c r="B216" s="11"/>
      <c r="C216" s="11"/>
      <c r="D216" s="11"/>
      <c r="E216" s="11"/>
      <c r="F216" s="2" t="s">
        <v>3</v>
      </c>
      <c r="G216" s="11" t="s">
        <v>4610</v>
      </c>
      <c r="H216" s="67">
        <v>1</v>
      </c>
      <c r="I216" s="67">
        <v>0</v>
      </c>
      <c r="J216" s="67">
        <v>0</v>
      </c>
      <c r="K216" s="67">
        <v>0</v>
      </c>
      <c r="L216" s="67">
        <v>0</v>
      </c>
      <c r="M216" s="67">
        <v>0</v>
      </c>
      <c r="N216" s="67">
        <v>0</v>
      </c>
      <c r="O216" s="67">
        <v>1</v>
      </c>
      <c r="P216" s="67"/>
      <c r="Q216" s="67"/>
      <c r="R216" s="11"/>
      <c r="S216" s="299"/>
      <c r="T216" s="35"/>
    </row>
    <row r="217" spans="1:20" ht="15" customHeight="1" x14ac:dyDescent="0.25">
      <c r="A217" s="34"/>
      <c r="B217" s="11"/>
      <c r="C217" s="11"/>
      <c r="D217" s="11"/>
      <c r="E217" s="11"/>
      <c r="F217" s="2" t="s">
        <v>4</v>
      </c>
      <c r="G217" s="11" t="s">
        <v>4611</v>
      </c>
      <c r="H217" s="67">
        <v>1</v>
      </c>
      <c r="I217" s="67">
        <v>0</v>
      </c>
      <c r="J217" s="67">
        <v>0</v>
      </c>
      <c r="K217" s="67">
        <v>0</v>
      </c>
      <c r="L217" s="67">
        <v>0</v>
      </c>
      <c r="M217" s="67">
        <v>0</v>
      </c>
      <c r="N217" s="67">
        <v>0</v>
      </c>
      <c r="O217" s="67">
        <v>1</v>
      </c>
      <c r="P217" s="67"/>
      <c r="Q217" s="67"/>
      <c r="R217" s="11"/>
      <c r="S217" s="299" t="s">
        <v>7727</v>
      </c>
      <c r="T217" s="35"/>
    </row>
    <row r="218" spans="1:20" ht="15" customHeight="1" x14ac:dyDescent="0.25">
      <c r="A218" s="34"/>
      <c r="B218" s="11"/>
      <c r="C218" s="11"/>
      <c r="D218" s="11"/>
      <c r="E218" s="11"/>
      <c r="F218" s="2" t="s">
        <v>5</v>
      </c>
      <c r="G218" s="11" t="s">
        <v>4612</v>
      </c>
      <c r="H218" s="67">
        <v>1</v>
      </c>
      <c r="I218" s="67">
        <v>0</v>
      </c>
      <c r="J218" s="67">
        <v>0</v>
      </c>
      <c r="K218" s="67">
        <v>0</v>
      </c>
      <c r="L218" s="67">
        <v>0</v>
      </c>
      <c r="M218" s="67">
        <v>0</v>
      </c>
      <c r="N218" s="67">
        <v>0</v>
      </c>
      <c r="O218" s="67">
        <v>1</v>
      </c>
      <c r="P218" s="67"/>
      <c r="Q218" s="67"/>
      <c r="R218" s="11"/>
      <c r="S218" s="299"/>
      <c r="T218" s="35"/>
    </row>
    <row r="219" spans="1:20" x14ac:dyDescent="0.25">
      <c r="A219" s="34"/>
      <c r="B219" s="11"/>
      <c r="C219" s="11"/>
      <c r="D219" s="11"/>
      <c r="E219" s="11"/>
      <c r="F219" s="2"/>
      <c r="G219" s="11"/>
      <c r="H219" s="67"/>
      <c r="I219" s="67"/>
      <c r="J219" s="67"/>
      <c r="K219" s="67"/>
      <c r="L219" s="67"/>
      <c r="M219" s="67"/>
      <c r="N219" s="67"/>
      <c r="O219" s="67"/>
      <c r="P219" s="67"/>
      <c r="Q219" s="67"/>
      <c r="R219" s="11"/>
      <c r="S219" s="299"/>
      <c r="T219" s="35"/>
    </row>
    <row r="220" spans="1:20" x14ac:dyDescent="0.25">
      <c r="A220" s="83"/>
      <c r="B220" s="62"/>
      <c r="C220" s="61"/>
      <c r="D220" s="62"/>
      <c r="E220" s="62"/>
      <c r="F220" s="61"/>
      <c r="G220" s="62"/>
      <c r="H220" s="72">
        <f>SUM(H214:H218)</f>
        <v>5</v>
      </c>
      <c r="I220" s="72">
        <f t="shared" ref="I220:O220" si="13">SUM(I214:I218)</f>
        <v>0</v>
      </c>
      <c r="J220" s="72">
        <f t="shared" si="13"/>
        <v>0</v>
      </c>
      <c r="K220" s="72">
        <f t="shared" si="13"/>
        <v>0</v>
      </c>
      <c r="L220" s="72">
        <f t="shared" si="13"/>
        <v>0</v>
      </c>
      <c r="M220" s="72">
        <f t="shared" si="13"/>
        <v>0</v>
      </c>
      <c r="N220" s="72">
        <f t="shared" si="13"/>
        <v>0</v>
      </c>
      <c r="O220" s="72">
        <f t="shared" si="13"/>
        <v>5</v>
      </c>
      <c r="P220" s="72"/>
      <c r="Q220" s="72"/>
      <c r="R220" s="62"/>
      <c r="S220" s="299"/>
      <c r="T220" s="84"/>
    </row>
    <row r="221" spans="1:20" ht="15" customHeight="1" x14ac:dyDescent="0.25">
      <c r="A221" s="92"/>
      <c r="B221" s="79"/>
      <c r="C221" s="80"/>
      <c r="D221" s="79"/>
      <c r="E221" s="79"/>
      <c r="F221" s="80"/>
      <c r="G221" s="79"/>
      <c r="H221" s="80"/>
      <c r="I221" s="80"/>
      <c r="J221" s="80"/>
      <c r="K221" s="80"/>
      <c r="L221" s="80"/>
      <c r="M221" s="80"/>
      <c r="N221" s="80"/>
      <c r="O221" s="80"/>
      <c r="P221" s="80"/>
      <c r="Q221" s="80"/>
      <c r="R221" s="79"/>
      <c r="S221" s="299" t="s">
        <v>7728</v>
      </c>
      <c r="T221" s="94"/>
    </row>
    <row r="222" spans="1:20" x14ac:dyDescent="0.25">
      <c r="A222" s="34"/>
      <c r="B222" s="11"/>
      <c r="C222" s="2"/>
      <c r="D222" s="11"/>
      <c r="E222" s="11"/>
      <c r="F222" s="2"/>
      <c r="G222" s="11"/>
      <c r="H222" s="2"/>
      <c r="I222" s="2"/>
      <c r="J222" s="2"/>
      <c r="K222" s="2"/>
      <c r="L222" s="2"/>
      <c r="M222" s="2"/>
      <c r="N222" s="2"/>
      <c r="O222" s="2"/>
      <c r="P222" s="2"/>
      <c r="Q222" s="2"/>
      <c r="R222" s="11"/>
      <c r="S222" s="299"/>
      <c r="T222" s="35"/>
    </row>
    <row r="223" spans="1:20" ht="15" customHeight="1" x14ac:dyDescent="0.25">
      <c r="A223" s="34"/>
      <c r="B223" s="11"/>
      <c r="C223" s="2"/>
      <c r="D223" s="11"/>
      <c r="E223" s="11"/>
      <c r="F223" s="2"/>
      <c r="G223" s="11"/>
      <c r="H223" s="2"/>
      <c r="I223" s="2"/>
      <c r="J223" s="2"/>
      <c r="K223" s="2"/>
      <c r="L223" s="2"/>
      <c r="M223" s="2"/>
      <c r="N223" s="2"/>
      <c r="O223" s="2"/>
      <c r="P223" s="2"/>
      <c r="Q223" s="2"/>
      <c r="R223" s="11"/>
      <c r="S223" s="299"/>
      <c r="T223" s="35"/>
    </row>
    <row r="224" spans="1:20" ht="15" customHeight="1" x14ac:dyDescent="0.25">
      <c r="A224" s="34"/>
      <c r="B224" s="11"/>
      <c r="C224" s="2"/>
      <c r="D224" s="11"/>
      <c r="E224" s="11"/>
      <c r="F224" s="2"/>
      <c r="G224" s="11"/>
      <c r="H224" s="2"/>
      <c r="I224" s="2"/>
      <c r="J224" s="2"/>
      <c r="K224" s="2"/>
      <c r="L224" s="2"/>
      <c r="M224" s="2"/>
      <c r="N224" s="2"/>
      <c r="O224" s="2"/>
      <c r="P224" s="2"/>
      <c r="Q224" s="2"/>
      <c r="R224" s="11"/>
      <c r="S224" s="299" t="s">
        <v>7729</v>
      </c>
      <c r="T224" s="35"/>
    </row>
    <row r="225" spans="1:20" x14ac:dyDescent="0.25">
      <c r="A225" s="34"/>
      <c r="B225" s="11"/>
      <c r="C225" s="2"/>
      <c r="D225" s="11"/>
      <c r="E225" s="11"/>
      <c r="F225" s="2"/>
      <c r="G225" s="11"/>
      <c r="H225" s="2"/>
      <c r="I225" s="2"/>
      <c r="J225" s="2"/>
      <c r="K225" s="2"/>
      <c r="L225" s="2"/>
      <c r="M225" s="2"/>
      <c r="N225" s="2"/>
      <c r="O225" s="2"/>
      <c r="P225" s="2"/>
      <c r="Q225" s="2"/>
      <c r="R225" s="11"/>
      <c r="S225" s="299"/>
      <c r="T225" s="35"/>
    </row>
    <row r="226" spans="1:20" ht="15" customHeight="1" x14ac:dyDescent="0.25">
      <c r="A226" s="34"/>
      <c r="B226" s="11"/>
      <c r="C226" s="2"/>
      <c r="D226" s="11"/>
      <c r="E226" s="11"/>
      <c r="F226" s="2"/>
      <c r="G226" s="11"/>
      <c r="H226" s="2"/>
      <c r="I226" s="2"/>
      <c r="J226" s="2"/>
      <c r="K226" s="2"/>
      <c r="L226" s="2"/>
      <c r="M226" s="2"/>
      <c r="N226" s="2"/>
      <c r="O226" s="2"/>
      <c r="P226" s="2"/>
      <c r="Q226" s="2"/>
      <c r="R226" s="11"/>
      <c r="S226" s="299"/>
      <c r="T226" s="35"/>
    </row>
    <row r="227" spans="1:20" ht="15" customHeight="1" x14ac:dyDescent="0.25">
      <c r="A227" s="34"/>
      <c r="B227" s="11"/>
      <c r="C227" s="2"/>
      <c r="D227" s="11"/>
      <c r="E227" s="11"/>
      <c r="F227" s="2"/>
      <c r="G227" s="11"/>
      <c r="H227" s="2"/>
      <c r="I227" s="2"/>
      <c r="J227" s="2"/>
      <c r="K227" s="2"/>
      <c r="L227" s="2"/>
      <c r="M227" s="2"/>
      <c r="N227" s="2"/>
      <c r="O227" s="2"/>
      <c r="P227" s="2"/>
      <c r="Q227" s="2"/>
      <c r="R227" s="11"/>
      <c r="S227" s="299" t="s">
        <v>7730</v>
      </c>
      <c r="T227" s="35"/>
    </row>
    <row r="228" spans="1:20" x14ac:dyDescent="0.25">
      <c r="A228" s="34"/>
      <c r="B228" s="11"/>
      <c r="C228" s="2"/>
      <c r="D228" s="11"/>
      <c r="E228" s="11"/>
      <c r="F228" s="2"/>
      <c r="G228" s="11"/>
      <c r="H228" s="2"/>
      <c r="I228" s="2"/>
      <c r="J228" s="2"/>
      <c r="K228" s="2"/>
      <c r="L228" s="2"/>
      <c r="M228" s="2"/>
      <c r="N228" s="2"/>
      <c r="O228" s="2"/>
      <c r="P228" s="2"/>
      <c r="Q228" s="2"/>
      <c r="R228" s="11"/>
      <c r="S228" s="299"/>
      <c r="T228" s="35"/>
    </row>
    <row r="229" spans="1:20" x14ac:dyDescent="0.25">
      <c r="A229" s="34"/>
      <c r="B229" s="11"/>
      <c r="C229" s="2"/>
      <c r="D229" s="11"/>
      <c r="E229" s="11"/>
      <c r="F229" s="2"/>
      <c r="G229" s="11"/>
      <c r="H229" s="2"/>
      <c r="I229" s="2"/>
      <c r="J229" s="2"/>
      <c r="K229" s="2"/>
      <c r="L229" s="2"/>
      <c r="M229" s="2"/>
      <c r="N229" s="2"/>
      <c r="O229" s="2"/>
      <c r="P229" s="2"/>
      <c r="Q229" s="2"/>
      <c r="R229" s="11"/>
      <c r="S229" s="299"/>
      <c r="T229" s="35"/>
    </row>
    <row r="230" spans="1:20" x14ac:dyDescent="0.25">
      <c r="A230" s="34"/>
      <c r="B230" s="11"/>
      <c r="C230" s="2"/>
      <c r="D230" s="11"/>
      <c r="E230" s="11"/>
      <c r="F230" s="2"/>
      <c r="G230" s="11"/>
      <c r="H230" s="2"/>
      <c r="I230" s="2"/>
      <c r="J230" s="2"/>
      <c r="K230" s="2"/>
      <c r="L230" s="2"/>
      <c r="M230" s="2"/>
      <c r="N230" s="2"/>
      <c r="O230" s="2"/>
      <c r="P230" s="2"/>
      <c r="Q230" s="2"/>
      <c r="R230" s="11"/>
      <c r="S230" s="299" t="s">
        <v>7731</v>
      </c>
      <c r="T230" s="35"/>
    </row>
    <row r="231" spans="1:20" x14ac:dyDescent="0.25">
      <c r="A231" s="34"/>
      <c r="B231" s="11"/>
      <c r="C231" s="2"/>
      <c r="D231" s="11"/>
      <c r="E231" s="11"/>
      <c r="F231" s="2"/>
      <c r="G231" s="11"/>
      <c r="H231" s="2"/>
      <c r="I231" s="2"/>
      <c r="J231" s="2"/>
      <c r="K231" s="2"/>
      <c r="L231" s="2"/>
      <c r="M231" s="2"/>
      <c r="N231" s="2"/>
      <c r="O231" s="2"/>
      <c r="P231" s="2"/>
      <c r="Q231" s="2"/>
      <c r="R231" s="11"/>
      <c r="S231" s="299"/>
      <c r="T231" s="35"/>
    </row>
    <row r="232" spans="1:20" x14ac:dyDescent="0.25">
      <c r="A232" s="34"/>
      <c r="B232" s="11"/>
      <c r="C232" s="2"/>
      <c r="D232" s="11"/>
      <c r="E232" s="11"/>
      <c r="F232" s="2"/>
      <c r="G232" s="11"/>
      <c r="H232" s="2"/>
      <c r="I232" s="2"/>
      <c r="J232" s="2"/>
      <c r="K232" s="2"/>
      <c r="L232" s="2"/>
      <c r="M232" s="2"/>
      <c r="N232" s="2"/>
      <c r="O232" s="2"/>
      <c r="P232" s="2"/>
      <c r="Q232" s="2"/>
      <c r="R232" s="11"/>
      <c r="S232" s="299"/>
      <c r="T232" s="35"/>
    </row>
    <row r="233" spans="1:20" x14ac:dyDescent="0.25">
      <c r="A233" s="95"/>
      <c r="B233" s="17"/>
      <c r="C233" s="5"/>
      <c r="D233" s="17"/>
      <c r="E233" s="17"/>
      <c r="F233" s="5"/>
      <c r="G233" s="17"/>
      <c r="H233" s="5"/>
      <c r="I233" s="5"/>
      <c r="J233" s="5"/>
      <c r="K233" s="5"/>
      <c r="L233" s="5"/>
      <c r="M233" s="5"/>
      <c r="N233" s="5"/>
      <c r="O233" s="5"/>
      <c r="P233" s="5"/>
      <c r="Q233" s="5"/>
      <c r="R233" s="17"/>
      <c r="S233" s="17"/>
      <c r="T233" s="96"/>
    </row>
    <row r="234" spans="1:20" x14ac:dyDescent="0.25">
      <c r="A234" s="34"/>
      <c r="B234" s="11"/>
      <c r="C234" s="11"/>
      <c r="D234" s="11"/>
      <c r="E234" s="11"/>
      <c r="F234" s="11"/>
      <c r="G234" s="11"/>
      <c r="H234" s="2"/>
      <c r="I234" s="2"/>
      <c r="J234" s="2"/>
      <c r="K234" s="2"/>
      <c r="L234" s="2"/>
      <c r="M234" s="2"/>
      <c r="N234" s="2"/>
      <c r="O234" s="2"/>
      <c r="P234" s="2"/>
      <c r="Q234" s="2"/>
      <c r="R234" s="11"/>
      <c r="S234" s="11"/>
      <c r="T234" s="35"/>
    </row>
    <row r="235" spans="1:20" x14ac:dyDescent="0.25">
      <c r="A235" s="88"/>
      <c r="B235" s="89"/>
      <c r="C235" s="89"/>
      <c r="D235" s="89"/>
      <c r="E235" s="89"/>
      <c r="F235" s="89"/>
      <c r="G235" s="89" t="s">
        <v>36</v>
      </c>
      <c r="H235" s="90">
        <f t="shared" ref="H235:Q235" si="14">H14+H35+H56+H72+H88+H106+H120+H131+H143+H167+H179+H197+H211+H220</f>
        <v>132</v>
      </c>
      <c r="I235" s="90">
        <f t="shared" si="14"/>
        <v>4</v>
      </c>
      <c r="J235" s="90">
        <f t="shared" si="14"/>
        <v>0</v>
      </c>
      <c r="K235" s="90">
        <f t="shared" si="14"/>
        <v>0</v>
      </c>
      <c r="L235" s="90">
        <f t="shared" si="14"/>
        <v>0</v>
      </c>
      <c r="M235" s="90">
        <f t="shared" si="14"/>
        <v>2</v>
      </c>
      <c r="N235" s="90">
        <f t="shared" si="14"/>
        <v>27</v>
      </c>
      <c r="O235" s="90">
        <f t="shared" si="14"/>
        <v>66</v>
      </c>
      <c r="P235" s="90">
        <f t="shared" si="14"/>
        <v>16</v>
      </c>
      <c r="Q235" s="90">
        <f t="shared" si="14"/>
        <v>21</v>
      </c>
      <c r="R235" s="89"/>
      <c r="S235" s="89"/>
      <c r="T235" s="91"/>
    </row>
    <row r="236" spans="1:20" ht="15.75" thickBot="1" x14ac:dyDescent="0.3">
      <c r="A236" s="36"/>
      <c r="B236" s="32"/>
      <c r="C236" s="32"/>
      <c r="D236" s="32"/>
      <c r="E236" s="32"/>
      <c r="F236" s="32"/>
      <c r="G236" s="32"/>
      <c r="H236" s="3"/>
      <c r="I236" s="3"/>
      <c r="J236" s="3"/>
      <c r="K236" s="3"/>
      <c r="L236" s="3"/>
      <c r="M236" s="3"/>
      <c r="N236" s="3"/>
      <c r="O236" s="3"/>
      <c r="P236" s="3"/>
      <c r="Q236" s="3"/>
      <c r="R236" s="32"/>
      <c r="S236" s="32"/>
      <c r="T236" s="37"/>
    </row>
    <row r="237" spans="1:20" ht="15.75" thickTop="1" x14ac:dyDescent="0.25"/>
    <row r="238" spans="1:20" x14ac:dyDescent="0.25">
      <c r="I238" s="71">
        <f>I235+H235</f>
        <v>136</v>
      </c>
      <c r="R238" s="71">
        <f>SUM(J235:O235)</f>
        <v>95</v>
      </c>
    </row>
    <row r="241" spans="18:18" x14ac:dyDescent="0.25">
      <c r="R241" s="71">
        <f>N235+O235</f>
        <v>93</v>
      </c>
    </row>
  </sheetData>
  <mergeCells count="71">
    <mergeCell ref="R214:R215"/>
    <mergeCell ref="S224:S226"/>
    <mergeCell ref="S227:S229"/>
    <mergeCell ref="S230:S232"/>
    <mergeCell ref="S214:S216"/>
    <mergeCell ref="S221:S223"/>
    <mergeCell ref="S217:S220"/>
    <mergeCell ref="R200:R201"/>
    <mergeCell ref="S200:S203"/>
    <mergeCell ref="S204:S206"/>
    <mergeCell ref="S207:S209"/>
    <mergeCell ref="S78:S80"/>
    <mergeCell ref="S81:S83"/>
    <mergeCell ref="S84:S86"/>
    <mergeCell ref="S87:S89"/>
    <mergeCell ref="R78:R79"/>
    <mergeCell ref="S109:S111"/>
    <mergeCell ref="S112:S113"/>
    <mergeCell ref="S114:S116"/>
    <mergeCell ref="S117:S120"/>
    <mergeCell ref="S121:S122"/>
    <mergeCell ref="R114:R115"/>
    <mergeCell ref="R117:R119"/>
    <mergeCell ref="J5:O5"/>
    <mergeCell ref="R38:R39"/>
    <mergeCell ref="S7:S10"/>
    <mergeCell ref="R7:R8"/>
    <mergeCell ref="S17:S20"/>
    <mergeCell ref="S21:S24"/>
    <mergeCell ref="S25:S28"/>
    <mergeCell ref="S29:S32"/>
    <mergeCell ref="S33:S35"/>
    <mergeCell ref="A1:T1"/>
    <mergeCell ref="A3:A4"/>
    <mergeCell ref="B3:B4"/>
    <mergeCell ref="C3:C4"/>
    <mergeCell ref="D3:D4"/>
    <mergeCell ref="E3:E4"/>
    <mergeCell ref="F3:F4"/>
    <mergeCell ref="G3:G4"/>
    <mergeCell ref="H3:H4"/>
    <mergeCell ref="I3:I4"/>
    <mergeCell ref="R3:R4"/>
    <mergeCell ref="S3:S4"/>
    <mergeCell ref="T3:T4"/>
    <mergeCell ref="J3:P3"/>
    <mergeCell ref="S181:S183"/>
    <mergeCell ref="R139:R140"/>
    <mergeCell ref="S170:S172"/>
    <mergeCell ref="S173:S175"/>
    <mergeCell ref="S176:S177"/>
    <mergeCell ref="S178:S180"/>
    <mergeCell ref="S138:S140"/>
    <mergeCell ref="S141:S144"/>
    <mergeCell ref="S145:S147"/>
    <mergeCell ref="S148:S151"/>
    <mergeCell ref="S154:S157"/>
    <mergeCell ref="T17:T19"/>
    <mergeCell ref="R18:R19"/>
    <mergeCell ref="R120:R121"/>
    <mergeCell ref="S134:S137"/>
    <mergeCell ref="S38:S41"/>
    <mergeCell ref="S42:S44"/>
    <mergeCell ref="S45:S49"/>
    <mergeCell ref="S65:S67"/>
    <mergeCell ref="S68:S71"/>
    <mergeCell ref="S72:S75"/>
    <mergeCell ref="S50:S52"/>
    <mergeCell ref="S53:S56"/>
    <mergeCell ref="S57:S59"/>
    <mergeCell ref="S60:S62"/>
  </mergeCells>
  <pageMargins left="0.47244094488188981" right="0.19685039370078741" top="0.43307086614173229" bottom="0.51181102362204722" header="0.19685039370078741" footer="0.31496062992125984"/>
  <pageSetup paperSize="258" scale="6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4"/>
  <sheetViews>
    <sheetView topLeftCell="B2" workbookViewId="0">
      <pane ySplit="1530" topLeftCell="A169" activePane="bottomLeft"/>
      <selection activeCell="J2" sqref="J1:J1048576"/>
      <selection pane="bottomLeft" activeCell="R174" sqref="R174"/>
    </sheetView>
  </sheetViews>
  <sheetFormatPr defaultRowHeight="15" x14ac:dyDescent="0.25"/>
  <cols>
    <col min="1" max="1" width="4.42578125" bestFit="1" customWidth="1"/>
    <col min="2" max="2" width="9.5703125" bestFit="1" customWidth="1"/>
    <col min="3" max="3" width="4.42578125" bestFit="1" customWidth="1"/>
    <col min="4" max="4" width="18.5703125" bestFit="1" customWidth="1"/>
    <col min="5" max="5" width="11.85546875" bestFit="1" customWidth="1"/>
    <col min="6" max="6" width="4.42578125" bestFit="1" customWidth="1"/>
    <col min="7" max="7" width="24.85546875" bestFit="1" customWidth="1"/>
    <col min="8" max="9" width="6.7109375" customWidth="1"/>
    <col min="10" max="14" width="4.7109375" customWidth="1"/>
    <col min="15" max="15" width="5.5703125" customWidth="1"/>
    <col min="16" max="17" width="4.7109375" customWidth="1"/>
    <col min="18" max="19" width="40.570312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22</v>
      </c>
      <c r="B7" s="11" t="s">
        <v>4613</v>
      </c>
      <c r="C7" s="2" t="s">
        <v>0</v>
      </c>
      <c r="D7" s="11" t="s">
        <v>4614</v>
      </c>
      <c r="E7" s="11" t="s">
        <v>39</v>
      </c>
      <c r="F7" s="2" t="s">
        <v>0</v>
      </c>
      <c r="G7" s="11" t="s">
        <v>4775</v>
      </c>
      <c r="H7" s="2">
        <v>1</v>
      </c>
      <c r="I7" s="2">
        <v>0</v>
      </c>
      <c r="J7" s="2">
        <v>0</v>
      </c>
      <c r="K7" s="2">
        <v>0</v>
      </c>
      <c r="L7" s="2">
        <v>0</v>
      </c>
      <c r="M7" s="2">
        <v>0</v>
      </c>
      <c r="N7" s="2">
        <v>0</v>
      </c>
      <c r="O7" s="2"/>
      <c r="P7" s="2">
        <v>1</v>
      </c>
      <c r="Q7" s="2"/>
      <c r="R7" s="11"/>
      <c r="S7" s="299" t="s">
        <v>8784</v>
      </c>
      <c r="T7" s="35"/>
    </row>
    <row r="8" spans="1:20" x14ac:dyDescent="0.25">
      <c r="A8" s="34"/>
      <c r="B8" s="11"/>
      <c r="C8" s="2"/>
      <c r="D8" s="11"/>
      <c r="E8" s="11"/>
      <c r="F8" s="2" t="s">
        <v>2</v>
      </c>
      <c r="G8" s="11" t="s">
        <v>4776</v>
      </c>
      <c r="H8" s="2">
        <v>1</v>
      </c>
      <c r="I8" s="2">
        <v>0</v>
      </c>
      <c r="J8" s="2">
        <v>0</v>
      </c>
      <c r="K8" s="2">
        <v>0</v>
      </c>
      <c r="L8" s="2">
        <v>0</v>
      </c>
      <c r="M8" s="2">
        <v>0</v>
      </c>
      <c r="N8" s="2">
        <v>0</v>
      </c>
      <c r="O8" s="2"/>
      <c r="P8" s="2">
        <v>1</v>
      </c>
      <c r="Q8" s="2"/>
      <c r="R8" s="11"/>
      <c r="S8" s="299"/>
      <c r="T8" s="35"/>
    </row>
    <row r="9" spans="1:20" x14ac:dyDescent="0.25">
      <c r="A9" s="34"/>
      <c r="B9" s="11"/>
      <c r="C9" s="2"/>
      <c r="D9" s="11"/>
      <c r="E9" s="11"/>
      <c r="F9" s="2" t="s">
        <v>3</v>
      </c>
      <c r="G9" s="11" t="s">
        <v>4777</v>
      </c>
      <c r="H9" s="2">
        <v>1</v>
      </c>
      <c r="I9" s="2">
        <v>0</v>
      </c>
      <c r="J9" s="2">
        <v>0</v>
      </c>
      <c r="K9" s="2">
        <v>0</v>
      </c>
      <c r="L9" s="2">
        <v>0</v>
      </c>
      <c r="M9" s="2">
        <v>0</v>
      </c>
      <c r="N9" s="2">
        <v>0</v>
      </c>
      <c r="O9" s="2"/>
      <c r="P9" s="2">
        <v>1</v>
      </c>
      <c r="Q9" s="2"/>
      <c r="R9" s="11"/>
      <c r="S9" s="299" t="s">
        <v>8785</v>
      </c>
      <c r="T9" s="35"/>
    </row>
    <row r="10" spans="1:20" x14ac:dyDescent="0.25">
      <c r="A10" s="34"/>
      <c r="B10" s="11"/>
      <c r="C10" s="2"/>
      <c r="D10" s="11"/>
      <c r="E10" s="11"/>
      <c r="F10" s="2" t="s">
        <v>4</v>
      </c>
      <c r="G10" s="11" t="s">
        <v>4778</v>
      </c>
      <c r="H10" s="2">
        <v>1</v>
      </c>
      <c r="I10" s="2">
        <v>0</v>
      </c>
      <c r="J10" s="2">
        <v>0</v>
      </c>
      <c r="K10" s="2">
        <v>0</v>
      </c>
      <c r="L10" s="2">
        <v>0</v>
      </c>
      <c r="M10" s="2">
        <v>0</v>
      </c>
      <c r="N10" s="2">
        <v>0</v>
      </c>
      <c r="O10" s="2"/>
      <c r="P10" s="2">
        <v>1</v>
      </c>
      <c r="Q10" s="2"/>
      <c r="R10" s="11"/>
      <c r="S10" s="299"/>
      <c r="T10" s="35"/>
    </row>
    <row r="11" spans="1:20" x14ac:dyDescent="0.25">
      <c r="A11" s="34"/>
      <c r="B11" s="11"/>
      <c r="C11" s="2"/>
      <c r="D11" s="11"/>
      <c r="E11" s="11"/>
      <c r="F11" s="2" t="s">
        <v>5</v>
      </c>
      <c r="G11" s="11" t="s">
        <v>4779</v>
      </c>
      <c r="H11" s="2">
        <v>1</v>
      </c>
      <c r="I11" s="2">
        <v>0</v>
      </c>
      <c r="J11" s="2">
        <v>0</v>
      </c>
      <c r="K11" s="2">
        <v>0</v>
      </c>
      <c r="L11" s="2">
        <v>0</v>
      </c>
      <c r="M11" s="2">
        <v>0</v>
      </c>
      <c r="N11" s="2">
        <v>0</v>
      </c>
      <c r="O11" s="2"/>
      <c r="P11" s="2">
        <v>1</v>
      </c>
      <c r="Q11" s="2"/>
      <c r="R11" s="11"/>
      <c r="S11" s="299"/>
      <c r="T11" s="35"/>
    </row>
    <row r="12" spans="1:20" s="163" customFormat="1" ht="60" x14ac:dyDescent="0.25">
      <c r="A12" s="159"/>
      <c r="B12" s="160"/>
      <c r="C12" s="161"/>
      <c r="D12" s="160"/>
      <c r="E12" s="160"/>
      <c r="F12" s="161" t="s">
        <v>6</v>
      </c>
      <c r="G12" s="160" t="s">
        <v>4780</v>
      </c>
      <c r="H12" s="161">
        <v>1</v>
      </c>
      <c r="I12" s="161">
        <v>0</v>
      </c>
      <c r="J12" s="161">
        <v>0</v>
      </c>
      <c r="K12" s="161">
        <v>0</v>
      </c>
      <c r="L12" s="161">
        <v>0</v>
      </c>
      <c r="M12" s="161">
        <v>0</v>
      </c>
      <c r="N12" s="161">
        <v>0</v>
      </c>
      <c r="O12" s="161"/>
      <c r="P12" s="161">
        <v>1</v>
      </c>
      <c r="Q12" s="161"/>
      <c r="R12" s="160"/>
      <c r="S12" s="104" t="s">
        <v>8786</v>
      </c>
      <c r="T12" s="162"/>
    </row>
    <row r="13" spans="1:20" ht="30" x14ac:dyDescent="0.25">
      <c r="A13" s="34"/>
      <c r="B13" s="11"/>
      <c r="C13" s="2"/>
      <c r="D13" s="11"/>
      <c r="E13" s="11"/>
      <c r="F13" s="2" t="s">
        <v>7</v>
      </c>
      <c r="G13" s="11" t="s">
        <v>4781</v>
      </c>
      <c r="H13" s="2">
        <v>1</v>
      </c>
      <c r="I13" s="2">
        <v>0</v>
      </c>
      <c r="J13" s="2">
        <v>0</v>
      </c>
      <c r="K13" s="2">
        <v>0</v>
      </c>
      <c r="L13" s="2">
        <v>0</v>
      </c>
      <c r="M13" s="2">
        <v>0</v>
      </c>
      <c r="N13" s="2">
        <v>0</v>
      </c>
      <c r="O13" s="2"/>
      <c r="P13" s="2">
        <v>1</v>
      </c>
      <c r="Q13" s="2"/>
      <c r="R13" s="11"/>
      <c r="S13" s="73" t="s">
        <v>8787</v>
      </c>
      <c r="T13" s="35"/>
    </row>
    <row r="14" spans="1:20" ht="75" x14ac:dyDescent="0.25">
      <c r="A14" s="34"/>
      <c r="B14" s="11"/>
      <c r="C14" s="2"/>
      <c r="D14" s="11"/>
      <c r="E14" s="11"/>
      <c r="F14" s="2" t="s">
        <v>8</v>
      </c>
      <c r="G14" s="11" t="s">
        <v>4782</v>
      </c>
      <c r="H14" s="2">
        <v>1</v>
      </c>
      <c r="I14" s="2">
        <v>0</v>
      </c>
      <c r="J14" s="2">
        <v>0</v>
      </c>
      <c r="K14" s="2">
        <v>0</v>
      </c>
      <c r="L14" s="2">
        <v>0</v>
      </c>
      <c r="M14" s="2">
        <v>0</v>
      </c>
      <c r="N14" s="2">
        <v>0</v>
      </c>
      <c r="O14" s="2"/>
      <c r="P14" s="2">
        <v>1</v>
      </c>
      <c r="Q14" s="2"/>
      <c r="R14" s="11"/>
      <c r="S14" s="73" t="s">
        <v>8788</v>
      </c>
      <c r="T14" s="35"/>
    </row>
    <row r="15" spans="1:20" ht="75" x14ac:dyDescent="0.25">
      <c r="A15" s="34"/>
      <c r="B15" s="11"/>
      <c r="C15" s="2"/>
      <c r="D15" s="11"/>
      <c r="E15" s="11"/>
      <c r="F15" s="2" t="s">
        <v>9</v>
      </c>
      <c r="G15" s="11" t="s">
        <v>1831</v>
      </c>
      <c r="H15" s="2">
        <v>1</v>
      </c>
      <c r="I15" s="2">
        <v>0</v>
      </c>
      <c r="J15" s="2">
        <v>0</v>
      </c>
      <c r="K15" s="2">
        <v>0</v>
      </c>
      <c r="L15" s="2">
        <v>0</v>
      </c>
      <c r="M15" s="2">
        <v>0</v>
      </c>
      <c r="N15" s="2">
        <v>0</v>
      </c>
      <c r="O15" s="2"/>
      <c r="P15" s="2">
        <v>1</v>
      </c>
      <c r="Q15" s="2"/>
      <c r="R15" s="11"/>
      <c r="S15" s="106" t="s">
        <v>8789</v>
      </c>
      <c r="T15" s="35"/>
    </row>
    <row r="16" spans="1:20" x14ac:dyDescent="0.25">
      <c r="A16" s="34"/>
      <c r="B16" s="11"/>
      <c r="C16" s="2"/>
      <c r="D16" s="11"/>
      <c r="E16" s="11"/>
      <c r="F16" s="2" t="s">
        <v>10</v>
      </c>
      <c r="G16" s="11" t="s">
        <v>4783</v>
      </c>
      <c r="H16" s="2">
        <v>1</v>
      </c>
      <c r="I16" s="2">
        <v>0</v>
      </c>
      <c r="J16" s="2">
        <v>0</v>
      </c>
      <c r="K16" s="2">
        <v>0</v>
      </c>
      <c r="L16" s="2">
        <v>0</v>
      </c>
      <c r="M16" s="2">
        <v>0</v>
      </c>
      <c r="N16" s="2">
        <v>0</v>
      </c>
      <c r="O16" s="2"/>
      <c r="P16" s="2">
        <v>1</v>
      </c>
      <c r="Q16" s="2"/>
      <c r="R16" s="11"/>
      <c r="S16" s="106"/>
      <c r="T16" s="35"/>
    </row>
    <row r="17" spans="1:20" x14ac:dyDescent="0.25">
      <c r="A17" s="34"/>
      <c r="B17" s="11"/>
      <c r="C17" s="2"/>
      <c r="D17" s="11"/>
      <c r="E17" s="11"/>
      <c r="F17" s="2" t="s">
        <v>11</v>
      </c>
      <c r="G17" s="11" t="s">
        <v>4784</v>
      </c>
      <c r="H17" s="2">
        <v>1</v>
      </c>
      <c r="I17" s="2">
        <v>0</v>
      </c>
      <c r="J17" s="2">
        <v>0</v>
      </c>
      <c r="K17" s="2">
        <v>0</v>
      </c>
      <c r="L17" s="2">
        <v>0</v>
      </c>
      <c r="M17" s="2">
        <v>0</v>
      </c>
      <c r="N17" s="2">
        <v>0</v>
      </c>
      <c r="O17" s="2"/>
      <c r="P17" s="2">
        <v>1</v>
      </c>
      <c r="Q17" s="2"/>
      <c r="R17" s="11"/>
      <c r="S17" s="106"/>
      <c r="T17" s="35"/>
    </row>
    <row r="18" spans="1:20" x14ac:dyDescent="0.25">
      <c r="A18" s="34"/>
      <c r="B18" s="11"/>
      <c r="C18" s="2"/>
      <c r="D18" s="11"/>
      <c r="E18" s="11"/>
      <c r="F18" s="2"/>
      <c r="G18" s="11"/>
      <c r="H18" s="2"/>
      <c r="I18" s="2"/>
      <c r="J18" s="2"/>
      <c r="K18" s="2"/>
      <c r="L18" s="2"/>
      <c r="M18" s="2"/>
      <c r="N18" s="2"/>
      <c r="O18" s="2"/>
      <c r="P18" s="2"/>
      <c r="Q18" s="2"/>
      <c r="R18" s="11"/>
      <c r="S18" s="11"/>
      <c r="T18" s="35"/>
    </row>
    <row r="19" spans="1:20" x14ac:dyDescent="0.25">
      <c r="A19" s="83"/>
      <c r="B19" s="62"/>
      <c r="C19" s="61"/>
      <c r="D19" s="62"/>
      <c r="E19" s="62"/>
      <c r="F19" s="61"/>
      <c r="G19" s="62"/>
      <c r="H19" s="61">
        <f>SUM(H7:H17)</f>
        <v>11</v>
      </c>
      <c r="I19" s="61">
        <f t="shared" ref="I19:O19" si="0">SUM(I7:I17)</f>
        <v>0</v>
      </c>
      <c r="J19" s="61">
        <f t="shared" si="0"/>
        <v>0</v>
      </c>
      <c r="K19" s="61">
        <f t="shared" si="0"/>
        <v>0</v>
      </c>
      <c r="L19" s="61">
        <f t="shared" si="0"/>
        <v>0</v>
      </c>
      <c r="M19" s="61">
        <f t="shared" si="0"/>
        <v>0</v>
      </c>
      <c r="N19" s="61">
        <f t="shared" si="0"/>
        <v>0</v>
      </c>
      <c r="O19" s="61">
        <f t="shared" si="0"/>
        <v>0</v>
      </c>
      <c r="P19" s="61"/>
      <c r="Q19" s="61"/>
      <c r="R19" s="62"/>
      <c r="S19" s="62"/>
      <c r="T19" s="84"/>
    </row>
    <row r="20" spans="1:20" x14ac:dyDescent="0.25">
      <c r="A20" s="85"/>
      <c r="B20" s="75"/>
      <c r="C20" s="76"/>
      <c r="D20" s="75"/>
      <c r="E20" s="75"/>
      <c r="F20" s="76"/>
      <c r="G20" s="75"/>
      <c r="H20" s="76"/>
      <c r="I20" s="76"/>
      <c r="J20" s="76"/>
      <c r="K20" s="76"/>
      <c r="L20" s="76"/>
      <c r="M20" s="76"/>
      <c r="N20" s="76"/>
      <c r="O20" s="76"/>
      <c r="P20" s="76"/>
      <c r="Q20" s="76"/>
      <c r="R20" s="75"/>
      <c r="S20" s="75"/>
      <c r="T20" s="86"/>
    </row>
    <row r="21" spans="1:20" x14ac:dyDescent="0.25">
      <c r="A21" s="34"/>
      <c r="B21" s="11"/>
      <c r="C21" s="2"/>
      <c r="D21" s="11"/>
      <c r="E21" s="11"/>
      <c r="F21" s="2"/>
      <c r="G21" s="11"/>
      <c r="H21" s="2"/>
      <c r="I21" s="2"/>
      <c r="J21" s="2"/>
      <c r="K21" s="2"/>
      <c r="L21" s="2"/>
      <c r="M21" s="2"/>
      <c r="N21" s="2"/>
      <c r="O21" s="2"/>
      <c r="P21" s="2"/>
      <c r="Q21" s="2"/>
      <c r="R21" s="11"/>
      <c r="S21" s="11"/>
      <c r="T21" s="35"/>
    </row>
    <row r="22" spans="1:20" x14ac:dyDescent="0.25">
      <c r="A22" s="34"/>
      <c r="B22" s="11"/>
      <c r="C22" s="2" t="s">
        <v>2</v>
      </c>
      <c r="D22" s="11" t="s">
        <v>4615</v>
      </c>
      <c r="E22" s="11" t="s">
        <v>39</v>
      </c>
      <c r="F22" s="2" t="s">
        <v>0</v>
      </c>
      <c r="G22" s="11" t="s">
        <v>4785</v>
      </c>
      <c r="H22" s="2">
        <v>1</v>
      </c>
      <c r="I22" s="2">
        <v>0</v>
      </c>
      <c r="J22" s="2">
        <v>0</v>
      </c>
      <c r="K22" s="2">
        <v>0</v>
      </c>
      <c r="L22" s="2">
        <v>0</v>
      </c>
      <c r="M22" s="2">
        <v>0</v>
      </c>
      <c r="N22" s="2">
        <v>1</v>
      </c>
      <c r="O22" s="2"/>
      <c r="P22" s="2"/>
      <c r="Q22" s="2"/>
      <c r="R22" s="11"/>
      <c r="S22" s="299" t="s">
        <v>8802</v>
      </c>
      <c r="T22" s="35"/>
    </row>
    <row r="23" spans="1:20" x14ac:dyDescent="0.25">
      <c r="A23" s="34"/>
      <c r="B23" s="11"/>
      <c r="C23" s="2"/>
      <c r="D23" s="11"/>
      <c r="E23" s="11"/>
      <c r="F23" s="2" t="s">
        <v>2</v>
      </c>
      <c r="G23" s="11" t="s">
        <v>4786</v>
      </c>
      <c r="H23" s="2">
        <v>1</v>
      </c>
      <c r="I23" s="2">
        <v>0</v>
      </c>
      <c r="J23" s="2">
        <v>0</v>
      </c>
      <c r="K23" s="2">
        <v>0</v>
      </c>
      <c r="L23" s="2">
        <v>0</v>
      </c>
      <c r="M23" s="2">
        <v>0</v>
      </c>
      <c r="N23" s="2">
        <v>1</v>
      </c>
      <c r="O23" s="2"/>
      <c r="P23" s="2"/>
      <c r="Q23" s="2"/>
      <c r="R23" s="11"/>
      <c r="S23" s="299"/>
      <c r="T23" s="35"/>
    </row>
    <row r="24" spans="1:20" x14ac:dyDescent="0.25">
      <c r="A24" s="34"/>
      <c r="B24" s="11"/>
      <c r="C24" s="2"/>
      <c r="D24" s="11"/>
      <c r="E24" s="11"/>
      <c r="F24" s="2" t="s">
        <v>3</v>
      </c>
      <c r="G24" s="11" t="s">
        <v>4787</v>
      </c>
      <c r="H24" s="2">
        <v>1</v>
      </c>
      <c r="I24" s="2">
        <v>0</v>
      </c>
      <c r="J24" s="2">
        <v>0</v>
      </c>
      <c r="K24" s="2">
        <v>0</v>
      </c>
      <c r="L24" s="2">
        <v>0</v>
      </c>
      <c r="M24" s="2">
        <v>0</v>
      </c>
      <c r="N24" s="2">
        <v>1</v>
      </c>
      <c r="O24" s="2"/>
      <c r="P24" s="2"/>
      <c r="Q24" s="2"/>
      <c r="R24" s="11"/>
      <c r="S24" s="299"/>
      <c r="T24" s="35"/>
    </row>
    <row r="25" spans="1:20" x14ac:dyDescent="0.25">
      <c r="A25" s="34"/>
      <c r="B25" s="11"/>
      <c r="C25" s="2"/>
      <c r="D25" s="11"/>
      <c r="E25" s="11"/>
      <c r="F25" s="2" t="s">
        <v>4</v>
      </c>
      <c r="G25" s="11" t="s">
        <v>4788</v>
      </c>
      <c r="H25" s="2">
        <v>1</v>
      </c>
      <c r="I25" s="2">
        <v>0</v>
      </c>
      <c r="J25" s="2">
        <v>0</v>
      </c>
      <c r="K25" s="2">
        <v>0</v>
      </c>
      <c r="L25" s="2">
        <v>0</v>
      </c>
      <c r="M25" s="2">
        <v>0</v>
      </c>
      <c r="N25" s="2">
        <v>1</v>
      </c>
      <c r="O25" s="2"/>
      <c r="P25" s="2"/>
      <c r="Q25" s="2"/>
      <c r="R25" s="11"/>
      <c r="S25" s="11"/>
      <c r="T25" s="35"/>
    </row>
    <row r="26" spans="1:20" x14ac:dyDescent="0.25">
      <c r="A26" s="34"/>
      <c r="B26" s="11"/>
      <c r="C26" s="2"/>
      <c r="D26" s="11"/>
      <c r="E26" s="11"/>
      <c r="F26" s="2" t="s">
        <v>5</v>
      </c>
      <c r="G26" s="11" t="s">
        <v>4789</v>
      </c>
      <c r="H26" s="2">
        <v>1</v>
      </c>
      <c r="I26" s="2">
        <v>0</v>
      </c>
      <c r="J26" s="2">
        <v>0</v>
      </c>
      <c r="K26" s="2">
        <v>0</v>
      </c>
      <c r="L26" s="2">
        <v>0</v>
      </c>
      <c r="M26" s="2">
        <v>0</v>
      </c>
      <c r="N26" s="2">
        <v>1</v>
      </c>
      <c r="O26" s="2"/>
      <c r="P26" s="2"/>
      <c r="Q26" s="2"/>
      <c r="R26" s="11"/>
      <c r="S26" s="11"/>
      <c r="T26" s="35"/>
    </row>
    <row r="27" spans="1:20" x14ac:dyDescent="0.25">
      <c r="A27" s="34"/>
      <c r="B27" s="11"/>
      <c r="C27" s="2"/>
      <c r="D27" s="11"/>
      <c r="E27" s="11"/>
      <c r="F27" s="2" t="s">
        <v>6</v>
      </c>
      <c r="G27" s="11" t="s">
        <v>4790</v>
      </c>
      <c r="H27" s="2">
        <v>1</v>
      </c>
      <c r="I27" s="2">
        <v>0</v>
      </c>
      <c r="J27" s="2">
        <v>0</v>
      </c>
      <c r="K27" s="2">
        <v>0</v>
      </c>
      <c r="L27" s="2">
        <v>0</v>
      </c>
      <c r="M27" s="2">
        <v>0</v>
      </c>
      <c r="N27" s="2">
        <v>1</v>
      </c>
      <c r="O27" s="2"/>
      <c r="P27" s="2"/>
      <c r="Q27" s="2"/>
      <c r="R27" s="11"/>
      <c r="S27" s="11"/>
      <c r="T27" s="35"/>
    </row>
    <row r="28" spans="1:20" x14ac:dyDescent="0.25">
      <c r="A28" s="34"/>
      <c r="B28" s="11"/>
      <c r="C28" s="2"/>
      <c r="D28" s="11"/>
      <c r="E28" s="11"/>
      <c r="F28" s="2" t="s">
        <v>7</v>
      </c>
      <c r="G28" s="11" t="s">
        <v>4791</v>
      </c>
      <c r="H28" s="2">
        <v>1</v>
      </c>
      <c r="I28" s="2">
        <v>0</v>
      </c>
      <c r="J28" s="2">
        <v>0</v>
      </c>
      <c r="K28" s="2">
        <v>0</v>
      </c>
      <c r="L28" s="2">
        <v>0</v>
      </c>
      <c r="M28" s="2">
        <v>0</v>
      </c>
      <c r="N28" s="2">
        <v>1</v>
      </c>
      <c r="O28" s="2"/>
      <c r="P28" s="2"/>
      <c r="Q28" s="2"/>
      <c r="R28" s="11"/>
      <c r="S28" s="11"/>
      <c r="T28" s="35"/>
    </row>
    <row r="29" spans="1:20" x14ac:dyDescent="0.25">
      <c r="A29" s="34"/>
      <c r="B29" s="11"/>
      <c r="C29" s="2"/>
      <c r="D29" s="11"/>
      <c r="E29" s="11"/>
      <c r="F29" s="2" t="s">
        <v>8</v>
      </c>
      <c r="G29" s="11" t="s">
        <v>4792</v>
      </c>
      <c r="H29" s="2">
        <v>1</v>
      </c>
      <c r="I29" s="2">
        <v>0</v>
      </c>
      <c r="J29" s="2">
        <v>0</v>
      </c>
      <c r="K29" s="2">
        <v>0</v>
      </c>
      <c r="L29" s="2">
        <v>0</v>
      </c>
      <c r="M29" s="2">
        <v>0</v>
      </c>
      <c r="N29" s="2">
        <v>1</v>
      </c>
      <c r="O29" s="2"/>
      <c r="P29" s="2"/>
      <c r="Q29" s="2"/>
      <c r="R29" s="11"/>
      <c r="S29" s="11"/>
      <c r="T29" s="35"/>
    </row>
    <row r="30" spans="1:20" x14ac:dyDescent="0.25">
      <c r="A30" s="34"/>
      <c r="B30" s="11"/>
      <c r="C30" s="2"/>
      <c r="D30" s="11"/>
      <c r="E30" s="11"/>
      <c r="F30" s="2" t="s">
        <v>9</v>
      </c>
      <c r="G30" s="11" t="s">
        <v>4793</v>
      </c>
      <c r="H30" s="2">
        <v>1</v>
      </c>
      <c r="I30" s="2">
        <v>0</v>
      </c>
      <c r="J30" s="2">
        <v>0</v>
      </c>
      <c r="K30" s="2">
        <v>0</v>
      </c>
      <c r="L30" s="2">
        <v>0</v>
      </c>
      <c r="M30" s="2">
        <v>0</v>
      </c>
      <c r="N30" s="2">
        <v>1</v>
      </c>
      <c r="O30" s="2"/>
      <c r="P30" s="2"/>
      <c r="Q30" s="2"/>
      <c r="R30" s="11"/>
      <c r="S30" s="11"/>
      <c r="T30" s="35"/>
    </row>
    <row r="31" spans="1:20" x14ac:dyDescent="0.25">
      <c r="A31" s="34"/>
      <c r="B31" s="11"/>
      <c r="C31" s="2"/>
      <c r="D31" s="11"/>
      <c r="E31" s="11"/>
      <c r="F31" s="2" t="s">
        <v>10</v>
      </c>
      <c r="G31" s="11" t="s">
        <v>4794</v>
      </c>
      <c r="H31" s="2">
        <v>1</v>
      </c>
      <c r="I31" s="2">
        <v>0</v>
      </c>
      <c r="J31" s="2">
        <v>0</v>
      </c>
      <c r="K31" s="2">
        <v>0</v>
      </c>
      <c r="L31" s="2">
        <v>0</v>
      </c>
      <c r="M31" s="2">
        <v>0</v>
      </c>
      <c r="N31" s="2">
        <v>1</v>
      </c>
      <c r="O31" s="2"/>
      <c r="P31" s="2"/>
      <c r="Q31" s="2"/>
      <c r="R31" s="11"/>
      <c r="S31" s="11"/>
      <c r="T31" s="35"/>
    </row>
    <row r="32" spans="1:20" x14ac:dyDescent="0.25">
      <c r="A32" s="34"/>
      <c r="B32" s="11"/>
      <c r="C32" s="2"/>
      <c r="D32" s="11"/>
      <c r="E32" s="11"/>
      <c r="F32" s="2" t="s">
        <v>11</v>
      </c>
      <c r="G32" s="11" t="s">
        <v>4795</v>
      </c>
      <c r="H32" s="2">
        <v>1</v>
      </c>
      <c r="I32" s="2">
        <v>0</v>
      </c>
      <c r="J32" s="2">
        <v>0</v>
      </c>
      <c r="K32" s="2">
        <v>0</v>
      </c>
      <c r="L32" s="2">
        <v>0</v>
      </c>
      <c r="M32" s="2">
        <v>0</v>
      </c>
      <c r="N32" s="2">
        <v>1</v>
      </c>
      <c r="O32" s="2"/>
      <c r="P32" s="2"/>
      <c r="Q32" s="2"/>
      <c r="R32" s="11"/>
      <c r="S32" s="11"/>
      <c r="T32" s="35"/>
    </row>
    <row r="33" spans="1:20" x14ac:dyDescent="0.25">
      <c r="A33" s="34"/>
      <c r="B33" s="11"/>
      <c r="C33" s="2"/>
      <c r="D33" s="11"/>
      <c r="E33" s="11"/>
      <c r="F33" s="2" t="s">
        <v>12</v>
      </c>
      <c r="G33" s="11" t="s">
        <v>4796</v>
      </c>
      <c r="H33" s="2">
        <v>1</v>
      </c>
      <c r="I33" s="2">
        <v>0</v>
      </c>
      <c r="J33" s="2">
        <v>0</v>
      </c>
      <c r="K33" s="2">
        <v>0</v>
      </c>
      <c r="L33" s="2">
        <v>0</v>
      </c>
      <c r="M33" s="2">
        <v>0</v>
      </c>
      <c r="N33" s="2">
        <v>1</v>
      </c>
      <c r="O33" s="2"/>
      <c r="P33" s="2"/>
      <c r="Q33" s="2"/>
      <c r="R33" s="11"/>
      <c r="S33" s="11"/>
      <c r="T33" s="35"/>
    </row>
    <row r="34" spans="1:20" x14ac:dyDescent="0.25">
      <c r="A34" s="34"/>
      <c r="B34" s="11"/>
      <c r="C34" s="2"/>
      <c r="D34" s="11"/>
      <c r="E34" s="11"/>
      <c r="F34" s="2" t="s">
        <v>13</v>
      </c>
      <c r="G34" s="11" t="s">
        <v>4797</v>
      </c>
      <c r="H34" s="2">
        <v>1</v>
      </c>
      <c r="I34" s="2">
        <v>0</v>
      </c>
      <c r="J34" s="2">
        <v>0</v>
      </c>
      <c r="K34" s="2">
        <v>0</v>
      </c>
      <c r="L34" s="2">
        <v>0</v>
      </c>
      <c r="M34" s="2">
        <v>0</v>
      </c>
      <c r="N34" s="2">
        <v>1</v>
      </c>
      <c r="O34" s="2"/>
      <c r="P34" s="2"/>
      <c r="Q34" s="2"/>
      <c r="R34" s="11"/>
      <c r="S34" s="11"/>
      <c r="T34" s="35"/>
    </row>
    <row r="35" spans="1:20" x14ac:dyDescent="0.25">
      <c r="A35" s="34"/>
      <c r="B35" s="11"/>
      <c r="C35" s="2"/>
      <c r="D35" s="11"/>
      <c r="E35" s="11"/>
      <c r="F35" s="2" t="s">
        <v>14</v>
      </c>
      <c r="G35" s="11" t="s">
        <v>4798</v>
      </c>
      <c r="H35" s="2">
        <v>1</v>
      </c>
      <c r="I35" s="2">
        <v>0</v>
      </c>
      <c r="J35" s="2">
        <v>0</v>
      </c>
      <c r="K35" s="2">
        <v>0</v>
      </c>
      <c r="L35" s="2">
        <v>0</v>
      </c>
      <c r="M35" s="2">
        <v>0</v>
      </c>
      <c r="N35" s="2">
        <v>1</v>
      </c>
      <c r="O35" s="2"/>
      <c r="P35" s="2"/>
      <c r="Q35" s="2"/>
      <c r="R35" s="11"/>
      <c r="S35" s="11"/>
      <c r="T35" s="35"/>
    </row>
    <row r="36" spans="1:20" x14ac:dyDescent="0.25">
      <c r="A36" s="34"/>
      <c r="B36" s="11"/>
      <c r="C36" s="2"/>
      <c r="D36" s="11"/>
      <c r="E36" s="11"/>
      <c r="F36" s="2" t="s">
        <v>15</v>
      </c>
      <c r="G36" s="11" t="s">
        <v>4799</v>
      </c>
      <c r="H36" s="2">
        <v>1</v>
      </c>
      <c r="I36" s="2">
        <v>0</v>
      </c>
      <c r="J36" s="2">
        <v>0</v>
      </c>
      <c r="K36" s="2">
        <v>0</v>
      </c>
      <c r="L36" s="2">
        <v>0</v>
      </c>
      <c r="M36" s="2">
        <v>0</v>
      </c>
      <c r="N36" s="2">
        <v>1</v>
      </c>
      <c r="O36" s="2"/>
      <c r="P36" s="2"/>
      <c r="Q36" s="2"/>
      <c r="R36" s="11"/>
      <c r="S36" s="11"/>
      <c r="T36" s="35"/>
    </row>
    <row r="37" spans="1:20" x14ac:dyDescent="0.25">
      <c r="A37" s="34"/>
      <c r="B37" s="11"/>
      <c r="C37" s="2"/>
      <c r="D37" s="11"/>
      <c r="E37" s="11"/>
      <c r="F37" s="2" t="s">
        <v>16</v>
      </c>
      <c r="G37" s="11" t="s">
        <v>4800</v>
      </c>
      <c r="H37" s="2">
        <v>1</v>
      </c>
      <c r="I37" s="2">
        <v>0</v>
      </c>
      <c r="J37" s="2">
        <v>0</v>
      </c>
      <c r="K37" s="2">
        <v>0</v>
      </c>
      <c r="L37" s="2">
        <v>0</v>
      </c>
      <c r="M37" s="2">
        <v>0</v>
      </c>
      <c r="N37" s="2">
        <v>1</v>
      </c>
      <c r="O37" s="2"/>
      <c r="P37" s="2"/>
      <c r="Q37" s="2"/>
      <c r="R37" s="11"/>
      <c r="S37" s="11"/>
      <c r="T37" s="35"/>
    </row>
    <row r="38" spans="1:20" x14ac:dyDescent="0.25">
      <c r="A38" s="34"/>
      <c r="B38" s="11"/>
      <c r="C38" s="2"/>
      <c r="D38" s="11"/>
      <c r="E38" s="11"/>
      <c r="F38" s="2" t="s">
        <v>17</v>
      </c>
      <c r="G38" s="11" t="s">
        <v>4801</v>
      </c>
      <c r="H38" s="2">
        <v>1</v>
      </c>
      <c r="I38" s="2">
        <v>0</v>
      </c>
      <c r="J38" s="2">
        <v>0</v>
      </c>
      <c r="K38" s="2">
        <v>0</v>
      </c>
      <c r="L38" s="2">
        <v>0</v>
      </c>
      <c r="M38" s="2">
        <v>0</v>
      </c>
      <c r="N38" s="2">
        <v>1</v>
      </c>
      <c r="O38" s="2"/>
      <c r="P38" s="2"/>
      <c r="Q38" s="2"/>
      <c r="R38" s="11"/>
      <c r="S38" s="11"/>
      <c r="T38" s="35"/>
    </row>
    <row r="39" spans="1:20" x14ac:dyDescent="0.25">
      <c r="A39" s="34"/>
      <c r="B39" s="11"/>
      <c r="C39" s="2"/>
      <c r="D39" s="11"/>
      <c r="E39" s="11"/>
      <c r="F39" s="2" t="s">
        <v>18</v>
      </c>
      <c r="G39" s="11" t="s">
        <v>4802</v>
      </c>
      <c r="H39" s="2">
        <v>1</v>
      </c>
      <c r="I39" s="2">
        <v>0</v>
      </c>
      <c r="J39" s="2">
        <v>0</v>
      </c>
      <c r="K39" s="2">
        <v>0</v>
      </c>
      <c r="L39" s="2">
        <v>0</v>
      </c>
      <c r="M39" s="2">
        <v>0</v>
      </c>
      <c r="N39" s="2">
        <v>1</v>
      </c>
      <c r="O39" s="2"/>
      <c r="P39" s="2"/>
      <c r="Q39" s="2"/>
      <c r="R39" s="11"/>
      <c r="S39" s="11"/>
      <c r="T39" s="35"/>
    </row>
    <row r="40" spans="1:20" x14ac:dyDescent="0.25">
      <c r="A40" s="34"/>
      <c r="B40" s="11"/>
      <c r="C40" s="2"/>
      <c r="D40" s="11"/>
      <c r="E40" s="11"/>
      <c r="F40" s="2" t="s">
        <v>19</v>
      </c>
      <c r="G40" s="11" t="s">
        <v>4803</v>
      </c>
      <c r="H40" s="2">
        <v>1</v>
      </c>
      <c r="I40" s="2">
        <v>0</v>
      </c>
      <c r="J40" s="2">
        <v>0</v>
      </c>
      <c r="K40" s="2">
        <v>0</v>
      </c>
      <c r="L40" s="2">
        <v>0</v>
      </c>
      <c r="M40" s="2">
        <v>0</v>
      </c>
      <c r="N40" s="2">
        <v>1</v>
      </c>
      <c r="O40" s="2"/>
      <c r="P40" s="2"/>
      <c r="Q40" s="2"/>
      <c r="R40" s="11"/>
      <c r="S40" s="11"/>
      <c r="T40" s="35"/>
    </row>
    <row r="41" spans="1:20" x14ac:dyDescent="0.25">
      <c r="A41" s="34"/>
      <c r="B41" s="11"/>
      <c r="C41" s="2"/>
      <c r="D41" s="11"/>
      <c r="E41" s="11"/>
      <c r="F41" s="2" t="s">
        <v>20</v>
      </c>
      <c r="G41" s="11" t="s">
        <v>4804</v>
      </c>
      <c r="H41" s="2">
        <v>1</v>
      </c>
      <c r="I41" s="2">
        <v>0</v>
      </c>
      <c r="J41" s="2">
        <v>0</v>
      </c>
      <c r="K41" s="2">
        <v>0</v>
      </c>
      <c r="L41" s="2">
        <v>0</v>
      </c>
      <c r="M41" s="2">
        <v>0</v>
      </c>
      <c r="N41" s="2">
        <v>1</v>
      </c>
      <c r="O41" s="2"/>
      <c r="P41" s="2"/>
      <c r="Q41" s="2"/>
      <c r="R41" s="11"/>
      <c r="S41" s="11"/>
      <c r="T41" s="35"/>
    </row>
    <row r="42" spans="1:20" x14ac:dyDescent="0.25">
      <c r="A42" s="34"/>
      <c r="B42" s="11"/>
      <c r="C42" s="2"/>
      <c r="D42" s="11"/>
      <c r="E42" s="11"/>
      <c r="F42" s="2" t="s">
        <v>21</v>
      </c>
      <c r="G42" s="11" t="s">
        <v>4805</v>
      </c>
      <c r="H42" s="2">
        <v>1</v>
      </c>
      <c r="I42" s="2">
        <v>0</v>
      </c>
      <c r="J42" s="2">
        <v>0</v>
      </c>
      <c r="K42" s="2">
        <v>0</v>
      </c>
      <c r="L42" s="2">
        <v>0</v>
      </c>
      <c r="M42" s="2">
        <v>0</v>
      </c>
      <c r="N42" s="2">
        <v>1</v>
      </c>
      <c r="O42" s="2"/>
      <c r="P42" s="2"/>
      <c r="Q42" s="2"/>
      <c r="R42" s="11"/>
      <c r="S42" s="11"/>
      <c r="T42" s="35"/>
    </row>
    <row r="43" spans="1:20" x14ac:dyDescent="0.25">
      <c r="A43" s="34"/>
      <c r="B43" s="11"/>
      <c r="C43" s="2"/>
      <c r="D43" s="11"/>
      <c r="E43" s="11"/>
      <c r="F43" s="2"/>
      <c r="G43" s="11"/>
      <c r="H43" s="2"/>
      <c r="I43" s="2"/>
      <c r="J43" s="2"/>
      <c r="K43" s="2"/>
      <c r="L43" s="2"/>
      <c r="M43" s="2"/>
      <c r="N43" s="2"/>
      <c r="O43" s="2"/>
      <c r="P43" s="2"/>
      <c r="Q43" s="2"/>
      <c r="R43" s="11"/>
      <c r="S43" s="11"/>
      <c r="T43" s="35"/>
    </row>
    <row r="44" spans="1:20" x14ac:dyDescent="0.25">
      <c r="A44" s="83"/>
      <c r="B44" s="62"/>
      <c r="C44" s="61"/>
      <c r="D44" s="62"/>
      <c r="E44" s="62"/>
      <c r="F44" s="61"/>
      <c r="G44" s="62"/>
      <c r="H44" s="61">
        <f>SUM(H22:H42)</f>
        <v>21</v>
      </c>
      <c r="I44" s="61">
        <f t="shared" ref="I44:O44" si="1">SUM(I22:I42)</f>
        <v>0</v>
      </c>
      <c r="J44" s="61">
        <f t="shared" si="1"/>
        <v>0</v>
      </c>
      <c r="K44" s="61">
        <f t="shared" si="1"/>
        <v>0</v>
      </c>
      <c r="L44" s="61">
        <f t="shared" si="1"/>
        <v>0</v>
      </c>
      <c r="M44" s="61">
        <f t="shared" si="1"/>
        <v>0</v>
      </c>
      <c r="N44" s="61">
        <f t="shared" si="1"/>
        <v>21</v>
      </c>
      <c r="O44" s="61">
        <f t="shared" si="1"/>
        <v>0</v>
      </c>
      <c r="P44" s="61"/>
      <c r="Q44" s="61"/>
      <c r="R44" s="62"/>
      <c r="S44" s="62"/>
      <c r="T44" s="84"/>
    </row>
    <row r="45" spans="1:20" x14ac:dyDescent="0.25">
      <c r="A45" s="85"/>
      <c r="B45" s="75"/>
      <c r="C45" s="76"/>
      <c r="D45" s="75"/>
      <c r="E45" s="75"/>
      <c r="F45" s="76"/>
      <c r="G45" s="75"/>
      <c r="H45" s="76"/>
      <c r="I45" s="76"/>
      <c r="J45" s="76"/>
      <c r="K45" s="76"/>
      <c r="L45" s="76"/>
      <c r="M45" s="76"/>
      <c r="N45" s="76"/>
      <c r="O45" s="76"/>
      <c r="P45" s="76"/>
      <c r="Q45" s="76"/>
      <c r="R45" s="75"/>
      <c r="S45" s="75"/>
      <c r="T45" s="86"/>
    </row>
    <row r="46" spans="1:20" x14ac:dyDescent="0.25">
      <c r="A46" s="34"/>
      <c r="B46" s="11"/>
      <c r="C46" s="2"/>
      <c r="D46" s="11"/>
      <c r="E46" s="11"/>
      <c r="F46" s="11"/>
      <c r="G46" s="11"/>
      <c r="H46" s="2"/>
      <c r="I46" s="2"/>
      <c r="J46" s="2"/>
      <c r="K46" s="2"/>
      <c r="L46" s="2"/>
      <c r="M46" s="2"/>
      <c r="N46" s="2"/>
      <c r="O46" s="2"/>
      <c r="P46" s="2"/>
      <c r="Q46" s="2"/>
      <c r="R46" s="11"/>
      <c r="S46" s="11"/>
      <c r="T46" s="35"/>
    </row>
    <row r="47" spans="1:20" ht="15" customHeight="1" x14ac:dyDescent="0.25">
      <c r="A47" s="34"/>
      <c r="B47" s="11"/>
      <c r="C47" s="2" t="s">
        <v>3</v>
      </c>
      <c r="D47" s="11" t="s">
        <v>1912</v>
      </c>
      <c r="E47" s="11" t="s">
        <v>39</v>
      </c>
      <c r="F47" s="2" t="s">
        <v>0</v>
      </c>
      <c r="G47" s="11" t="s">
        <v>4806</v>
      </c>
      <c r="H47" s="67">
        <v>1</v>
      </c>
      <c r="I47" s="67">
        <v>0</v>
      </c>
      <c r="J47" s="67">
        <v>0</v>
      </c>
      <c r="K47" s="67">
        <v>0</v>
      </c>
      <c r="L47" s="67">
        <v>0</v>
      </c>
      <c r="M47" s="67">
        <v>1</v>
      </c>
      <c r="N47" s="67">
        <v>0</v>
      </c>
      <c r="O47" s="67">
        <v>0</v>
      </c>
      <c r="P47" s="67"/>
      <c r="Q47" s="67"/>
      <c r="R47" s="299" t="s">
        <v>7767</v>
      </c>
      <c r="S47" s="299" t="s">
        <v>7761</v>
      </c>
      <c r="T47" s="35" t="s">
        <v>8855</v>
      </c>
    </row>
    <row r="48" spans="1:20" x14ac:dyDescent="0.25">
      <c r="A48" s="34"/>
      <c r="B48" s="11"/>
      <c r="C48" s="2"/>
      <c r="D48" s="11"/>
      <c r="E48" s="11"/>
      <c r="F48" s="2" t="s">
        <v>2</v>
      </c>
      <c r="G48" s="11" t="s">
        <v>4807</v>
      </c>
      <c r="H48" s="67">
        <v>1</v>
      </c>
      <c r="I48" s="67">
        <v>0</v>
      </c>
      <c r="J48" s="67">
        <v>0</v>
      </c>
      <c r="K48" s="67">
        <v>0</v>
      </c>
      <c r="L48" s="67">
        <v>1</v>
      </c>
      <c r="M48" s="67">
        <v>0</v>
      </c>
      <c r="N48" s="67">
        <v>0</v>
      </c>
      <c r="O48" s="67">
        <v>0</v>
      </c>
      <c r="P48" s="67"/>
      <c r="Q48" s="67"/>
      <c r="R48" s="299"/>
      <c r="S48" s="299"/>
      <c r="T48" s="35"/>
    </row>
    <row r="49" spans="1:20" x14ac:dyDescent="0.25">
      <c r="A49" s="34"/>
      <c r="B49" s="11"/>
      <c r="C49" s="2"/>
      <c r="D49" s="11"/>
      <c r="E49" s="11"/>
      <c r="F49" s="2" t="s">
        <v>3</v>
      </c>
      <c r="G49" s="11" t="s">
        <v>4808</v>
      </c>
      <c r="H49" s="67">
        <v>1</v>
      </c>
      <c r="I49" s="67">
        <v>0</v>
      </c>
      <c r="J49" s="67">
        <v>0</v>
      </c>
      <c r="K49" s="67">
        <v>0</v>
      </c>
      <c r="L49" s="67">
        <v>1</v>
      </c>
      <c r="M49" s="67">
        <v>0</v>
      </c>
      <c r="N49" s="67">
        <v>0</v>
      </c>
      <c r="O49" s="67">
        <v>0</v>
      </c>
      <c r="P49" s="67"/>
      <c r="Q49" s="67"/>
      <c r="R49" s="299"/>
      <c r="S49" s="299"/>
      <c r="T49" s="35"/>
    </row>
    <row r="50" spans="1:20" ht="15" customHeight="1" x14ac:dyDescent="0.25">
      <c r="A50" s="34"/>
      <c r="B50" s="11"/>
      <c r="C50" s="2"/>
      <c r="D50" s="11"/>
      <c r="E50" s="11"/>
      <c r="F50" s="2" t="s">
        <v>4</v>
      </c>
      <c r="G50" s="11" t="s">
        <v>4809</v>
      </c>
      <c r="H50" s="67">
        <v>1</v>
      </c>
      <c r="I50" s="67">
        <v>0</v>
      </c>
      <c r="J50" s="67">
        <v>0</v>
      </c>
      <c r="K50" s="67">
        <v>0</v>
      </c>
      <c r="L50" s="67">
        <v>1</v>
      </c>
      <c r="M50" s="67">
        <v>0</v>
      </c>
      <c r="N50" s="67">
        <v>0</v>
      </c>
      <c r="O50" s="67">
        <v>0</v>
      </c>
      <c r="P50" s="67"/>
      <c r="Q50" s="67"/>
      <c r="R50" s="299" t="s">
        <v>7768</v>
      </c>
      <c r="S50" s="299" t="s">
        <v>7762</v>
      </c>
      <c r="T50" s="35"/>
    </row>
    <row r="51" spans="1:20" x14ac:dyDescent="0.25">
      <c r="A51" s="34"/>
      <c r="B51" s="11"/>
      <c r="C51" s="2"/>
      <c r="D51" s="11"/>
      <c r="E51" s="11"/>
      <c r="F51" s="2" t="s">
        <v>5</v>
      </c>
      <c r="G51" s="11" t="s">
        <v>1278</v>
      </c>
      <c r="H51" s="67">
        <v>1</v>
      </c>
      <c r="I51" s="67">
        <v>0</v>
      </c>
      <c r="J51" s="67">
        <v>0</v>
      </c>
      <c r="K51" s="67">
        <v>0</v>
      </c>
      <c r="L51" s="67">
        <v>1</v>
      </c>
      <c r="M51" s="67">
        <v>0</v>
      </c>
      <c r="N51" s="67">
        <v>0</v>
      </c>
      <c r="O51" s="67">
        <v>0</v>
      </c>
      <c r="P51" s="67"/>
      <c r="Q51" s="67"/>
      <c r="R51" s="299"/>
      <c r="S51" s="299"/>
      <c r="T51" s="35"/>
    </row>
    <row r="52" spans="1:20" x14ac:dyDescent="0.25">
      <c r="A52" s="34"/>
      <c r="B52" s="11"/>
      <c r="C52" s="2"/>
      <c r="D52" s="11"/>
      <c r="E52" s="11"/>
      <c r="F52" s="2" t="s">
        <v>6</v>
      </c>
      <c r="G52" s="11" t="s">
        <v>4810</v>
      </c>
      <c r="H52" s="67">
        <v>1</v>
      </c>
      <c r="I52" s="67">
        <v>0</v>
      </c>
      <c r="J52" s="67">
        <v>0</v>
      </c>
      <c r="K52" s="67">
        <v>0</v>
      </c>
      <c r="L52" s="67">
        <v>0</v>
      </c>
      <c r="M52" s="67">
        <v>1</v>
      </c>
      <c r="N52" s="67">
        <v>0</v>
      </c>
      <c r="O52" s="67">
        <v>0</v>
      </c>
      <c r="P52" s="67"/>
      <c r="Q52" s="67"/>
      <c r="R52" s="299" t="s">
        <v>7769</v>
      </c>
      <c r="S52" s="299"/>
      <c r="T52" s="35"/>
    </row>
    <row r="53" spans="1:20" x14ac:dyDescent="0.25">
      <c r="A53" s="34"/>
      <c r="B53" s="11"/>
      <c r="C53" s="2"/>
      <c r="D53" s="11"/>
      <c r="E53" s="11"/>
      <c r="F53" s="2" t="s">
        <v>7</v>
      </c>
      <c r="G53" s="11" t="s">
        <v>4811</v>
      </c>
      <c r="H53" s="67">
        <v>1</v>
      </c>
      <c r="I53" s="67">
        <v>0</v>
      </c>
      <c r="J53" s="67">
        <v>0</v>
      </c>
      <c r="K53" s="67">
        <v>0</v>
      </c>
      <c r="L53" s="67">
        <v>0</v>
      </c>
      <c r="M53" s="67">
        <v>1</v>
      </c>
      <c r="N53" s="67">
        <v>0</v>
      </c>
      <c r="O53" s="67">
        <v>0</v>
      </c>
      <c r="P53" s="67"/>
      <c r="Q53" s="67"/>
      <c r="R53" s="299"/>
      <c r="S53" s="299"/>
      <c r="T53" s="35"/>
    </row>
    <row r="54" spans="1:20" ht="15" customHeight="1" x14ac:dyDescent="0.25">
      <c r="A54" s="34"/>
      <c r="B54" s="11"/>
      <c r="C54" s="2"/>
      <c r="D54" s="11"/>
      <c r="E54" s="11"/>
      <c r="F54" s="2" t="s">
        <v>8</v>
      </c>
      <c r="G54" s="11" t="s">
        <v>303</v>
      </c>
      <c r="H54" s="67">
        <v>1</v>
      </c>
      <c r="I54" s="67">
        <v>0</v>
      </c>
      <c r="J54" s="67">
        <v>0</v>
      </c>
      <c r="K54" s="67">
        <v>0</v>
      </c>
      <c r="L54" s="67">
        <v>1</v>
      </c>
      <c r="M54" s="67">
        <v>0</v>
      </c>
      <c r="N54" s="67">
        <v>0</v>
      </c>
      <c r="O54" s="67">
        <v>0</v>
      </c>
      <c r="P54" s="67"/>
      <c r="Q54" s="67"/>
      <c r="R54" s="299" t="s">
        <v>7770</v>
      </c>
      <c r="S54" s="299"/>
      <c r="T54" s="35"/>
    </row>
    <row r="55" spans="1:20" x14ac:dyDescent="0.25">
      <c r="A55" s="34"/>
      <c r="B55" s="11"/>
      <c r="C55" s="2"/>
      <c r="D55" s="11"/>
      <c r="E55" s="11"/>
      <c r="F55" s="2" t="s">
        <v>9</v>
      </c>
      <c r="G55" s="11" t="s">
        <v>4812</v>
      </c>
      <c r="H55" s="67">
        <v>1</v>
      </c>
      <c r="I55" s="67">
        <v>0</v>
      </c>
      <c r="J55" s="67">
        <v>0</v>
      </c>
      <c r="K55" s="67">
        <v>0</v>
      </c>
      <c r="L55" s="67">
        <v>0</v>
      </c>
      <c r="M55" s="67">
        <v>0</v>
      </c>
      <c r="N55" s="67">
        <v>0</v>
      </c>
      <c r="O55" s="67">
        <v>1</v>
      </c>
      <c r="P55" s="67"/>
      <c r="Q55" s="67"/>
      <c r="R55" s="299"/>
      <c r="S55" s="299" t="s">
        <v>7764</v>
      </c>
      <c r="T55" s="35"/>
    </row>
    <row r="56" spans="1:20" x14ac:dyDescent="0.25">
      <c r="A56" s="34"/>
      <c r="B56" s="11"/>
      <c r="C56" s="2"/>
      <c r="D56" s="11"/>
      <c r="E56" s="11"/>
      <c r="F56" s="2" t="s">
        <v>10</v>
      </c>
      <c r="G56" s="11" t="s">
        <v>1328</v>
      </c>
      <c r="H56" s="67">
        <v>1</v>
      </c>
      <c r="I56" s="67">
        <v>0</v>
      </c>
      <c r="J56" s="67">
        <v>0</v>
      </c>
      <c r="K56" s="67">
        <v>0</v>
      </c>
      <c r="L56" s="67">
        <v>0</v>
      </c>
      <c r="M56" s="67">
        <v>0</v>
      </c>
      <c r="N56" s="67">
        <v>0</v>
      </c>
      <c r="O56" s="67">
        <v>1</v>
      </c>
      <c r="P56" s="67"/>
      <c r="Q56" s="67"/>
      <c r="R56" s="299"/>
      <c r="S56" s="299"/>
      <c r="T56" s="35"/>
    </row>
    <row r="57" spans="1:20" x14ac:dyDescent="0.25">
      <c r="A57" s="34"/>
      <c r="B57" s="11"/>
      <c r="C57" s="2"/>
      <c r="D57" s="11"/>
      <c r="E57" s="11"/>
      <c r="F57" s="2" t="s">
        <v>11</v>
      </c>
      <c r="G57" s="11" t="s">
        <v>4813</v>
      </c>
      <c r="H57" s="67">
        <v>1</v>
      </c>
      <c r="I57" s="67">
        <v>0</v>
      </c>
      <c r="J57" s="67">
        <v>0</v>
      </c>
      <c r="K57" s="67">
        <v>0</v>
      </c>
      <c r="L57" s="67">
        <v>0</v>
      </c>
      <c r="M57" s="67">
        <v>0</v>
      </c>
      <c r="N57" s="67">
        <v>0</v>
      </c>
      <c r="O57" s="67">
        <v>1</v>
      </c>
      <c r="P57" s="67"/>
      <c r="Q57" s="67"/>
      <c r="R57" s="299" t="s">
        <v>7771</v>
      </c>
      <c r="S57" s="299"/>
      <c r="T57" s="35"/>
    </row>
    <row r="58" spans="1:20" x14ac:dyDescent="0.25">
      <c r="A58" s="34"/>
      <c r="B58" s="11"/>
      <c r="C58" s="2"/>
      <c r="D58" s="11"/>
      <c r="E58" s="11"/>
      <c r="F58" s="2" t="s">
        <v>12</v>
      </c>
      <c r="G58" s="11" t="s">
        <v>4814</v>
      </c>
      <c r="H58" s="67">
        <v>1</v>
      </c>
      <c r="I58" s="67">
        <v>0</v>
      </c>
      <c r="J58" s="67">
        <v>0</v>
      </c>
      <c r="K58" s="67">
        <v>0</v>
      </c>
      <c r="L58" s="67">
        <v>1</v>
      </c>
      <c r="M58" s="67">
        <v>0</v>
      </c>
      <c r="N58" s="67">
        <v>0</v>
      </c>
      <c r="O58" s="67">
        <v>0</v>
      </c>
      <c r="P58" s="67"/>
      <c r="Q58" s="67"/>
      <c r="R58" s="299"/>
      <c r="S58" s="299"/>
      <c r="T58" s="35"/>
    </row>
    <row r="59" spans="1:20" ht="15" customHeight="1" x14ac:dyDescent="0.25">
      <c r="A59" s="34"/>
      <c r="B59" s="11"/>
      <c r="C59" s="2"/>
      <c r="D59" s="11"/>
      <c r="E59" s="11"/>
      <c r="F59" s="2" t="s">
        <v>13</v>
      </c>
      <c r="G59" s="11" t="s">
        <v>4815</v>
      </c>
      <c r="H59" s="67">
        <v>1</v>
      </c>
      <c r="I59" s="67">
        <v>0</v>
      </c>
      <c r="J59" s="67">
        <v>0</v>
      </c>
      <c r="K59" s="67">
        <v>0</v>
      </c>
      <c r="L59" s="67">
        <v>0</v>
      </c>
      <c r="M59" s="67">
        <v>1</v>
      </c>
      <c r="N59" s="67">
        <v>0</v>
      </c>
      <c r="O59" s="67">
        <v>0</v>
      </c>
      <c r="P59" s="67"/>
      <c r="Q59" s="67"/>
      <c r="R59" s="299"/>
      <c r="S59" s="299" t="s">
        <v>7763</v>
      </c>
      <c r="T59" s="35"/>
    </row>
    <row r="60" spans="1:20" x14ac:dyDescent="0.25">
      <c r="A60" s="34"/>
      <c r="B60" s="11"/>
      <c r="C60" s="2"/>
      <c r="D60" s="11"/>
      <c r="E60" s="11"/>
      <c r="F60" s="2" t="s">
        <v>14</v>
      </c>
      <c r="G60" s="11" t="s">
        <v>4816</v>
      </c>
      <c r="H60" s="67">
        <v>1</v>
      </c>
      <c r="I60" s="67">
        <v>0</v>
      </c>
      <c r="J60" s="67">
        <v>0</v>
      </c>
      <c r="K60" s="67">
        <v>0</v>
      </c>
      <c r="L60" s="67">
        <v>0</v>
      </c>
      <c r="M60" s="67">
        <v>1</v>
      </c>
      <c r="N60" s="67">
        <v>0</v>
      </c>
      <c r="O60" s="67">
        <v>0</v>
      </c>
      <c r="P60" s="67"/>
      <c r="Q60" s="67"/>
      <c r="R60" s="299" t="s">
        <v>7772</v>
      </c>
      <c r="S60" s="299"/>
      <c r="T60" s="35"/>
    </row>
    <row r="61" spans="1:20" x14ac:dyDescent="0.25">
      <c r="A61" s="34"/>
      <c r="B61" s="11"/>
      <c r="C61" s="2"/>
      <c r="D61" s="11"/>
      <c r="E61" s="11"/>
      <c r="F61" s="2" t="s">
        <v>15</v>
      </c>
      <c r="G61" s="11" t="s">
        <v>4817</v>
      </c>
      <c r="H61" s="67">
        <v>1</v>
      </c>
      <c r="I61" s="67">
        <v>0</v>
      </c>
      <c r="J61" s="67">
        <v>0</v>
      </c>
      <c r="K61" s="67">
        <v>0</v>
      </c>
      <c r="L61" s="67">
        <v>0</v>
      </c>
      <c r="M61" s="67">
        <v>1</v>
      </c>
      <c r="N61" s="67">
        <v>0</v>
      </c>
      <c r="O61" s="67">
        <v>0</v>
      </c>
      <c r="P61" s="67"/>
      <c r="Q61" s="67"/>
      <c r="R61" s="299"/>
      <c r="S61" s="299"/>
      <c r="T61" s="35"/>
    </row>
    <row r="62" spans="1:20" x14ac:dyDescent="0.25">
      <c r="A62" s="34"/>
      <c r="B62" s="11"/>
      <c r="C62" s="2"/>
      <c r="D62" s="11"/>
      <c r="E62" s="11"/>
      <c r="F62" s="2" t="s">
        <v>16</v>
      </c>
      <c r="G62" s="11" t="s">
        <v>4818</v>
      </c>
      <c r="H62" s="67">
        <v>1</v>
      </c>
      <c r="I62" s="67">
        <v>0</v>
      </c>
      <c r="J62" s="67">
        <v>0</v>
      </c>
      <c r="K62" s="67">
        <v>0</v>
      </c>
      <c r="L62" s="67">
        <v>0</v>
      </c>
      <c r="M62" s="67">
        <v>1</v>
      </c>
      <c r="N62" s="67">
        <v>0</v>
      </c>
      <c r="O62" s="67">
        <v>0</v>
      </c>
      <c r="P62" s="67"/>
      <c r="Q62" s="67"/>
      <c r="R62" s="299"/>
      <c r="S62" s="299"/>
      <c r="T62" s="35"/>
    </row>
    <row r="63" spans="1:20" ht="15" customHeight="1" x14ac:dyDescent="0.25">
      <c r="A63" s="34"/>
      <c r="B63" s="11"/>
      <c r="C63" s="2"/>
      <c r="D63" s="11"/>
      <c r="E63" s="11"/>
      <c r="F63" s="2" t="s">
        <v>17</v>
      </c>
      <c r="G63" s="11" t="s">
        <v>4819</v>
      </c>
      <c r="H63" s="67">
        <v>1</v>
      </c>
      <c r="I63" s="67">
        <v>0</v>
      </c>
      <c r="J63" s="67">
        <v>0</v>
      </c>
      <c r="K63" s="67">
        <v>0</v>
      </c>
      <c r="L63" s="67">
        <v>0</v>
      </c>
      <c r="M63" s="67">
        <v>0</v>
      </c>
      <c r="N63" s="67">
        <v>0</v>
      </c>
      <c r="O63" s="67">
        <v>1</v>
      </c>
      <c r="P63" s="67"/>
      <c r="Q63" s="67"/>
      <c r="R63" s="11" t="s">
        <v>7773</v>
      </c>
      <c r="S63" s="299" t="s">
        <v>7765</v>
      </c>
      <c r="T63" s="35"/>
    </row>
    <row r="64" spans="1:20" x14ac:dyDescent="0.25">
      <c r="A64" s="34"/>
      <c r="B64" s="11"/>
      <c r="C64" s="2"/>
      <c r="D64" s="11"/>
      <c r="E64" s="11"/>
      <c r="F64" s="2" t="s">
        <v>18</v>
      </c>
      <c r="G64" s="11" t="s">
        <v>4820</v>
      </c>
      <c r="H64" s="67">
        <v>1</v>
      </c>
      <c r="I64" s="67">
        <v>0</v>
      </c>
      <c r="J64" s="67">
        <v>0</v>
      </c>
      <c r="K64" s="67">
        <v>0</v>
      </c>
      <c r="L64" s="67">
        <v>0</v>
      </c>
      <c r="M64" s="67">
        <v>1</v>
      </c>
      <c r="N64" s="67">
        <v>0</v>
      </c>
      <c r="O64" s="67">
        <v>0</v>
      </c>
      <c r="P64" s="67"/>
      <c r="Q64" s="67"/>
      <c r="R64" s="11"/>
      <c r="S64" s="299"/>
      <c r="T64" s="35"/>
    </row>
    <row r="65" spans="1:20" x14ac:dyDescent="0.25">
      <c r="A65" s="34"/>
      <c r="B65" s="11"/>
      <c r="C65" s="2"/>
      <c r="D65" s="11"/>
      <c r="E65" s="11"/>
      <c r="F65" s="2" t="s">
        <v>19</v>
      </c>
      <c r="G65" s="11" t="s">
        <v>4821</v>
      </c>
      <c r="H65" s="67">
        <v>1</v>
      </c>
      <c r="I65" s="67">
        <v>0</v>
      </c>
      <c r="J65" s="67">
        <v>0</v>
      </c>
      <c r="K65" s="67">
        <v>0</v>
      </c>
      <c r="L65" s="67">
        <v>0</v>
      </c>
      <c r="M65" s="67">
        <v>1</v>
      </c>
      <c r="N65" s="67">
        <v>0</v>
      </c>
      <c r="O65" s="67">
        <v>0</v>
      </c>
      <c r="P65" s="67"/>
      <c r="Q65" s="67"/>
      <c r="R65" s="11"/>
      <c r="S65" s="299"/>
      <c r="T65" s="35"/>
    </row>
    <row r="66" spans="1:20" x14ac:dyDescent="0.25">
      <c r="A66" s="34"/>
      <c r="B66" s="11"/>
      <c r="C66" s="2"/>
      <c r="D66" s="11"/>
      <c r="E66" s="11"/>
      <c r="F66" s="2"/>
      <c r="G66" s="11"/>
      <c r="H66" s="67"/>
      <c r="I66" s="67"/>
      <c r="J66" s="67"/>
      <c r="K66" s="67"/>
      <c r="L66" s="67"/>
      <c r="M66" s="67"/>
      <c r="N66" s="67"/>
      <c r="O66" s="67"/>
      <c r="P66" s="67"/>
      <c r="Q66" s="67"/>
      <c r="R66" s="11"/>
      <c r="S66" s="299"/>
      <c r="T66" s="35"/>
    </row>
    <row r="67" spans="1:20" x14ac:dyDescent="0.25">
      <c r="A67" s="83"/>
      <c r="B67" s="62"/>
      <c r="C67" s="61"/>
      <c r="D67" s="62"/>
      <c r="E67" s="62"/>
      <c r="F67" s="61"/>
      <c r="G67" s="62"/>
      <c r="H67" s="72">
        <f>SUM(H47:H65)</f>
        <v>19</v>
      </c>
      <c r="I67" s="72">
        <f t="shared" ref="I67:O67" si="2">SUM(I47:I65)</f>
        <v>0</v>
      </c>
      <c r="J67" s="72">
        <f t="shared" si="2"/>
        <v>0</v>
      </c>
      <c r="K67" s="72">
        <f t="shared" si="2"/>
        <v>0</v>
      </c>
      <c r="L67" s="72">
        <f t="shared" si="2"/>
        <v>6</v>
      </c>
      <c r="M67" s="72">
        <f t="shared" si="2"/>
        <v>9</v>
      </c>
      <c r="N67" s="72">
        <f t="shared" si="2"/>
        <v>0</v>
      </c>
      <c r="O67" s="72">
        <f t="shared" si="2"/>
        <v>4</v>
      </c>
      <c r="P67" s="72"/>
      <c r="Q67" s="72"/>
      <c r="R67" s="62"/>
      <c r="S67" s="299"/>
      <c r="T67" s="84"/>
    </row>
    <row r="68" spans="1:20" x14ac:dyDescent="0.25">
      <c r="A68" s="92"/>
      <c r="B68" s="79"/>
      <c r="C68" s="80"/>
      <c r="D68" s="79"/>
      <c r="E68" s="79"/>
      <c r="F68" s="80"/>
      <c r="G68" s="79"/>
      <c r="H68" s="80"/>
      <c r="I68" s="80"/>
      <c r="J68" s="80"/>
      <c r="K68" s="80"/>
      <c r="L68" s="80"/>
      <c r="M68" s="80"/>
      <c r="N68" s="80"/>
      <c r="O68" s="80"/>
      <c r="P68" s="80"/>
      <c r="Q68" s="80"/>
      <c r="R68" s="79"/>
      <c r="S68" s="299"/>
      <c r="T68" s="94"/>
    </row>
    <row r="69" spans="1:20" x14ac:dyDescent="0.25">
      <c r="A69" s="34"/>
      <c r="B69" s="11"/>
      <c r="C69" s="2"/>
      <c r="D69" s="11"/>
      <c r="E69" s="11"/>
      <c r="F69" s="2"/>
      <c r="G69" s="11"/>
      <c r="H69" s="2"/>
      <c r="I69" s="2"/>
      <c r="J69" s="2"/>
      <c r="K69" s="2"/>
      <c r="L69" s="2"/>
      <c r="M69" s="2"/>
      <c r="N69" s="2"/>
      <c r="O69" s="2"/>
      <c r="P69" s="2"/>
      <c r="Q69" s="2"/>
      <c r="R69" s="11"/>
      <c r="S69" s="299"/>
      <c r="T69" s="35"/>
    </row>
    <row r="70" spans="1:20" ht="15" customHeight="1" x14ac:dyDescent="0.25">
      <c r="A70" s="34"/>
      <c r="B70" s="11"/>
      <c r="C70" s="2"/>
      <c r="D70" s="11"/>
      <c r="E70" s="11"/>
      <c r="F70" s="2"/>
      <c r="G70" s="11"/>
      <c r="H70" s="2"/>
      <c r="I70" s="2"/>
      <c r="J70" s="2"/>
      <c r="K70" s="2"/>
      <c r="L70" s="2"/>
      <c r="M70" s="2"/>
      <c r="N70" s="2"/>
      <c r="O70" s="2"/>
      <c r="P70" s="2"/>
      <c r="Q70" s="2"/>
      <c r="R70" s="11"/>
      <c r="S70" s="299" t="s">
        <v>7766</v>
      </c>
      <c r="T70" s="35"/>
    </row>
    <row r="71" spans="1:20" x14ac:dyDescent="0.25">
      <c r="A71" s="34"/>
      <c r="B71" s="11"/>
      <c r="C71" s="2"/>
      <c r="D71" s="11"/>
      <c r="E71" s="11"/>
      <c r="F71" s="2"/>
      <c r="G71" s="11"/>
      <c r="H71" s="2"/>
      <c r="I71" s="2"/>
      <c r="J71" s="2"/>
      <c r="K71" s="2"/>
      <c r="L71" s="2"/>
      <c r="M71" s="2"/>
      <c r="N71" s="2"/>
      <c r="O71" s="2"/>
      <c r="P71" s="2"/>
      <c r="Q71" s="2"/>
      <c r="R71" s="11"/>
      <c r="S71" s="299"/>
      <c r="T71" s="35"/>
    </row>
    <row r="72" spans="1:20" x14ac:dyDescent="0.25">
      <c r="A72" s="34"/>
      <c r="B72" s="11"/>
      <c r="C72" s="2"/>
      <c r="D72" s="11"/>
      <c r="E72" s="11"/>
      <c r="F72" s="2"/>
      <c r="G72" s="11"/>
      <c r="H72" s="2"/>
      <c r="I72" s="2"/>
      <c r="J72" s="2"/>
      <c r="K72" s="2"/>
      <c r="L72" s="2"/>
      <c r="M72" s="2"/>
      <c r="N72" s="2"/>
      <c r="O72" s="2"/>
      <c r="P72" s="2"/>
      <c r="Q72" s="2"/>
      <c r="R72" s="11"/>
      <c r="S72" s="299"/>
      <c r="T72" s="35"/>
    </row>
    <row r="73" spans="1:20" x14ac:dyDescent="0.25">
      <c r="A73" s="34"/>
      <c r="B73" s="11"/>
      <c r="C73" s="2"/>
      <c r="D73" s="11"/>
      <c r="E73" s="11"/>
      <c r="F73" s="2"/>
      <c r="G73" s="11"/>
      <c r="H73" s="2"/>
      <c r="I73" s="2"/>
      <c r="J73" s="2"/>
      <c r="K73" s="2"/>
      <c r="L73" s="2"/>
      <c r="M73" s="2"/>
      <c r="N73" s="2"/>
      <c r="O73" s="2"/>
      <c r="P73" s="2"/>
      <c r="Q73" s="2"/>
      <c r="R73" s="11"/>
      <c r="S73" s="299"/>
      <c r="T73" s="35"/>
    </row>
    <row r="74" spans="1:20" x14ac:dyDescent="0.25">
      <c r="A74" s="34"/>
      <c r="B74" s="11"/>
      <c r="C74" s="2"/>
      <c r="D74" s="11"/>
      <c r="E74" s="11"/>
      <c r="F74" s="2"/>
      <c r="G74" s="11"/>
      <c r="H74" s="2"/>
      <c r="I74" s="2"/>
      <c r="J74" s="2"/>
      <c r="K74" s="2"/>
      <c r="L74" s="2"/>
      <c r="M74" s="2"/>
      <c r="N74" s="2"/>
      <c r="O74" s="2"/>
      <c r="P74" s="2"/>
      <c r="Q74" s="2"/>
      <c r="R74" s="11"/>
      <c r="S74" s="299"/>
      <c r="T74" s="35"/>
    </row>
    <row r="75" spans="1:20" x14ac:dyDescent="0.25">
      <c r="A75" s="95"/>
      <c r="B75" s="17"/>
      <c r="C75" s="5"/>
      <c r="D75" s="17"/>
      <c r="E75" s="17"/>
      <c r="F75" s="5"/>
      <c r="G75" s="17"/>
      <c r="H75" s="5"/>
      <c r="I75" s="5"/>
      <c r="J75" s="5"/>
      <c r="K75" s="5"/>
      <c r="L75" s="5"/>
      <c r="M75" s="5"/>
      <c r="N75" s="5"/>
      <c r="O75" s="5"/>
      <c r="P75" s="5"/>
      <c r="Q75" s="5"/>
      <c r="R75" s="17"/>
      <c r="S75" s="17"/>
      <c r="T75" s="96"/>
    </row>
    <row r="76" spans="1:20" x14ac:dyDescent="0.25">
      <c r="A76" s="34"/>
      <c r="B76" s="11"/>
      <c r="C76" s="2"/>
      <c r="D76" s="11"/>
      <c r="E76" s="11"/>
      <c r="F76" s="11"/>
      <c r="G76" s="11"/>
      <c r="H76" s="2"/>
      <c r="I76" s="2"/>
      <c r="J76" s="2"/>
      <c r="K76" s="2"/>
      <c r="L76" s="2"/>
      <c r="M76" s="2"/>
      <c r="N76" s="2"/>
      <c r="O76" s="2"/>
      <c r="P76" s="2"/>
      <c r="Q76" s="2"/>
      <c r="R76" s="11"/>
      <c r="S76" s="11"/>
      <c r="T76" s="35"/>
    </row>
    <row r="77" spans="1:20" x14ac:dyDescent="0.25">
      <c r="A77" s="34"/>
      <c r="B77" s="11"/>
      <c r="C77" s="2" t="s">
        <v>4</v>
      </c>
      <c r="D77" s="11" t="s">
        <v>4616</v>
      </c>
      <c r="E77" s="11" t="s">
        <v>39</v>
      </c>
      <c r="F77" s="2" t="s">
        <v>0</v>
      </c>
      <c r="G77" s="11" t="s">
        <v>4822</v>
      </c>
      <c r="H77" s="2">
        <v>1</v>
      </c>
      <c r="I77" s="2">
        <v>0</v>
      </c>
      <c r="J77" s="2">
        <v>0</v>
      </c>
      <c r="K77" s="2">
        <v>0</v>
      </c>
      <c r="L77" s="2">
        <v>0</v>
      </c>
      <c r="M77" s="2">
        <v>0</v>
      </c>
      <c r="N77" s="2">
        <v>1</v>
      </c>
      <c r="O77" s="2"/>
      <c r="P77" s="2"/>
      <c r="Q77" s="2"/>
      <c r="R77" s="11"/>
      <c r="S77" s="11"/>
      <c r="T77" s="35"/>
    </row>
    <row r="78" spans="1:20" x14ac:dyDescent="0.25">
      <c r="A78" s="34"/>
      <c r="B78" s="11"/>
      <c r="C78" s="2"/>
      <c r="D78" s="11"/>
      <c r="E78" s="11"/>
      <c r="F78" s="2" t="s">
        <v>2</v>
      </c>
      <c r="G78" s="11" t="s">
        <v>4823</v>
      </c>
      <c r="H78" s="2">
        <v>1</v>
      </c>
      <c r="I78" s="2">
        <v>0</v>
      </c>
      <c r="J78" s="2">
        <v>0</v>
      </c>
      <c r="K78" s="2">
        <v>0</v>
      </c>
      <c r="L78" s="2">
        <v>0</v>
      </c>
      <c r="M78" s="2">
        <v>0</v>
      </c>
      <c r="N78" s="2">
        <v>1</v>
      </c>
      <c r="O78" s="2"/>
      <c r="P78" s="2"/>
      <c r="Q78" s="2"/>
      <c r="R78" s="11"/>
      <c r="S78" s="11"/>
      <c r="T78" s="35"/>
    </row>
    <row r="79" spans="1:20" x14ac:dyDescent="0.25">
      <c r="A79" s="34"/>
      <c r="B79" s="11"/>
      <c r="C79" s="2"/>
      <c r="D79" s="11"/>
      <c r="E79" s="11"/>
      <c r="F79" s="2" t="s">
        <v>3</v>
      </c>
      <c r="G79" s="11" t="s">
        <v>4824</v>
      </c>
      <c r="H79" s="2">
        <v>1</v>
      </c>
      <c r="I79" s="2">
        <v>0</v>
      </c>
      <c r="J79" s="2">
        <v>0</v>
      </c>
      <c r="K79" s="2">
        <v>0</v>
      </c>
      <c r="L79" s="2">
        <v>0</v>
      </c>
      <c r="M79" s="2">
        <v>0</v>
      </c>
      <c r="N79" s="2">
        <v>1</v>
      </c>
      <c r="O79" s="2"/>
      <c r="P79" s="2"/>
      <c r="Q79" s="2"/>
      <c r="R79" s="11"/>
      <c r="S79" s="11"/>
      <c r="T79" s="35"/>
    </row>
    <row r="80" spans="1:20" x14ac:dyDescent="0.25">
      <c r="A80" s="34"/>
      <c r="B80" s="11"/>
      <c r="C80" s="2"/>
      <c r="D80" s="11"/>
      <c r="E80" s="11"/>
      <c r="F80" s="2" t="s">
        <v>4</v>
      </c>
      <c r="G80" s="11" t="s">
        <v>4825</v>
      </c>
      <c r="H80" s="2">
        <v>1</v>
      </c>
      <c r="I80" s="2">
        <v>0</v>
      </c>
      <c r="J80" s="2">
        <v>0</v>
      </c>
      <c r="K80" s="2">
        <v>0</v>
      </c>
      <c r="L80" s="2">
        <v>0</v>
      </c>
      <c r="M80" s="2">
        <v>0</v>
      </c>
      <c r="N80" s="2">
        <v>1</v>
      </c>
      <c r="O80" s="2"/>
      <c r="P80" s="2"/>
      <c r="Q80" s="2"/>
      <c r="R80" s="11"/>
      <c r="S80" s="11"/>
      <c r="T80" s="35"/>
    </row>
    <row r="81" spans="1:20" x14ac:dyDescent="0.25">
      <c r="A81" s="34"/>
      <c r="B81" s="11"/>
      <c r="C81" s="2"/>
      <c r="D81" s="11"/>
      <c r="E81" s="11"/>
      <c r="F81" s="2" t="s">
        <v>5</v>
      </c>
      <c r="G81" s="11" t="s">
        <v>4826</v>
      </c>
      <c r="H81" s="2">
        <v>1</v>
      </c>
      <c r="I81" s="2">
        <v>0</v>
      </c>
      <c r="J81" s="2">
        <v>0</v>
      </c>
      <c r="K81" s="2">
        <v>0</v>
      </c>
      <c r="L81" s="2">
        <v>0</v>
      </c>
      <c r="M81" s="2">
        <v>0</v>
      </c>
      <c r="N81" s="2">
        <v>1</v>
      </c>
      <c r="O81" s="2"/>
      <c r="P81" s="2"/>
      <c r="Q81" s="2"/>
      <c r="R81" s="11"/>
      <c r="S81" s="11"/>
      <c r="T81" s="35"/>
    </row>
    <row r="82" spans="1:20" x14ac:dyDescent="0.25">
      <c r="A82" s="34"/>
      <c r="B82" s="11"/>
      <c r="C82" s="2"/>
      <c r="D82" s="11"/>
      <c r="E82" s="11"/>
      <c r="F82" s="2" t="s">
        <v>6</v>
      </c>
      <c r="G82" s="11" t="s">
        <v>4827</v>
      </c>
      <c r="H82" s="2">
        <v>1</v>
      </c>
      <c r="I82" s="2">
        <v>0</v>
      </c>
      <c r="J82" s="2">
        <v>0</v>
      </c>
      <c r="K82" s="2">
        <v>0</v>
      </c>
      <c r="L82" s="2">
        <v>0</v>
      </c>
      <c r="M82" s="2">
        <v>0</v>
      </c>
      <c r="N82" s="2">
        <v>1</v>
      </c>
      <c r="O82" s="2"/>
      <c r="P82" s="2"/>
      <c r="Q82" s="2"/>
      <c r="R82" s="11"/>
      <c r="S82" s="11"/>
      <c r="T82" s="35"/>
    </row>
    <row r="83" spans="1:20" x14ac:dyDescent="0.25">
      <c r="A83" s="34"/>
      <c r="B83" s="11"/>
      <c r="C83" s="2"/>
      <c r="D83" s="11"/>
      <c r="E83" s="11"/>
      <c r="F83" s="2" t="s">
        <v>7</v>
      </c>
      <c r="G83" s="11" t="s">
        <v>4828</v>
      </c>
      <c r="H83" s="2">
        <v>1</v>
      </c>
      <c r="I83" s="2">
        <v>0</v>
      </c>
      <c r="J83" s="2">
        <v>0</v>
      </c>
      <c r="K83" s="2">
        <v>0</v>
      </c>
      <c r="L83" s="2">
        <v>0</v>
      </c>
      <c r="M83" s="2">
        <v>0</v>
      </c>
      <c r="N83" s="2">
        <v>1</v>
      </c>
      <c r="O83" s="2"/>
      <c r="P83" s="2"/>
      <c r="Q83" s="2"/>
      <c r="R83" s="11"/>
      <c r="S83" s="11"/>
      <c r="T83" s="35"/>
    </row>
    <row r="84" spans="1:20" x14ac:dyDescent="0.25">
      <c r="A84" s="34"/>
      <c r="B84" s="11"/>
      <c r="C84" s="2"/>
      <c r="D84" s="11"/>
      <c r="E84" s="11"/>
      <c r="F84" s="2" t="s">
        <v>8</v>
      </c>
      <c r="G84" s="11" t="s">
        <v>4829</v>
      </c>
      <c r="H84" s="2">
        <v>1</v>
      </c>
      <c r="I84" s="2">
        <v>0</v>
      </c>
      <c r="J84" s="2">
        <v>0</v>
      </c>
      <c r="K84" s="2">
        <v>0</v>
      </c>
      <c r="L84" s="2">
        <v>0</v>
      </c>
      <c r="M84" s="2">
        <v>0</v>
      </c>
      <c r="N84" s="2">
        <v>1</v>
      </c>
      <c r="O84" s="2"/>
      <c r="P84" s="2"/>
      <c r="Q84" s="2"/>
      <c r="R84" s="11"/>
      <c r="S84" s="11"/>
      <c r="T84" s="35"/>
    </row>
    <row r="85" spans="1:20" x14ac:dyDescent="0.25">
      <c r="A85" s="34"/>
      <c r="B85" s="11"/>
      <c r="C85" s="2"/>
      <c r="D85" s="11"/>
      <c r="E85" s="11"/>
      <c r="F85" s="2" t="s">
        <v>9</v>
      </c>
      <c r="G85" s="11" t="s">
        <v>4830</v>
      </c>
      <c r="H85" s="2">
        <v>1</v>
      </c>
      <c r="I85" s="2">
        <v>0</v>
      </c>
      <c r="J85" s="2">
        <v>0</v>
      </c>
      <c r="K85" s="2">
        <v>0</v>
      </c>
      <c r="L85" s="2">
        <v>0</v>
      </c>
      <c r="M85" s="2">
        <v>0</v>
      </c>
      <c r="N85" s="2">
        <v>1</v>
      </c>
      <c r="O85" s="2"/>
      <c r="P85" s="2"/>
      <c r="Q85" s="2"/>
      <c r="R85" s="11"/>
      <c r="S85" s="11"/>
      <c r="T85" s="35"/>
    </row>
    <row r="86" spans="1:20" x14ac:dyDescent="0.25">
      <c r="A86" s="34"/>
      <c r="B86" s="11"/>
      <c r="C86" s="2"/>
      <c r="D86" s="11"/>
      <c r="E86" s="11"/>
      <c r="F86" s="2" t="s">
        <v>10</v>
      </c>
      <c r="G86" s="11" t="s">
        <v>4831</v>
      </c>
      <c r="H86" s="2">
        <v>1</v>
      </c>
      <c r="I86" s="2">
        <v>0</v>
      </c>
      <c r="J86" s="2">
        <v>0</v>
      </c>
      <c r="K86" s="2">
        <v>0</v>
      </c>
      <c r="L86" s="2">
        <v>0</v>
      </c>
      <c r="M86" s="2">
        <v>0</v>
      </c>
      <c r="N86" s="2">
        <v>1</v>
      </c>
      <c r="O86" s="2"/>
      <c r="P86" s="2"/>
      <c r="Q86" s="2"/>
      <c r="R86" s="11"/>
      <c r="S86" s="11"/>
      <c r="T86" s="35"/>
    </row>
    <row r="87" spans="1:20" x14ac:dyDescent="0.25">
      <c r="A87" s="34"/>
      <c r="B87" s="11"/>
      <c r="C87" s="2"/>
      <c r="D87" s="11"/>
      <c r="E87" s="11"/>
      <c r="F87" s="2" t="s">
        <v>11</v>
      </c>
      <c r="G87" s="11" t="s">
        <v>3336</v>
      </c>
      <c r="H87" s="2">
        <v>1</v>
      </c>
      <c r="I87" s="2">
        <v>0</v>
      </c>
      <c r="J87" s="2">
        <v>0</v>
      </c>
      <c r="K87" s="2">
        <v>0</v>
      </c>
      <c r="L87" s="2">
        <v>0</v>
      </c>
      <c r="M87" s="2">
        <v>0</v>
      </c>
      <c r="N87" s="2">
        <v>1</v>
      </c>
      <c r="O87" s="2"/>
      <c r="P87" s="2"/>
      <c r="Q87" s="2"/>
      <c r="R87" s="11"/>
      <c r="S87" s="11"/>
      <c r="T87" s="35"/>
    </row>
    <row r="88" spans="1:20" x14ac:dyDescent="0.25">
      <c r="A88" s="34"/>
      <c r="B88" s="11"/>
      <c r="C88" s="2"/>
      <c r="D88" s="11"/>
      <c r="E88" s="11"/>
      <c r="F88" s="2" t="s">
        <v>12</v>
      </c>
      <c r="G88" s="11" t="s">
        <v>4832</v>
      </c>
      <c r="H88" s="2">
        <v>1</v>
      </c>
      <c r="I88" s="2">
        <v>0</v>
      </c>
      <c r="J88" s="2">
        <v>0</v>
      </c>
      <c r="K88" s="2">
        <v>0</v>
      </c>
      <c r="L88" s="2">
        <v>0</v>
      </c>
      <c r="M88" s="2">
        <v>0</v>
      </c>
      <c r="N88" s="2">
        <v>1</v>
      </c>
      <c r="O88" s="2"/>
      <c r="P88" s="2"/>
      <c r="Q88" s="2"/>
      <c r="R88" s="11"/>
      <c r="S88" s="11"/>
      <c r="T88" s="35"/>
    </row>
    <row r="89" spans="1:20" x14ac:dyDescent="0.25">
      <c r="A89" s="34"/>
      <c r="B89" s="11"/>
      <c r="C89" s="2"/>
      <c r="D89" s="11"/>
      <c r="E89" s="11"/>
      <c r="F89" s="2" t="s">
        <v>13</v>
      </c>
      <c r="G89" s="11" t="s">
        <v>4833</v>
      </c>
      <c r="H89" s="2">
        <v>1</v>
      </c>
      <c r="I89" s="2">
        <v>0</v>
      </c>
      <c r="J89" s="2">
        <v>0</v>
      </c>
      <c r="K89" s="2">
        <v>0</v>
      </c>
      <c r="L89" s="2">
        <v>0</v>
      </c>
      <c r="M89" s="2">
        <v>0</v>
      </c>
      <c r="N89" s="2">
        <v>1</v>
      </c>
      <c r="O89" s="2"/>
      <c r="P89" s="2"/>
      <c r="Q89" s="2"/>
      <c r="R89" s="11"/>
      <c r="S89" s="11"/>
      <c r="T89" s="35"/>
    </row>
    <row r="90" spans="1:20" x14ac:dyDescent="0.25">
      <c r="A90" s="34"/>
      <c r="B90" s="11"/>
      <c r="C90" s="2"/>
      <c r="D90" s="11"/>
      <c r="E90" s="11"/>
      <c r="F90" s="2" t="s">
        <v>14</v>
      </c>
      <c r="G90" s="11" t="s">
        <v>4834</v>
      </c>
      <c r="H90" s="2">
        <v>1</v>
      </c>
      <c r="I90" s="2">
        <v>0</v>
      </c>
      <c r="J90" s="2">
        <v>0</v>
      </c>
      <c r="K90" s="2">
        <v>0</v>
      </c>
      <c r="L90" s="2">
        <v>0</v>
      </c>
      <c r="M90" s="2">
        <v>0</v>
      </c>
      <c r="N90" s="2">
        <v>1</v>
      </c>
      <c r="O90" s="2"/>
      <c r="P90" s="2"/>
      <c r="Q90" s="2"/>
      <c r="R90" s="11"/>
      <c r="S90" s="11"/>
      <c r="T90" s="35"/>
    </row>
    <row r="91" spans="1:20" x14ac:dyDescent="0.25">
      <c r="A91" s="34"/>
      <c r="B91" s="11"/>
      <c r="C91" s="2"/>
      <c r="D91" s="11"/>
      <c r="E91" s="11"/>
      <c r="F91" s="2" t="s">
        <v>15</v>
      </c>
      <c r="G91" s="11" t="s">
        <v>4835</v>
      </c>
      <c r="H91" s="2">
        <v>1</v>
      </c>
      <c r="I91" s="2">
        <v>0</v>
      </c>
      <c r="J91" s="2">
        <v>0</v>
      </c>
      <c r="K91" s="2">
        <v>0</v>
      </c>
      <c r="L91" s="2">
        <v>0</v>
      </c>
      <c r="M91" s="2">
        <v>0</v>
      </c>
      <c r="N91" s="2">
        <v>1</v>
      </c>
      <c r="O91" s="2"/>
      <c r="P91" s="2"/>
      <c r="Q91" s="2"/>
      <c r="R91" s="11"/>
      <c r="S91" s="11"/>
      <c r="T91" s="35"/>
    </row>
    <row r="92" spans="1:20" x14ac:dyDescent="0.25">
      <c r="A92" s="34"/>
      <c r="B92" s="11"/>
      <c r="C92" s="2"/>
      <c r="D92" s="11"/>
      <c r="E92" s="11"/>
      <c r="F92" s="2" t="s">
        <v>16</v>
      </c>
      <c r="G92" s="11" t="s">
        <v>4836</v>
      </c>
      <c r="H92" s="2">
        <v>1</v>
      </c>
      <c r="I92" s="2">
        <v>0</v>
      </c>
      <c r="J92" s="2">
        <v>0</v>
      </c>
      <c r="K92" s="2">
        <v>0</v>
      </c>
      <c r="L92" s="2">
        <v>0</v>
      </c>
      <c r="M92" s="2">
        <v>0</v>
      </c>
      <c r="N92" s="2">
        <v>1</v>
      </c>
      <c r="O92" s="2"/>
      <c r="P92" s="2"/>
      <c r="Q92" s="2"/>
      <c r="R92" s="11"/>
      <c r="S92" s="11"/>
      <c r="T92" s="35"/>
    </row>
    <row r="93" spans="1:20" x14ac:dyDescent="0.25">
      <c r="A93" s="34"/>
      <c r="B93" s="11"/>
      <c r="C93" s="2"/>
      <c r="D93" s="11"/>
      <c r="E93" s="11"/>
      <c r="F93" s="2" t="s">
        <v>17</v>
      </c>
      <c r="G93" s="11" t="s">
        <v>4837</v>
      </c>
      <c r="H93" s="2">
        <v>1</v>
      </c>
      <c r="I93" s="2">
        <v>0</v>
      </c>
      <c r="J93" s="2">
        <v>0</v>
      </c>
      <c r="K93" s="2">
        <v>0</v>
      </c>
      <c r="L93" s="2">
        <v>0</v>
      </c>
      <c r="M93" s="2">
        <v>0</v>
      </c>
      <c r="N93" s="2">
        <v>1</v>
      </c>
      <c r="O93" s="2"/>
      <c r="P93" s="2"/>
      <c r="Q93" s="2"/>
      <c r="R93" s="11"/>
      <c r="S93" s="11"/>
      <c r="T93" s="35"/>
    </row>
    <row r="94" spans="1:20" x14ac:dyDescent="0.25">
      <c r="A94" s="34"/>
      <c r="B94" s="11"/>
      <c r="C94" s="2"/>
      <c r="D94" s="11"/>
      <c r="E94" s="11"/>
      <c r="F94" s="2"/>
      <c r="G94" s="11"/>
      <c r="H94" s="2"/>
      <c r="I94" s="2"/>
      <c r="J94" s="2"/>
      <c r="K94" s="2"/>
      <c r="L94" s="2"/>
      <c r="M94" s="2"/>
      <c r="N94" s="2"/>
      <c r="O94" s="2"/>
      <c r="P94" s="2"/>
      <c r="Q94" s="2"/>
      <c r="R94" s="11"/>
      <c r="S94" s="11"/>
      <c r="T94" s="35"/>
    </row>
    <row r="95" spans="1:20" x14ac:dyDescent="0.25">
      <c r="A95" s="83"/>
      <c r="B95" s="62"/>
      <c r="C95" s="61"/>
      <c r="D95" s="62"/>
      <c r="E95" s="62"/>
      <c r="F95" s="61"/>
      <c r="G95" s="62"/>
      <c r="H95" s="61">
        <f>SUM(H77:H93)</f>
        <v>17</v>
      </c>
      <c r="I95" s="61">
        <f t="shared" ref="I95:O95" si="3">SUM(I77:I93)</f>
        <v>0</v>
      </c>
      <c r="J95" s="61">
        <f t="shared" si="3"/>
        <v>0</v>
      </c>
      <c r="K95" s="61">
        <f t="shared" si="3"/>
        <v>0</v>
      </c>
      <c r="L95" s="61">
        <f t="shared" si="3"/>
        <v>0</v>
      </c>
      <c r="M95" s="61">
        <f t="shared" si="3"/>
        <v>0</v>
      </c>
      <c r="N95" s="61">
        <f t="shared" si="3"/>
        <v>17</v>
      </c>
      <c r="O95" s="61">
        <f t="shared" si="3"/>
        <v>0</v>
      </c>
      <c r="P95" s="61"/>
      <c r="Q95" s="61"/>
      <c r="R95" s="62"/>
      <c r="S95" s="62"/>
      <c r="T95" s="84"/>
    </row>
    <row r="96" spans="1:20" x14ac:dyDescent="0.25">
      <c r="A96" s="85"/>
      <c r="B96" s="75"/>
      <c r="C96" s="76"/>
      <c r="D96" s="75"/>
      <c r="E96" s="75"/>
      <c r="F96" s="76"/>
      <c r="G96" s="75"/>
      <c r="H96" s="76"/>
      <c r="I96" s="76"/>
      <c r="J96" s="76"/>
      <c r="K96" s="76"/>
      <c r="L96" s="76"/>
      <c r="M96" s="76"/>
      <c r="N96" s="76"/>
      <c r="O96" s="76"/>
      <c r="P96" s="76"/>
      <c r="Q96" s="76"/>
      <c r="R96" s="75"/>
      <c r="S96" s="75"/>
      <c r="T96" s="86"/>
    </row>
    <row r="97" spans="1:20" x14ac:dyDescent="0.25">
      <c r="A97" s="34"/>
      <c r="B97" s="11"/>
      <c r="C97" s="2"/>
      <c r="D97" s="11"/>
      <c r="E97" s="11"/>
      <c r="F97" s="11"/>
      <c r="G97" s="11"/>
      <c r="H97" s="2"/>
      <c r="I97" s="2"/>
      <c r="J97" s="2"/>
      <c r="K97" s="2"/>
      <c r="L97" s="2"/>
      <c r="M97" s="2"/>
      <c r="N97" s="2"/>
      <c r="O97" s="2"/>
      <c r="P97" s="2"/>
      <c r="Q97" s="2"/>
      <c r="R97" s="11"/>
      <c r="S97" s="11"/>
      <c r="T97" s="35"/>
    </row>
    <row r="98" spans="1:20" x14ac:dyDescent="0.25">
      <c r="A98" s="34"/>
      <c r="B98" s="11"/>
      <c r="C98" s="2" t="s">
        <v>5</v>
      </c>
      <c r="D98" s="11" t="s">
        <v>4617</v>
      </c>
      <c r="E98" s="11" t="s">
        <v>39</v>
      </c>
      <c r="F98" s="2" t="s">
        <v>0</v>
      </c>
      <c r="G98" s="11" t="s">
        <v>3758</v>
      </c>
      <c r="H98" s="2">
        <v>1</v>
      </c>
      <c r="I98" s="2">
        <v>0</v>
      </c>
      <c r="J98" s="2">
        <v>0</v>
      </c>
      <c r="K98" s="2">
        <v>0</v>
      </c>
      <c r="L98" s="2">
        <v>0</v>
      </c>
      <c r="M98" s="2">
        <v>0</v>
      </c>
      <c r="N98" s="2">
        <v>1</v>
      </c>
      <c r="O98" s="2"/>
      <c r="P98" s="2"/>
      <c r="Q98" s="2"/>
      <c r="R98" s="11"/>
      <c r="S98" s="11" t="s">
        <v>8830</v>
      </c>
      <c r="T98" s="35"/>
    </row>
    <row r="99" spans="1:20" x14ac:dyDescent="0.25">
      <c r="A99" s="34"/>
      <c r="B99" s="11"/>
      <c r="C99" s="2"/>
      <c r="D99" s="11"/>
      <c r="E99" s="11"/>
      <c r="F99" s="2" t="s">
        <v>2</v>
      </c>
      <c r="G99" s="11" t="s">
        <v>4838</v>
      </c>
      <c r="H99" s="2">
        <v>1</v>
      </c>
      <c r="I99" s="2">
        <v>0</v>
      </c>
      <c r="J99" s="2">
        <v>0</v>
      </c>
      <c r="K99" s="2">
        <v>0</v>
      </c>
      <c r="L99" s="2">
        <v>0</v>
      </c>
      <c r="M99" s="2">
        <v>0</v>
      </c>
      <c r="N99" s="2">
        <v>1</v>
      </c>
      <c r="O99" s="2"/>
      <c r="P99" s="2"/>
      <c r="Q99" s="2"/>
      <c r="R99" s="11"/>
      <c r="S99" s="11"/>
      <c r="T99" s="35"/>
    </row>
    <row r="100" spans="1:20" x14ac:dyDescent="0.25">
      <c r="A100" s="34"/>
      <c r="B100" s="11"/>
      <c r="C100" s="2"/>
      <c r="D100" s="11"/>
      <c r="E100" s="11"/>
      <c r="F100" s="2" t="s">
        <v>3</v>
      </c>
      <c r="G100" s="11" t="s">
        <v>4839</v>
      </c>
      <c r="H100" s="2">
        <v>1</v>
      </c>
      <c r="I100" s="2">
        <v>0</v>
      </c>
      <c r="J100" s="2">
        <v>0</v>
      </c>
      <c r="K100" s="2">
        <v>0</v>
      </c>
      <c r="L100" s="2">
        <v>0</v>
      </c>
      <c r="M100" s="2">
        <v>0</v>
      </c>
      <c r="N100" s="2">
        <v>1</v>
      </c>
      <c r="O100" s="2"/>
      <c r="P100" s="2"/>
      <c r="Q100" s="2"/>
      <c r="R100" s="11"/>
      <c r="S100" s="11"/>
      <c r="T100" s="35"/>
    </row>
    <row r="101" spans="1:20" x14ac:dyDescent="0.25">
      <c r="A101" s="34"/>
      <c r="B101" s="11"/>
      <c r="C101" s="2"/>
      <c r="D101" s="11"/>
      <c r="E101" s="11"/>
      <c r="F101" s="2" t="s">
        <v>4</v>
      </c>
      <c r="G101" s="11" t="s">
        <v>4840</v>
      </c>
      <c r="H101" s="2">
        <v>1</v>
      </c>
      <c r="I101" s="2">
        <v>0</v>
      </c>
      <c r="J101" s="2">
        <v>0</v>
      </c>
      <c r="K101" s="2">
        <v>0</v>
      </c>
      <c r="L101" s="2">
        <v>0</v>
      </c>
      <c r="M101" s="2">
        <v>0</v>
      </c>
      <c r="N101" s="2">
        <v>1</v>
      </c>
      <c r="O101" s="2"/>
      <c r="P101" s="2"/>
      <c r="Q101" s="2"/>
      <c r="R101" s="11"/>
      <c r="S101" s="11"/>
      <c r="T101" s="35"/>
    </row>
    <row r="102" spans="1:20" x14ac:dyDescent="0.25">
      <c r="A102" s="34"/>
      <c r="B102" s="11"/>
      <c r="C102" s="2"/>
      <c r="D102" s="11"/>
      <c r="E102" s="11"/>
      <c r="F102" s="2" t="s">
        <v>5</v>
      </c>
      <c r="G102" s="11" t="s">
        <v>4841</v>
      </c>
      <c r="H102" s="2">
        <v>1</v>
      </c>
      <c r="I102" s="2">
        <v>0</v>
      </c>
      <c r="J102" s="2">
        <v>0</v>
      </c>
      <c r="K102" s="2">
        <v>0</v>
      </c>
      <c r="L102" s="2">
        <v>0</v>
      </c>
      <c r="M102" s="2">
        <v>0</v>
      </c>
      <c r="N102" s="2">
        <v>1</v>
      </c>
      <c r="O102" s="2"/>
      <c r="P102" s="2"/>
      <c r="Q102" s="2"/>
      <c r="R102" s="11"/>
      <c r="S102" s="11"/>
      <c r="T102" s="35"/>
    </row>
    <row r="103" spans="1:20" x14ac:dyDescent="0.25">
      <c r="A103" s="34"/>
      <c r="B103" s="11"/>
      <c r="C103" s="2"/>
      <c r="D103" s="11"/>
      <c r="E103" s="11"/>
      <c r="F103" s="2" t="s">
        <v>6</v>
      </c>
      <c r="G103" s="11" t="s">
        <v>4842</v>
      </c>
      <c r="H103" s="2">
        <v>1</v>
      </c>
      <c r="I103" s="2">
        <v>0</v>
      </c>
      <c r="J103" s="2">
        <v>0</v>
      </c>
      <c r="K103" s="2">
        <v>0</v>
      </c>
      <c r="L103" s="2">
        <v>0</v>
      </c>
      <c r="M103" s="2">
        <v>0</v>
      </c>
      <c r="N103" s="2">
        <v>1</v>
      </c>
      <c r="O103" s="2"/>
      <c r="P103" s="2"/>
      <c r="Q103" s="2"/>
      <c r="R103" s="11"/>
      <c r="S103" s="11"/>
      <c r="T103" s="35"/>
    </row>
    <row r="104" spans="1:20" x14ac:dyDescent="0.25">
      <c r="A104" s="34"/>
      <c r="B104" s="11"/>
      <c r="C104" s="2"/>
      <c r="D104" s="11"/>
      <c r="E104" s="11"/>
      <c r="F104" s="2" t="s">
        <v>7</v>
      </c>
      <c r="G104" s="11" t="s">
        <v>4843</v>
      </c>
      <c r="H104" s="2">
        <v>1</v>
      </c>
      <c r="I104" s="2">
        <v>0</v>
      </c>
      <c r="J104" s="2">
        <v>0</v>
      </c>
      <c r="K104" s="2">
        <v>0</v>
      </c>
      <c r="L104" s="2">
        <v>0</v>
      </c>
      <c r="M104" s="2">
        <v>0</v>
      </c>
      <c r="N104" s="2">
        <v>1</v>
      </c>
      <c r="O104" s="2"/>
      <c r="P104" s="2"/>
      <c r="Q104" s="2"/>
      <c r="R104" s="11"/>
      <c r="S104" s="11"/>
      <c r="T104" s="35"/>
    </row>
    <row r="105" spans="1:20" x14ac:dyDescent="0.25">
      <c r="A105" s="34"/>
      <c r="B105" s="11"/>
      <c r="C105" s="2"/>
      <c r="D105" s="11"/>
      <c r="E105" s="11"/>
      <c r="F105" s="2" t="s">
        <v>8</v>
      </c>
      <c r="G105" s="11" t="s">
        <v>4844</v>
      </c>
      <c r="H105" s="2">
        <v>1</v>
      </c>
      <c r="I105" s="2">
        <v>0</v>
      </c>
      <c r="J105" s="2">
        <v>0</v>
      </c>
      <c r="K105" s="2">
        <v>0</v>
      </c>
      <c r="L105" s="2">
        <v>0</v>
      </c>
      <c r="M105" s="2">
        <v>0</v>
      </c>
      <c r="N105" s="2">
        <v>1</v>
      </c>
      <c r="O105" s="2"/>
      <c r="P105" s="2"/>
      <c r="Q105" s="2"/>
      <c r="R105" s="11"/>
      <c r="S105" s="11"/>
      <c r="T105" s="35"/>
    </row>
    <row r="106" spans="1:20" x14ac:dyDescent="0.25">
      <c r="A106" s="34"/>
      <c r="B106" s="11"/>
      <c r="C106" s="2"/>
      <c r="D106" s="11"/>
      <c r="E106" s="11"/>
      <c r="F106" s="2" t="s">
        <v>9</v>
      </c>
      <c r="G106" s="11" t="s">
        <v>4845</v>
      </c>
      <c r="H106" s="2">
        <v>1</v>
      </c>
      <c r="I106" s="2">
        <v>0</v>
      </c>
      <c r="J106" s="2">
        <v>0</v>
      </c>
      <c r="K106" s="2">
        <v>0</v>
      </c>
      <c r="L106" s="2">
        <v>0</v>
      </c>
      <c r="M106" s="2">
        <v>0</v>
      </c>
      <c r="N106" s="2">
        <v>1</v>
      </c>
      <c r="O106" s="2"/>
      <c r="P106" s="2"/>
      <c r="Q106" s="2"/>
      <c r="R106" s="11"/>
      <c r="S106" s="11"/>
      <c r="T106" s="35"/>
    </row>
    <row r="107" spans="1:20" x14ac:dyDescent="0.25">
      <c r="A107" s="34"/>
      <c r="B107" s="11"/>
      <c r="C107" s="2"/>
      <c r="D107" s="11"/>
      <c r="E107" s="11"/>
      <c r="F107" s="2" t="s">
        <v>10</v>
      </c>
      <c r="G107" s="11" t="s">
        <v>4846</v>
      </c>
      <c r="H107" s="2">
        <v>1</v>
      </c>
      <c r="I107" s="2">
        <v>0</v>
      </c>
      <c r="J107" s="2">
        <v>0</v>
      </c>
      <c r="K107" s="2">
        <v>0</v>
      </c>
      <c r="L107" s="2">
        <v>0</v>
      </c>
      <c r="M107" s="2">
        <v>0</v>
      </c>
      <c r="N107" s="2">
        <v>1</v>
      </c>
      <c r="O107" s="2"/>
      <c r="P107" s="2"/>
      <c r="Q107" s="2"/>
      <c r="R107" s="11"/>
      <c r="S107" s="11"/>
      <c r="T107" s="35"/>
    </row>
    <row r="108" spans="1:20" x14ac:dyDescent="0.25">
      <c r="A108" s="34"/>
      <c r="B108" s="11"/>
      <c r="C108" s="2"/>
      <c r="D108" s="11"/>
      <c r="E108" s="11"/>
      <c r="F108" s="2" t="s">
        <v>11</v>
      </c>
      <c r="G108" s="11" t="s">
        <v>4847</v>
      </c>
      <c r="H108" s="2">
        <v>1</v>
      </c>
      <c r="I108" s="2">
        <v>0</v>
      </c>
      <c r="J108" s="2">
        <v>0</v>
      </c>
      <c r="K108" s="2">
        <v>0</v>
      </c>
      <c r="L108" s="2">
        <v>0</v>
      </c>
      <c r="M108" s="2">
        <v>0</v>
      </c>
      <c r="N108" s="2">
        <v>1</v>
      </c>
      <c r="O108" s="2"/>
      <c r="P108" s="2"/>
      <c r="Q108" s="2"/>
      <c r="R108" s="11"/>
      <c r="S108" s="11"/>
      <c r="T108" s="35"/>
    </row>
    <row r="109" spans="1:20" x14ac:dyDescent="0.25">
      <c r="A109" s="34"/>
      <c r="B109" s="11"/>
      <c r="C109" s="2"/>
      <c r="D109" s="11"/>
      <c r="E109" s="11"/>
      <c r="F109" s="2" t="s">
        <v>12</v>
      </c>
      <c r="G109" s="11" t="s">
        <v>4848</v>
      </c>
      <c r="H109" s="2">
        <v>1</v>
      </c>
      <c r="I109" s="2">
        <v>0</v>
      </c>
      <c r="J109" s="2">
        <v>0</v>
      </c>
      <c r="K109" s="2">
        <v>0</v>
      </c>
      <c r="L109" s="2">
        <v>0</v>
      </c>
      <c r="M109" s="2">
        <v>0</v>
      </c>
      <c r="N109" s="2">
        <v>1</v>
      </c>
      <c r="O109" s="2"/>
      <c r="P109" s="2"/>
      <c r="Q109" s="2"/>
      <c r="R109" s="11"/>
      <c r="S109" s="11"/>
      <c r="T109" s="35"/>
    </row>
    <row r="110" spans="1:20" x14ac:dyDescent="0.25">
      <c r="A110" s="34"/>
      <c r="B110" s="11"/>
      <c r="C110" s="2"/>
      <c r="D110" s="11"/>
      <c r="E110" s="11"/>
      <c r="F110" s="2"/>
      <c r="G110" s="11"/>
      <c r="H110" s="2"/>
      <c r="I110" s="2"/>
      <c r="J110" s="2"/>
      <c r="K110" s="2"/>
      <c r="L110" s="2"/>
      <c r="M110" s="2"/>
      <c r="N110" s="2"/>
      <c r="O110" s="2"/>
      <c r="P110" s="2"/>
      <c r="Q110" s="2"/>
      <c r="R110" s="11"/>
      <c r="S110" s="11"/>
      <c r="T110" s="35"/>
    </row>
    <row r="111" spans="1:20" x14ac:dyDescent="0.25">
      <c r="A111" s="83"/>
      <c r="B111" s="62"/>
      <c r="C111" s="61"/>
      <c r="D111" s="62"/>
      <c r="E111" s="62"/>
      <c r="F111" s="61"/>
      <c r="G111" s="62"/>
      <c r="H111" s="61">
        <f>SUM(H98:H109)</f>
        <v>12</v>
      </c>
      <c r="I111" s="61">
        <f t="shared" ref="I111:O111" si="4">SUM(I98:I109)</f>
        <v>0</v>
      </c>
      <c r="J111" s="61">
        <f t="shared" si="4"/>
        <v>0</v>
      </c>
      <c r="K111" s="61">
        <f t="shared" si="4"/>
        <v>0</v>
      </c>
      <c r="L111" s="61">
        <f t="shared" si="4"/>
        <v>0</v>
      </c>
      <c r="M111" s="61">
        <f t="shared" si="4"/>
        <v>0</v>
      </c>
      <c r="N111" s="61">
        <f t="shared" si="4"/>
        <v>12</v>
      </c>
      <c r="O111" s="61">
        <f t="shared" si="4"/>
        <v>0</v>
      </c>
      <c r="P111" s="61"/>
      <c r="Q111" s="61"/>
      <c r="R111" s="62"/>
      <c r="S111" s="62"/>
      <c r="T111" s="84"/>
    </row>
    <row r="112" spans="1:20" x14ac:dyDescent="0.25">
      <c r="A112" s="85"/>
      <c r="B112" s="75"/>
      <c r="C112" s="76"/>
      <c r="D112" s="75"/>
      <c r="E112" s="75"/>
      <c r="F112" s="76"/>
      <c r="G112" s="75"/>
      <c r="H112" s="76"/>
      <c r="I112" s="76"/>
      <c r="J112" s="76"/>
      <c r="K112" s="76"/>
      <c r="L112" s="76"/>
      <c r="M112" s="76"/>
      <c r="N112" s="76"/>
      <c r="O112" s="76"/>
      <c r="P112" s="76"/>
      <c r="Q112" s="76"/>
      <c r="R112" s="75"/>
      <c r="S112" s="75"/>
      <c r="T112" s="86"/>
    </row>
    <row r="113" spans="1:20" x14ac:dyDescent="0.25">
      <c r="A113" s="34"/>
      <c r="B113" s="11"/>
      <c r="C113" s="2"/>
      <c r="D113" s="11"/>
      <c r="E113" s="11"/>
      <c r="F113" s="11"/>
      <c r="G113" s="11"/>
      <c r="H113" s="2"/>
      <c r="I113" s="2"/>
      <c r="J113" s="2"/>
      <c r="K113" s="2"/>
      <c r="L113" s="2"/>
      <c r="M113" s="2"/>
      <c r="N113" s="2"/>
      <c r="O113" s="2"/>
      <c r="P113" s="2"/>
      <c r="Q113" s="2"/>
      <c r="R113" s="11"/>
      <c r="S113" s="11"/>
      <c r="T113" s="35"/>
    </row>
    <row r="114" spans="1:20" ht="15" customHeight="1" x14ac:dyDescent="0.25">
      <c r="A114" s="34"/>
      <c r="B114" s="11"/>
      <c r="C114" s="2" t="s">
        <v>6</v>
      </c>
      <c r="D114" s="11" t="s">
        <v>4618</v>
      </c>
      <c r="E114" s="11" t="s">
        <v>39</v>
      </c>
      <c r="F114" s="2" t="s">
        <v>0</v>
      </c>
      <c r="G114" s="11" t="s">
        <v>123</v>
      </c>
      <c r="H114" s="67">
        <v>1</v>
      </c>
      <c r="I114" s="67">
        <v>0</v>
      </c>
      <c r="J114" s="67">
        <v>0</v>
      </c>
      <c r="K114" s="67">
        <v>0</v>
      </c>
      <c r="L114" s="67">
        <v>1</v>
      </c>
      <c r="M114" s="67">
        <v>0</v>
      </c>
      <c r="N114" s="67">
        <v>0</v>
      </c>
      <c r="O114" s="67">
        <v>0</v>
      </c>
      <c r="P114" s="67"/>
      <c r="Q114" s="67"/>
      <c r="R114" s="299" t="s">
        <v>7872</v>
      </c>
      <c r="S114" s="299" t="s">
        <v>7873</v>
      </c>
      <c r="T114" s="35"/>
    </row>
    <row r="115" spans="1:20" x14ac:dyDescent="0.25">
      <c r="A115" s="34"/>
      <c r="B115" s="11"/>
      <c r="C115" s="2"/>
      <c r="D115" s="11"/>
      <c r="E115" s="11"/>
      <c r="F115" s="2" t="s">
        <v>2</v>
      </c>
      <c r="G115" s="11" t="s">
        <v>4849</v>
      </c>
      <c r="H115" s="67">
        <v>1</v>
      </c>
      <c r="I115" s="67">
        <v>0</v>
      </c>
      <c r="J115" s="67">
        <v>0</v>
      </c>
      <c r="K115" s="67">
        <v>0</v>
      </c>
      <c r="L115" s="67">
        <v>1</v>
      </c>
      <c r="M115" s="67">
        <v>0</v>
      </c>
      <c r="N115" s="67">
        <v>0</v>
      </c>
      <c r="O115" s="67">
        <v>0</v>
      </c>
      <c r="P115" s="67"/>
      <c r="Q115" s="67"/>
      <c r="R115" s="299"/>
      <c r="S115" s="299"/>
      <c r="T115" s="35"/>
    </row>
    <row r="116" spans="1:20" x14ac:dyDescent="0.25">
      <c r="A116" s="34"/>
      <c r="B116" s="11"/>
      <c r="C116" s="2"/>
      <c r="D116" s="11"/>
      <c r="E116" s="11"/>
      <c r="F116" s="2" t="s">
        <v>3</v>
      </c>
      <c r="G116" s="11" t="s">
        <v>4850</v>
      </c>
      <c r="H116" s="67">
        <v>1</v>
      </c>
      <c r="I116" s="67">
        <v>0</v>
      </c>
      <c r="J116" s="67">
        <v>0</v>
      </c>
      <c r="K116" s="67">
        <v>0</v>
      </c>
      <c r="L116" s="67">
        <v>1</v>
      </c>
      <c r="M116" s="67">
        <v>0</v>
      </c>
      <c r="N116" s="67">
        <v>0</v>
      </c>
      <c r="O116" s="67">
        <v>0</v>
      </c>
      <c r="P116" s="67"/>
      <c r="Q116" s="67"/>
      <c r="R116" s="11"/>
      <c r="S116" s="299"/>
      <c r="T116" s="35"/>
    </row>
    <row r="117" spans="1:20" x14ac:dyDescent="0.25">
      <c r="A117" s="34"/>
      <c r="B117" s="11"/>
      <c r="C117" s="2"/>
      <c r="D117" s="11"/>
      <c r="E117" s="11"/>
      <c r="F117" s="2" t="s">
        <v>4</v>
      </c>
      <c r="G117" s="11" t="s">
        <v>4851</v>
      </c>
      <c r="H117" s="67">
        <v>1</v>
      </c>
      <c r="I117" s="67">
        <v>0</v>
      </c>
      <c r="J117" s="67">
        <v>0</v>
      </c>
      <c r="K117" s="67">
        <v>0</v>
      </c>
      <c r="L117" s="67">
        <v>1</v>
      </c>
      <c r="M117" s="67">
        <v>0</v>
      </c>
      <c r="N117" s="67">
        <v>0</v>
      </c>
      <c r="O117" s="67">
        <v>0</v>
      </c>
      <c r="P117" s="67"/>
      <c r="Q117" s="67"/>
      <c r="R117" s="11"/>
      <c r="S117" s="299"/>
      <c r="T117" s="35"/>
    </row>
    <row r="118" spans="1:20" x14ac:dyDescent="0.25">
      <c r="A118" s="34"/>
      <c r="B118" s="11"/>
      <c r="C118" s="2"/>
      <c r="D118" s="11"/>
      <c r="E118" s="11"/>
      <c r="F118" s="2" t="s">
        <v>5</v>
      </c>
      <c r="G118" s="11" t="s">
        <v>2899</v>
      </c>
      <c r="H118" s="67">
        <v>1</v>
      </c>
      <c r="I118" s="67">
        <v>0</v>
      </c>
      <c r="J118" s="67">
        <v>0</v>
      </c>
      <c r="K118" s="67">
        <v>0</v>
      </c>
      <c r="L118" s="67">
        <v>1</v>
      </c>
      <c r="M118" s="67">
        <v>0</v>
      </c>
      <c r="N118" s="67">
        <v>0</v>
      </c>
      <c r="O118" s="67">
        <v>0</v>
      </c>
      <c r="P118" s="67"/>
      <c r="Q118" s="67"/>
      <c r="R118" s="11"/>
      <c r="S118" s="299"/>
      <c r="T118" s="35"/>
    </row>
    <row r="119" spans="1:20" ht="15" customHeight="1" x14ac:dyDescent="0.25">
      <c r="A119" s="34"/>
      <c r="B119" s="11"/>
      <c r="C119" s="2"/>
      <c r="D119" s="11"/>
      <c r="E119" s="11"/>
      <c r="F119" s="2" t="s">
        <v>6</v>
      </c>
      <c r="G119" s="11" t="s">
        <v>4852</v>
      </c>
      <c r="H119" s="67">
        <v>1</v>
      </c>
      <c r="I119" s="67">
        <v>0</v>
      </c>
      <c r="J119" s="67">
        <v>0</v>
      </c>
      <c r="K119" s="67">
        <v>0</v>
      </c>
      <c r="L119" s="67">
        <v>1</v>
      </c>
      <c r="M119" s="67">
        <v>0</v>
      </c>
      <c r="N119" s="67">
        <v>0</v>
      </c>
      <c r="O119" s="67">
        <v>0</v>
      </c>
      <c r="P119" s="67"/>
      <c r="Q119" s="67"/>
      <c r="R119" s="11"/>
      <c r="S119" s="299" t="s">
        <v>7874</v>
      </c>
      <c r="T119" s="35"/>
    </row>
    <row r="120" spans="1:20" x14ac:dyDescent="0.25">
      <c r="A120" s="34"/>
      <c r="B120" s="11"/>
      <c r="C120" s="2"/>
      <c r="D120" s="11"/>
      <c r="E120" s="11"/>
      <c r="F120" s="2" t="s">
        <v>7</v>
      </c>
      <c r="G120" s="11" t="s">
        <v>4853</v>
      </c>
      <c r="H120" s="67">
        <v>1</v>
      </c>
      <c r="I120" s="67">
        <v>0</v>
      </c>
      <c r="J120" s="67">
        <v>0</v>
      </c>
      <c r="K120" s="67">
        <v>0</v>
      </c>
      <c r="L120" s="67">
        <v>1</v>
      </c>
      <c r="M120" s="67">
        <v>0</v>
      </c>
      <c r="N120" s="67">
        <v>0</v>
      </c>
      <c r="O120" s="67">
        <v>0</v>
      </c>
      <c r="P120" s="67"/>
      <c r="Q120" s="67"/>
      <c r="R120" s="11"/>
      <c r="S120" s="299"/>
      <c r="T120" s="35"/>
    </row>
    <row r="121" spans="1:20" x14ac:dyDescent="0.25">
      <c r="A121" s="34"/>
      <c r="B121" s="11"/>
      <c r="C121" s="2"/>
      <c r="D121" s="11"/>
      <c r="E121" s="11"/>
      <c r="F121" s="2" t="s">
        <v>8</v>
      </c>
      <c r="G121" s="11" t="s">
        <v>4854</v>
      </c>
      <c r="H121" s="67">
        <v>1</v>
      </c>
      <c r="I121" s="67">
        <v>0</v>
      </c>
      <c r="J121" s="67">
        <v>0</v>
      </c>
      <c r="K121" s="67">
        <v>0</v>
      </c>
      <c r="L121" s="67">
        <v>1</v>
      </c>
      <c r="M121" s="67">
        <v>0</v>
      </c>
      <c r="N121" s="67">
        <v>0</v>
      </c>
      <c r="O121" s="67">
        <v>0</v>
      </c>
      <c r="P121" s="67"/>
      <c r="Q121" s="67"/>
      <c r="R121" s="11"/>
      <c r="S121" s="299"/>
      <c r="T121" s="35"/>
    </row>
    <row r="122" spans="1:20" x14ac:dyDescent="0.25">
      <c r="A122" s="34"/>
      <c r="B122" s="11"/>
      <c r="C122" s="2"/>
      <c r="D122" s="11"/>
      <c r="E122" s="11"/>
      <c r="F122" s="2" t="s">
        <v>9</v>
      </c>
      <c r="G122" s="11" t="s">
        <v>4855</v>
      </c>
      <c r="H122" s="67">
        <v>1</v>
      </c>
      <c r="I122" s="67">
        <v>0</v>
      </c>
      <c r="J122" s="67">
        <v>0</v>
      </c>
      <c r="K122" s="67">
        <v>0</v>
      </c>
      <c r="L122" s="67">
        <v>1</v>
      </c>
      <c r="M122" s="67">
        <v>0</v>
      </c>
      <c r="N122" s="67">
        <v>0</v>
      </c>
      <c r="O122" s="67">
        <v>0</v>
      </c>
      <c r="P122" s="67"/>
      <c r="Q122" s="67"/>
      <c r="R122" s="11"/>
      <c r="S122" s="299"/>
      <c r="T122" s="35"/>
    </row>
    <row r="123" spans="1:20" x14ac:dyDescent="0.25">
      <c r="A123" s="34"/>
      <c r="B123" s="11"/>
      <c r="C123" s="2"/>
      <c r="D123" s="11"/>
      <c r="E123" s="11"/>
      <c r="F123" s="2" t="s">
        <v>10</v>
      </c>
      <c r="G123" s="11" t="s">
        <v>4856</v>
      </c>
      <c r="H123" s="67">
        <v>1</v>
      </c>
      <c r="I123" s="67">
        <v>0</v>
      </c>
      <c r="J123" s="67">
        <v>0</v>
      </c>
      <c r="K123" s="67">
        <v>0</v>
      </c>
      <c r="L123" s="67">
        <v>1</v>
      </c>
      <c r="M123" s="67">
        <v>0</v>
      </c>
      <c r="N123" s="67">
        <v>0</v>
      </c>
      <c r="O123" s="67">
        <v>0</v>
      </c>
      <c r="P123" s="67"/>
      <c r="Q123" s="67"/>
      <c r="R123" s="11"/>
      <c r="S123" s="299"/>
      <c r="T123" s="35"/>
    </row>
    <row r="124" spans="1:20" x14ac:dyDescent="0.25">
      <c r="A124" s="34"/>
      <c r="B124" s="11"/>
      <c r="C124" s="2"/>
      <c r="D124" s="11"/>
      <c r="E124" s="11"/>
      <c r="F124" s="2" t="s">
        <v>11</v>
      </c>
      <c r="G124" s="11" t="s">
        <v>4857</v>
      </c>
      <c r="H124" s="67">
        <v>1</v>
      </c>
      <c r="I124" s="67">
        <v>0</v>
      </c>
      <c r="J124" s="67">
        <v>0</v>
      </c>
      <c r="K124" s="67">
        <v>0</v>
      </c>
      <c r="L124" s="67">
        <v>1</v>
      </c>
      <c r="M124" s="67">
        <v>0</v>
      </c>
      <c r="N124" s="67">
        <v>0</v>
      </c>
      <c r="O124" s="67">
        <v>0</v>
      </c>
      <c r="P124" s="67"/>
      <c r="Q124" s="67"/>
      <c r="R124" s="11"/>
      <c r="S124" s="299" t="s">
        <v>7875</v>
      </c>
      <c r="T124" s="35"/>
    </row>
    <row r="125" spans="1:20" x14ac:dyDescent="0.25">
      <c r="A125" s="34"/>
      <c r="B125" s="11"/>
      <c r="C125" s="2"/>
      <c r="D125" s="11"/>
      <c r="E125" s="11"/>
      <c r="F125" s="2"/>
      <c r="G125" s="11"/>
      <c r="H125" s="67"/>
      <c r="I125" s="67"/>
      <c r="J125" s="67"/>
      <c r="K125" s="67"/>
      <c r="L125" s="67"/>
      <c r="M125" s="67"/>
      <c r="N125" s="67"/>
      <c r="O125" s="67"/>
      <c r="P125" s="67"/>
      <c r="Q125" s="67"/>
      <c r="R125" s="11"/>
      <c r="S125" s="299"/>
      <c r="T125" s="35"/>
    </row>
    <row r="126" spans="1:20" x14ac:dyDescent="0.25">
      <c r="A126" s="83"/>
      <c r="B126" s="62"/>
      <c r="C126" s="61"/>
      <c r="D126" s="62"/>
      <c r="E126" s="62"/>
      <c r="F126" s="61"/>
      <c r="G126" s="62"/>
      <c r="H126" s="72">
        <f>SUM(H114:H124)</f>
        <v>11</v>
      </c>
      <c r="I126" s="72">
        <f t="shared" ref="I126:O126" si="5">SUM(I114:I124)</f>
        <v>0</v>
      </c>
      <c r="J126" s="72">
        <f t="shared" si="5"/>
        <v>0</v>
      </c>
      <c r="K126" s="72">
        <f t="shared" si="5"/>
        <v>0</v>
      </c>
      <c r="L126" s="72">
        <f t="shared" si="5"/>
        <v>11</v>
      </c>
      <c r="M126" s="72">
        <f t="shared" si="5"/>
        <v>0</v>
      </c>
      <c r="N126" s="72">
        <f t="shared" si="5"/>
        <v>0</v>
      </c>
      <c r="O126" s="72">
        <f t="shared" si="5"/>
        <v>0</v>
      </c>
      <c r="P126" s="72"/>
      <c r="Q126" s="72"/>
      <c r="R126" s="62"/>
      <c r="S126" s="299"/>
      <c r="T126" s="84"/>
    </row>
    <row r="127" spans="1:20" x14ac:dyDescent="0.25">
      <c r="A127" s="92"/>
      <c r="B127" s="79"/>
      <c r="C127" s="80"/>
      <c r="D127" s="79"/>
      <c r="E127" s="79"/>
      <c r="F127" s="80"/>
      <c r="G127" s="79"/>
      <c r="H127" s="93"/>
      <c r="I127" s="93"/>
      <c r="J127" s="93"/>
      <c r="K127" s="93"/>
      <c r="L127" s="93"/>
      <c r="M127" s="93"/>
      <c r="N127" s="93"/>
      <c r="O127" s="93"/>
      <c r="P127" s="93"/>
      <c r="Q127" s="93"/>
      <c r="R127" s="79"/>
      <c r="S127" s="299"/>
      <c r="T127" s="94"/>
    </row>
    <row r="128" spans="1:20" ht="15" customHeight="1" x14ac:dyDescent="0.25">
      <c r="A128" s="34"/>
      <c r="B128" s="11"/>
      <c r="C128" s="2"/>
      <c r="D128" s="11"/>
      <c r="E128" s="11"/>
      <c r="F128" s="2"/>
      <c r="G128" s="11"/>
      <c r="H128" s="2"/>
      <c r="I128" s="2"/>
      <c r="J128" s="2"/>
      <c r="K128" s="2"/>
      <c r="L128" s="2"/>
      <c r="M128" s="2"/>
      <c r="N128" s="2"/>
      <c r="O128" s="2"/>
      <c r="P128" s="2"/>
      <c r="Q128" s="2"/>
      <c r="R128" s="11"/>
      <c r="S128" s="299" t="s">
        <v>7876</v>
      </c>
      <c r="T128" s="35"/>
    </row>
    <row r="129" spans="1:20" x14ac:dyDescent="0.25">
      <c r="A129" s="34"/>
      <c r="B129" s="11"/>
      <c r="C129" s="2"/>
      <c r="D129" s="11"/>
      <c r="E129" s="11"/>
      <c r="F129" s="2"/>
      <c r="G129" s="11"/>
      <c r="H129" s="2"/>
      <c r="I129" s="2"/>
      <c r="J129" s="2"/>
      <c r="K129" s="2"/>
      <c r="L129" s="2"/>
      <c r="M129" s="2"/>
      <c r="N129" s="2"/>
      <c r="O129" s="2"/>
      <c r="P129" s="2"/>
      <c r="Q129" s="2"/>
      <c r="R129" s="11"/>
      <c r="S129" s="299"/>
      <c r="T129" s="35"/>
    </row>
    <row r="130" spans="1:20" x14ac:dyDescent="0.25">
      <c r="A130" s="34"/>
      <c r="B130" s="11"/>
      <c r="C130" s="2"/>
      <c r="D130" s="11"/>
      <c r="E130" s="11"/>
      <c r="F130" s="2"/>
      <c r="G130" s="11"/>
      <c r="H130" s="2"/>
      <c r="I130" s="2"/>
      <c r="J130" s="2"/>
      <c r="K130" s="2"/>
      <c r="L130" s="2"/>
      <c r="M130" s="2"/>
      <c r="N130" s="2"/>
      <c r="O130" s="2"/>
      <c r="P130" s="2"/>
      <c r="Q130" s="2"/>
      <c r="R130" s="11"/>
      <c r="S130" s="299"/>
      <c r="T130" s="35"/>
    </row>
    <row r="131" spans="1:20" x14ac:dyDescent="0.25">
      <c r="A131" s="34"/>
      <c r="B131" s="11"/>
      <c r="C131" s="2"/>
      <c r="D131" s="11"/>
      <c r="E131" s="11"/>
      <c r="F131" s="2"/>
      <c r="G131" s="11"/>
      <c r="H131" s="2"/>
      <c r="I131" s="2"/>
      <c r="J131" s="2"/>
      <c r="K131" s="2"/>
      <c r="L131" s="2"/>
      <c r="M131" s="2"/>
      <c r="N131" s="2"/>
      <c r="O131" s="2"/>
      <c r="P131" s="2"/>
      <c r="Q131" s="2"/>
      <c r="R131" s="11"/>
      <c r="S131" s="299"/>
      <c r="T131" s="35"/>
    </row>
    <row r="132" spans="1:20" x14ac:dyDescent="0.25">
      <c r="A132" s="34"/>
      <c r="B132" s="11"/>
      <c r="C132" s="2"/>
      <c r="D132" s="11"/>
      <c r="E132" s="11"/>
      <c r="F132" s="2"/>
      <c r="G132" s="11"/>
      <c r="H132" s="2"/>
      <c r="I132" s="2"/>
      <c r="J132" s="2"/>
      <c r="K132" s="2"/>
      <c r="L132" s="2"/>
      <c r="M132" s="2"/>
      <c r="N132" s="2"/>
      <c r="O132" s="2"/>
      <c r="P132" s="2"/>
      <c r="Q132" s="2"/>
      <c r="R132" s="11"/>
      <c r="S132" s="299"/>
      <c r="T132" s="35"/>
    </row>
    <row r="133" spans="1:20" x14ac:dyDescent="0.25">
      <c r="A133" s="34"/>
      <c r="B133" s="11"/>
      <c r="C133" s="2"/>
      <c r="D133" s="11"/>
      <c r="E133" s="11"/>
      <c r="F133" s="2"/>
      <c r="G133" s="11"/>
      <c r="H133" s="2"/>
      <c r="I133" s="2"/>
      <c r="J133" s="2"/>
      <c r="K133" s="2"/>
      <c r="L133" s="2"/>
      <c r="M133" s="2"/>
      <c r="N133" s="2"/>
      <c r="O133" s="2"/>
      <c r="P133" s="2"/>
      <c r="Q133" s="2"/>
      <c r="R133" s="11"/>
      <c r="S133" s="299"/>
      <c r="T133" s="35"/>
    </row>
    <row r="134" spans="1:20" ht="15" customHeight="1" x14ac:dyDescent="0.25">
      <c r="A134" s="34"/>
      <c r="B134" s="11"/>
      <c r="C134" s="2"/>
      <c r="D134" s="11"/>
      <c r="E134" s="11"/>
      <c r="F134" s="2"/>
      <c r="G134" s="11"/>
      <c r="H134" s="2"/>
      <c r="I134" s="2"/>
      <c r="J134" s="2"/>
      <c r="K134" s="2"/>
      <c r="L134" s="2"/>
      <c r="M134" s="2"/>
      <c r="N134" s="2"/>
      <c r="O134" s="2"/>
      <c r="P134" s="2"/>
      <c r="Q134" s="2"/>
      <c r="R134" s="11"/>
      <c r="S134" s="299" t="s">
        <v>7877</v>
      </c>
      <c r="T134" s="35"/>
    </row>
    <row r="135" spans="1:20" x14ac:dyDescent="0.25">
      <c r="A135" s="34"/>
      <c r="B135" s="11"/>
      <c r="C135" s="2"/>
      <c r="D135" s="11"/>
      <c r="E135" s="11"/>
      <c r="F135" s="2"/>
      <c r="G135" s="11"/>
      <c r="H135" s="2"/>
      <c r="I135" s="2"/>
      <c r="J135" s="2"/>
      <c r="K135" s="2"/>
      <c r="L135" s="2"/>
      <c r="M135" s="2"/>
      <c r="N135" s="2"/>
      <c r="O135" s="2"/>
      <c r="P135" s="2"/>
      <c r="Q135" s="2"/>
      <c r="R135" s="11"/>
      <c r="S135" s="299"/>
      <c r="T135" s="35"/>
    </row>
    <row r="136" spans="1:20" x14ac:dyDescent="0.25">
      <c r="A136" s="34"/>
      <c r="B136" s="11"/>
      <c r="C136" s="2"/>
      <c r="D136" s="11"/>
      <c r="E136" s="11"/>
      <c r="F136" s="2"/>
      <c r="G136" s="11"/>
      <c r="H136" s="2"/>
      <c r="I136" s="2"/>
      <c r="J136" s="2"/>
      <c r="K136" s="2"/>
      <c r="L136" s="2"/>
      <c r="M136" s="2"/>
      <c r="N136" s="2"/>
      <c r="O136" s="2"/>
      <c r="P136" s="2"/>
      <c r="Q136" s="2"/>
      <c r="R136" s="11"/>
      <c r="S136" s="299"/>
      <c r="T136" s="35"/>
    </row>
    <row r="137" spans="1:20" x14ac:dyDescent="0.25">
      <c r="A137" s="34"/>
      <c r="B137" s="11"/>
      <c r="C137" s="2"/>
      <c r="D137" s="11"/>
      <c r="E137" s="11"/>
      <c r="F137" s="2"/>
      <c r="G137" s="11"/>
      <c r="H137" s="2"/>
      <c r="I137" s="2"/>
      <c r="J137" s="2"/>
      <c r="K137" s="2"/>
      <c r="L137" s="2"/>
      <c r="M137" s="2"/>
      <c r="N137" s="2"/>
      <c r="O137" s="2"/>
      <c r="P137" s="2"/>
      <c r="Q137" s="2"/>
      <c r="R137" s="11"/>
      <c r="S137" s="299"/>
      <c r="T137" s="35"/>
    </row>
    <row r="138" spans="1:20" x14ac:dyDescent="0.25">
      <c r="A138" s="34"/>
      <c r="B138" s="11"/>
      <c r="C138" s="2"/>
      <c r="D138" s="11"/>
      <c r="E138" s="11"/>
      <c r="F138" s="2"/>
      <c r="G138" s="11"/>
      <c r="H138" s="2"/>
      <c r="I138" s="2"/>
      <c r="J138" s="2"/>
      <c r="K138" s="2"/>
      <c r="L138" s="2"/>
      <c r="M138" s="2"/>
      <c r="N138" s="2"/>
      <c r="O138" s="2"/>
      <c r="P138" s="2"/>
      <c r="Q138" s="2"/>
      <c r="R138" s="11"/>
      <c r="S138" s="299"/>
      <c r="T138" s="35"/>
    </row>
    <row r="139" spans="1:20" ht="15" customHeight="1" x14ac:dyDescent="0.25">
      <c r="A139" s="34"/>
      <c r="B139" s="11"/>
      <c r="C139" s="2"/>
      <c r="D139" s="11"/>
      <c r="E139" s="11"/>
      <c r="F139" s="2"/>
      <c r="G139" s="11"/>
      <c r="H139" s="2"/>
      <c r="I139" s="2"/>
      <c r="J139" s="2"/>
      <c r="K139" s="2"/>
      <c r="L139" s="2"/>
      <c r="M139" s="2"/>
      <c r="N139" s="2"/>
      <c r="O139" s="2"/>
      <c r="P139" s="2"/>
      <c r="Q139" s="2"/>
      <c r="R139" s="11"/>
      <c r="S139" s="299" t="s">
        <v>7878</v>
      </c>
      <c r="T139" s="35"/>
    </row>
    <row r="140" spans="1:20" x14ac:dyDescent="0.25">
      <c r="A140" s="34"/>
      <c r="B140" s="11"/>
      <c r="C140" s="2"/>
      <c r="D140" s="11"/>
      <c r="E140" s="11"/>
      <c r="F140" s="2"/>
      <c r="G140" s="11"/>
      <c r="H140" s="2"/>
      <c r="I140" s="2"/>
      <c r="J140" s="2"/>
      <c r="K140" s="2"/>
      <c r="L140" s="2"/>
      <c r="M140" s="2"/>
      <c r="N140" s="2"/>
      <c r="O140" s="2"/>
      <c r="P140" s="2"/>
      <c r="Q140" s="2"/>
      <c r="R140" s="11"/>
      <c r="S140" s="299"/>
      <c r="T140" s="35"/>
    </row>
    <row r="141" spans="1:20" x14ac:dyDescent="0.25">
      <c r="A141" s="34"/>
      <c r="B141" s="11"/>
      <c r="C141" s="2"/>
      <c r="D141" s="11"/>
      <c r="E141" s="11"/>
      <c r="F141" s="2"/>
      <c r="G141" s="11"/>
      <c r="H141" s="2"/>
      <c r="I141" s="2"/>
      <c r="J141" s="2"/>
      <c r="K141" s="2"/>
      <c r="L141" s="2"/>
      <c r="M141" s="2"/>
      <c r="N141" s="2"/>
      <c r="O141" s="2"/>
      <c r="P141" s="2"/>
      <c r="Q141" s="2"/>
      <c r="R141" s="11"/>
      <c r="S141" s="299"/>
      <c r="T141" s="35"/>
    </row>
    <row r="142" spans="1:20" x14ac:dyDescent="0.25">
      <c r="A142" s="34"/>
      <c r="B142" s="11"/>
      <c r="C142" s="2"/>
      <c r="D142" s="11"/>
      <c r="E142" s="11"/>
      <c r="F142" s="2"/>
      <c r="G142" s="11"/>
      <c r="H142" s="2"/>
      <c r="I142" s="2"/>
      <c r="J142" s="2"/>
      <c r="K142" s="2"/>
      <c r="L142" s="2"/>
      <c r="M142" s="2"/>
      <c r="N142" s="2"/>
      <c r="O142" s="2"/>
      <c r="P142" s="2"/>
      <c r="Q142" s="2"/>
      <c r="R142" s="11"/>
      <c r="S142" s="299"/>
      <c r="T142" s="35"/>
    </row>
    <row r="143" spans="1:20" x14ac:dyDescent="0.25">
      <c r="A143" s="34"/>
      <c r="B143" s="11"/>
      <c r="C143" s="2"/>
      <c r="D143" s="11"/>
      <c r="E143" s="11"/>
      <c r="F143" s="2"/>
      <c r="G143" s="11"/>
      <c r="H143" s="2"/>
      <c r="I143" s="2"/>
      <c r="J143" s="2"/>
      <c r="K143" s="2"/>
      <c r="L143" s="2"/>
      <c r="M143" s="2"/>
      <c r="N143" s="2"/>
      <c r="O143" s="2"/>
      <c r="P143" s="2"/>
      <c r="Q143" s="2"/>
      <c r="R143" s="11"/>
      <c r="S143" s="299"/>
      <c r="T143" s="35"/>
    </row>
    <row r="144" spans="1:20" x14ac:dyDescent="0.25">
      <c r="A144" s="34"/>
      <c r="B144" s="11"/>
      <c r="C144" s="2"/>
      <c r="D144" s="11"/>
      <c r="E144" s="11"/>
      <c r="F144" s="2"/>
      <c r="G144" s="11"/>
      <c r="H144" s="2"/>
      <c r="I144" s="2"/>
      <c r="J144" s="2"/>
      <c r="K144" s="2"/>
      <c r="L144" s="2"/>
      <c r="M144" s="2"/>
      <c r="N144" s="2"/>
      <c r="O144" s="2"/>
      <c r="P144" s="2"/>
      <c r="Q144" s="2"/>
      <c r="R144" s="11"/>
      <c r="S144" s="299"/>
      <c r="T144" s="35"/>
    </row>
    <row r="145" spans="1:20" x14ac:dyDescent="0.25">
      <c r="A145" s="34"/>
      <c r="B145" s="11"/>
      <c r="C145" s="2"/>
      <c r="D145" s="11"/>
      <c r="E145" s="11"/>
      <c r="F145" s="2"/>
      <c r="G145" s="11"/>
      <c r="H145" s="2"/>
      <c r="I145" s="2"/>
      <c r="J145" s="2"/>
      <c r="K145" s="2"/>
      <c r="L145" s="2"/>
      <c r="M145" s="2"/>
      <c r="N145" s="2"/>
      <c r="O145" s="2"/>
      <c r="P145" s="2"/>
      <c r="Q145" s="2"/>
      <c r="R145" s="11"/>
      <c r="S145" s="299"/>
      <c r="T145" s="35"/>
    </row>
    <row r="146" spans="1:20" ht="15" customHeight="1" x14ac:dyDescent="0.25">
      <c r="A146" s="34"/>
      <c r="B146" s="11"/>
      <c r="C146" s="2"/>
      <c r="D146" s="11"/>
      <c r="E146" s="11"/>
      <c r="F146" s="2"/>
      <c r="G146" s="11"/>
      <c r="H146" s="2"/>
      <c r="I146" s="2"/>
      <c r="J146" s="2"/>
      <c r="K146" s="2"/>
      <c r="L146" s="2"/>
      <c r="M146" s="2"/>
      <c r="N146" s="2"/>
      <c r="O146" s="2"/>
      <c r="P146" s="2"/>
      <c r="Q146" s="2"/>
      <c r="R146" s="11"/>
      <c r="S146" s="299" t="s">
        <v>7879</v>
      </c>
      <c r="T146" s="35"/>
    </row>
    <row r="147" spans="1:20" x14ac:dyDescent="0.25">
      <c r="A147" s="34"/>
      <c r="B147" s="11"/>
      <c r="C147" s="2"/>
      <c r="D147" s="11"/>
      <c r="E147" s="11"/>
      <c r="F147" s="2"/>
      <c r="G147" s="11"/>
      <c r="H147" s="2"/>
      <c r="I147" s="2"/>
      <c r="J147" s="2"/>
      <c r="K147" s="2"/>
      <c r="L147" s="2"/>
      <c r="M147" s="2"/>
      <c r="N147" s="2"/>
      <c r="O147" s="2"/>
      <c r="P147" s="2"/>
      <c r="Q147" s="2"/>
      <c r="R147" s="11"/>
      <c r="S147" s="299"/>
      <c r="T147" s="35"/>
    </row>
    <row r="148" spans="1:20" x14ac:dyDescent="0.25">
      <c r="A148" s="34"/>
      <c r="B148" s="11"/>
      <c r="C148" s="2"/>
      <c r="D148" s="11"/>
      <c r="E148" s="11"/>
      <c r="F148" s="2"/>
      <c r="G148" s="11"/>
      <c r="H148" s="2"/>
      <c r="I148" s="2"/>
      <c r="J148" s="2"/>
      <c r="K148" s="2"/>
      <c r="L148" s="2"/>
      <c r="M148" s="2"/>
      <c r="N148" s="2"/>
      <c r="O148" s="2"/>
      <c r="P148" s="2"/>
      <c r="Q148" s="2"/>
      <c r="R148" s="11"/>
      <c r="S148" s="299"/>
      <c r="T148" s="35"/>
    </row>
    <row r="149" spans="1:20" x14ac:dyDescent="0.25">
      <c r="A149" s="34"/>
      <c r="B149" s="11"/>
      <c r="C149" s="2"/>
      <c r="D149" s="11"/>
      <c r="E149" s="11"/>
      <c r="F149" s="2"/>
      <c r="G149" s="11"/>
      <c r="H149" s="2"/>
      <c r="I149" s="2"/>
      <c r="J149" s="2"/>
      <c r="K149" s="2"/>
      <c r="L149" s="2"/>
      <c r="M149" s="2"/>
      <c r="N149" s="2"/>
      <c r="O149" s="2"/>
      <c r="P149" s="2"/>
      <c r="Q149" s="2"/>
      <c r="R149" s="11"/>
      <c r="S149" s="299"/>
      <c r="T149" s="35"/>
    </row>
    <row r="150" spans="1:20" x14ac:dyDescent="0.25">
      <c r="A150" s="34"/>
      <c r="B150" s="11"/>
      <c r="C150" s="2"/>
      <c r="D150" s="11"/>
      <c r="E150" s="11"/>
      <c r="F150" s="2"/>
      <c r="G150" s="11"/>
      <c r="H150" s="2"/>
      <c r="I150" s="2"/>
      <c r="J150" s="2"/>
      <c r="K150" s="2"/>
      <c r="L150" s="2"/>
      <c r="M150" s="2"/>
      <c r="N150" s="2"/>
      <c r="O150" s="2"/>
      <c r="P150" s="2"/>
      <c r="Q150" s="2"/>
      <c r="R150" s="11"/>
      <c r="S150" s="299"/>
      <c r="T150" s="35"/>
    </row>
    <row r="151" spans="1:20" x14ac:dyDescent="0.25">
      <c r="A151" s="34"/>
      <c r="B151" s="11"/>
      <c r="C151" s="2"/>
      <c r="D151" s="11"/>
      <c r="E151" s="11"/>
      <c r="F151" s="2"/>
      <c r="G151" s="11"/>
      <c r="H151" s="2"/>
      <c r="I151" s="2"/>
      <c r="J151" s="2"/>
      <c r="K151" s="2"/>
      <c r="L151" s="2"/>
      <c r="M151" s="2"/>
      <c r="N151" s="2"/>
      <c r="O151" s="2"/>
      <c r="P151" s="2"/>
      <c r="Q151" s="2"/>
      <c r="R151" s="11"/>
      <c r="S151" s="299"/>
      <c r="T151" s="35"/>
    </row>
    <row r="152" spans="1:20" x14ac:dyDescent="0.25">
      <c r="A152" s="34"/>
      <c r="B152" s="11"/>
      <c r="C152" s="2"/>
      <c r="D152" s="11"/>
      <c r="E152" s="11"/>
      <c r="F152" s="2"/>
      <c r="G152" s="11"/>
      <c r="H152" s="2"/>
      <c r="I152" s="2"/>
      <c r="J152" s="2"/>
      <c r="K152" s="2"/>
      <c r="L152" s="2"/>
      <c r="M152" s="2"/>
      <c r="N152" s="2"/>
      <c r="O152" s="2"/>
      <c r="P152" s="2"/>
      <c r="Q152" s="2"/>
      <c r="R152" s="11"/>
      <c r="S152" s="299"/>
      <c r="T152" s="35"/>
    </row>
    <row r="153" spans="1:20" ht="15" customHeight="1" x14ac:dyDescent="0.25">
      <c r="A153" s="34"/>
      <c r="B153" s="11"/>
      <c r="C153" s="2"/>
      <c r="D153" s="11"/>
      <c r="E153" s="11"/>
      <c r="F153" s="2"/>
      <c r="G153" s="11"/>
      <c r="H153" s="2"/>
      <c r="I153" s="2"/>
      <c r="J153" s="2"/>
      <c r="K153" s="2"/>
      <c r="L153" s="2"/>
      <c r="M153" s="2"/>
      <c r="N153" s="2"/>
      <c r="O153" s="2"/>
      <c r="P153" s="2"/>
      <c r="Q153" s="2"/>
      <c r="R153" s="11"/>
      <c r="S153" s="299" t="s">
        <v>7880</v>
      </c>
      <c r="T153" s="35"/>
    </row>
    <row r="154" spans="1:20" x14ac:dyDescent="0.25">
      <c r="A154" s="34"/>
      <c r="B154" s="11"/>
      <c r="C154" s="2"/>
      <c r="D154" s="11"/>
      <c r="E154" s="11"/>
      <c r="F154" s="2"/>
      <c r="G154" s="11"/>
      <c r="H154" s="2"/>
      <c r="I154" s="2"/>
      <c r="J154" s="2"/>
      <c r="K154" s="2"/>
      <c r="L154" s="2"/>
      <c r="M154" s="2"/>
      <c r="N154" s="2"/>
      <c r="O154" s="2"/>
      <c r="P154" s="2"/>
      <c r="Q154" s="2"/>
      <c r="R154" s="11"/>
      <c r="S154" s="299"/>
      <c r="T154" s="35"/>
    </row>
    <row r="155" spans="1:20" x14ac:dyDescent="0.25">
      <c r="A155" s="34"/>
      <c r="B155" s="11"/>
      <c r="C155" s="2"/>
      <c r="D155" s="11"/>
      <c r="E155" s="11"/>
      <c r="F155" s="2"/>
      <c r="G155" s="11"/>
      <c r="H155" s="2"/>
      <c r="I155" s="2"/>
      <c r="J155" s="2"/>
      <c r="K155" s="2"/>
      <c r="L155" s="2"/>
      <c r="M155" s="2"/>
      <c r="N155" s="2"/>
      <c r="O155" s="2"/>
      <c r="P155" s="2"/>
      <c r="Q155" s="2"/>
      <c r="R155" s="11"/>
      <c r="S155" s="299"/>
      <c r="T155" s="35"/>
    </row>
    <row r="156" spans="1:20" x14ac:dyDescent="0.25">
      <c r="A156" s="95"/>
      <c r="B156" s="17"/>
      <c r="C156" s="5"/>
      <c r="D156" s="17"/>
      <c r="E156" s="17"/>
      <c r="F156" s="5"/>
      <c r="G156" s="17"/>
      <c r="H156" s="5"/>
      <c r="I156" s="5"/>
      <c r="J156" s="5"/>
      <c r="K156" s="5"/>
      <c r="L156" s="5"/>
      <c r="M156" s="5"/>
      <c r="N156" s="5"/>
      <c r="O156" s="5"/>
      <c r="P156" s="5"/>
      <c r="Q156" s="5"/>
      <c r="R156" s="17"/>
      <c r="S156" s="17"/>
      <c r="T156" s="96"/>
    </row>
    <row r="157" spans="1:20" x14ac:dyDescent="0.25">
      <c r="A157" s="34"/>
      <c r="B157" s="11"/>
      <c r="C157" s="2"/>
      <c r="D157" s="11"/>
      <c r="E157" s="11"/>
      <c r="F157" s="11"/>
      <c r="G157" s="11"/>
      <c r="H157" s="2"/>
      <c r="I157" s="2"/>
      <c r="J157" s="2"/>
      <c r="K157" s="2"/>
      <c r="L157" s="2"/>
      <c r="M157" s="2"/>
      <c r="N157" s="2"/>
      <c r="O157" s="2"/>
      <c r="P157" s="2"/>
      <c r="Q157" s="2"/>
      <c r="R157" s="11"/>
      <c r="S157" s="11"/>
      <c r="T157" s="35"/>
    </row>
    <row r="158" spans="1:20" x14ac:dyDescent="0.25">
      <c r="A158" s="34"/>
      <c r="B158" s="11"/>
      <c r="C158" s="2" t="s">
        <v>7</v>
      </c>
      <c r="D158" s="11" t="s">
        <v>4619</v>
      </c>
      <c r="E158" s="11" t="s">
        <v>39</v>
      </c>
      <c r="F158" s="2" t="s">
        <v>0</v>
      </c>
      <c r="G158" s="11" t="s">
        <v>4858</v>
      </c>
      <c r="H158" s="2">
        <v>1</v>
      </c>
      <c r="I158" s="2">
        <v>0</v>
      </c>
      <c r="J158" s="2">
        <v>0</v>
      </c>
      <c r="K158" s="2">
        <v>0</v>
      </c>
      <c r="L158" s="2">
        <v>0</v>
      </c>
      <c r="M158" s="2">
        <v>0</v>
      </c>
      <c r="N158" s="2">
        <v>1</v>
      </c>
      <c r="O158" s="2"/>
      <c r="P158" s="2"/>
      <c r="Q158" s="2"/>
      <c r="R158" s="11"/>
      <c r="S158" s="11"/>
      <c r="T158" s="35"/>
    </row>
    <row r="159" spans="1:20" x14ac:dyDescent="0.25">
      <c r="A159" s="34"/>
      <c r="B159" s="11"/>
      <c r="C159" s="2"/>
      <c r="D159" s="11"/>
      <c r="E159" s="11"/>
      <c r="F159" s="2" t="s">
        <v>2</v>
      </c>
      <c r="G159" s="11" t="s">
        <v>4859</v>
      </c>
      <c r="H159" s="2">
        <v>1</v>
      </c>
      <c r="I159" s="2">
        <v>0</v>
      </c>
      <c r="J159" s="2">
        <v>0</v>
      </c>
      <c r="K159" s="2">
        <v>0</v>
      </c>
      <c r="L159" s="2">
        <v>0</v>
      </c>
      <c r="M159" s="2">
        <v>0</v>
      </c>
      <c r="N159" s="2">
        <v>1</v>
      </c>
      <c r="O159" s="2"/>
      <c r="P159" s="2"/>
      <c r="Q159" s="2"/>
      <c r="R159" s="11"/>
      <c r="S159" s="11"/>
      <c r="T159" s="35"/>
    </row>
    <row r="160" spans="1:20" x14ac:dyDescent="0.25">
      <c r="A160" s="34"/>
      <c r="B160" s="11"/>
      <c r="C160" s="2"/>
      <c r="D160" s="11"/>
      <c r="E160" s="11"/>
      <c r="F160" s="2" t="s">
        <v>3</v>
      </c>
      <c r="G160" s="11" t="s">
        <v>4860</v>
      </c>
      <c r="H160" s="2">
        <v>1</v>
      </c>
      <c r="I160" s="2">
        <v>0</v>
      </c>
      <c r="J160" s="2">
        <v>0</v>
      </c>
      <c r="K160" s="2">
        <v>0</v>
      </c>
      <c r="L160" s="2">
        <v>0</v>
      </c>
      <c r="M160" s="2">
        <v>0</v>
      </c>
      <c r="N160" s="2">
        <v>1</v>
      </c>
      <c r="O160" s="2"/>
      <c r="P160" s="2"/>
      <c r="Q160" s="2"/>
      <c r="R160" s="11"/>
      <c r="S160" s="11"/>
      <c r="T160" s="35"/>
    </row>
    <row r="161" spans="1:20" x14ac:dyDescent="0.25">
      <c r="A161" s="34"/>
      <c r="B161" s="11"/>
      <c r="C161" s="2"/>
      <c r="D161" s="11"/>
      <c r="E161" s="11"/>
      <c r="F161" s="2" t="s">
        <v>4</v>
      </c>
      <c r="G161" s="11" t="s">
        <v>4861</v>
      </c>
      <c r="H161" s="2">
        <v>1</v>
      </c>
      <c r="I161" s="2">
        <v>0</v>
      </c>
      <c r="J161" s="2">
        <v>0</v>
      </c>
      <c r="K161" s="2">
        <v>0</v>
      </c>
      <c r="L161" s="2">
        <v>0</v>
      </c>
      <c r="M161" s="2">
        <v>0</v>
      </c>
      <c r="N161" s="2">
        <v>1</v>
      </c>
      <c r="O161" s="2"/>
      <c r="P161" s="2"/>
      <c r="Q161" s="2"/>
      <c r="R161" s="11"/>
      <c r="S161" s="11"/>
      <c r="T161" s="35"/>
    </row>
    <row r="162" spans="1:20" x14ac:dyDescent="0.25">
      <c r="A162" s="34"/>
      <c r="B162" s="11"/>
      <c r="C162" s="2"/>
      <c r="D162" s="11"/>
      <c r="E162" s="11"/>
      <c r="F162" s="2" t="s">
        <v>5</v>
      </c>
      <c r="G162" s="11" t="s">
        <v>4862</v>
      </c>
      <c r="H162" s="2">
        <v>1</v>
      </c>
      <c r="I162" s="2">
        <v>0</v>
      </c>
      <c r="J162" s="2">
        <v>0</v>
      </c>
      <c r="K162" s="2">
        <v>0</v>
      </c>
      <c r="L162" s="2">
        <v>0</v>
      </c>
      <c r="M162" s="2">
        <v>0</v>
      </c>
      <c r="N162" s="2">
        <v>1</v>
      </c>
      <c r="O162" s="2"/>
      <c r="P162" s="2"/>
      <c r="Q162" s="2"/>
      <c r="R162" s="11"/>
      <c r="S162" s="11"/>
      <c r="T162" s="35"/>
    </row>
    <row r="163" spans="1:20" x14ac:dyDescent="0.25">
      <c r="A163" s="34"/>
      <c r="B163" s="11"/>
      <c r="C163" s="2"/>
      <c r="D163" s="11"/>
      <c r="E163" s="11"/>
      <c r="F163" s="2" t="s">
        <v>6</v>
      </c>
      <c r="G163" s="11" t="s">
        <v>4863</v>
      </c>
      <c r="H163" s="2">
        <v>1</v>
      </c>
      <c r="I163" s="2">
        <v>0</v>
      </c>
      <c r="J163" s="2">
        <v>0</v>
      </c>
      <c r="K163" s="2">
        <v>0</v>
      </c>
      <c r="L163" s="2">
        <v>0</v>
      </c>
      <c r="M163" s="2">
        <v>0</v>
      </c>
      <c r="N163" s="2">
        <v>1</v>
      </c>
      <c r="O163" s="2"/>
      <c r="P163" s="2"/>
      <c r="Q163" s="2"/>
      <c r="R163" s="11"/>
      <c r="S163" s="11"/>
      <c r="T163" s="35"/>
    </row>
    <row r="164" spans="1:20" x14ac:dyDescent="0.25">
      <c r="A164" s="34"/>
      <c r="B164" s="11"/>
      <c r="C164" s="2"/>
      <c r="D164" s="11"/>
      <c r="E164" s="11"/>
      <c r="F164" s="2" t="s">
        <v>7</v>
      </c>
      <c r="G164" s="11" t="s">
        <v>4864</v>
      </c>
      <c r="H164" s="2">
        <v>1</v>
      </c>
      <c r="I164" s="2">
        <v>0</v>
      </c>
      <c r="J164" s="2">
        <v>0</v>
      </c>
      <c r="K164" s="2">
        <v>0</v>
      </c>
      <c r="L164" s="2">
        <v>0</v>
      </c>
      <c r="M164" s="2">
        <v>0</v>
      </c>
      <c r="N164" s="2">
        <v>1</v>
      </c>
      <c r="O164" s="2"/>
      <c r="P164" s="2"/>
      <c r="Q164" s="2"/>
      <c r="R164" s="11"/>
      <c r="S164" s="11"/>
      <c r="T164" s="35"/>
    </row>
    <row r="165" spans="1:20" x14ac:dyDescent="0.25">
      <c r="A165" s="34"/>
      <c r="B165" s="11"/>
      <c r="C165" s="2"/>
      <c r="D165" s="11"/>
      <c r="E165" s="11"/>
      <c r="F165" s="2" t="s">
        <v>8</v>
      </c>
      <c r="G165" s="11" t="s">
        <v>4865</v>
      </c>
      <c r="H165" s="2">
        <v>1</v>
      </c>
      <c r="I165" s="2">
        <v>0</v>
      </c>
      <c r="J165" s="2">
        <v>0</v>
      </c>
      <c r="K165" s="2">
        <v>0</v>
      </c>
      <c r="L165" s="2">
        <v>0</v>
      </c>
      <c r="M165" s="2">
        <v>0</v>
      </c>
      <c r="N165" s="2">
        <v>1</v>
      </c>
      <c r="O165" s="2"/>
      <c r="P165" s="2"/>
      <c r="Q165" s="2"/>
      <c r="R165" s="11"/>
      <c r="S165" s="11"/>
      <c r="T165" s="35"/>
    </row>
    <row r="166" spans="1:20" x14ac:dyDescent="0.25">
      <c r="A166" s="34"/>
      <c r="B166" s="11"/>
      <c r="C166" s="2"/>
      <c r="D166" s="11"/>
      <c r="E166" s="11"/>
      <c r="F166" s="2" t="s">
        <v>9</v>
      </c>
      <c r="G166" s="11" t="s">
        <v>4866</v>
      </c>
      <c r="H166" s="2">
        <v>1</v>
      </c>
      <c r="I166" s="2">
        <v>0</v>
      </c>
      <c r="J166" s="2">
        <v>0</v>
      </c>
      <c r="K166" s="2">
        <v>0</v>
      </c>
      <c r="L166" s="2">
        <v>0</v>
      </c>
      <c r="M166" s="2">
        <v>0</v>
      </c>
      <c r="N166" s="2">
        <v>1</v>
      </c>
      <c r="O166" s="2"/>
      <c r="P166" s="2"/>
      <c r="Q166" s="2"/>
      <c r="R166" s="11"/>
      <c r="S166" s="11"/>
      <c r="T166" s="35"/>
    </row>
    <row r="167" spans="1:20" x14ac:dyDescent="0.25">
      <c r="A167" s="34"/>
      <c r="B167" s="11"/>
      <c r="C167" s="2"/>
      <c r="D167" s="11"/>
      <c r="E167" s="11"/>
      <c r="F167" s="2" t="s">
        <v>10</v>
      </c>
      <c r="G167" s="11" t="s">
        <v>4867</v>
      </c>
      <c r="H167" s="2">
        <v>1</v>
      </c>
      <c r="I167" s="2">
        <v>0</v>
      </c>
      <c r="J167" s="2">
        <v>0</v>
      </c>
      <c r="K167" s="2">
        <v>0</v>
      </c>
      <c r="L167" s="2">
        <v>0</v>
      </c>
      <c r="M167" s="2">
        <v>0</v>
      </c>
      <c r="N167" s="2">
        <v>1</v>
      </c>
      <c r="O167" s="2"/>
      <c r="P167" s="2"/>
      <c r="Q167" s="2"/>
      <c r="R167" s="11"/>
      <c r="S167" s="11"/>
      <c r="T167" s="35"/>
    </row>
    <row r="168" spans="1:20" x14ac:dyDescent="0.25">
      <c r="A168" s="34"/>
      <c r="B168" s="11"/>
      <c r="C168" s="2"/>
      <c r="D168" s="11"/>
      <c r="E168" s="11"/>
      <c r="F168" s="2" t="s">
        <v>11</v>
      </c>
      <c r="G168" s="11" t="s">
        <v>4868</v>
      </c>
      <c r="H168" s="2">
        <v>1</v>
      </c>
      <c r="I168" s="2">
        <v>0</v>
      </c>
      <c r="J168" s="2">
        <v>0</v>
      </c>
      <c r="K168" s="2">
        <v>0</v>
      </c>
      <c r="L168" s="2">
        <v>0</v>
      </c>
      <c r="M168" s="2">
        <v>0</v>
      </c>
      <c r="N168" s="2">
        <v>1</v>
      </c>
      <c r="O168" s="2"/>
      <c r="P168" s="2"/>
      <c r="Q168" s="2"/>
      <c r="R168" s="11"/>
      <c r="S168" s="11"/>
      <c r="T168" s="35"/>
    </row>
    <row r="169" spans="1:20" x14ac:dyDescent="0.25">
      <c r="A169" s="34"/>
      <c r="B169" s="11"/>
      <c r="C169" s="2"/>
      <c r="D169" s="11"/>
      <c r="E169" s="11"/>
      <c r="F169" s="2"/>
      <c r="G169" s="11"/>
      <c r="H169" s="2"/>
      <c r="I169" s="2"/>
      <c r="J169" s="2"/>
      <c r="K169" s="2"/>
      <c r="L169" s="2"/>
      <c r="M169" s="2"/>
      <c r="N169" s="2"/>
      <c r="O169" s="2"/>
      <c r="P169" s="2"/>
      <c r="Q169" s="2"/>
      <c r="R169" s="11"/>
      <c r="S169" s="11"/>
      <c r="T169" s="35"/>
    </row>
    <row r="170" spans="1:20" x14ac:dyDescent="0.25">
      <c r="A170" s="83"/>
      <c r="B170" s="62"/>
      <c r="C170" s="61"/>
      <c r="D170" s="62"/>
      <c r="E170" s="62"/>
      <c r="F170" s="61"/>
      <c r="G170" s="62"/>
      <c r="H170" s="61">
        <f>SUM(H158:H168)</f>
        <v>11</v>
      </c>
      <c r="I170" s="61">
        <f t="shared" ref="I170:O170" si="6">SUM(I158:I168)</f>
        <v>0</v>
      </c>
      <c r="J170" s="61">
        <f t="shared" si="6"/>
        <v>0</v>
      </c>
      <c r="K170" s="61">
        <f t="shared" si="6"/>
        <v>0</v>
      </c>
      <c r="L170" s="61">
        <f t="shared" si="6"/>
        <v>0</v>
      </c>
      <c r="M170" s="61">
        <f t="shared" si="6"/>
        <v>0</v>
      </c>
      <c r="N170" s="61">
        <f t="shared" si="6"/>
        <v>11</v>
      </c>
      <c r="O170" s="61">
        <f t="shared" si="6"/>
        <v>0</v>
      </c>
      <c r="P170" s="61"/>
      <c r="Q170" s="61"/>
      <c r="R170" s="62"/>
      <c r="S170" s="62"/>
      <c r="T170" s="84"/>
    </row>
    <row r="171" spans="1:20" x14ac:dyDescent="0.25">
      <c r="A171" s="85"/>
      <c r="B171" s="75"/>
      <c r="C171" s="76"/>
      <c r="D171" s="75"/>
      <c r="E171" s="75"/>
      <c r="F171" s="76"/>
      <c r="G171" s="75"/>
      <c r="H171" s="76"/>
      <c r="I171" s="76"/>
      <c r="J171" s="76"/>
      <c r="K171" s="76"/>
      <c r="L171" s="76"/>
      <c r="M171" s="76"/>
      <c r="N171" s="76"/>
      <c r="O171" s="76"/>
      <c r="P171" s="76"/>
      <c r="Q171" s="76"/>
      <c r="R171" s="75"/>
      <c r="S171" s="75"/>
      <c r="T171" s="86"/>
    </row>
    <row r="172" spans="1:20" x14ac:dyDescent="0.25">
      <c r="A172" s="34"/>
      <c r="B172" s="11"/>
      <c r="C172" s="2"/>
      <c r="D172" s="11"/>
      <c r="E172" s="11"/>
      <c r="F172" s="11"/>
      <c r="G172" s="11"/>
      <c r="H172" s="2"/>
      <c r="I172" s="2"/>
      <c r="J172" s="2"/>
      <c r="K172" s="2"/>
      <c r="L172" s="2"/>
      <c r="M172" s="2"/>
      <c r="N172" s="2"/>
      <c r="O172" s="2"/>
      <c r="P172" s="2"/>
      <c r="Q172" s="2"/>
      <c r="R172" s="11"/>
      <c r="S172" s="11"/>
      <c r="T172" s="35"/>
    </row>
    <row r="173" spans="1:20" x14ac:dyDescent="0.25">
      <c r="A173" s="34"/>
      <c r="B173" s="11"/>
      <c r="C173" s="2" t="s">
        <v>8</v>
      </c>
      <c r="D173" s="11" t="s">
        <v>4620</v>
      </c>
      <c r="E173" s="11" t="s">
        <v>39</v>
      </c>
      <c r="F173" s="2" t="s">
        <v>0</v>
      </c>
      <c r="G173" s="11" t="s">
        <v>4869</v>
      </c>
      <c r="H173" s="2">
        <v>1</v>
      </c>
      <c r="I173" s="2">
        <v>0</v>
      </c>
      <c r="J173" s="2">
        <v>0</v>
      </c>
      <c r="K173" s="2">
        <v>0</v>
      </c>
      <c r="L173" s="2">
        <v>0</v>
      </c>
      <c r="M173" s="2">
        <v>0</v>
      </c>
      <c r="N173" s="2">
        <v>1</v>
      </c>
      <c r="O173" s="2"/>
      <c r="P173" s="2"/>
      <c r="Q173" s="2"/>
      <c r="R173" s="11"/>
      <c r="S173" s="11" t="s">
        <v>8869</v>
      </c>
      <c r="T173" s="35"/>
    </row>
    <row r="174" spans="1:20" x14ac:dyDescent="0.25">
      <c r="A174" s="34"/>
      <c r="B174" s="11"/>
      <c r="C174" s="2"/>
      <c r="D174" s="11"/>
      <c r="E174" s="11"/>
      <c r="F174" s="2" t="s">
        <v>2</v>
      </c>
      <c r="G174" s="11" t="s">
        <v>4870</v>
      </c>
      <c r="H174" s="2">
        <v>1</v>
      </c>
      <c r="I174" s="2">
        <v>0</v>
      </c>
      <c r="J174" s="2">
        <v>0</v>
      </c>
      <c r="K174" s="2">
        <v>0</v>
      </c>
      <c r="L174" s="2">
        <v>0</v>
      </c>
      <c r="M174" s="2">
        <v>0</v>
      </c>
      <c r="N174" s="2">
        <v>1</v>
      </c>
      <c r="O174" s="2"/>
      <c r="P174" s="2"/>
      <c r="Q174" s="2"/>
      <c r="R174" s="11"/>
      <c r="S174" s="11"/>
      <c r="T174" s="35"/>
    </row>
    <row r="175" spans="1:20" x14ac:dyDescent="0.25">
      <c r="A175" s="34"/>
      <c r="B175" s="11"/>
      <c r="C175" s="2"/>
      <c r="D175" s="11"/>
      <c r="E175" s="11"/>
      <c r="F175" s="2" t="s">
        <v>3</v>
      </c>
      <c r="G175" s="11" t="s">
        <v>4871</v>
      </c>
      <c r="H175" s="2">
        <v>1</v>
      </c>
      <c r="I175" s="2">
        <v>0</v>
      </c>
      <c r="J175" s="2">
        <v>0</v>
      </c>
      <c r="K175" s="2">
        <v>0</v>
      </c>
      <c r="L175" s="2">
        <v>0</v>
      </c>
      <c r="M175" s="2">
        <v>0</v>
      </c>
      <c r="N175" s="2">
        <v>1</v>
      </c>
      <c r="O175" s="2"/>
      <c r="P175" s="2"/>
      <c r="Q175" s="2"/>
      <c r="R175" s="11"/>
      <c r="S175" s="11"/>
      <c r="T175" s="35"/>
    </row>
    <row r="176" spans="1:20" x14ac:dyDescent="0.25">
      <c r="A176" s="34"/>
      <c r="B176" s="11"/>
      <c r="C176" s="2"/>
      <c r="D176" s="11"/>
      <c r="E176" s="11"/>
      <c r="F176" s="2" t="s">
        <v>4</v>
      </c>
      <c r="G176" s="11" t="s">
        <v>4872</v>
      </c>
      <c r="H176" s="2">
        <v>1</v>
      </c>
      <c r="I176" s="2">
        <v>0</v>
      </c>
      <c r="J176" s="2">
        <v>0</v>
      </c>
      <c r="K176" s="2">
        <v>0</v>
      </c>
      <c r="L176" s="2">
        <v>0</v>
      </c>
      <c r="M176" s="2">
        <v>0</v>
      </c>
      <c r="N176" s="2">
        <v>1</v>
      </c>
      <c r="O176" s="2"/>
      <c r="P176" s="2"/>
      <c r="Q176" s="2"/>
      <c r="R176" s="11"/>
      <c r="S176" s="11"/>
      <c r="T176" s="35"/>
    </row>
    <row r="177" spans="1:20" x14ac:dyDescent="0.25">
      <c r="A177" s="34"/>
      <c r="B177" s="11"/>
      <c r="C177" s="2"/>
      <c r="D177" s="11"/>
      <c r="E177" s="11"/>
      <c r="F177" s="2" t="s">
        <v>5</v>
      </c>
      <c r="G177" s="11" t="s">
        <v>4873</v>
      </c>
      <c r="H177" s="2">
        <v>1</v>
      </c>
      <c r="I177" s="2">
        <v>0</v>
      </c>
      <c r="J177" s="2">
        <v>0</v>
      </c>
      <c r="K177" s="2">
        <v>0</v>
      </c>
      <c r="L177" s="2">
        <v>0</v>
      </c>
      <c r="M177" s="2">
        <v>0</v>
      </c>
      <c r="N177" s="2">
        <v>1</v>
      </c>
      <c r="O177" s="2"/>
      <c r="P177" s="2"/>
      <c r="Q177" s="2"/>
      <c r="R177" s="11"/>
      <c r="S177" s="11"/>
      <c r="T177" s="35"/>
    </row>
    <row r="178" spans="1:20" x14ac:dyDescent="0.25">
      <c r="A178" s="34"/>
      <c r="B178" s="11"/>
      <c r="C178" s="2"/>
      <c r="D178" s="11"/>
      <c r="E178" s="11"/>
      <c r="F178" s="2" t="s">
        <v>6</v>
      </c>
      <c r="G178" s="11" t="s">
        <v>4874</v>
      </c>
      <c r="H178" s="2">
        <v>1</v>
      </c>
      <c r="I178" s="2">
        <v>0</v>
      </c>
      <c r="J178" s="2">
        <v>0</v>
      </c>
      <c r="K178" s="2">
        <v>0</v>
      </c>
      <c r="L178" s="2">
        <v>0</v>
      </c>
      <c r="M178" s="2">
        <v>0</v>
      </c>
      <c r="N178" s="2">
        <v>1</v>
      </c>
      <c r="O178" s="2"/>
      <c r="P178" s="2"/>
      <c r="Q178" s="2"/>
      <c r="R178" s="11"/>
      <c r="S178" s="11"/>
      <c r="T178" s="35"/>
    </row>
    <row r="179" spans="1:20" x14ac:dyDescent="0.25">
      <c r="A179" s="34"/>
      <c r="B179" s="11"/>
      <c r="C179" s="2"/>
      <c r="D179" s="11"/>
      <c r="E179" s="11"/>
      <c r="F179" s="2" t="s">
        <v>7</v>
      </c>
      <c r="G179" s="11" t="s">
        <v>4875</v>
      </c>
      <c r="H179" s="2">
        <v>1</v>
      </c>
      <c r="I179" s="2">
        <v>0</v>
      </c>
      <c r="J179" s="2">
        <v>0</v>
      </c>
      <c r="K179" s="2">
        <v>0</v>
      </c>
      <c r="L179" s="2">
        <v>0</v>
      </c>
      <c r="M179" s="2">
        <v>0</v>
      </c>
      <c r="N179" s="2">
        <v>1</v>
      </c>
      <c r="O179" s="2"/>
      <c r="P179" s="2"/>
      <c r="Q179" s="2"/>
      <c r="R179" s="11"/>
      <c r="S179" s="11"/>
      <c r="T179" s="35"/>
    </row>
    <row r="180" spans="1:20" x14ac:dyDescent="0.25">
      <c r="A180" s="34"/>
      <c r="B180" s="11"/>
      <c r="C180" s="2"/>
      <c r="D180" s="11"/>
      <c r="E180" s="11"/>
      <c r="F180" s="2" t="s">
        <v>8</v>
      </c>
      <c r="G180" s="11" t="s">
        <v>4876</v>
      </c>
      <c r="H180" s="2">
        <v>1</v>
      </c>
      <c r="I180" s="2">
        <v>0</v>
      </c>
      <c r="J180" s="2">
        <v>0</v>
      </c>
      <c r="K180" s="2">
        <v>0</v>
      </c>
      <c r="L180" s="2">
        <v>0</v>
      </c>
      <c r="M180" s="2">
        <v>0</v>
      </c>
      <c r="N180" s="2">
        <v>1</v>
      </c>
      <c r="O180" s="2"/>
      <c r="P180" s="2"/>
      <c r="Q180" s="2"/>
      <c r="R180" s="11"/>
      <c r="S180" s="11"/>
      <c r="T180" s="35"/>
    </row>
    <row r="181" spans="1:20" x14ac:dyDescent="0.25">
      <c r="A181" s="34"/>
      <c r="B181" s="11"/>
      <c r="C181" s="2"/>
      <c r="D181" s="11"/>
      <c r="E181" s="11"/>
      <c r="F181" s="2" t="s">
        <v>9</v>
      </c>
      <c r="G181" s="11" t="s">
        <v>4877</v>
      </c>
      <c r="H181" s="2">
        <v>1</v>
      </c>
      <c r="I181" s="2">
        <v>0</v>
      </c>
      <c r="J181" s="2">
        <v>0</v>
      </c>
      <c r="K181" s="2">
        <v>0</v>
      </c>
      <c r="L181" s="2">
        <v>0</v>
      </c>
      <c r="M181" s="2">
        <v>0</v>
      </c>
      <c r="N181" s="2">
        <v>1</v>
      </c>
      <c r="O181" s="2"/>
      <c r="P181" s="2"/>
      <c r="Q181" s="2"/>
      <c r="R181" s="11"/>
      <c r="S181" s="11"/>
      <c r="T181" s="35"/>
    </row>
    <row r="182" spans="1:20" x14ac:dyDescent="0.25">
      <c r="A182" s="34"/>
      <c r="B182" s="11"/>
      <c r="C182" s="2"/>
      <c r="D182" s="11"/>
      <c r="E182" s="11"/>
      <c r="F182" s="2" t="s">
        <v>10</v>
      </c>
      <c r="G182" s="11" t="s">
        <v>4878</v>
      </c>
      <c r="H182" s="2">
        <v>1</v>
      </c>
      <c r="I182" s="2">
        <v>0</v>
      </c>
      <c r="J182" s="2">
        <v>0</v>
      </c>
      <c r="K182" s="2">
        <v>0</v>
      </c>
      <c r="L182" s="2">
        <v>0</v>
      </c>
      <c r="M182" s="2">
        <v>0</v>
      </c>
      <c r="N182" s="2">
        <v>1</v>
      </c>
      <c r="O182" s="2"/>
      <c r="P182" s="2"/>
      <c r="Q182" s="2"/>
      <c r="R182" s="11"/>
      <c r="S182" s="11"/>
      <c r="T182" s="35"/>
    </row>
    <row r="183" spans="1:20" x14ac:dyDescent="0.25">
      <c r="A183" s="34"/>
      <c r="B183" s="11"/>
      <c r="C183" s="2"/>
      <c r="D183" s="11"/>
      <c r="E183" s="11"/>
      <c r="F183" s="2"/>
      <c r="G183" s="11"/>
      <c r="H183" s="2"/>
      <c r="I183" s="2"/>
      <c r="J183" s="2"/>
      <c r="K183" s="2"/>
      <c r="L183" s="2"/>
      <c r="M183" s="2"/>
      <c r="N183" s="2"/>
      <c r="O183" s="2"/>
      <c r="P183" s="2"/>
      <c r="Q183" s="2"/>
      <c r="R183" s="11"/>
      <c r="S183" s="11"/>
      <c r="T183" s="35"/>
    </row>
    <row r="184" spans="1:20" x14ac:dyDescent="0.25">
      <c r="A184" s="83"/>
      <c r="B184" s="62"/>
      <c r="C184" s="61"/>
      <c r="D184" s="62"/>
      <c r="E184" s="62"/>
      <c r="F184" s="61"/>
      <c r="G184" s="62"/>
      <c r="H184" s="61">
        <f>SUM(H173:H182)</f>
        <v>10</v>
      </c>
      <c r="I184" s="61">
        <f t="shared" ref="I184:O184" si="7">SUM(I173:I182)</f>
        <v>0</v>
      </c>
      <c r="J184" s="61">
        <f t="shared" si="7"/>
        <v>0</v>
      </c>
      <c r="K184" s="61">
        <f t="shared" si="7"/>
        <v>0</v>
      </c>
      <c r="L184" s="61">
        <f t="shared" si="7"/>
        <v>0</v>
      </c>
      <c r="M184" s="61">
        <f t="shared" si="7"/>
        <v>0</v>
      </c>
      <c r="N184" s="61">
        <f t="shared" si="7"/>
        <v>10</v>
      </c>
      <c r="O184" s="61">
        <f t="shared" si="7"/>
        <v>0</v>
      </c>
      <c r="P184" s="61"/>
      <c r="Q184" s="61"/>
      <c r="R184" s="62"/>
      <c r="S184" s="62"/>
      <c r="T184" s="84"/>
    </row>
    <row r="185" spans="1:20" x14ac:dyDescent="0.25">
      <c r="A185" s="85"/>
      <c r="B185" s="75"/>
      <c r="C185" s="76"/>
      <c r="D185" s="75"/>
      <c r="E185" s="75"/>
      <c r="F185" s="76"/>
      <c r="G185" s="75"/>
      <c r="H185" s="76"/>
      <c r="I185" s="76"/>
      <c r="J185" s="76"/>
      <c r="K185" s="76"/>
      <c r="L185" s="76"/>
      <c r="M185" s="76"/>
      <c r="N185" s="76"/>
      <c r="O185" s="76"/>
      <c r="P185" s="76"/>
      <c r="Q185" s="76"/>
      <c r="R185" s="75"/>
      <c r="S185" s="75"/>
      <c r="T185" s="86"/>
    </row>
    <row r="186" spans="1:20" x14ac:dyDescent="0.25">
      <c r="A186" s="34"/>
      <c r="B186" s="11"/>
      <c r="C186" s="2"/>
      <c r="D186" s="11"/>
      <c r="E186" s="11"/>
      <c r="F186" s="11"/>
      <c r="G186" s="11"/>
      <c r="H186" s="2"/>
      <c r="I186" s="2"/>
      <c r="J186" s="2"/>
      <c r="K186" s="2"/>
      <c r="L186" s="2"/>
      <c r="M186" s="2"/>
      <c r="N186" s="2"/>
      <c r="O186" s="2"/>
      <c r="P186" s="2"/>
      <c r="Q186" s="2"/>
      <c r="R186" s="11"/>
      <c r="S186" s="11"/>
      <c r="T186" s="35"/>
    </row>
    <row r="187" spans="1:20" x14ac:dyDescent="0.25">
      <c r="A187" s="34"/>
      <c r="B187" s="11"/>
      <c r="C187" s="2" t="s">
        <v>9</v>
      </c>
      <c r="D187" s="11" t="s">
        <v>4621</v>
      </c>
      <c r="E187" s="11" t="s">
        <v>39</v>
      </c>
      <c r="F187" s="2" t="s">
        <v>0</v>
      </c>
      <c r="G187" s="11" t="s">
        <v>4879</v>
      </c>
      <c r="H187" s="2">
        <v>1</v>
      </c>
      <c r="I187" s="2">
        <v>0</v>
      </c>
      <c r="J187" s="2">
        <v>0</v>
      </c>
      <c r="K187" s="2">
        <v>0</v>
      </c>
      <c r="L187" s="2">
        <v>0</v>
      </c>
      <c r="M187" s="2">
        <v>0</v>
      </c>
      <c r="N187" s="2">
        <v>1</v>
      </c>
      <c r="O187" s="2"/>
      <c r="P187" s="2"/>
      <c r="Q187" s="2"/>
      <c r="R187" s="11"/>
      <c r="S187" s="11"/>
      <c r="T187" s="35"/>
    </row>
    <row r="188" spans="1:20" x14ac:dyDescent="0.25">
      <c r="A188" s="34"/>
      <c r="B188" s="11"/>
      <c r="C188" s="2"/>
      <c r="D188" s="11"/>
      <c r="E188" s="11"/>
      <c r="F188" s="2" t="s">
        <v>2</v>
      </c>
      <c r="G188" s="11" t="s">
        <v>4880</v>
      </c>
      <c r="H188" s="2">
        <v>1</v>
      </c>
      <c r="I188" s="2">
        <v>0</v>
      </c>
      <c r="J188" s="2">
        <v>0</v>
      </c>
      <c r="K188" s="2">
        <v>0</v>
      </c>
      <c r="L188" s="2">
        <v>0</v>
      </c>
      <c r="M188" s="2">
        <v>0</v>
      </c>
      <c r="N188" s="2">
        <v>1</v>
      </c>
      <c r="O188" s="2"/>
      <c r="P188" s="2"/>
      <c r="Q188" s="2"/>
      <c r="R188" s="11"/>
      <c r="S188" s="11"/>
      <c r="T188" s="35"/>
    </row>
    <row r="189" spans="1:20" x14ac:dyDescent="0.25">
      <c r="A189" s="34"/>
      <c r="B189" s="11"/>
      <c r="C189" s="2"/>
      <c r="D189" s="11"/>
      <c r="E189" s="11"/>
      <c r="F189" s="2" t="s">
        <v>3</v>
      </c>
      <c r="G189" s="11" t="s">
        <v>4881</v>
      </c>
      <c r="H189" s="2">
        <v>1</v>
      </c>
      <c r="I189" s="2">
        <v>0</v>
      </c>
      <c r="J189" s="2">
        <v>0</v>
      </c>
      <c r="K189" s="2">
        <v>0</v>
      </c>
      <c r="L189" s="2">
        <v>0</v>
      </c>
      <c r="M189" s="2">
        <v>0</v>
      </c>
      <c r="N189" s="2">
        <v>1</v>
      </c>
      <c r="O189" s="2"/>
      <c r="P189" s="2"/>
      <c r="Q189" s="2"/>
      <c r="R189" s="11"/>
      <c r="S189" s="11"/>
      <c r="T189" s="35"/>
    </row>
    <row r="190" spans="1:20" x14ac:dyDescent="0.25">
      <c r="A190" s="34"/>
      <c r="B190" s="11"/>
      <c r="C190" s="2"/>
      <c r="D190" s="11"/>
      <c r="E190" s="11"/>
      <c r="F190" s="2" t="s">
        <v>4</v>
      </c>
      <c r="G190" s="11" t="s">
        <v>2996</v>
      </c>
      <c r="H190" s="2">
        <v>1</v>
      </c>
      <c r="I190" s="2">
        <v>0</v>
      </c>
      <c r="J190" s="2">
        <v>0</v>
      </c>
      <c r="K190" s="2">
        <v>0</v>
      </c>
      <c r="L190" s="2">
        <v>0</v>
      </c>
      <c r="M190" s="2">
        <v>0</v>
      </c>
      <c r="N190" s="2">
        <v>1</v>
      </c>
      <c r="O190" s="2"/>
      <c r="P190" s="2"/>
      <c r="Q190" s="2"/>
      <c r="R190" s="11"/>
      <c r="S190" s="11"/>
      <c r="T190" s="35"/>
    </row>
    <row r="191" spans="1:20" x14ac:dyDescent="0.25">
      <c r="A191" s="34"/>
      <c r="B191" s="11"/>
      <c r="C191" s="2"/>
      <c r="D191" s="11"/>
      <c r="E191" s="11"/>
      <c r="F191" s="2" t="s">
        <v>5</v>
      </c>
      <c r="G191" s="11" t="s">
        <v>4882</v>
      </c>
      <c r="H191" s="2">
        <v>1</v>
      </c>
      <c r="I191" s="2">
        <v>0</v>
      </c>
      <c r="J191" s="2">
        <v>0</v>
      </c>
      <c r="K191" s="2">
        <v>0</v>
      </c>
      <c r="L191" s="2">
        <v>0</v>
      </c>
      <c r="M191" s="2">
        <v>0</v>
      </c>
      <c r="N191" s="2">
        <v>1</v>
      </c>
      <c r="O191" s="2"/>
      <c r="P191" s="2"/>
      <c r="Q191" s="2"/>
      <c r="R191" s="11"/>
      <c r="S191" s="11"/>
      <c r="T191" s="35"/>
    </row>
    <row r="192" spans="1:20" x14ac:dyDescent="0.25">
      <c r="A192" s="34"/>
      <c r="B192" s="11"/>
      <c r="C192" s="2"/>
      <c r="D192" s="11"/>
      <c r="E192" s="11"/>
      <c r="F192" s="2" t="s">
        <v>6</v>
      </c>
      <c r="G192" s="11" t="s">
        <v>4883</v>
      </c>
      <c r="H192" s="2">
        <v>1</v>
      </c>
      <c r="I192" s="2">
        <v>0</v>
      </c>
      <c r="J192" s="2">
        <v>0</v>
      </c>
      <c r="K192" s="2">
        <v>0</v>
      </c>
      <c r="L192" s="2">
        <v>0</v>
      </c>
      <c r="M192" s="2">
        <v>0</v>
      </c>
      <c r="N192" s="2">
        <v>1</v>
      </c>
      <c r="O192" s="2"/>
      <c r="P192" s="2"/>
      <c r="Q192" s="2"/>
      <c r="R192" s="11"/>
      <c r="S192" s="11"/>
      <c r="T192" s="35"/>
    </row>
    <row r="193" spans="1:20" x14ac:dyDescent="0.25">
      <c r="A193" s="34"/>
      <c r="B193" s="11"/>
      <c r="C193" s="2"/>
      <c r="D193" s="11"/>
      <c r="E193" s="11"/>
      <c r="F193" s="2" t="s">
        <v>7</v>
      </c>
      <c r="G193" s="11" t="s">
        <v>4884</v>
      </c>
      <c r="H193" s="2">
        <v>1</v>
      </c>
      <c r="I193" s="2">
        <v>0</v>
      </c>
      <c r="J193" s="2">
        <v>0</v>
      </c>
      <c r="K193" s="2">
        <v>0</v>
      </c>
      <c r="L193" s="2">
        <v>0</v>
      </c>
      <c r="M193" s="2">
        <v>0</v>
      </c>
      <c r="N193" s="2">
        <v>1</v>
      </c>
      <c r="O193" s="2"/>
      <c r="P193" s="2"/>
      <c r="Q193" s="2"/>
      <c r="R193" s="11"/>
      <c r="S193" s="11"/>
      <c r="T193" s="35"/>
    </row>
    <row r="194" spans="1:20" x14ac:dyDescent="0.25">
      <c r="A194" s="34"/>
      <c r="B194" s="11"/>
      <c r="C194" s="2"/>
      <c r="D194" s="11"/>
      <c r="E194" s="11"/>
      <c r="F194" s="2" t="s">
        <v>8</v>
      </c>
      <c r="G194" s="11" t="s">
        <v>4885</v>
      </c>
      <c r="H194" s="2">
        <v>1</v>
      </c>
      <c r="I194" s="2">
        <v>0</v>
      </c>
      <c r="J194" s="2">
        <v>0</v>
      </c>
      <c r="K194" s="2">
        <v>0</v>
      </c>
      <c r="L194" s="2">
        <v>0</v>
      </c>
      <c r="M194" s="2">
        <v>0</v>
      </c>
      <c r="N194" s="2">
        <v>1</v>
      </c>
      <c r="O194" s="2"/>
      <c r="P194" s="2"/>
      <c r="Q194" s="2"/>
      <c r="R194" s="11"/>
      <c r="S194" s="11"/>
      <c r="T194" s="35"/>
    </row>
    <row r="195" spans="1:20" x14ac:dyDescent="0.25">
      <c r="A195" s="34"/>
      <c r="B195" s="11"/>
      <c r="C195" s="2"/>
      <c r="D195" s="11"/>
      <c r="E195" s="11"/>
      <c r="F195" s="2" t="s">
        <v>9</v>
      </c>
      <c r="G195" s="11" t="s">
        <v>4886</v>
      </c>
      <c r="H195" s="2">
        <v>1</v>
      </c>
      <c r="I195" s="2">
        <v>0</v>
      </c>
      <c r="J195" s="2">
        <v>0</v>
      </c>
      <c r="K195" s="2">
        <v>0</v>
      </c>
      <c r="L195" s="2">
        <v>0</v>
      </c>
      <c r="M195" s="2">
        <v>0</v>
      </c>
      <c r="N195" s="2">
        <v>1</v>
      </c>
      <c r="O195" s="2"/>
      <c r="P195" s="2"/>
      <c r="Q195" s="2"/>
      <c r="R195" s="11"/>
      <c r="S195" s="11"/>
      <c r="T195" s="35"/>
    </row>
    <row r="196" spans="1:20" x14ac:dyDescent="0.25">
      <c r="A196" s="34"/>
      <c r="B196" s="11"/>
      <c r="C196" s="2"/>
      <c r="D196" s="11"/>
      <c r="E196" s="11"/>
      <c r="F196" s="2" t="s">
        <v>10</v>
      </c>
      <c r="G196" s="11" t="s">
        <v>4887</v>
      </c>
      <c r="H196" s="2">
        <v>1</v>
      </c>
      <c r="I196" s="2">
        <v>0</v>
      </c>
      <c r="J196" s="2">
        <v>0</v>
      </c>
      <c r="K196" s="2">
        <v>0</v>
      </c>
      <c r="L196" s="2">
        <v>0</v>
      </c>
      <c r="M196" s="2">
        <v>0</v>
      </c>
      <c r="N196" s="2">
        <v>1</v>
      </c>
      <c r="O196" s="2"/>
      <c r="P196" s="2"/>
      <c r="Q196" s="2"/>
      <c r="R196" s="11"/>
      <c r="S196" s="11"/>
      <c r="T196" s="35"/>
    </row>
    <row r="197" spans="1:20" x14ac:dyDescent="0.25">
      <c r="A197" s="34"/>
      <c r="B197" s="11"/>
      <c r="C197" s="2"/>
      <c r="D197" s="11"/>
      <c r="E197" s="11"/>
      <c r="F197" s="2" t="s">
        <v>11</v>
      </c>
      <c r="G197" s="11" t="s">
        <v>4888</v>
      </c>
      <c r="H197" s="2">
        <v>1</v>
      </c>
      <c r="I197" s="2">
        <v>0</v>
      </c>
      <c r="J197" s="2">
        <v>0</v>
      </c>
      <c r="K197" s="2">
        <v>0</v>
      </c>
      <c r="L197" s="2">
        <v>0</v>
      </c>
      <c r="M197" s="2">
        <v>0</v>
      </c>
      <c r="N197" s="2">
        <v>1</v>
      </c>
      <c r="O197" s="2"/>
      <c r="P197" s="2"/>
      <c r="Q197" s="2"/>
      <c r="R197" s="11"/>
      <c r="S197" s="11"/>
      <c r="T197" s="35"/>
    </row>
    <row r="198" spans="1:20" x14ac:dyDescent="0.25">
      <c r="A198" s="34"/>
      <c r="B198" s="11"/>
      <c r="C198" s="2"/>
      <c r="D198" s="11"/>
      <c r="E198" s="11"/>
      <c r="F198" s="2" t="s">
        <v>12</v>
      </c>
      <c r="G198" s="11" t="s">
        <v>4889</v>
      </c>
      <c r="H198" s="2">
        <v>1</v>
      </c>
      <c r="I198" s="2">
        <v>0</v>
      </c>
      <c r="J198" s="2">
        <v>0</v>
      </c>
      <c r="K198" s="2">
        <v>0</v>
      </c>
      <c r="L198" s="2">
        <v>0</v>
      </c>
      <c r="M198" s="2">
        <v>0</v>
      </c>
      <c r="N198" s="2">
        <v>1</v>
      </c>
      <c r="O198" s="2"/>
      <c r="P198" s="2"/>
      <c r="Q198" s="2"/>
      <c r="R198" s="11"/>
      <c r="S198" s="11"/>
      <c r="T198" s="35"/>
    </row>
    <row r="199" spans="1:20" x14ac:dyDescent="0.25">
      <c r="A199" s="34"/>
      <c r="B199" s="11"/>
      <c r="C199" s="2"/>
      <c r="D199" s="11"/>
      <c r="E199" s="11"/>
      <c r="F199" s="2"/>
      <c r="G199" s="11"/>
      <c r="H199" s="2"/>
      <c r="I199" s="2"/>
      <c r="J199" s="2"/>
      <c r="K199" s="2"/>
      <c r="L199" s="2"/>
      <c r="M199" s="2"/>
      <c r="N199" s="2"/>
      <c r="O199" s="2"/>
      <c r="P199" s="2"/>
      <c r="Q199" s="2"/>
      <c r="R199" s="11"/>
      <c r="S199" s="11"/>
      <c r="T199" s="35"/>
    </row>
    <row r="200" spans="1:20" x14ac:dyDescent="0.25">
      <c r="A200" s="83"/>
      <c r="B200" s="62"/>
      <c r="C200" s="61"/>
      <c r="D200" s="62"/>
      <c r="E200" s="62"/>
      <c r="F200" s="61"/>
      <c r="G200" s="62"/>
      <c r="H200" s="61">
        <f>SUM(H187:H198)</f>
        <v>12</v>
      </c>
      <c r="I200" s="61">
        <f t="shared" ref="I200:O200" si="8">SUM(I187:I198)</f>
        <v>0</v>
      </c>
      <c r="J200" s="61">
        <f t="shared" si="8"/>
        <v>0</v>
      </c>
      <c r="K200" s="61">
        <f t="shared" si="8"/>
        <v>0</v>
      </c>
      <c r="L200" s="61">
        <f t="shared" si="8"/>
        <v>0</v>
      </c>
      <c r="M200" s="61">
        <f t="shared" si="8"/>
        <v>0</v>
      </c>
      <c r="N200" s="61">
        <f t="shared" si="8"/>
        <v>12</v>
      </c>
      <c r="O200" s="61">
        <f t="shared" si="8"/>
        <v>0</v>
      </c>
      <c r="P200" s="61"/>
      <c r="Q200" s="61"/>
      <c r="R200" s="62"/>
      <c r="S200" s="62"/>
      <c r="T200" s="84"/>
    </row>
    <row r="201" spans="1:20" x14ac:dyDescent="0.25">
      <c r="A201" s="85"/>
      <c r="B201" s="75"/>
      <c r="C201" s="76"/>
      <c r="D201" s="75"/>
      <c r="E201" s="75"/>
      <c r="F201" s="76"/>
      <c r="G201" s="75"/>
      <c r="H201" s="76"/>
      <c r="I201" s="76"/>
      <c r="J201" s="76"/>
      <c r="K201" s="76"/>
      <c r="L201" s="76"/>
      <c r="M201" s="76"/>
      <c r="N201" s="76"/>
      <c r="O201" s="76"/>
      <c r="P201" s="76"/>
      <c r="Q201" s="76"/>
      <c r="R201" s="75"/>
      <c r="S201" s="75"/>
      <c r="T201" s="86"/>
    </row>
    <row r="202" spans="1:20" x14ac:dyDescent="0.25">
      <c r="A202" s="34"/>
      <c r="B202" s="11"/>
      <c r="C202" s="2"/>
      <c r="D202" s="11"/>
      <c r="E202" s="11"/>
      <c r="F202" s="11"/>
      <c r="G202" s="11"/>
      <c r="H202" s="2"/>
      <c r="I202" s="2"/>
      <c r="J202" s="2"/>
      <c r="K202" s="2"/>
      <c r="L202" s="2"/>
      <c r="M202" s="2"/>
      <c r="N202" s="2"/>
      <c r="O202" s="2"/>
      <c r="P202" s="2"/>
      <c r="Q202" s="2"/>
      <c r="R202" s="11"/>
      <c r="S202" s="11"/>
      <c r="T202" s="35"/>
    </row>
    <row r="203" spans="1:20" ht="15" customHeight="1" x14ac:dyDescent="0.25">
      <c r="A203" s="34"/>
      <c r="B203" s="11"/>
      <c r="C203" s="2" t="s">
        <v>10</v>
      </c>
      <c r="D203" s="11" t="s">
        <v>4622</v>
      </c>
      <c r="E203" s="11" t="s">
        <v>39</v>
      </c>
      <c r="F203" s="2" t="s">
        <v>0</v>
      </c>
      <c r="G203" s="11" t="s">
        <v>4890</v>
      </c>
      <c r="H203" s="67">
        <v>1</v>
      </c>
      <c r="I203" s="67">
        <v>0</v>
      </c>
      <c r="J203" s="67">
        <v>0</v>
      </c>
      <c r="K203" s="67">
        <v>0</v>
      </c>
      <c r="L203" s="67">
        <v>0</v>
      </c>
      <c r="M203" s="67">
        <v>1</v>
      </c>
      <c r="N203" s="67">
        <v>0</v>
      </c>
      <c r="O203" s="67">
        <v>0</v>
      </c>
      <c r="P203" s="67"/>
      <c r="Q203" s="67"/>
      <c r="R203" s="299" t="s">
        <v>7843</v>
      </c>
      <c r="S203" s="299" t="s">
        <v>7855</v>
      </c>
      <c r="T203" s="35"/>
    </row>
    <row r="204" spans="1:20" x14ac:dyDescent="0.25">
      <c r="A204" s="34"/>
      <c r="B204" s="11"/>
      <c r="C204" s="2"/>
      <c r="D204" s="11"/>
      <c r="E204" s="11"/>
      <c r="F204" s="2" t="s">
        <v>2</v>
      </c>
      <c r="G204" s="11" t="s">
        <v>4891</v>
      </c>
      <c r="H204" s="67">
        <v>1</v>
      </c>
      <c r="I204" s="67">
        <v>0</v>
      </c>
      <c r="J204" s="67">
        <v>0</v>
      </c>
      <c r="K204" s="67">
        <v>0</v>
      </c>
      <c r="L204" s="67">
        <v>0</v>
      </c>
      <c r="M204" s="67">
        <v>1</v>
      </c>
      <c r="N204" s="67">
        <v>0</v>
      </c>
      <c r="O204" s="67">
        <v>0</v>
      </c>
      <c r="P204" s="67"/>
      <c r="Q204" s="67"/>
      <c r="R204" s="299"/>
      <c r="S204" s="299"/>
      <c r="T204" s="35"/>
    </row>
    <row r="205" spans="1:20" x14ac:dyDescent="0.25">
      <c r="A205" s="34"/>
      <c r="B205" s="11"/>
      <c r="C205" s="2"/>
      <c r="D205" s="11"/>
      <c r="E205" s="11"/>
      <c r="F205" s="2" t="s">
        <v>3</v>
      </c>
      <c r="G205" s="11" t="s">
        <v>4892</v>
      </c>
      <c r="H205" s="67">
        <v>1</v>
      </c>
      <c r="I205" s="67">
        <v>0</v>
      </c>
      <c r="J205" s="67">
        <v>0</v>
      </c>
      <c r="K205" s="67">
        <v>0</v>
      </c>
      <c r="L205" s="67">
        <v>0</v>
      </c>
      <c r="M205" s="67">
        <v>1</v>
      </c>
      <c r="N205" s="67">
        <v>0</v>
      </c>
      <c r="O205" s="67">
        <v>0</v>
      </c>
      <c r="P205" s="67"/>
      <c r="Q205" s="67"/>
      <c r="R205" s="299"/>
      <c r="S205" s="299"/>
      <c r="T205" s="35"/>
    </row>
    <row r="206" spans="1:20" x14ac:dyDescent="0.25">
      <c r="A206" s="34"/>
      <c r="B206" s="11"/>
      <c r="C206" s="2"/>
      <c r="D206" s="11"/>
      <c r="E206" s="11"/>
      <c r="F206" s="2" t="s">
        <v>4</v>
      </c>
      <c r="G206" s="11" t="s">
        <v>4893</v>
      </c>
      <c r="H206" s="67">
        <v>1</v>
      </c>
      <c r="I206" s="67">
        <v>0</v>
      </c>
      <c r="J206" s="67">
        <v>0</v>
      </c>
      <c r="K206" s="67">
        <v>0</v>
      </c>
      <c r="L206" s="67">
        <v>0</v>
      </c>
      <c r="M206" s="67">
        <v>1</v>
      </c>
      <c r="N206" s="67">
        <v>0</v>
      </c>
      <c r="O206" s="67">
        <v>0</v>
      </c>
      <c r="P206" s="67"/>
      <c r="Q206" s="67"/>
      <c r="R206" s="299"/>
      <c r="S206" s="299" t="s">
        <v>7848</v>
      </c>
      <c r="T206" s="35"/>
    </row>
    <row r="207" spans="1:20" ht="15" customHeight="1" x14ac:dyDescent="0.25">
      <c r="A207" s="34"/>
      <c r="B207" s="11"/>
      <c r="C207" s="2"/>
      <c r="D207" s="11"/>
      <c r="E207" s="11"/>
      <c r="F207" s="2" t="s">
        <v>5</v>
      </c>
      <c r="G207" s="11" t="s">
        <v>4894</v>
      </c>
      <c r="H207" s="67">
        <v>1</v>
      </c>
      <c r="I207" s="67">
        <v>0</v>
      </c>
      <c r="J207" s="67">
        <v>0</v>
      </c>
      <c r="K207" s="67">
        <v>0</v>
      </c>
      <c r="L207" s="67">
        <v>1</v>
      </c>
      <c r="M207" s="67">
        <v>0</v>
      </c>
      <c r="N207" s="67">
        <v>0</v>
      </c>
      <c r="O207" s="67">
        <v>0</v>
      </c>
      <c r="P207" s="67"/>
      <c r="Q207" s="67"/>
      <c r="R207" s="299"/>
      <c r="S207" s="299"/>
      <c r="T207" s="35"/>
    </row>
    <row r="208" spans="1:20" x14ac:dyDescent="0.25">
      <c r="A208" s="34"/>
      <c r="B208" s="11"/>
      <c r="C208" s="2"/>
      <c r="D208" s="11"/>
      <c r="E208" s="11"/>
      <c r="F208" s="2" t="s">
        <v>6</v>
      </c>
      <c r="G208" s="11" t="s">
        <v>303</v>
      </c>
      <c r="H208" s="67">
        <v>1</v>
      </c>
      <c r="I208" s="67">
        <v>0</v>
      </c>
      <c r="J208" s="67">
        <v>0</v>
      </c>
      <c r="K208" s="67">
        <v>0</v>
      </c>
      <c r="L208" s="67">
        <v>0</v>
      </c>
      <c r="M208" s="67">
        <v>1</v>
      </c>
      <c r="N208" s="67">
        <v>0</v>
      </c>
      <c r="O208" s="67">
        <v>0</v>
      </c>
      <c r="P208" s="67"/>
      <c r="Q208" s="67"/>
      <c r="R208" s="299" t="s">
        <v>7844</v>
      </c>
      <c r="S208" s="299"/>
      <c r="T208" s="35"/>
    </row>
    <row r="209" spans="1:20" x14ac:dyDescent="0.25">
      <c r="A209" s="34"/>
      <c r="B209" s="11"/>
      <c r="C209" s="2"/>
      <c r="D209" s="11"/>
      <c r="E209" s="11"/>
      <c r="F209" s="2" t="s">
        <v>7</v>
      </c>
      <c r="G209" s="11" t="s">
        <v>4895</v>
      </c>
      <c r="H209" s="67">
        <v>1</v>
      </c>
      <c r="I209" s="67">
        <v>0</v>
      </c>
      <c r="J209" s="67">
        <v>0</v>
      </c>
      <c r="K209" s="67">
        <v>0</v>
      </c>
      <c r="L209" s="67">
        <v>0</v>
      </c>
      <c r="M209" s="67">
        <v>1</v>
      </c>
      <c r="N209" s="67">
        <v>0</v>
      </c>
      <c r="O209" s="67">
        <v>0</v>
      </c>
      <c r="P209" s="67"/>
      <c r="Q209" s="67"/>
      <c r="R209" s="299"/>
      <c r="S209" s="299"/>
      <c r="T209" s="35"/>
    </row>
    <row r="210" spans="1:20" x14ac:dyDescent="0.25">
      <c r="A210" s="34"/>
      <c r="B210" s="11"/>
      <c r="C210" s="2"/>
      <c r="D210" s="11"/>
      <c r="E210" s="11"/>
      <c r="F210" s="2" t="s">
        <v>8</v>
      </c>
      <c r="G210" s="11" t="s">
        <v>4896</v>
      </c>
      <c r="H210" s="67">
        <v>1</v>
      </c>
      <c r="I210" s="67">
        <v>0</v>
      </c>
      <c r="J210" s="67">
        <v>0</v>
      </c>
      <c r="K210" s="67">
        <v>0</v>
      </c>
      <c r="L210" s="67">
        <v>0</v>
      </c>
      <c r="M210" s="67">
        <v>1</v>
      </c>
      <c r="N210" s="67">
        <v>0</v>
      </c>
      <c r="O210" s="67">
        <v>0</v>
      </c>
      <c r="P210" s="67"/>
      <c r="Q210" s="67"/>
      <c r="R210" s="299"/>
      <c r="S210" s="299" t="s">
        <v>7856</v>
      </c>
      <c r="T210" s="35"/>
    </row>
    <row r="211" spans="1:20" ht="15" customHeight="1" x14ac:dyDescent="0.25">
      <c r="A211" s="34"/>
      <c r="B211" s="11"/>
      <c r="C211" s="2"/>
      <c r="D211" s="11"/>
      <c r="E211" s="11"/>
      <c r="F211" s="2" t="s">
        <v>9</v>
      </c>
      <c r="G211" s="11" t="s">
        <v>3675</v>
      </c>
      <c r="H211" s="67">
        <v>1</v>
      </c>
      <c r="I211" s="67">
        <v>0</v>
      </c>
      <c r="J211" s="67">
        <v>0</v>
      </c>
      <c r="K211" s="67">
        <v>0</v>
      </c>
      <c r="L211" s="67">
        <v>0</v>
      </c>
      <c r="M211" s="67">
        <v>1</v>
      </c>
      <c r="N211" s="67">
        <v>0</v>
      </c>
      <c r="O211" s="67">
        <v>0</v>
      </c>
      <c r="P211" s="67"/>
      <c r="Q211" s="67"/>
      <c r="R211" s="299"/>
      <c r="S211" s="299"/>
      <c r="T211" s="35"/>
    </row>
    <row r="212" spans="1:20" x14ac:dyDescent="0.25">
      <c r="A212" s="34"/>
      <c r="B212" s="11"/>
      <c r="C212" s="2"/>
      <c r="D212" s="11"/>
      <c r="E212" s="11"/>
      <c r="F212" s="2" t="s">
        <v>10</v>
      </c>
      <c r="G212" s="11" t="s">
        <v>811</v>
      </c>
      <c r="H212" s="67">
        <v>1</v>
      </c>
      <c r="I212" s="67">
        <v>0</v>
      </c>
      <c r="J212" s="67">
        <v>0</v>
      </c>
      <c r="K212" s="67">
        <v>0</v>
      </c>
      <c r="L212" s="67">
        <v>0</v>
      </c>
      <c r="M212" s="67">
        <v>1</v>
      </c>
      <c r="N212" s="67">
        <v>0</v>
      </c>
      <c r="O212" s="67">
        <v>0</v>
      </c>
      <c r="P212" s="67"/>
      <c r="Q212" s="67"/>
      <c r="R212" s="299"/>
      <c r="S212" s="299"/>
      <c r="T212" s="35"/>
    </row>
    <row r="213" spans="1:20" x14ac:dyDescent="0.25">
      <c r="A213" s="34"/>
      <c r="B213" s="11"/>
      <c r="C213" s="2"/>
      <c r="D213" s="11"/>
      <c r="E213" s="11"/>
      <c r="F213" s="2"/>
      <c r="G213" s="11"/>
      <c r="H213" s="67"/>
      <c r="I213" s="67"/>
      <c r="J213" s="67"/>
      <c r="K213" s="67"/>
      <c r="L213" s="67"/>
      <c r="M213" s="67"/>
      <c r="N213" s="67"/>
      <c r="O213" s="67"/>
      <c r="P213" s="67"/>
      <c r="Q213" s="67"/>
      <c r="R213" s="299"/>
      <c r="S213" s="299" t="s">
        <v>7857</v>
      </c>
      <c r="T213" s="35"/>
    </row>
    <row r="214" spans="1:20" x14ac:dyDescent="0.25">
      <c r="A214" s="83"/>
      <c r="B214" s="62"/>
      <c r="C214" s="61"/>
      <c r="D214" s="62"/>
      <c r="E214" s="62"/>
      <c r="F214" s="61"/>
      <c r="G214" s="62"/>
      <c r="H214" s="72">
        <f>SUM(H203:H212)</f>
        <v>10</v>
      </c>
      <c r="I214" s="72">
        <f t="shared" ref="I214:O214" si="9">SUM(I203:I212)</f>
        <v>0</v>
      </c>
      <c r="J214" s="72">
        <f t="shared" si="9"/>
        <v>0</v>
      </c>
      <c r="K214" s="72">
        <f t="shared" si="9"/>
        <v>0</v>
      </c>
      <c r="L214" s="72">
        <f t="shared" si="9"/>
        <v>1</v>
      </c>
      <c r="M214" s="72">
        <f t="shared" si="9"/>
        <v>9</v>
      </c>
      <c r="N214" s="72">
        <f t="shared" si="9"/>
        <v>0</v>
      </c>
      <c r="O214" s="72">
        <f t="shared" si="9"/>
        <v>0</v>
      </c>
      <c r="P214" s="67"/>
      <c r="Q214" s="67"/>
      <c r="R214" s="299"/>
      <c r="S214" s="299"/>
      <c r="T214" s="35"/>
    </row>
    <row r="215" spans="1:20" ht="15" customHeight="1" x14ac:dyDescent="0.25">
      <c r="A215" s="34"/>
      <c r="B215" s="11"/>
      <c r="C215" s="2"/>
      <c r="D215" s="11"/>
      <c r="E215" s="11"/>
      <c r="F215" s="2"/>
      <c r="G215" s="11"/>
      <c r="H215" s="2"/>
      <c r="I215" s="2"/>
      <c r="J215" s="2"/>
      <c r="K215" s="2"/>
      <c r="L215" s="2"/>
      <c r="M215" s="2"/>
      <c r="N215" s="2"/>
      <c r="O215" s="2"/>
      <c r="P215" s="2"/>
      <c r="Q215" s="2"/>
      <c r="R215" s="299"/>
      <c r="S215" s="299"/>
      <c r="T215" s="35"/>
    </row>
    <row r="216" spans="1:20" ht="15" customHeight="1" x14ac:dyDescent="0.25">
      <c r="A216" s="34"/>
      <c r="B216" s="11"/>
      <c r="C216" s="2"/>
      <c r="D216" s="11"/>
      <c r="E216" s="11"/>
      <c r="F216" s="2"/>
      <c r="G216" s="11"/>
      <c r="H216" s="2"/>
      <c r="I216" s="2"/>
      <c r="J216" s="2"/>
      <c r="K216" s="2"/>
      <c r="L216" s="2"/>
      <c r="M216" s="2"/>
      <c r="N216" s="2"/>
      <c r="O216" s="2"/>
      <c r="P216" s="2"/>
      <c r="Q216" s="2"/>
      <c r="R216" s="299"/>
      <c r="S216" s="299"/>
      <c r="T216" s="35"/>
    </row>
    <row r="217" spans="1:20" ht="15" customHeight="1" x14ac:dyDescent="0.25">
      <c r="A217" s="34"/>
      <c r="B217" s="11"/>
      <c r="C217" s="2"/>
      <c r="D217" s="11"/>
      <c r="E217" s="11"/>
      <c r="F217" s="2"/>
      <c r="G217" s="11"/>
      <c r="H217" s="2"/>
      <c r="I217" s="2"/>
      <c r="J217" s="2"/>
      <c r="K217" s="2"/>
      <c r="L217" s="2"/>
      <c r="M217" s="2"/>
      <c r="N217" s="2"/>
      <c r="O217" s="2"/>
      <c r="P217" s="2"/>
      <c r="Q217" s="2"/>
      <c r="R217" s="299" t="s">
        <v>7845</v>
      </c>
      <c r="S217" s="299" t="s">
        <v>7858</v>
      </c>
      <c r="T217" s="35"/>
    </row>
    <row r="218" spans="1:20" x14ac:dyDescent="0.25">
      <c r="A218" s="34"/>
      <c r="B218" s="11"/>
      <c r="C218" s="2"/>
      <c r="D218" s="11"/>
      <c r="E218" s="11"/>
      <c r="F218" s="2"/>
      <c r="G218" s="11"/>
      <c r="H218" s="2"/>
      <c r="I218" s="2"/>
      <c r="J218" s="2"/>
      <c r="K218" s="2"/>
      <c r="L218" s="2"/>
      <c r="M218" s="2"/>
      <c r="N218" s="2"/>
      <c r="O218" s="2"/>
      <c r="P218" s="2"/>
      <c r="Q218" s="2"/>
      <c r="R218" s="299"/>
      <c r="S218" s="299"/>
      <c r="T218" s="35"/>
    </row>
    <row r="219" spans="1:20" x14ac:dyDescent="0.25">
      <c r="A219" s="34"/>
      <c r="B219" s="11"/>
      <c r="C219" s="2"/>
      <c r="D219" s="11"/>
      <c r="E219" s="11"/>
      <c r="F219" s="2"/>
      <c r="G219" s="11"/>
      <c r="H219" s="2"/>
      <c r="I219" s="2"/>
      <c r="J219" s="2"/>
      <c r="K219" s="2"/>
      <c r="L219" s="2"/>
      <c r="M219" s="2"/>
      <c r="N219" s="2"/>
      <c r="O219" s="2"/>
      <c r="P219" s="2"/>
      <c r="Q219" s="2"/>
      <c r="R219" s="299"/>
      <c r="S219" s="299"/>
      <c r="T219" s="35"/>
    </row>
    <row r="220" spans="1:20" ht="15" customHeight="1" x14ac:dyDescent="0.25">
      <c r="A220" s="34"/>
      <c r="B220" s="11"/>
      <c r="C220" s="2"/>
      <c r="D220" s="11"/>
      <c r="E220" s="11"/>
      <c r="F220" s="2"/>
      <c r="G220" s="11"/>
      <c r="H220" s="2"/>
      <c r="I220" s="2"/>
      <c r="J220" s="2"/>
      <c r="K220" s="2"/>
      <c r="L220" s="2"/>
      <c r="M220" s="2"/>
      <c r="N220" s="2"/>
      <c r="O220" s="2"/>
      <c r="P220" s="2"/>
      <c r="Q220" s="2"/>
      <c r="R220" s="299" t="s">
        <v>7846</v>
      </c>
      <c r="S220" s="299"/>
      <c r="T220" s="35"/>
    </row>
    <row r="221" spans="1:20" ht="15" customHeight="1" x14ac:dyDescent="0.25">
      <c r="A221" s="34"/>
      <c r="B221" s="11"/>
      <c r="C221" s="2"/>
      <c r="D221" s="11"/>
      <c r="E221" s="11"/>
      <c r="F221" s="2"/>
      <c r="G221" s="11"/>
      <c r="H221" s="2"/>
      <c r="I221" s="2"/>
      <c r="J221" s="2"/>
      <c r="K221" s="2"/>
      <c r="L221" s="2"/>
      <c r="M221" s="2"/>
      <c r="N221" s="2"/>
      <c r="O221" s="2"/>
      <c r="P221" s="2"/>
      <c r="Q221" s="2"/>
      <c r="R221" s="299"/>
      <c r="S221" s="299" t="s">
        <v>7859</v>
      </c>
      <c r="T221" s="35"/>
    </row>
    <row r="222" spans="1:20" x14ac:dyDescent="0.25">
      <c r="A222" s="34"/>
      <c r="B222" s="11"/>
      <c r="C222" s="2"/>
      <c r="D222" s="11"/>
      <c r="E222" s="11"/>
      <c r="F222" s="2"/>
      <c r="G222" s="11"/>
      <c r="H222" s="2"/>
      <c r="I222" s="2"/>
      <c r="J222" s="2"/>
      <c r="K222" s="2"/>
      <c r="L222" s="2"/>
      <c r="M222" s="2"/>
      <c r="N222" s="2"/>
      <c r="O222" s="2"/>
      <c r="P222" s="2"/>
      <c r="Q222" s="2"/>
      <c r="R222" s="299"/>
      <c r="S222" s="299"/>
      <c r="T222" s="35"/>
    </row>
    <row r="223" spans="1:20" x14ac:dyDescent="0.25">
      <c r="A223" s="34"/>
      <c r="B223" s="11"/>
      <c r="C223" s="2"/>
      <c r="D223" s="11"/>
      <c r="E223" s="11"/>
      <c r="F223" s="2"/>
      <c r="G223" s="11"/>
      <c r="H223" s="2"/>
      <c r="I223" s="2"/>
      <c r="J223" s="2"/>
      <c r="K223" s="2"/>
      <c r="L223" s="2"/>
      <c r="M223" s="2"/>
      <c r="N223" s="2"/>
      <c r="O223" s="2"/>
      <c r="P223" s="2"/>
      <c r="Q223" s="2"/>
      <c r="R223" s="11" t="s">
        <v>7743</v>
      </c>
      <c r="S223" s="299"/>
      <c r="T223" s="35"/>
    </row>
    <row r="224" spans="1:20" ht="15" customHeight="1" x14ac:dyDescent="0.25">
      <c r="A224" s="34"/>
      <c r="B224" s="11"/>
      <c r="C224" s="2"/>
      <c r="D224" s="11"/>
      <c r="E224" s="11"/>
      <c r="F224" s="2"/>
      <c r="G224" s="11"/>
      <c r="H224" s="2"/>
      <c r="I224" s="2"/>
      <c r="J224" s="2"/>
      <c r="K224" s="2"/>
      <c r="L224" s="2"/>
      <c r="M224" s="2"/>
      <c r="N224" s="2"/>
      <c r="O224" s="2"/>
      <c r="P224" s="2"/>
      <c r="Q224" s="2"/>
      <c r="R224" s="299" t="s">
        <v>7847</v>
      </c>
      <c r="S224" s="299"/>
      <c r="T224" s="35"/>
    </row>
    <row r="225" spans="1:20" ht="15" customHeight="1" x14ac:dyDescent="0.25">
      <c r="A225" s="34"/>
      <c r="B225" s="11"/>
      <c r="C225" s="2"/>
      <c r="D225" s="11"/>
      <c r="E225" s="11"/>
      <c r="F225" s="2"/>
      <c r="G225" s="11"/>
      <c r="H225" s="2"/>
      <c r="I225" s="2"/>
      <c r="J225" s="2"/>
      <c r="K225" s="2"/>
      <c r="L225" s="2"/>
      <c r="M225" s="2"/>
      <c r="N225" s="2"/>
      <c r="O225" s="2"/>
      <c r="P225" s="2"/>
      <c r="Q225" s="2"/>
      <c r="R225" s="299"/>
      <c r="S225" s="299" t="s">
        <v>7860</v>
      </c>
      <c r="T225" s="35"/>
    </row>
    <row r="226" spans="1:20" x14ac:dyDescent="0.25">
      <c r="A226" s="34"/>
      <c r="B226" s="11"/>
      <c r="C226" s="2"/>
      <c r="D226" s="11"/>
      <c r="E226" s="11"/>
      <c r="F226" s="2"/>
      <c r="G226" s="11"/>
      <c r="H226" s="2"/>
      <c r="I226" s="2"/>
      <c r="J226" s="2"/>
      <c r="K226" s="2"/>
      <c r="L226" s="2"/>
      <c r="M226" s="2"/>
      <c r="N226" s="2"/>
      <c r="O226" s="2"/>
      <c r="P226" s="2"/>
      <c r="Q226" s="2"/>
      <c r="R226" s="299"/>
      <c r="S226" s="299"/>
      <c r="T226" s="35"/>
    </row>
    <row r="227" spans="1:20" x14ac:dyDescent="0.25">
      <c r="A227" s="34"/>
      <c r="B227" s="11"/>
      <c r="C227" s="2"/>
      <c r="D227" s="11"/>
      <c r="E227" s="11"/>
      <c r="F227" s="2"/>
      <c r="G227" s="11"/>
      <c r="H227" s="2"/>
      <c r="I227" s="2"/>
      <c r="J227" s="2"/>
      <c r="K227" s="2"/>
      <c r="L227" s="2"/>
      <c r="M227" s="2"/>
      <c r="N227" s="2"/>
      <c r="O227" s="2"/>
      <c r="P227" s="2"/>
      <c r="Q227" s="2"/>
      <c r="R227" s="299"/>
      <c r="S227" s="299"/>
      <c r="T227" s="35"/>
    </row>
    <row r="228" spans="1:20" x14ac:dyDescent="0.25">
      <c r="A228" s="34"/>
      <c r="B228" s="11"/>
      <c r="C228" s="2"/>
      <c r="D228" s="11"/>
      <c r="E228" s="11"/>
      <c r="F228" s="2"/>
      <c r="G228" s="11"/>
      <c r="H228" s="2"/>
      <c r="I228" s="2"/>
      <c r="J228" s="2"/>
      <c r="K228" s="2"/>
      <c r="L228" s="2"/>
      <c r="M228" s="2"/>
      <c r="N228" s="2"/>
      <c r="O228" s="2"/>
      <c r="P228" s="2"/>
      <c r="Q228" s="2"/>
      <c r="R228" s="11"/>
      <c r="S228" s="299"/>
      <c r="T228" s="35"/>
    </row>
    <row r="229" spans="1:20" ht="15" customHeight="1" x14ac:dyDescent="0.25">
      <c r="A229" s="34"/>
      <c r="B229" s="11"/>
      <c r="C229" s="2"/>
      <c r="D229" s="11"/>
      <c r="E229" s="11"/>
      <c r="F229" s="2"/>
      <c r="G229" s="11"/>
      <c r="H229" s="2"/>
      <c r="I229" s="2"/>
      <c r="J229" s="2"/>
      <c r="K229" s="2"/>
      <c r="L229" s="2"/>
      <c r="M229" s="2"/>
      <c r="N229" s="2"/>
      <c r="O229" s="2"/>
      <c r="P229" s="2"/>
      <c r="Q229" s="2"/>
      <c r="R229" s="11"/>
      <c r="S229" s="299" t="s">
        <v>7861</v>
      </c>
      <c r="T229" s="35"/>
    </row>
    <row r="230" spans="1:20" ht="15" customHeight="1" x14ac:dyDescent="0.25">
      <c r="A230" s="34"/>
      <c r="B230" s="11"/>
      <c r="C230" s="2"/>
      <c r="D230" s="11"/>
      <c r="E230" s="11"/>
      <c r="F230" s="2"/>
      <c r="G230" s="11"/>
      <c r="H230" s="2"/>
      <c r="I230" s="2"/>
      <c r="J230" s="2"/>
      <c r="K230" s="2"/>
      <c r="L230" s="2"/>
      <c r="M230" s="2"/>
      <c r="N230" s="2"/>
      <c r="O230" s="2"/>
      <c r="P230" s="2"/>
      <c r="Q230" s="2"/>
      <c r="R230" s="11"/>
      <c r="S230" s="299"/>
      <c r="T230" s="35"/>
    </row>
    <row r="231" spans="1:20" x14ac:dyDescent="0.25">
      <c r="A231" s="34"/>
      <c r="B231" s="11"/>
      <c r="C231" s="2"/>
      <c r="D231" s="11"/>
      <c r="E231" s="11"/>
      <c r="F231" s="2"/>
      <c r="G231" s="11"/>
      <c r="H231" s="2"/>
      <c r="I231" s="2"/>
      <c r="J231" s="2"/>
      <c r="K231" s="2"/>
      <c r="L231" s="2"/>
      <c r="M231" s="2"/>
      <c r="N231" s="2"/>
      <c r="O231" s="2"/>
      <c r="P231" s="2"/>
      <c r="Q231" s="2"/>
      <c r="R231" s="11"/>
      <c r="S231" s="299"/>
      <c r="T231" s="35"/>
    </row>
    <row r="232" spans="1:20" x14ac:dyDescent="0.25">
      <c r="A232" s="34"/>
      <c r="B232" s="11"/>
      <c r="C232" s="2"/>
      <c r="D232" s="11"/>
      <c r="E232" s="11"/>
      <c r="F232" s="2"/>
      <c r="G232" s="11"/>
      <c r="H232" s="2"/>
      <c r="I232" s="2"/>
      <c r="J232" s="2"/>
      <c r="K232" s="2"/>
      <c r="L232" s="2"/>
      <c r="M232" s="2"/>
      <c r="N232" s="2"/>
      <c r="O232" s="2"/>
      <c r="P232" s="2"/>
      <c r="Q232" s="2"/>
      <c r="R232" s="11"/>
      <c r="S232" s="299" t="s">
        <v>7862</v>
      </c>
      <c r="T232" s="35"/>
    </row>
    <row r="233" spans="1:20" x14ac:dyDescent="0.25">
      <c r="A233" s="34"/>
      <c r="B233" s="11"/>
      <c r="C233" s="2"/>
      <c r="D233" s="11"/>
      <c r="E233" s="11"/>
      <c r="F233" s="2"/>
      <c r="G233" s="11"/>
      <c r="H233" s="2"/>
      <c r="I233" s="2"/>
      <c r="J233" s="2"/>
      <c r="K233" s="2"/>
      <c r="L233" s="2"/>
      <c r="M233" s="2"/>
      <c r="N233" s="2"/>
      <c r="O233" s="2"/>
      <c r="P233" s="2"/>
      <c r="Q233" s="2"/>
      <c r="R233" s="11"/>
      <c r="S233" s="299"/>
      <c r="T233" s="35"/>
    </row>
    <row r="234" spans="1:20" x14ac:dyDescent="0.25">
      <c r="A234" s="34"/>
      <c r="B234" s="11"/>
      <c r="C234" s="2"/>
      <c r="D234" s="11"/>
      <c r="E234" s="11"/>
      <c r="F234" s="2"/>
      <c r="G234" s="11"/>
      <c r="H234" s="2"/>
      <c r="I234" s="2"/>
      <c r="J234" s="2"/>
      <c r="K234" s="2"/>
      <c r="L234" s="2"/>
      <c r="M234" s="2"/>
      <c r="N234" s="2"/>
      <c r="O234" s="2"/>
      <c r="P234" s="2"/>
      <c r="Q234" s="2"/>
      <c r="R234" s="11"/>
      <c r="S234" s="299"/>
      <c r="T234" s="35"/>
    </row>
    <row r="235" spans="1:20" ht="15" customHeight="1" x14ac:dyDescent="0.25">
      <c r="A235" s="34"/>
      <c r="B235" s="11"/>
      <c r="C235" s="2"/>
      <c r="D235" s="11"/>
      <c r="E235" s="11"/>
      <c r="F235" s="2"/>
      <c r="G235" s="11"/>
      <c r="H235" s="2"/>
      <c r="I235" s="2"/>
      <c r="J235" s="2"/>
      <c r="K235" s="2"/>
      <c r="L235" s="2"/>
      <c r="M235" s="2"/>
      <c r="N235" s="2"/>
      <c r="O235" s="2"/>
      <c r="P235" s="2"/>
      <c r="Q235" s="2"/>
      <c r="R235" s="11"/>
      <c r="S235" s="299" t="s">
        <v>7849</v>
      </c>
      <c r="T235" s="35"/>
    </row>
    <row r="236" spans="1:20" x14ac:dyDescent="0.25">
      <c r="A236" s="34"/>
      <c r="B236" s="11"/>
      <c r="C236" s="2"/>
      <c r="D236" s="11"/>
      <c r="E236" s="11"/>
      <c r="F236" s="2"/>
      <c r="G236" s="11"/>
      <c r="H236" s="2"/>
      <c r="I236" s="2"/>
      <c r="J236" s="2"/>
      <c r="K236" s="2"/>
      <c r="L236" s="2"/>
      <c r="M236" s="2"/>
      <c r="N236" s="2"/>
      <c r="O236" s="2"/>
      <c r="P236" s="2"/>
      <c r="Q236" s="2"/>
      <c r="R236" s="11"/>
      <c r="S236" s="299"/>
      <c r="T236" s="35"/>
    </row>
    <row r="237" spans="1:20" x14ac:dyDescent="0.25">
      <c r="A237" s="34"/>
      <c r="B237" s="11"/>
      <c r="C237" s="2"/>
      <c r="D237" s="11"/>
      <c r="E237" s="11"/>
      <c r="F237" s="2"/>
      <c r="G237" s="11"/>
      <c r="H237" s="2"/>
      <c r="I237" s="2"/>
      <c r="J237" s="2"/>
      <c r="K237" s="2"/>
      <c r="L237" s="2"/>
      <c r="M237" s="2"/>
      <c r="N237" s="2"/>
      <c r="O237" s="2"/>
      <c r="P237" s="2"/>
      <c r="Q237" s="2"/>
      <c r="R237" s="11"/>
      <c r="S237" s="299"/>
      <c r="T237" s="35"/>
    </row>
    <row r="238" spans="1:20" ht="15" customHeight="1" x14ac:dyDescent="0.25">
      <c r="A238" s="34"/>
      <c r="B238" s="11"/>
      <c r="C238" s="2"/>
      <c r="D238" s="11"/>
      <c r="E238" s="11"/>
      <c r="F238" s="2"/>
      <c r="G238" s="11"/>
      <c r="H238" s="2"/>
      <c r="I238" s="2"/>
      <c r="J238" s="2"/>
      <c r="K238" s="2"/>
      <c r="L238" s="2"/>
      <c r="M238" s="2"/>
      <c r="N238" s="2"/>
      <c r="O238" s="2"/>
      <c r="P238" s="2"/>
      <c r="Q238" s="2"/>
      <c r="R238" s="11"/>
      <c r="S238" s="299"/>
      <c r="T238" s="35"/>
    </row>
    <row r="239" spans="1:20" x14ac:dyDescent="0.25">
      <c r="A239" s="34"/>
      <c r="B239" s="11"/>
      <c r="C239" s="2"/>
      <c r="D239" s="11"/>
      <c r="E239" s="11"/>
      <c r="F239" s="2"/>
      <c r="G239" s="11"/>
      <c r="H239" s="2"/>
      <c r="I239" s="2"/>
      <c r="J239" s="2"/>
      <c r="K239" s="2"/>
      <c r="L239" s="2"/>
      <c r="M239" s="2"/>
      <c r="N239" s="2"/>
      <c r="O239" s="2"/>
      <c r="P239" s="2"/>
      <c r="Q239" s="2"/>
      <c r="R239" s="11"/>
      <c r="S239" s="299" t="s">
        <v>7850</v>
      </c>
      <c r="T239" s="35"/>
    </row>
    <row r="240" spans="1:20" x14ac:dyDescent="0.25">
      <c r="A240" s="34"/>
      <c r="B240" s="11"/>
      <c r="C240" s="2"/>
      <c r="D240" s="11"/>
      <c r="E240" s="11"/>
      <c r="F240" s="2"/>
      <c r="G240" s="11"/>
      <c r="H240" s="2"/>
      <c r="I240" s="2"/>
      <c r="J240" s="2"/>
      <c r="K240" s="2"/>
      <c r="L240" s="2"/>
      <c r="M240" s="2"/>
      <c r="N240" s="2"/>
      <c r="O240" s="2"/>
      <c r="P240" s="2"/>
      <c r="Q240" s="2"/>
      <c r="R240" s="11"/>
      <c r="S240" s="299"/>
      <c r="T240" s="35"/>
    </row>
    <row r="241" spans="1:20" x14ac:dyDescent="0.25">
      <c r="A241" s="34"/>
      <c r="B241" s="11"/>
      <c r="C241" s="2"/>
      <c r="D241" s="11"/>
      <c r="E241" s="11"/>
      <c r="F241" s="2"/>
      <c r="G241" s="11"/>
      <c r="H241" s="2"/>
      <c r="I241" s="2"/>
      <c r="J241" s="2"/>
      <c r="K241" s="2"/>
      <c r="L241" s="2"/>
      <c r="M241" s="2"/>
      <c r="N241" s="2"/>
      <c r="O241" s="2"/>
      <c r="P241" s="2"/>
      <c r="Q241" s="2"/>
      <c r="R241" s="11"/>
      <c r="S241" s="299"/>
      <c r="T241" s="35"/>
    </row>
    <row r="242" spans="1:20" ht="15" customHeight="1" x14ac:dyDescent="0.25">
      <c r="A242" s="34"/>
      <c r="B242" s="11"/>
      <c r="C242" s="2"/>
      <c r="D242" s="11"/>
      <c r="E242" s="11"/>
      <c r="F242" s="2"/>
      <c r="G242" s="11"/>
      <c r="H242" s="2"/>
      <c r="I242" s="2"/>
      <c r="J242" s="2"/>
      <c r="K242" s="2"/>
      <c r="L242" s="2"/>
      <c r="M242" s="2"/>
      <c r="N242" s="2"/>
      <c r="O242" s="2"/>
      <c r="P242" s="2"/>
      <c r="Q242" s="2"/>
      <c r="R242" s="11"/>
      <c r="S242" s="299"/>
      <c r="T242" s="35"/>
    </row>
    <row r="243" spans="1:20" x14ac:dyDescent="0.25">
      <c r="A243" s="34"/>
      <c r="B243" s="11"/>
      <c r="C243" s="2"/>
      <c r="D243" s="11"/>
      <c r="E243" s="11"/>
      <c r="F243" s="2"/>
      <c r="G243" s="11"/>
      <c r="H243" s="2"/>
      <c r="I243" s="2"/>
      <c r="J243" s="2"/>
      <c r="K243" s="2"/>
      <c r="L243" s="2"/>
      <c r="M243" s="2"/>
      <c r="N243" s="2"/>
      <c r="O243" s="2"/>
      <c r="P243" s="2"/>
      <c r="Q243" s="2"/>
      <c r="R243" s="11"/>
      <c r="S243" s="299" t="s">
        <v>7851</v>
      </c>
      <c r="T243" s="35"/>
    </row>
    <row r="244" spans="1:20" x14ac:dyDescent="0.25">
      <c r="A244" s="34"/>
      <c r="B244" s="11"/>
      <c r="C244" s="2"/>
      <c r="D244" s="11"/>
      <c r="E244" s="11"/>
      <c r="F244" s="2"/>
      <c r="G244" s="11"/>
      <c r="H244" s="2"/>
      <c r="I244" s="2"/>
      <c r="J244" s="2"/>
      <c r="K244" s="2"/>
      <c r="L244" s="2"/>
      <c r="M244" s="2"/>
      <c r="N244" s="2"/>
      <c r="O244" s="2"/>
      <c r="P244" s="2"/>
      <c r="Q244" s="2"/>
      <c r="R244" s="11"/>
      <c r="S244" s="299"/>
      <c r="T244" s="35"/>
    </row>
    <row r="245" spans="1:20" x14ac:dyDescent="0.25">
      <c r="A245" s="34"/>
      <c r="B245" s="11"/>
      <c r="C245" s="2"/>
      <c r="D245" s="11"/>
      <c r="E245" s="11"/>
      <c r="F245" s="2"/>
      <c r="G245" s="11"/>
      <c r="H245" s="2"/>
      <c r="I245" s="2"/>
      <c r="J245" s="2"/>
      <c r="K245" s="2"/>
      <c r="L245" s="2"/>
      <c r="M245" s="2"/>
      <c r="N245" s="2"/>
      <c r="O245" s="2"/>
      <c r="P245" s="2"/>
      <c r="Q245" s="2"/>
      <c r="R245" s="11"/>
      <c r="S245" s="299"/>
      <c r="T245" s="35"/>
    </row>
    <row r="246" spans="1:20" ht="15" customHeight="1" x14ac:dyDescent="0.25">
      <c r="A246" s="34"/>
      <c r="B246" s="11"/>
      <c r="C246" s="2"/>
      <c r="D246" s="11"/>
      <c r="E246" s="11"/>
      <c r="F246" s="2"/>
      <c r="G246" s="11"/>
      <c r="H246" s="2"/>
      <c r="I246" s="2"/>
      <c r="J246" s="2"/>
      <c r="K246" s="2"/>
      <c r="L246" s="2"/>
      <c r="M246" s="2"/>
      <c r="N246" s="2"/>
      <c r="O246" s="2"/>
      <c r="P246" s="2"/>
      <c r="Q246" s="2"/>
      <c r="R246" s="11"/>
      <c r="S246" s="299"/>
      <c r="T246" s="35"/>
    </row>
    <row r="247" spans="1:20" x14ac:dyDescent="0.25">
      <c r="A247" s="34"/>
      <c r="B247" s="11"/>
      <c r="C247" s="2"/>
      <c r="D247" s="11"/>
      <c r="E247" s="11"/>
      <c r="F247" s="2"/>
      <c r="G247" s="11"/>
      <c r="H247" s="2"/>
      <c r="I247" s="2"/>
      <c r="J247" s="2"/>
      <c r="K247" s="2"/>
      <c r="L247" s="2"/>
      <c r="M247" s="2"/>
      <c r="N247" s="2"/>
      <c r="O247" s="2"/>
      <c r="P247" s="2"/>
      <c r="Q247" s="2"/>
      <c r="R247" s="11"/>
      <c r="S247" s="299" t="s">
        <v>7852</v>
      </c>
      <c r="T247" s="35"/>
    </row>
    <row r="248" spans="1:20" x14ac:dyDescent="0.25">
      <c r="A248" s="34"/>
      <c r="B248" s="11"/>
      <c r="C248" s="2"/>
      <c r="D248" s="11"/>
      <c r="E248" s="11"/>
      <c r="F248" s="2"/>
      <c r="G248" s="11"/>
      <c r="H248" s="2"/>
      <c r="I248" s="2"/>
      <c r="J248" s="2"/>
      <c r="K248" s="2"/>
      <c r="L248" s="2"/>
      <c r="M248" s="2"/>
      <c r="N248" s="2"/>
      <c r="O248" s="2"/>
      <c r="P248" s="2"/>
      <c r="Q248" s="2"/>
      <c r="R248" s="11"/>
      <c r="S248" s="299"/>
      <c r="T248" s="35"/>
    </row>
    <row r="249" spans="1:20" x14ac:dyDescent="0.25">
      <c r="A249" s="34"/>
      <c r="B249" s="11"/>
      <c r="C249" s="2"/>
      <c r="D249" s="11"/>
      <c r="E249" s="11"/>
      <c r="F249" s="2"/>
      <c r="G249" s="11"/>
      <c r="H249" s="2"/>
      <c r="I249" s="2"/>
      <c r="J249" s="2"/>
      <c r="K249" s="2"/>
      <c r="L249" s="2"/>
      <c r="M249" s="2"/>
      <c r="N249" s="2"/>
      <c r="O249" s="2"/>
      <c r="P249" s="2"/>
      <c r="Q249" s="2"/>
      <c r="R249" s="11"/>
      <c r="S249" s="299"/>
      <c r="T249" s="35"/>
    </row>
    <row r="250" spans="1:20" x14ac:dyDescent="0.25">
      <c r="A250" s="34"/>
      <c r="B250" s="11"/>
      <c r="C250" s="2"/>
      <c r="D250" s="11"/>
      <c r="E250" s="11"/>
      <c r="F250" s="2"/>
      <c r="G250" s="11"/>
      <c r="H250" s="2"/>
      <c r="I250" s="2"/>
      <c r="J250" s="2"/>
      <c r="K250" s="2"/>
      <c r="L250" s="2"/>
      <c r="M250" s="2"/>
      <c r="N250" s="2"/>
      <c r="O250" s="2"/>
      <c r="P250" s="2"/>
      <c r="Q250" s="2"/>
      <c r="R250" s="11"/>
      <c r="S250" s="299"/>
      <c r="T250" s="35"/>
    </row>
    <row r="251" spans="1:20" ht="15" customHeight="1" x14ac:dyDescent="0.25">
      <c r="A251" s="34"/>
      <c r="B251" s="11"/>
      <c r="C251" s="2"/>
      <c r="D251" s="11"/>
      <c r="E251" s="11"/>
      <c r="F251" s="2"/>
      <c r="G251" s="11"/>
      <c r="H251" s="2"/>
      <c r="I251" s="2"/>
      <c r="J251" s="2"/>
      <c r="K251" s="2"/>
      <c r="L251" s="2"/>
      <c r="M251" s="2"/>
      <c r="N251" s="2"/>
      <c r="O251" s="2"/>
      <c r="P251" s="2"/>
      <c r="Q251" s="2"/>
      <c r="R251" s="11"/>
      <c r="S251" s="299" t="s">
        <v>7853</v>
      </c>
      <c r="T251" s="35"/>
    </row>
    <row r="252" spans="1:20" x14ac:dyDescent="0.25">
      <c r="A252" s="34"/>
      <c r="B252" s="11"/>
      <c r="C252" s="2"/>
      <c r="D252" s="11"/>
      <c r="E252" s="11"/>
      <c r="F252" s="2"/>
      <c r="G252" s="11"/>
      <c r="H252" s="2"/>
      <c r="I252" s="2"/>
      <c r="J252" s="2"/>
      <c r="K252" s="2"/>
      <c r="L252" s="2"/>
      <c r="M252" s="2"/>
      <c r="N252" s="2"/>
      <c r="O252" s="2"/>
      <c r="P252" s="2"/>
      <c r="Q252" s="2"/>
      <c r="R252" s="11"/>
      <c r="S252" s="299"/>
      <c r="T252" s="35"/>
    </row>
    <row r="253" spans="1:20" x14ac:dyDescent="0.25">
      <c r="A253" s="34"/>
      <c r="B253" s="11"/>
      <c r="C253" s="2"/>
      <c r="D253" s="11"/>
      <c r="E253" s="11"/>
      <c r="F253" s="2"/>
      <c r="G253" s="11"/>
      <c r="H253" s="2"/>
      <c r="I253" s="2"/>
      <c r="J253" s="2"/>
      <c r="K253" s="2"/>
      <c r="L253" s="2"/>
      <c r="M253" s="2"/>
      <c r="N253" s="2"/>
      <c r="O253" s="2"/>
      <c r="P253" s="2"/>
      <c r="Q253" s="2"/>
      <c r="R253" s="11"/>
      <c r="S253" s="299"/>
      <c r="T253" s="35"/>
    </row>
    <row r="254" spans="1:20" x14ac:dyDescent="0.25">
      <c r="A254" s="34"/>
      <c r="B254" s="11"/>
      <c r="C254" s="2"/>
      <c r="D254" s="11"/>
      <c r="E254" s="11"/>
      <c r="F254" s="2"/>
      <c r="G254" s="11"/>
      <c r="H254" s="2"/>
      <c r="I254" s="2"/>
      <c r="J254" s="2"/>
      <c r="K254" s="2"/>
      <c r="L254" s="2"/>
      <c r="M254" s="2"/>
      <c r="N254" s="2"/>
      <c r="O254" s="2"/>
      <c r="P254" s="2"/>
      <c r="Q254" s="2"/>
      <c r="R254" s="11"/>
      <c r="S254" s="299"/>
      <c r="T254" s="35"/>
    </row>
    <row r="255" spans="1:20" x14ac:dyDescent="0.25">
      <c r="A255" s="34"/>
      <c r="B255" s="11"/>
      <c r="C255" s="2"/>
      <c r="D255" s="11"/>
      <c r="E255" s="11"/>
      <c r="F255" s="2"/>
      <c r="G255" s="11"/>
      <c r="H255" s="2"/>
      <c r="I255" s="2"/>
      <c r="J255" s="2"/>
      <c r="K255" s="2"/>
      <c r="L255" s="2"/>
      <c r="M255" s="2"/>
      <c r="N255" s="2"/>
      <c r="O255" s="2"/>
      <c r="P255" s="2"/>
      <c r="Q255" s="2"/>
      <c r="R255" s="11"/>
      <c r="S255" s="299" t="s">
        <v>7854</v>
      </c>
      <c r="T255" s="35"/>
    </row>
    <row r="256" spans="1:20" ht="15" customHeight="1" x14ac:dyDescent="0.25">
      <c r="A256" s="34"/>
      <c r="B256" s="11"/>
      <c r="C256" s="2"/>
      <c r="D256" s="11"/>
      <c r="E256" s="11"/>
      <c r="F256" s="2"/>
      <c r="G256" s="11"/>
      <c r="H256" s="2"/>
      <c r="I256" s="2"/>
      <c r="J256" s="2"/>
      <c r="K256" s="2"/>
      <c r="L256" s="2"/>
      <c r="M256" s="2"/>
      <c r="N256" s="2"/>
      <c r="O256" s="2"/>
      <c r="P256" s="2"/>
      <c r="Q256" s="2"/>
      <c r="R256" s="11"/>
      <c r="S256" s="299"/>
      <c r="T256" s="35"/>
    </row>
    <row r="257" spans="1:20" x14ac:dyDescent="0.25">
      <c r="A257" s="34"/>
      <c r="B257" s="11"/>
      <c r="C257" s="2"/>
      <c r="D257" s="11"/>
      <c r="E257" s="11"/>
      <c r="F257" s="2"/>
      <c r="G257" s="11"/>
      <c r="H257" s="2"/>
      <c r="I257" s="2"/>
      <c r="J257" s="2"/>
      <c r="K257" s="2"/>
      <c r="L257" s="2"/>
      <c r="M257" s="2"/>
      <c r="N257" s="2"/>
      <c r="O257" s="2"/>
      <c r="P257" s="2"/>
      <c r="Q257" s="2"/>
      <c r="R257" s="11"/>
      <c r="S257" s="299"/>
      <c r="T257" s="35"/>
    </row>
    <row r="258" spans="1:20" x14ac:dyDescent="0.25">
      <c r="A258" s="34"/>
      <c r="B258" s="11"/>
      <c r="C258" s="2"/>
      <c r="D258" s="11"/>
      <c r="E258" s="11"/>
      <c r="F258" s="2"/>
      <c r="G258" s="11"/>
      <c r="H258" s="2"/>
      <c r="I258" s="2"/>
      <c r="J258" s="2"/>
      <c r="K258" s="2"/>
      <c r="L258" s="2"/>
      <c r="M258" s="2"/>
      <c r="N258" s="2"/>
      <c r="O258" s="2"/>
      <c r="P258" s="2"/>
      <c r="Q258" s="2"/>
      <c r="R258" s="11"/>
      <c r="S258" s="299"/>
      <c r="T258" s="35"/>
    </row>
    <row r="259" spans="1:20" x14ac:dyDescent="0.25">
      <c r="A259" s="85"/>
      <c r="B259" s="75"/>
      <c r="C259" s="76"/>
      <c r="D259" s="75"/>
      <c r="E259" s="17"/>
      <c r="F259" s="5"/>
      <c r="G259" s="17"/>
      <c r="H259" s="5"/>
      <c r="I259" s="5"/>
      <c r="J259" s="5"/>
      <c r="K259" s="5"/>
      <c r="L259" s="5"/>
      <c r="M259" s="5"/>
      <c r="N259" s="5"/>
      <c r="O259" s="5"/>
      <c r="P259" s="5"/>
      <c r="Q259" s="5"/>
      <c r="R259" s="17"/>
      <c r="S259" s="11"/>
      <c r="T259" s="96"/>
    </row>
    <row r="260" spans="1:20" x14ac:dyDescent="0.25">
      <c r="A260" s="34"/>
      <c r="B260" s="11"/>
      <c r="C260" s="2"/>
      <c r="D260" s="11"/>
      <c r="E260" s="11"/>
      <c r="F260" s="2"/>
      <c r="G260" s="11"/>
      <c r="H260" s="2"/>
      <c r="I260" s="2"/>
      <c r="J260" s="2"/>
      <c r="K260" s="2"/>
      <c r="L260" s="2"/>
      <c r="M260" s="2"/>
      <c r="N260" s="2"/>
      <c r="O260" s="2"/>
      <c r="P260" s="2"/>
      <c r="Q260" s="2"/>
      <c r="R260" s="11"/>
      <c r="S260" s="20"/>
      <c r="T260" s="35"/>
    </row>
    <row r="261" spans="1:20" x14ac:dyDescent="0.25">
      <c r="A261" s="34"/>
      <c r="B261" s="11"/>
      <c r="C261" s="2" t="s">
        <v>11</v>
      </c>
      <c r="D261" s="11" t="s">
        <v>4623</v>
      </c>
      <c r="E261" s="11" t="s">
        <v>39</v>
      </c>
      <c r="F261" s="2" t="s">
        <v>0</v>
      </c>
      <c r="G261" s="11" t="s">
        <v>4897</v>
      </c>
      <c r="H261" s="2">
        <v>1</v>
      </c>
      <c r="I261" s="2">
        <v>0</v>
      </c>
      <c r="J261" s="2">
        <v>0</v>
      </c>
      <c r="K261" s="2">
        <v>0</v>
      </c>
      <c r="L261" s="2">
        <v>0</v>
      </c>
      <c r="M261" s="2">
        <v>0</v>
      </c>
      <c r="N261" s="2">
        <v>0</v>
      </c>
      <c r="O261" s="2"/>
      <c r="P261" s="2"/>
      <c r="Q261" s="2">
        <v>1</v>
      </c>
      <c r="R261" s="11"/>
      <c r="S261" s="11"/>
      <c r="T261" s="35"/>
    </row>
    <row r="262" spans="1:20" x14ac:dyDescent="0.25">
      <c r="A262" s="34"/>
      <c r="B262" s="11"/>
      <c r="C262" s="2"/>
      <c r="D262" s="11"/>
      <c r="E262" s="11"/>
      <c r="F262" s="2" t="s">
        <v>2</v>
      </c>
      <c r="G262" s="11" t="s">
        <v>4898</v>
      </c>
      <c r="H262" s="2">
        <v>1</v>
      </c>
      <c r="I262" s="2">
        <v>0</v>
      </c>
      <c r="J262" s="2">
        <v>0</v>
      </c>
      <c r="K262" s="2">
        <v>0</v>
      </c>
      <c r="L262" s="2">
        <v>0</v>
      </c>
      <c r="M262" s="2">
        <v>0</v>
      </c>
      <c r="N262" s="2">
        <v>0</v>
      </c>
      <c r="O262" s="2"/>
      <c r="P262" s="2"/>
      <c r="Q262" s="2">
        <v>1</v>
      </c>
      <c r="R262" s="11"/>
      <c r="S262" s="11"/>
      <c r="T262" s="35"/>
    </row>
    <row r="263" spans="1:20" x14ac:dyDescent="0.25">
      <c r="A263" s="34"/>
      <c r="B263" s="11"/>
      <c r="C263" s="2"/>
      <c r="D263" s="11"/>
      <c r="E263" s="11"/>
      <c r="F263" s="2" t="s">
        <v>3</v>
      </c>
      <c r="G263" s="11" t="s">
        <v>4899</v>
      </c>
      <c r="H263" s="2">
        <v>1</v>
      </c>
      <c r="I263" s="2">
        <v>0</v>
      </c>
      <c r="J263" s="2">
        <v>0</v>
      </c>
      <c r="K263" s="2">
        <v>0</v>
      </c>
      <c r="L263" s="2">
        <v>0</v>
      </c>
      <c r="M263" s="2">
        <v>0</v>
      </c>
      <c r="N263" s="2">
        <v>0</v>
      </c>
      <c r="O263" s="2"/>
      <c r="P263" s="2"/>
      <c r="Q263" s="2">
        <v>1</v>
      </c>
      <c r="R263" s="11"/>
      <c r="S263" s="11"/>
      <c r="T263" s="35"/>
    </row>
    <row r="264" spans="1:20" x14ac:dyDescent="0.25">
      <c r="A264" s="34"/>
      <c r="B264" s="11"/>
      <c r="C264" s="2"/>
      <c r="D264" s="11"/>
      <c r="E264" s="11"/>
      <c r="F264" s="2" t="s">
        <v>4</v>
      </c>
      <c r="G264" s="11" t="s">
        <v>4900</v>
      </c>
      <c r="H264" s="2">
        <v>1</v>
      </c>
      <c r="I264" s="2">
        <v>0</v>
      </c>
      <c r="J264" s="2">
        <v>0</v>
      </c>
      <c r="K264" s="2">
        <v>0</v>
      </c>
      <c r="L264" s="2">
        <v>0</v>
      </c>
      <c r="M264" s="2">
        <v>0</v>
      </c>
      <c r="N264" s="2">
        <v>0</v>
      </c>
      <c r="O264" s="2"/>
      <c r="P264" s="2"/>
      <c r="Q264" s="2">
        <v>1</v>
      </c>
      <c r="R264" s="11"/>
      <c r="S264" s="11"/>
      <c r="T264" s="35"/>
    </row>
    <row r="265" spans="1:20" x14ac:dyDescent="0.25">
      <c r="A265" s="34"/>
      <c r="B265" s="11"/>
      <c r="C265" s="2"/>
      <c r="D265" s="11"/>
      <c r="E265" s="11"/>
      <c r="F265" s="2" t="s">
        <v>5</v>
      </c>
      <c r="G265" s="11" t="s">
        <v>4901</v>
      </c>
      <c r="H265" s="2">
        <v>1</v>
      </c>
      <c r="I265" s="2">
        <v>0</v>
      </c>
      <c r="J265" s="2">
        <v>0</v>
      </c>
      <c r="K265" s="2">
        <v>0</v>
      </c>
      <c r="L265" s="2">
        <v>0</v>
      </c>
      <c r="M265" s="2">
        <v>0</v>
      </c>
      <c r="N265" s="2">
        <v>0</v>
      </c>
      <c r="O265" s="2"/>
      <c r="P265" s="2"/>
      <c r="Q265" s="2">
        <v>1</v>
      </c>
      <c r="R265" s="11"/>
      <c r="S265" s="11"/>
      <c r="T265" s="35"/>
    </row>
    <row r="266" spans="1:20" x14ac:dyDescent="0.25">
      <c r="A266" s="34"/>
      <c r="B266" s="11"/>
      <c r="C266" s="2"/>
      <c r="D266" s="11"/>
      <c r="E266" s="11"/>
      <c r="F266" s="2" t="s">
        <v>6</v>
      </c>
      <c r="G266" s="11" t="s">
        <v>4902</v>
      </c>
      <c r="H266" s="2">
        <v>1</v>
      </c>
      <c r="I266" s="2">
        <v>0</v>
      </c>
      <c r="J266" s="2">
        <v>0</v>
      </c>
      <c r="K266" s="2">
        <v>0</v>
      </c>
      <c r="L266" s="2">
        <v>0</v>
      </c>
      <c r="M266" s="2">
        <v>0</v>
      </c>
      <c r="N266" s="2">
        <v>0</v>
      </c>
      <c r="O266" s="2"/>
      <c r="P266" s="2"/>
      <c r="Q266" s="2">
        <v>1</v>
      </c>
      <c r="R266" s="11"/>
      <c r="S266" s="11"/>
      <c r="T266" s="35"/>
    </row>
    <row r="267" spans="1:20" x14ac:dyDescent="0.25">
      <c r="A267" s="34"/>
      <c r="B267" s="11"/>
      <c r="C267" s="2"/>
      <c r="D267" s="11"/>
      <c r="E267" s="11"/>
      <c r="F267" s="2" t="s">
        <v>7</v>
      </c>
      <c r="G267" s="11" t="s">
        <v>4903</v>
      </c>
      <c r="H267" s="2">
        <v>1</v>
      </c>
      <c r="I267" s="2">
        <v>0</v>
      </c>
      <c r="J267" s="2">
        <v>0</v>
      </c>
      <c r="K267" s="2">
        <v>0</v>
      </c>
      <c r="L267" s="2">
        <v>0</v>
      </c>
      <c r="M267" s="2">
        <v>0</v>
      </c>
      <c r="N267" s="2">
        <v>0</v>
      </c>
      <c r="O267" s="2"/>
      <c r="P267" s="2"/>
      <c r="Q267" s="2">
        <v>1</v>
      </c>
      <c r="R267" s="11"/>
      <c r="S267" s="11"/>
      <c r="T267" s="35"/>
    </row>
    <row r="268" spans="1:20" x14ac:dyDescent="0.25">
      <c r="A268" s="34"/>
      <c r="B268" s="11"/>
      <c r="C268" s="2"/>
      <c r="D268" s="11"/>
      <c r="E268" s="11"/>
      <c r="F268" s="2" t="s">
        <v>8</v>
      </c>
      <c r="G268" s="11" t="s">
        <v>208</v>
      </c>
      <c r="H268" s="2">
        <v>1</v>
      </c>
      <c r="I268" s="2">
        <v>0</v>
      </c>
      <c r="J268" s="2">
        <v>0</v>
      </c>
      <c r="K268" s="2">
        <v>0</v>
      </c>
      <c r="L268" s="2">
        <v>0</v>
      </c>
      <c r="M268" s="2">
        <v>0</v>
      </c>
      <c r="N268" s="2">
        <v>0</v>
      </c>
      <c r="O268" s="2"/>
      <c r="P268" s="2"/>
      <c r="Q268" s="2">
        <v>1</v>
      </c>
      <c r="R268" s="11"/>
      <c r="S268" s="11"/>
      <c r="T268" s="35"/>
    </row>
    <row r="269" spans="1:20" x14ac:dyDescent="0.25">
      <c r="A269" s="34"/>
      <c r="B269" s="11"/>
      <c r="C269" s="2"/>
      <c r="D269" s="11"/>
      <c r="E269" s="11"/>
      <c r="F269" s="2"/>
      <c r="G269" s="11"/>
      <c r="H269" s="2"/>
      <c r="I269" s="2"/>
      <c r="J269" s="2"/>
      <c r="K269" s="2"/>
      <c r="L269" s="2"/>
      <c r="M269" s="2"/>
      <c r="N269" s="2"/>
      <c r="O269" s="2"/>
      <c r="P269" s="2"/>
      <c r="Q269" s="2"/>
      <c r="R269" s="11"/>
      <c r="S269" s="11"/>
      <c r="T269" s="35"/>
    </row>
    <row r="270" spans="1:20" x14ac:dyDescent="0.25">
      <c r="A270" s="34"/>
      <c r="B270" s="11"/>
      <c r="C270" s="2"/>
      <c r="D270" s="11"/>
      <c r="E270" s="11"/>
      <c r="F270" s="2"/>
      <c r="G270" s="11"/>
      <c r="H270" s="2"/>
      <c r="I270" s="2"/>
      <c r="J270" s="2"/>
      <c r="K270" s="2"/>
      <c r="L270" s="2"/>
      <c r="M270" s="2"/>
      <c r="N270" s="2"/>
      <c r="O270" s="2"/>
      <c r="P270" s="2"/>
      <c r="Q270" s="2"/>
      <c r="R270" s="11"/>
      <c r="S270" s="11"/>
      <c r="T270" s="35"/>
    </row>
    <row r="271" spans="1:20" x14ac:dyDescent="0.25">
      <c r="A271" s="83"/>
      <c r="B271" s="62"/>
      <c r="C271" s="61"/>
      <c r="D271" s="62"/>
      <c r="E271" s="62"/>
      <c r="F271" s="61"/>
      <c r="G271" s="62"/>
      <c r="H271" s="61">
        <f t="shared" ref="H271:Q271" si="10">SUM(H261:H268)</f>
        <v>8</v>
      </c>
      <c r="I271" s="61">
        <f t="shared" si="10"/>
        <v>0</v>
      </c>
      <c r="J271" s="61">
        <f t="shared" si="10"/>
        <v>0</v>
      </c>
      <c r="K271" s="61">
        <f t="shared" si="10"/>
        <v>0</v>
      </c>
      <c r="L271" s="61">
        <f t="shared" si="10"/>
        <v>0</v>
      </c>
      <c r="M271" s="61">
        <f t="shared" si="10"/>
        <v>0</v>
      </c>
      <c r="N271" s="61">
        <f t="shared" si="10"/>
        <v>0</v>
      </c>
      <c r="O271" s="61">
        <f t="shared" si="10"/>
        <v>0</v>
      </c>
      <c r="P271" s="61">
        <f t="shared" si="10"/>
        <v>0</v>
      </c>
      <c r="Q271" s="61">
        <f t="shared" si="10"/>
        <v>8</v>
      </c>
      <c r="R271" s="62"/>
      <c r="S271" s="62"/>
      <c r="T271" s="84"/>
    </row>
    <row r="272" spans="1:20" x14ac:dyDescent="0.25">
      <c r="A272" s="85"/>
      <c r="B272" s="75"/>
      <c r="C272" s="76"/>
      <c r="D272" s="75"/>
      <c r="E272" s="75"/>
      <c r="F272" s="76"/>
      <c r="G272" s="75"/>
      <c r="H272" s="76"/>
      <c r="I272" s="76"/>
      <c r="J272" s="76"/>
      <c r="K272" s="76"/>
      <c r="L272" s="76"/>
      <c r="M272" s="76"/>
      <c r="N272" s="76"/>
      <c r="O272" s="76"/>
      <c r="P272" s="76"/>
      <c r="Q272" s="76"/>
      <c r="R272" s="75"/>
      <c r="S272" s="75"/>
      <c r="T272" s="86"/>
    </row>
    <row r="273" spans="1:20" x14ac:dyDescent="0.25">
      <c r="A273" s="34"/>
      <c r="B273" s="11"/>
      <c r="C273" s="2"/>
      <c r="D273" s="11"/>
      <c r="E273" s="11"/>
      <c r="F273" s="11"/>
      <c r="G273" s="11"/>
      <c r="H273" s="2"/>
      <c r="I273" s="2"/>
      <c r="J273" s="2"/>
      <c r="K273" s="2"/>
      <c r="L273" s="2"/>
      <c r="M273" s="2"/>
      <c r="N273" s="2"/>
      <c r="O273" s="2"/>
      <c r="P273" s="2"/>
      <c r="Q273" s="2"/>
      <c r="R273" s="11"/>
      <c r="S273" s="11"/>
      <c r="T273" s="35"/>
    </row>
    <row r="274" spans="1:20" ht="15" customHeight="1" x14ac:dyDescent="0.25">
      <c r="A274" s="34"/>
      <c r="B274" s="11"/>
      <c r="C274" s="2" t="s">
        <v>12</v>
      </c>
      <c r="D274" s="11" t="s">
        <v>39</v>
      </c>
      <c r="E274" s="11" t="s">
        <v>4624</v>
      </c>
      <c r="F274" s="2" t="s">
        <v>0</v>
      </c>
      <c r="G274" s="11" t="s">
        <v>4904</v>
      </c>
      <c r="H274" s="67">
        <v>1</v>
      </c>
      <c r="I274" s="67">
        <v>0</v>
      </c>
      <c r="J274" s="67">
        <v>0</v>
      </c>
      <c r="K274" s="67">
        <v>0</v>
      </c>
      <c r="L274" s="67">
        <v>0</v>
      </c>
      <c r="M274" s="67">
        <v>1</v>
      </c>
      <c r="N274" s="67">
        <v>0</v>
      </c>
      <c r="O274" s="67">
        <v>0</v>
      </c>
      <c r="P274" s="67"/>
      <c r="Q274" s="67"/>
      <c r="R274" s="11" t="s">
        <v>7834</v>
      </c>
      <c r="S274" s="299" t="s">
        <v>7833</v>
      </c>
      <c r="T274" s="35"/>
    </row>
    <row r="275" spans="1:20" x14ac:dyDescent="0.25">
      <c r="A275" s="34"/>
      <c r="B275" s="11"/>
      <c r="C275" s="2"/>
      <c r="D275" s="11"/>
      <c r="E275" s="11"/>
      <c r="F275" s="2" t="s">
        <v>2</v>
      </c>
      <c r="G275" s="11" t="s">
        <v>4905</v>
      </c>
      <c r="H275" s="67">
        <v>1</v>
      </c>
      <c r="I275" s="67">
        <v>0</v>
      </c>
      <c r="J275" s="67">
        <v>0</v>
      </c>
      <c r="K275" s="67">
        <v>0</v>
      </c>
      <c r="L275" s="67">
        <v>0</v>
      </c>
      <c r="M275" s="67">
        <v>1</v>
      </c>
      <c r="N275" s="67">
        <v>0</v>
      </c>
      <c r="O275" s="67">
        <v>0</v>
      </c>
      <c r="P275" s="67"/>
      <c r="Q275" s="67"/>
      <c r="R275" s="11" t="s">
        <v>7835</v>
      </c>
      <c r="S275" s="299"/>
      <c r="T275" s="35"/>
    </row>
    <row r="276" spans="1:20" x14ac:dyDescent="0.25">
      <c r="A276" s="34"/>
      <c r="B276" s="11"/>
      <c r="C276" s="2"/>
      <c r="D276" s="11"/>
      <c r="E276" s="11"/>
      <c r="F276" s="2" t="s">
        <v>3</v>
      </c>
      <c r="G276" s="11" t="s">
        <v>4906</v>
      </c>
      <c r="H276" s="67">
        <v>1</v>
      </c>
      <c r="I276" s="67">
        <v>0</v>
      </c>
      <c r="J276" s="67">
        <v>0</v>
      </c>
      <c r="K276" s="67">
        <v>0</v>
      </c>
      <c r="L276" s="67">
        <v>0</v>
      </c>
      <c r="M276" s="67">
        <v>1</v>
      </c>
      <c r="N276" s="67">
        <v>0</v>
      </c>
      <c r="O276" s="67">
        <v>0</v>
      </c>
      <c r="P276" s="67"/>
      <c r="Q276" s="67"/>
      <c r="R276" s="11" t="s">
        <v>7836</v>
      </c>
      <c r="S276" s="299"/>
      <c r="T276" s="35"/>
    </row>
    <row r="277" spans="1:20" x14ac:dyDescent="0.25">
      <c r="A277" s="34"/>
      <c r="B277" s="11"/>
      <c r="C277" s="2"/>
      <c r="D277" s="11"/>
      <c r="E277" s="11"/>
      <c r="F277" s="2" t="s">
        <v>4</v>
      </c>
      <c r="G277" s="11" t="s">
        <v>4907</v>
      </c>
      <c r="H277" s="67">
        <v>1</v>
      </c>
      <c r="I277" s="67">
        <v>0</v>
      </c>
      <c r="J277" s="67">
        <v>0</v>
      </c>
      <c r="K277" s="67">
        <v>0</v>
      </c>
      <c r="L277" s="67">
        <v>0</v>
      </c>
      <c r="M277" s="67">
        <v>1</v>
      </c>
      <c r="N277" s="67">
        <v>0</v>
      </c>
      <c r="O277" s="67">
        <v>0</v>
      </c>
      <c r="P277" s="67"/>
      <c r="Q277" s="67"/>
      <c r="R277" s="11" t="s">
        <v>7837</v>
      </c>
      <c r="S277" s="299" t="s">
        <v>7841</v>
      </c>
      <c r="T277" s="35"/>
    </row>
    <row r="278" spans="1:20" x14ac:dyDescent="0.25">
      <c r="A278" s="34"/>
      <c r="B278" s="11"/>
      <c r="C278" s="2"/>
      <c r="D278" s="11"/>
      <c r="E278" s="11"/>
      <c r="F278" s="2" t="s">
        <v>5</v>
      </c>
      <c r="G278" s="11" t="s">
        <v>4908</v>
      </c>
      <c r="H278" s="67">
        <v>1</v>
      </c>
      <c r="I278" s="67">
        <v>0</v>
      </c>
      <c r="J278" s="67">
        <v>0</v>
      </c>
      <c r="K278" s="67">
        <v>0</v>
      </c>
      <c r="L278" s="67">
        <v>0</v>
      </c>
      <c r="M278" s="67">
        <v>1</v>
      </c>
      <c r="N278" s="67">
        <v>0</v>
      </c>
      <c r="O278" s="67">
        <v>0</v>
      </c>
      <c r="P278" s="67"/>
      <c r="Q278" s="67"/>
      <c r="R278" s="11" t="s">
        <v>7838</v>
      </c>
      <c r="S278" s="299"/>
      <c r="T278" s="35"/>
    </row>
    <row r="279" spans="1:20" x14ac:dyDescent="0.25">
      <c r="A279" s="34"/>
      <c r="B279" s="11"/>
      <c r="C279" s="2"/>
      <c r="D279" s="11"/>
      <c r="E279" s="11"/>
      <c r="F279" s="2"/>
      <c r="G279" s="11"/>
      <c r="H279" s="67"/>
      <c r="I279" s="67"/>
      <c r="J279" s="67"/>
      <c r="K279" s="67"/>
      <c r="L279" s="67"/>
      <c r="M279" s="67"/>
      <c r="N279" s="67"/>
      <c r="O279" s="67"/>
      <c r="P279" s="67"/>
      <c r="Q279" s="67"/>
      <c r="R279" s="11"/>
      <c r="S279" s="299"/>
      <c r="T279" s="35"/>
    </row>
    <row r="280" spans="1:20" x14ac:dyDescent="0.25">
      <c r="A280" s="83"/>
      <c r="B280" s="62"/>
      <c r="C280" s="61"/>
      <c r="D280" s="62"/>
      <c r="E280" s="62"/>
      <c r="F280" s="61"/>
      <c r="G280" s="62"/>
      <c r="H280" s="72">
        <f>SUM(H274:H278)</f>
        <v>5</v>
      </c>
      <c r="I280" s="72">
        <f t="shared" ref="I280:O280" si="11">SUM(I274:I278)</f>
        <v>0</v>
      </c>
      <c r="J280" s="72">
        <f t="shared" si="11"/>
        <v>0</v>
      </c>
      <c r="K280" s="72">
        <f t="shared" si="11"/>
        <v>0</v>
      </c>
      <c r="L280" s="72">
        <f t="shared" si="11"/>
        <v>0</v>
      </c>
      <c r="M280" s="72">
        <f t="shared" si="11"/>
        <v>5</v>
      </c>
      <c r="N280" s="72">
        <f t="shared" si="11"/>
        <v>0</v>
      </c>
      <c r="O280" s="72">
        <f t="shared" si="11"/>
        <v>0</v>
      </c>
      <c r="P280" s="72"/>
      <c r="Q280" s="72"/>
      <c r="R280" s="62"/>
      <c r="S280" s="299"/>
      <c r="T280" s="35"/>
    </row>
    <row r="281" spans="1:20" x14ac:dyDescent="0.25">
      <c r="A281" s="92"/>
      <c r="B281" s="79"/>
      <c r="C281" s="80"/>
      <c r="D281" s="79"/>
      <c r="E281" s="79"/>
      <c r="F281" s="80"/>
      <c r="G281" s="79"/>
      <c r="H281" s="80"/>
      <c r="I281" s="80"/>
      <c r="J281" s="80"/>
      <c r="K281" s="80"/>
      <c r="L281" s="80"/>
      <c r="M281" s="80"/>
      <c r="N281" s="80"/>
      <c r="O281" s="80"/>
      <c r="P281" s="80"/>
      <c r="Q281" s="80"/>
      <c r="R281" s="79"/>
      <c r="S281" s="299" t="s">
        <v>7839</v>
      </c>
      <c r="T281" s="35"/>
    </row>
    <row r="282" spans="1:20" x14ac:dyDescent="0.25">
      <c r="A282" s="34"/>
      <c r="B282" s="11"/>
      <c r="C282" s="2"/>
      <c r="D282" s="11"/>
      <c r="E282" s="11"/>
      <c r="F282" s="2"/>
      <c r="G282" s="11"/>
      <c r="H282" s="2"/>
      <c r="I282" s="2"/>
      <c r="J282" s="2"/>
      <c r="K282" s="2"/>
      <c r="L282" s="2"/>
      <c r="M282" s="2"/>
      <c r="N282" s="2"/>
      <c r="O282" s="2"/>
      <c r="P282" s="2"/>
      <c r="Q282" s="2"/>
      <c r="R282" s="11"/>
      <c r="S282" s="299"/>
      <c r="T282" s="35"/>
    </row>
    <row r="283" spans="1:20" x14ac:dyDescent="0.25">
      <c r="A283" s="34"/>
      <c r="B283" s="11"/>
      <c r="C283" s="2"/>
      <c r="D283" s="11"/>
      <c r="E283" s="11"/>
      <c r="F283" s="2"/>
      <c r="G283" s="11"/>
      <c r="H283" s="2"/>
      <c r="I283" s="2"/>
      <c r="J283" s="2"/>
      <c r="K283" s="2"/>
      <c r="L283" s="2"/>
      <c r="M283" s="2"/>
      <c r="N283" s="2"/>
      <c r="O283" s="2"/>
      <c r="P283" s="2"/>
      <c r="Q283" s="2"/>
      <c r="R283" s="11"/>
      <c r="S283" s="299"/>
      <c r="T283" s="35"/>
    </row>
    <row r="284" spans="1:20" ht="15" customHeight="1" x14ac:dyDescent="0.25">
      <c r="A284" s="34"/>
      <c r="B284" s="11"/>
      <c r="C284" s="2"/>
      <c r="D284" s="11"/>
      <c r="E284" s="11"/>
      <c r="F284" s="2"/>
      <c r="G284" s="11"/>
      <c r="H284" s="2"/>
      <c r="I284" s="2"/>
      <c r="J284" s="2"/>
      <c r="K284" s="2"/>
      <c r="L284" s="2"/>
      <c r="M284" s="2"/>
      <c r="N284" s="2"/>
      <c r="O284" s="2"/>
      <c r="P284" s="2"/>
      <c r="Q284" s="2"/>
      <c r="R284" s="11"/>
      <c r="S284" s="299" t="s">
        <v>7840</v>
      </c>
      <c r="T284" s="35"/>
    </row>
    <row r="285" spans="1:20" x14ac:dyDescent="0.25">
      <c r="A285" s="34"/>
      <c r="B285" s="11"/>
      <c r="C285" s="2"/>
      <c r="D285" s="11"/>
      <c r="E285" s="11"/>
      <c r="F285" s="2"/>
      <c r="G285" s="11"/>
      <c r="H285" s="2"/>
      <c r="I285" s="2"/>
      <c r="J285" s="2"/>
      <c r="K285" s="2"/>
      <c r="L285" s="2"/>
      <c r="M285" s="2"/>
      <c r="N285" s="2"/>
      <c r="O285" s="2"/>
      <c r="P285" s="2"/>
      <c r="Q285" s="2"/>
      <c r="R285" s="11"/>
      <c r="S285" s="299"/>
      <c r="T285" s="35"/>
    </row>
    <row r="286" spans="1:20" x14ac:dyDescent="0.25">
      <c r="A286" s="34"/>
      <c r="B286" s="11"/>
      <c r="C286" s="2"/>
      <c r="D286" s="11"/>
      <c r="E286" s="11"/>
      <c r="F286" s="2"/>
      <c r="G286" s="11"/>
      <c r="H286" s="2"/>
      <c r="I286" s="2"/>
      <c r="J286" s="2"/>
      <c r="K286" s="2"/>
      <c r="L286" s="2"/>
      <c r="M286" s="2"/>
      <c r="N286" s="2"/>
      <c r="O286" s="2"/>
      <c r="P286" s="2"/>
      <c r="Q286" s="2"/>
      <c r="R286" s="11"/>
      <c r="S286" s="299"/>
      <c r="T286" s="35"/>
    </row>
    <row r="287" spans="1:20" ht="15" customHeight="1" x14ac:dyDescent="0.25">
      <c r="A287" s="34"/>
      <c r="B287" s="11"/>
      <c r="C287" s="2"/>
      <c r="D287" s="11"/>
      <c r="E287" s="11"/>
      <c r="F287" s="2"/>
      <c r="G287" s="11"/>
      <c r="H287" s="2"/>
      <c r="I287" s="2"/>
      <c r="J287" s="2"/>
      <c r="K287" s="2"/>
      <c r="L287" s="2"/>
      <c r="M287" s="2"/>
      <c r="N287" s="2"/>
      <c r="O287" s="2"/>
      <c r="P287" s="2"/>
      <c r="Q287" s="2"/>
      <c r="R287" s="11"/>
      <c r="S287" s="299" t="s">
        <v>7842</v>
      </c>
      <c r="T287" s="35"/>
    </row>
    <row r="288" spans="1:20" x14ac:dyDescent="0.25">
      <c r="A288" s="34"/>
      <c r="B288" s="11"/>
      <c r="C288" s="2"/>
      <c r="D288" s="11"/>
      <c r="E288" s="11"/>
      <c r="F288" s="2"/>
      <c r="G288" s="11"/>
      <c r="H288" s="2"/>
      <c r="I288" s="2"/>
      <c r="J288" s="2"/>
      <c r="K288" s="2"/>
      <c r="L288" s="2"/>
      <c r="M288" s="2"/>
      <c r="N288" s="2"/>
      <c r="O288" s="2"/>
      <c r="P288" s="2"/>
      <c r="Q288" s="2"/>
      <c r="R288" s="11"/>
      <c r="S288" s="299"/>
      <c r="T288" s="35"/>
    </row>
    <row r="289" spans="1:20" x14ac:dyDescent="0.25">
      <c r="A289" s="34"/>
      <c r="B289" s="11"/>
      <c r="C289" s="2"/>
      <c r="D289" s="11"/>
      <c r="E289" s="11"/>
      <c r="F289" s="2"/>
      <c r="G289" s="11"/>
      <c r="H289" s="2"/>
      <c r="I289" s="2"/>
      <c r="J289" s="2"/>
      <c r="K289" s="2"/>
      <c r="L289" s="2"/>
      <c r="M289" s="2"/>
      <c r="N289" s="2"/>
      <c r="O289" s="2"/>
      <c r="P289" s="2"/>
      <c r="Q289" s="2"/>
      <c r="R289" s="11"/>
      <c r="S289" s="299"/>
      <c r="T289" s="35"/>
    </row>
    <row r="290" spans="1:20" x14ac:dyDescent="0.25">
      <c r="A290" s="34"/>
      <c r="B290" s="11"/>
      <c r="C290" s="2"/>
      <c r="D290" s="11"/>
      <c r="E290" s="11"/>
      <c r="F290" s="2"/>
      <c r="G290" s="11"/>
      <c r="H290" s="2"/>
      <c r="I290" s="2"/>
      <c r="J290" s="2"/>
      <c r="K290" s="2"/>
      <c r="L290" s="2"/>
      <c r="M290" s="2"/>
      <c r="N290" s="2"/>
      <c r="O290" s="2"/>
      <c r="P290" s="2"/>
      <c r="Q290" s="2"/>
      <c r="R290" s="11"/>
      <c r="S290" s="299"/>
      <c r="T290" s="35"/>
    </row>
    <row r="291" spans="1:20" x14ac:dyDescent="0.25">
      <c r="A291" s="95"/>
      <c r="B291" s="17"/>
      <c r="C291" s="5"/>
      <c r="D291" s="17"/>
      <c r="E291" s="17"/>
      <c r="F291" s="5"/>
      <c r="G291" s="17"/>
      <c r="H291" s="5"/>
      <c r="I291" s="5"/>
      <c r="J291" s="5"/>
      <c r="K291" s="5"/>
      <c r="L291" s="5"/>
      <c r="M291" s="5"/>
      <c r="N291" s="5"/>
      <c r="O291" s="5"/>
      <c r="P291" s="5"/>
      <c r="Q291" s="5"/>
      <c r="R291" s="17"/>
      <c r="S291" s="113"/>
      <c r="T291" s="96"/>
    </row>
    <row r="292" spans="1:20" x14ac:dyDescent="0.25">
      <c r="A292" s="34"/>
      <c r="B292" s="11"/>
      <c r="C292" s="2"/>
      <c r="D292" s="11"/>
      <c r="E292" s="11"/>
      <c r="F292" s="11"/>
      <c r="G292" s="11"/>
      <c r="H292" s="2"/>
      <c r="I292" s="2"/>
      <c r="J292" s="2"/>
      <c r="K292" s="2"/>
      <c r="L292" s="2"/>
      <c r="M292" s="2"/>
      <c r="N292" s="2"/>
      <c r="O292" s="2"/>
      <c r="P292" s="2"/>
      <c r="Q292" s="2"/>
      <c r="R292" s="11"/>
      <c r="S292" s="11"/>
      <c r="T292" s="35"/>
    </row>
    <row r="293" spans="1:20" x14ac:dyDescent="0.25">
      <c r="A293" s="34"/>
      <c r="B293" s="11"/>
      <c r="C293" s="2" t="s">
        <v>13</v>
      </c>
      <c r="D293" s="11" t="s">
        <v>39</v>
      </c>
      <c r="E293" s="11" t="s">
        <v>4625</v>
      </c>
      <c r="F293" s="2" t="s">
        <v>0</v>
      </c>
      <c r="G293" s="11" t="s">
        <v>4909</v>
      </c>
      <c r="H293" s="2">
        <v>1</v>
      </c>
      <c r="I293" s="2">
        <v>0</v>
      </c>
      <c r="J293" s="2">
        <v>0</v>
      </c>
      <c r="K293" s="2">
        <v>0</v>
      </c>
      <c r="L293" s="2">
        <v>0</v>
      </c>
      <c r="M293" s="2">
        <v>0</v>
      </c>
      <c r="N293" s="2">
        <v>1</v>
      </c>
      <c r="O293" s="2"/>
      <c r="P293" s="2"/>
      <c r="Q293" s="2"/>
      <c r="R293" s="11"/>
      <c r="S293" s="11"/>
      <c r="T293" s="35"/>
    </row>
    <row r="294" spans="1:20" x14ac:dyDescent="0.25">
      <c r="A294" s="34"/>
      <c r="B294" s="11"/>
      <c r="C294" s="2"/>
      <c r="D294" s="11"/>
      <c r="E294" s="11"/>
      <c r="F294" s="2" t="s">
        <v>2</v>
      </c>
      <c r="G294" s="11" t="s">
        <v>1281</v>
      </c>
      <c r="H294" s="2">
        <v>1</v>
      </c>
      <c r="I294" s="2">
        <v>0</v>
      </c>
      <c r="J294" s="2">
        <v>0</v>
      </c>
      <c r="K294" s="2">
        <v>0</v>
      </c>
      <c r="L294" s="2">
        <v>0</v>
      </c>
      <c r="M294" s="2">
        <v>0</v>
      </c>
      <c r="N294" s="2">
        <v>1</v>
      </c>
      <c r="O294" s="2"/>
      <c r="P294" s="2"/>
      <c r="Q294" s="2"/>
      <c r="R294" s="11"/>
      <c r="S294" s="11"/>
      <c r="T294" s="35"/>
    </row>
    <row r="295" spans="1:20" x14ac:dyDescent="0.25">
      <c r="A295" s="34"/>
      <c r="B295" s="11"/>
      <c r="C295" s="11"/>
      <c r="D295" s="11"/>
      <c r="E295" s="11"/>
      <c r="F295" s="2" t="s">
        <v>3</v>
      </c>
      <c r="G295" s="11" t="s">
        <v>4910</v>
      </c>
      <c r="H295" s="2">
        <v>1</v>
      </c>
      <c r="I295" s="2">
        <v>0</v>
      </c>
      <c r="J295" s="2">
        <v>0</v>
      </c>
      <c r="K295" s="2">
        <v>0</v>
      </c>
      <c r="L295" s="2">
        <v>0</v>
      </c>
      <c r="M295" s="2">
        <v>0</v>
      </c>
      <c r="N295" s="2">
        <v>1</v>
      </c>
      <c r="O295" s="2"/>
      <c r="P295" s="2"/>
      <c r="Q295" s="2"/>
      <c r="R295" s="11"/>
      <c r="S295" s="11"/>
      <c r="T295" s="35"/>
    </row>
    <row r="296" spans="1:20" x14ac:dyDescent="0.25">
      <c r="A296" s="34"/>
      <c r="B296" s="11"/>
      <c r="C296" s="11"/>
      <c r="D296" s="11"/>
      <c r="E296" s="11"/>
      <c r="F296" s="2" t="s">
        <v>4</v>
      </c>
      <c r="G296" s="11" t="s">
        <v>4911</v>
      </c>
      <c r="H296" s="2">
        <v>1</v>
      </c>
      <c r="I296" s="2">
        <v>0</v>
      </c>
      <c r="J296" s="2">
        <v>0</v>
      </c>
      <c r="K296" s="2">
        <v>0</v>
      </c>
      <c r="L296" s="2">
        <v>0</v>
      </c>
      <c r="M296" s="2">
        <v>0</v>
      </c>
      <c r="N296" s="2">
        <v>1</v>
      </c>
      <c r="O296" s="2"/>
      <c r="P296" s="2"/>
      <c r="Q296" s="2"/>
      <c r="R296" s="11"/>
      <c r="S296" s="11"/>
      <c r="T296" s="35"/>
    </row>
    <row r="297" spans="1:20" x14ac:dyDescent="0.25">
      <c r="A297" s="34"/>
      <c r="B297" s="11"/>
      <c r="C297" s="11"/>
      <c r="D297" s="11"/>
      <c r="E297" s="11"/>
      <c r="F297" s="2" t="s">
        <v>5</v>
      </c>
      <c r="G297" s="11" t="s">
        <v>4912</v>
      </c>
      <c r="H297" s="2">
        <v>1</v>
      </c>
      <c r="I297" s="2">
        <v>0</v>
      </c>
      <c r="J297" s="2">
        <v>0</v>
      </c>
      <c r="K297" s="2">
        <v>0</v>
      </c>
      <c r="L297" s="2">
        <v>0</v>
      </c>
      <c r="M297" s="2">
        <v>0</v>
      </c>
      <c r="N297" s="2">
        <v>1</v>
      </c>
      <c r="O297" s="2"/>
      <c r="P297" s="2"/>
      <c r="Q297" s="2"/>
      <c r="R297" s="11"/>
      <c r="S297" s="11"/>
      <c r="T297" s="35"/>
    </row>
    <row r="298" spans="1:20" x14ac:dyDescent="0.25">
      <c r="A298" s="34"/>
      <c r="B298" s="11"/>
      <c r="C298" s="11"/>
      <c r="D298" s="11"/>
      <c r="E298" s="11"/>
      <c r="F298" s="11"/>
      <c r="G298" s="11"/>
      <c r="H298" s="2"/>
      <c r="I298" s="2"/>
      <c r="J298" s="2"/>
      <c r="K298" s="2"/>
      <c r="L298" s="2"/>
      <c r="M298" s="2"/>
      <c r="N298" s="2"/>
      <c r="O298" s="2"/>
      <c r="P298" s="2"/>
      <c r="Q298" s="2"/>
      <c r="R298" s="11"/>
      <c r="S298" s="11"/>
      <c r="T298" s="35"/>
    </row>
    <row r="299" spans="1:20" x14ac:dyDescent="0.25">
      <c r="A299" s="83"/>
      <c r="B299" s="62"/>
      <c r="C299" s="61"/>
      <c r="D299" s="62"/>
      <c r="E299" s="62"/>
      <c r="F299" s="61"/>
      <c r="G299" s="62"/>
      <c r="H299" s="61">
        <f>SUM(H293:H297)</f>
        <v>5</v>
      </c>
      <c r="I299" s="61">
        <f t="shared" ref="I299:O299" si="12">SUM(I293:I297)</f>
        <v>0</v>
      </c>
      <c r="J299" s="61">
        <f t="shared" si="12"/>
        <v>0</v>
      </c>
      <c r="K299" s="61">
        <f t="shared" si="12"/>
        <v>0</v>
      </c>
      <c r="L299" s="61">
        <f t="shared" si="12"/>
        <v>0</v>
      </c>
      <c r="M299" s="61">
        <f t="shared" si="12"/>
        <v>0</v>
      </c>
      <c r="N299" s="61">
        <f t="shared" si="12"/>
        <v>5</v>
      </c>
      <c r="O299" s="61">
        <f t="shared" si="12"/>
        <v>0</v>
      </c>
      <c r="P299" s="61"/>
      <c r="Q299" s="61"/>
      <c r="R299" s="62"/>
      <c r="S299" s="62"/>
      <c r="T299" s="84"/>
    </row>
    <row r="300" spans="1:20" x14ac:dyDescent="0.25">
      <c r="A300" s="85"/>
      <c r="B300" s="75"/>
      <c r="C300" s="76"/>
      <c r="D300" s="75"/>
      <c r="E300" s="75"/>
      <c r="F300" s="76"/>
      <c r="G300" s="75"/>
      <c r="H300" s="76"/>
      <c r="I300" s="76"/>
      <c r="J300" s="76"/>
      <c r="K300" s="76"/>
      <c r="L300" s="76"/>
      <c r="M300" s="76"/>
      <c r="N300" s="76"/>
      <c r="O300" s="76"/>
      <c r="P300" s="76"/>
      <c r="Q300" s="76"/>
      <c r="R300" s="75"/>
      <c r="S300" s="75"/>
      <c r="T300" s="86"/>
    </row>
    <row r="301" spans="1:20" x14ac:dyDescent="0.25">
      <c r="A301" s="88"/>
      <c r="B301" s="89"/>
      <c r="C301" s="90"/>
      <c r="D301" s="89"/>
      <c r="E301" s="89"/>
      <c r="F301" s="90"/>
      <c r="G301" s="89"/>
      <c r="H301" s="90">
        <f>H19+H44+H67+H95+H111+H126+H170+H184+H200+H214+H271+H280+H299</f>
        <v>152</v>
      </c>
      <c r="I301" s="90">
        <f t="shared" ref="I301:Q301" si="13">I19+I44+I67+I95+I111+I126+I170+I184+I200+I214+I271+I280+I299</f>
        <v>0</v>
      </c>
      <c r="J301" s="90">
        <f t="shared" si="13"/>
        <v>0</v>
      </c>
      <c r="K301" s="90">
        <f t="shared" si="13"/>
        <v>0</v>
      </c>
      <c r="L301" s="90">
        <f t="shared" si="13"/>
        <v>18</v>
      </c>
      <c r="M301" s="90">
        <f t="shared" si="13"/>
        <v>23</v>
      </c>
      <c r="N301" s="90">
        <f t="shared" si="13"/>
        <v>88</v>
      </c>
      <c r="O301" s="90">
        <f t="shared" si="13"/>
        <v>4</v>
      </c>
      <c r="P301" s="90">
        <f t="shared" si="13"/>
        <v>0</v>
      </c>
      <c r="Q301" s="90">
        <f t="shared" si="13"/>
        <v>8</v>
      </c>
      <c r="R301" s="89"/>
      <c r="S301" s="89"/>
      <c r="T301" s="91"/>
    </row>
    <row r="302" spans="1:20" ht="15.75" thickBot="1" x14ac:dyDescent="0.3">
      <c r="A302" s="36"/>
      <c r="B302" s="32"/>
      <c r="C302" s="32"/>
      <c r="D302" s="32"/>
      <c r="E302" s="32"/>
      <c r="F302" s="32"/>
      <c r="G302" s="32"/>
      <c r="H302" s="3"/>
      <c r="I302" s="3"/>
      <c r="J302" s="3"/>
      <c r="K302" s="3"/>
      <c r="L302" s="3"/>
      <c r="M302" s="3"/>
      <c r="N302" s="3"/>
      <c r="O302" s="3"/>
      <c r="P302" s="3"/>
      <c r="Q302" s="3"/>
      <c r="R302" s="32"/>
      <c r="S302" s="32"/>
      <c r="T302" s="37"/>
    </row>
    <row r="303" spans="1:20" ht="15.75" thickTop="1" x14ac:dyDescent="0.25"/>
    <row r="304" spans="1:20" x14ac:dyDescent="0.25">
      <c r="O304" s="71">
        <f>SUM(L301:O301)</f>
        <v>133</v>
      </c>
      <c r="P304" s="71"/>
      <c r="Q304" s="71"/>
    </row>
  </sheetData>
  <mergeCells count="64">
    <mergeCell ref="J3:Q3"/>
    <mergeCell ref="S70:S74"/>
    <mergeCell ref="R60:R62"/>
    <mergeCell ref="A1:T1"/>
    <mergeCell ref="A3:A4"/>
    <mergeCell ref="B3:B4"/>
    <mergeCell ref="C3:C4"/>
    <mergeCell ref="D3:D4"/>
    <mergeCell ref="E3:E4"/>
    <mergeCell ref="F3:F4"/>
    <mergeCell ref="G3:G4"/>
    <mergeCell ref="H3:H4"/>
    <mergeCell ref="I3:I4"/>
    <mergeCell ref="R3:R4"/>
    <mergeCell ref="S3:S4"/>
    <mergeCell ref="T3:T4"/>
    <mergeCell ref="S63:S69"/>
    <mergeCell ref="R47:R49"/>
    <mergeCell ref="R50:R51"/>
    <mergeCell ref="R52:R53"/>
    <mergeCell ref="R54:R56"/>
    <mergeCell ref="R57:R59"/>
    <mergeCell ref="J5:O5"/>
    <mergeCell ref="S47:S49"/>
    <mergeCell ref="S50:S54"/>
    <mergeCell ref="S55:S58"/>
    <mergeCell ref="S59:S62"/>
    <mergeCell ref="S7:S8"/>
    <mergeCell ref="S9:S11"/>
    <mergeCell ref="S22:S24"/>
    <mergeCell ref="R203:R207"/>
    <mergeCell ref="R208:R216"/>
    <mergeCell ref="R217:R219"/>
    <mergeCell ref="R220:R222"/>
    <mergeCell ref="R224:R227"/>
    <mergeCell ref="S274:S276"/>
    <mergeCell ref="S277:S280"/>
    <mergeCell ref="S281:S283"/>
    <mergeCell ref="S284:S286"/>
    <mergeCell ref="S243:S246"/>
    <mergeCell ref="S247:S250"/>
    <mergeCell ref="S251:S254"/>
    <mergeCell ref="S255:S258"/>
    <mergeCell ref="S225:S228"/>
    <mergeCell ref="S229:S231"/>
    <mergeCell ref="S232:S234"/>
    <mergeCell ref="S235:S238"/>
    <mergeCell ref="S239:S242"/>
    <mergeCell ref="S153:S155"/>
    <mergeCell ref="S139:S145"/>
    <mergeCell ref="S146:S152"/>
    <mergeCell ref="S287:S290"/>
    <mergeCell ref="R114:R115"/>
    <mergeCell ref="S114:S118"/>
    <mergeCell ref="S119:S123"/>
    <mergeCell ref="S124:S127"/>
    <mergeCell ref="S128:S133"/>
    <mergeCell ref="S134:S138"/>
    <mergeCell ref="S203:S205"/>
    <mergeCell ref="S206:S209"/>
    <mergeCell ref="S210:S212"/>
    <mergeCell ref="S213:S216"/>
    <mergeCell ref="S217:S220"/>
    <mergeCell ref="S221:S224"/>
  </mergeCells>
  <pageMargins left="0.55000000000000004" right="0.23622047244094491" top="0.47244094488188981" bottom="0.47244094488188981" header="0.23622047244094491" footer="0.31496062992125984"/>
  <pageSetup paperSize="258" scale="67"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5"/>
  <sheetViews>
    <sheetView topLeftCell="B3" workbookViewId="0">
      <pane ySplit="1500" topLeftCell="A46" activePane="bottomLeft"/>
      <selection activeCell="Q5" sqref="Q5"/>
      <selection pane="bottomLeft" activeCell="S54" sqref="S54"/>
    </sheetView>
  </sheetViews>
  <sheetFormatPr defaultRowHeight="15" x14ac:dyDescent="0.25"/>
  <cols>
    <col min="1" max="1" width="4.42578125" bestFit="1" customWidth="1"/>
    <col min="2" max="2" width="9.5703125" bestFit="1" customWidth="1"/>
    <col min="3" max="3" width="4.42578125" bestFit="1" customWidth="1"/>
    <col min="4" max="4" width="19.42578125" bestFit="1" customWidth="1"/>
    <col min="5" max="5" width="10.7109375" bestFit="1" customWidth="1"/>
    <col min="6" max="6" width="4.42578125" bestFit="1" customWidth="1"/>
    <col min="7" max="7" width="20.285156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23</v>
      </c>
      <c r="B7" s="11" t="s">
        <v>4626</v>
      </c>
      <c r="C7" s="2" t="s">
        <v>0</v>
      </c>
      <c r="D7" s="11" t="s">
        <v>4627</v>
      </c>
      <c r="E7" s="11" t="s">
        <v>39</v>
      </c>
      <c r="F7" s="2" t="s">
        <v>0</v>
      </c>
      <c r="G7" s="11" t="s">
        <v>4913</v>
      </c>
      <c r="H7" s="67">
        <v>1</v>
      </c>
      <c r="I7" s="67">
        <v>0</v>
      </c>
      <c r="J7" s="67">
        <v>0</v>
      </c>
      <c r="K7" s="67">
        <v>0</v>
      </c>
      <c r="L7" s="67">
        <v>0</v>
      </c>
      <c r="M7" s="67">
        <v>0</v>
      </c>
      <c r="N7" s="67">
        <v>0</v>
      </c>
      <c r="O7" s="67">
        <v>1</v>
      </c>
      <c r="P7" s="67"/>
      <c r="Q7" s="67"/>
      <c r="R7" s="11"/>
      <c r="S7" s="11"/>
      <c r="T7" s="313" t="s">
        <v>7786</v>
      </c>
    </row>
    <row r="8" spans="1:20" x14ac:dyDescent="0.25">
      <c r="A8" s="34"/>
      <c r="B8" s="11"/>
      <c r="C8" s="2"/>
      <c r="D8" s="11"/>
      <c r="E8" s="11"/>
      <c r="F8" s="2" t="s">
        <v>2</v>
      </c>
      <c r="G8" s="11" t="s">
        <v>815</v>
      </c>
      <c r="H8" s="2">
        <v>0</v>
      </c>
      <c r="I8" s="2">
        <v>1</v>
      </c>
      <c r="J8" s="2">
        <v>0</v>
      </c>
      <c r="K8" s="2">
        <v>0</v>
      </c>
      <c r="L8" s="2">
        <v>0</v>
      </c>
      <c r="M8" s="2">
        <v>0</v>
      </c>
      <c r="N8" s="2">
        <v>0</v>
      </c>
      <c r="O8" s="2"/>
      <c r="P8" s="2"/>
      <c r="Q8" s="2"/>
      <c r="R8" s="11"/>
      <c r="S8" s="11"/>
      <c r="T8" s="313"/>
    </row>
    <row r="9" spans="1:20" x14ac:dyDescent="0.25">
      <c r="A9" s="34"/>
      <c r="B9" s="11"/>
      <c r="C9" s="2"/>
      <c r="D9" s="11"/>
      <c r="E9" s="11"/>
      <c r="F9" s="2" t="s">
        <v>3</v>
      </c>
      <c r="G9" s="11" t="s">
        <v>4914</v>
      </c>
      <c r="H9" s="67">
        <v>1</v>
      </c>
      <c r="I9" s="67">
        <v>0</v>
      </c>
      <c r="J9" s="67">
        <v>0</v>
      </c>
      <c r="K9" s="67">
        <v>0</v>
      </c>
      <c r="L9" s="67">
        <v>0</v>
      </c>
      <c r="M9" s="67">
        <v>0</v>
      </c>
      <c r="N9" s="67">
        <v>0</v>
      </c>
      <c r="O9" s="67">
        <v>1</v>
      </c>
      <c r="P9" s="67"/>
      <c r="Q9" s="67"/>
      <c r="R9" s="11"/>
      <c r="S9" s="11"/>
      <c r="T9" s="35"/>
    </row>
    <row r="10" spans="1:20" x14ac:dyDescent="0.25">
      <c r="A10" s="34"/>
      <c r="B10" s="11"/>
      <c r="C10" s="2"/>
      <c r="D10" s="11"/>
      <c r="E10" s="11"/>
      <c r="F10" s="2" t="s">
        <v>4</v>
      </c>
      <c r="G10" s="11" t="s">
        <v>4915</v>
      </c>
      <c r="H10" s="2">
        <v>0</v>
      </c>
      <c r="I10" s="2">
        <v>1</v>
      </c>
      <c r="J10" s="2">
        <v>0</v>
      </c>
      <c r="K10" s="2">
        <v>0</v>
      </c>
      <c r="L10" s="2">
        <v>0</v>
      </c>
      <c r="M10" s="2">
        <v>0</v>
      </c>
      <c r="N10" s="2">
        <v>0</v>
      </c>
      <c r="O10" s="2"/>
      <c r="P10" s="2"/>
      <c r="Q10" s="2"/>
      <c r="R10" s="11"/>
      <c r="S10" s="11"/>
      <c r="T10" s="313" t="s">
        <v>8398</v>
      </c>
    </row>
    <row r="11" spans="1:20" x14ac:dyDescent="0.25">
      <c r="A11" s="34"/>
      <c r="B11" s="11"/>
      <c r="C11" s="2"/>
      <c r="D11" s="11"/>
      <c r="E11" s="11"/>
      <c r="F11" s="2" t="s">
        <v>5</v>
      </c>
      <c r="G11" s="11" t="s">
        <v>4916</v>
      </c>
      <c r="H11" s="2">
        <v>0</v>
      </c>
      <c r="I11" s="2">
        <v>1</v>
      </c>
      <c r="J11" s="2">
        <v>0</v>
      </c>
      <c r="K11" s="2">
        <v>0</v>
      </c>
      <c r="L11" s="2">
        <v>0</v>
      </c>
      <c r="M11" s="2">
        <v>0</v>
      </c>
      <c r="N11" s="2">
        <v>0</v>
      </c>
      <c r="O11" s="2"/>
      <c r="P11" s="2"/>
      <c r="Q11" s="2"/>
      <c r="R11" s="11"/>
      <c r="S11" s="11"/>
      <c r="T11" s="313"/>
    </row>
    <row r="12" spans="1:20" x14ac:dyDescent="0.25">
      <c r="A12" s="34"/>
      <c r="B12" s="11"/>
      <c r="C12" s="2"/>
      <c r="D12" s="11"/>
      <c r="E12" s="11"/>
      <c r="F12" s="2" t="s">
        <v>6</v>
      </c>
      <c r="G12" s="11" t="s">
        <v>4917</v>
      </c>
      <c r="H12" s="2">
        <v>0</v>
      </c>
      <c r="I12" s="2">
        <v>1</v>
      </c>
      <c r="J12" s="2">
        <v>0</v>
      </c>
      <c r="K12" s="2">
        <v>0</v>
      </c>
      <c r="L12" s="2">
        <v>0</v>
      </c>
      <c r="M12" s="2">
        <v>0</v>
      </c>
      <c r="N12" s="2">
        <v>0</v>
      </c>
      <c r="O12" s="2"/>
      <c r="P12" s="2"/>
      <c r="Q12" s="2"/>
      <c r="R12" s="11"/>
      <c r="S12" s="11"/>
      <c r="T12" s="313"/>
    </row>
    <row r="13" spans="1:20" x14ac:dyDescent="0.25">
      <c r="A13" s="34"/>
      <c r="B13" s="11"/>
      <c r="C13" s="2"/>
      <c r="D13" s="11"/>
      <c r="E13" s="11"/>
      <c r="F13" s="2" t="s">
        <v>7</v>
      </c>
      <c r="G13" s="11" t="s">
        <v>4918</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4919</v>
      </c>
      <c r="H14" s="67">
        <v>1</v>
      </c>
      <c r="I14" s="67">
        <v>0</v>
      </c>
      <c r="J14" s="67">
        <v>0</v>
      </c>
      <c r="K14" s="67">
        <v>0</v>
      </c>
      <c r="L14" s="67">
        <v>0</v>
      </c>
      <c r="M14" s="67">
        <v>0</v>
      </c>
      <c r="N14" s="67">
        <v>0</v>
      </c>
      <c r="O14" s="67">
        <v>1</v>
      </c>
      <c r="P14" s="67"/>
      <c r="Q14" s="67"/>
      <c r="R14" s="11"/>
      <c r="S14" s="11"/>
      <c r="T14" s="35"/>
    </row>
    <row r="15" spans="1:20" x14ac:dyDescent="0.25">
      <c r="A15" s="34"/>
      <c r="B15" s="11"/>
      <c r="C15" s="2"/>
      <c r="D15" s="11"/>
      <c r="E15" s="11"/>
      <c r="F15" s="2" t="s">
        <v>9</v>
      </c>
      <c r="G15" s="11" t="s">
        <v>4920</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4921</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c r="G17" s="11"/>
      <c r="H17" s="2"/>
      <c r="I17" s="2"/>
      <c r="J17" s="2"/>
      <c r="K17" s="2"/>
      <c r="L17" s="2"/>
      <c r="M17" s="2"/>
      <c r="N17" s="2"/>
      <c r="O17" s="2"/>
      <c r="P17" s="2"/>
      <c r="Q17" s="2"/>
      <c r="R17" s="11"/>
      <c r="S17" s="11"/>
      <c r="T17" s="35"/>
    </row>
    <row r="18" spans="1:20" x14ac:dyDescent="0.25">
      <c r="A18" s="83"/>
      <c r="B18" s="62"/>
      <c r="C18" s="61"/>
      <c r="D18" s="62"/>
      <c r="E18" s="62"/>
      <c r="F18" s="61"/>
      <c r="G18" s="62"/>
      <c r="H18" s="61">
        <f>SUM(H7:H16)</f>
        <v>3</v>
      </c>
      <c r="I18" s="61">
        <f t="shared" ref="I18:O18" si="0">SUM(I7:I16)</f>
        <v>7</v>
      </c>
      <c r="J18" s="61">
        <f t="shared" si="0"/>
        <v>0</v>
      </c>
      <c r="K18" s="61">
        <f t="shared" si="0"/>
        <v>0</v>
      </c>
      <c r="L18" s="61">
        <f t="shared" si="0"/>
        <v>0</v>
      </c>
      <c r="M18" s="61">
        <f t="shared" si="0"/>
        <v>0</v>
      </c>
      <c r="N18" s="61">
        <f t="shared" si="0"/>
        <v>0</v>
      </c>
      <c r="O18" s="61">
        <f t="shared" si="0"/>
        <v>3</v>
      </c>
      <c r="P18" s="61"/>
      <c r="Q18" s="61"/>
      <c r="R18" s="62"/>
      <c r="S18" s="62"/>
      <c r="T18" s="84"/>
    </row>
    <row r="19" spans="1:20" x14ac:dyDescent="0.25">
      <c r="A19" s="85"/>
      <c r="B19" s="75"/>
      <c r="C19" s="76"/>
      <c r="D19" s="75"/>
      <c r="E19" s="75"/>
      <c r="F19" s="76"/>
      <c r="G19" s="75"/>
      <c r="H19" s="76"/>
      <c r="I19" s="76"/>
      <c r="J19" s="76"/>
      <c r="K19" s="76"/>
      <c r="L19" s="76"/>
      <c r="M19" s="76"/>
      <c r="N19" s="76"/>
      <c r="O19" s="76"/>
      <c r="P19" s="76"/>
      <c r="Q19" s="76"/>
      <c r="R19" s="75"/>
      <c r="S19" s="75"/>
      <c r="T19" s="86"/>
    </row>
    <row r="20" spans="1:20" x14ac:dyDescent="0.25">
      <c r="A20" s="34"/>
      <c r="B20" s="11"/>
      <c r="C20" s="2"/>
      <c r="D20" s="11"/>
      <c r="E20" s="11"/>
      <c r="F20" s="2"/>
      <c r="G20" s="11"/>
      <c r="H20" s="2"/>
      <c r="I20" s="2"/>
      <c r="J20" s="2"/>
      <c r="K20" s="2"/>
      <c r="L20" s="2"/>
      <c r="M20" s="2"/>
      <c r="N20" s="2"/>
      <c r="O20" s="2"/>
      <c r="P20" s="2"/>
      <c r="Q20" s="2"/>
      <c r="R20" s="11"/>
      <c r="S20" s="11"/>
      <c r="T20" s="35"/>
    </row>
    <row r="21" spans="1:20" x14ac:dyDescent="0.25">
      <c r="A21" s="34"/>
      <c r="B21" s="11"/>
      <c r="C21" s="2" t="s">
        <v>2</v>
      </c>
      <c r="D21" s="11" t="s">
        <v>4628</v>
      </c>
      <c r="E21" s="11" t="s">
        <v>39</v>
      </c>
      <c r="F21" s="2" t="s">
        <v>0</v>
      </c>
      <c r="G21" s="11" t="s">
        <v>4922</v>
      </c>
      <c r="H21" s="67">
        <v>1</v>
      </c>
      <c r="I21" s="67">
        <v>0</v>
      </c>
      <c r="J21" s="67">
        <v>0</v>
      </c>
      <c r="K21" s="67">
        <v>0</v>
      </c>
      <c r="L21" s="67">
        <v>1</v>
      </c>
      <c r="M21" s="67">
        <v>0</v>
      </c>
      <c r="N21" s="67">
        <v>0</v>
      </c>
      <c r="O21" s="67">
        <v>0</v>
      </c>
      <c r="P21" s="67"/>
      <c r="Q21" s="67"/>
      <c r="R21" s="299" t="s">
        <v>7785</v>
      </c>
      <c r="S21" s="299" t="s">
        <v>7778</v>
      </c>
      <c r="T21" s="35"/>
    </row>
    <row r="22" spans="1:20" x14ac:dyDescent="0.25">
      <c r="A22" s="34"/>
      <c r="B22" s="11"/>
      <c r="C22" s="2"/>
      <c r="D22" s="11"/>
      <c r="E22" s="11"/>
      <c r="F22" s="2" t="s">
        <v>2</v>
      </c>
      <c r="G22" s="11" t="s">
        <v>4923</v>
      </c>
      <c r="H22" s="67">
        <v>1</v>
      </c>
      <c r="I22" s="67">
        <v>0</v>
      </c>
      <c r="J22" s="67">
        <v>0</v>
      </c>
      <c r="K22" s="67">
        <v>0</v>
      </c>
      <c r="L22" s="67">
        <v>0</v>
      </c>
      <c r="M22" s="67">
        <v>0</v>
      </c>
      <c r="N22" s="67">
        <v>1</v>
      </c>
      <c r="O22" s="67">
        <v>0</v>
      </c>
      <c r="P22" s="67"/>
      <c r="Q22" s="67"/>
      <c r="R22" s="299"/>
      <c r="S22" s="299"/>
      <c r="T22" s="35"/>
    </row>
    <row r="23" spans="1:20" ht="15" customHeight="1" x14ac:dyDescent="0.25">
      <c r="A23" s="34"/>
      <c r="B23" s="11"/>
      <c r="C23" s="2"/>
      <c r="D23" s="11"/>
      <c r="E23" s="11"/>
      <c r="F23" s="2" t="s">
        <v>3</v>
      </c>
      <c r="G23" s="11" t="s">
        <v>4924</v>
      </c>
      <c r="H23" s="67">
        <v>1</v>
      </c>
      <c r="I23" s="67">
        <v>0</v>
      </c>
      <c r="J23" s="67">
        <v>0</v>
      </c>
      <c r="K23" s="67">
        <v>0</v>
      </c>
      <c r="L23" s="67">
        <v>1</v>
      </c>
      <c r="M23" s="67">
        <v>0</v>
      </c>
      <c r="N23" s="67">
        <v>0</v>
      </c>
      <c r="O23" s="67">
        <v>0</v>
      </c>
      <c r="P23" s="67"/>
      <c r="Q23" s="67"/>
      <c r="R23" s="11"/>
      <c r="S23" s="299" t="s">
        <v>7779</v>
      </c>
      <c r="T23" s="35"/>
    </row>
    <row r="24" spans="1:20" x14ac:dyDescent="0.25">
      <c r="A24" s="34"/>
      <c r="B24" s="11"/>
      <c r="C24" s="2"/>
      <c r="D24" s="11"/>
      <c r="E24" s="11"/>
      <c r="F24" s="2" t="s">
        <v>4</v>
      </c>
      <c r="G24" s="11" t="s">
        <v>4925</v>
      </c>
      <c r="H24" s="67">
        <v>1</v>
      </c>
      <c r="I24" s="67">
        <v>0</v>
      </c>
      <c r="J24" s="67">
        <v>0</v>
      </c>
      <c r="K24" s="67">
        <v>0</v>
      </c>
      <c r="L24" s="67">
        <v>0</v>
      </c>
      <c r="M24" s="67">
        <v>0</v>
      </c>
      <c r="N24" s="67">
        <v>1</v>
      </c>
      <c r="O24" s="67">
        <v>0</v>
      </c>
      <c r="P24" s="67"/>
      <c r="Q24" s="67"/>
      <c r="R24" s="11"/>
      <c r="S24" s="299"/>
      <c r="T24" s="35"/>
    </row>
    <row r="25" spans="1:20" x14ac:dyDescent="0.25">
      <c r="A25" s="34"/>
      <c r="B25" s="11"/>
      <c r="C25" s="2"/>
      <c r="D25" s="11"/>
      <c r="E25" s="11"/>
      <c r="F25" s="2" t="s">
        <v>5</v>
      </c>
      <c r="G25" s="11" t="s">
        <v>4926</v>
      </c>
      <c r="H25" s="67">
        <v>1</v>
      </c>
      <c r="I25" s="67">
        <v>0</v>
      </c>
      <c r="J25" s="67">
        <v>0</v>
      </c>
      <c r="K25" s="67">
        <v>0</v>
      </c>
      <c r="L25" s="67">
        <v>1</v>
      </c>
      <c r="M25" s="67">
        <v>0</v>
      </c>
      <c r="N25" s="67">
        <v>0</v>
      </c>
      <c r="O25" s="67">
        <v>0</v>
      </c>
      <c r="P25" s="67"/>
      <c r="Q25" s="67"/>
      <c r="R25" s="11"/>
      <c r="S25" s="299"/>
      <c r="T25" s="35"/>
    </row>
    <row r="26" spans="1:20" ht="15" customHeight="1" x14ac:dyDescent="0.25">
      <c r="A26" s="34"/>
      <c r="B26" s="11"/>
      <c r="C26" s="2"/>
      <c r="D26" s="11"/>
      <c r="E26" s="11"/>
      <c r="F26" s="2" t="s">
        <v>6</v>
      </c>
      <c r="G26" s="11" t="s">
        <v>4927</v>
      </c>
      <c r="H26" s="67">
        <v>1</v>
      </c>
      <c r="I26" s="67">
        <v>0</v>
      </c>
      <c r="J26" s="67">
        <v>0</v>
      </c>
      <c r="K26" s="67">
        <v>0</v>
      </c>
      <c r="L26" s="67">
        <v>1</v>
      </c>
      <c r="M26" s="67">
        <v>0</v>
      </c>
      <c r="N26" s="67">
        <v>0</v>
      </c>
      <c r="O26" s="67">
        <v>0</v>
      </c>
      <c r="P26" s="67"/>
      <c r="Q26" s="67"/>
      <c r="R26" s="11"/>
      <c r="S26" s="299"/>
      <c r="T26" s="35"/>
    </row>
    <row r="27" spans="1:20" x14ac:dyDescent="0.25">
      <c r="A27" s="34"/>
      <c r="B27" s="11"/>
      <c r="C27" s="2"/>
      <c r="D27" s="11"/>
      <c r="E27" s="11"/>
      <c r="F27" s="2" t="s">
        <v>7</v>
      </c>
      <c r="G27" s="11" t="s">
        <v>4928</v>
      </c>
      <c r="H27" s="67">
        <v>1</v>
      </c>
      <c r="I27" s="67">
        <v>0</v>
      </c>
      <c r="J27" s="67">
        <v>0</v>
      </c>
      <c r="K27" s="67">
        <v>0</v>
      </c>
      <c r="L27" s="67">
        <v>0</v>
      </c>
      <c r="M27" s="67">
        <v>0</v>
      </c>
      <c r="N27" s="67">
        <v>1</v>
      </c>
      <c r="O27" s="67">
        <v>0</v>
      </c>
      <c r="P27" s="67"/>
      <c r="Q27" s="67"/>
      <c r="R27" s="11"/>
      <c r="S27" s="299" t="s">
        <v>7780</v>
      </c>
      <c r="T27" s="35"/>
    </row>
    <row r="28" spans="1:20" x14ac:dyDescent="0.25">
      <c r="A28" s="34"/>
      <c r="B28" s="11"/>
      <c r="C28" s="2"/>
      <c r="D28" s="11"/>
      <c r="E28" s="11"/>
      <c r="F28" s="2" t="s">
        <v>8</v>
      </c>
      <c r="G28" s="11" t="s">
        <v>4929</v>
      </c>
      <c r="H28" s="67">
        <v>1</v>
      </c>
      <c r="I28" s="67">
        <v>0</v>
      </c>
      <c r="J28" s="67">
        <v>0</v>
      </c>
      <c r="K28" s="67">
        <v>0</v>
      </c>
      <c r="L28" s="67">
        <v>0</v>
      </c>
      <c r="M28" s="67">
        <v>0</v>
      </c>
      <c r="N28" s="67">
        <v>1</v>
      </c>
      <c r="O28" s="67">
        <v>0</v>
      </c>
      <c r="P28" s="67"/>
      <c r="Q28" s="67"/>
      <c r="R28" s="11"/>
      <c r="S28" s="299"/>
      <c r="T28" s="35"/>
    </row>
    <row r="29" spans="1:20" x14ac:dyDescent="0.25">
      <c r="A29" s="34"/>
      <c r="B29" s="11"/>
      <c r="C29" s="2"/>
      <c r="D29" s="11"/>
      <c r="E29" s="11"/>
      <c r="F29" s="2" t="s">
        <v>9</v>
      </c>
      <c r="G29" s="11" t="s">
        <v>4930</v>
      </c>
      <c r="H29" s="67">
        <v>1</v>
      </c>
      <c r="I29" s="67">
        <v>0</v>
      </c>
      <c r="J29" s="67">
        <v>0</v>
      </c>
      <c r="K29" s="67">
        <v>0</v>
      </c>
      <c r="L29" s="67">
        <v>0</v>
      </c>
      <c r="M29" s="67">
        <v>0</v>
      </c>
      <c r="N29" s="67">
        <v>1</v>
      </c>
      <c r="O29" s="67">
        <v>0</v>
      </c>
      <c r="P29" s="67"/>
      <c r="Q29" s="67"/>
      <c r="R29" s="11"/>
      <c r="S29" s="299"/>
      <c r="T29" s="35"/>
    </row>
    <row r="30" spans="1:20" ht="15" customHeight="1" x14ac:dyDescent="0.25">
      <c r="A30" s="34"/>
      <c r="B30" s="11"/>
      <c r="C30" s="2"/>
      <c r="D30" s="11"/>
      <c r="E30" s="11"/>
      <c r="F30" s="2" t="s">
        <v>10</v>
      </c>
      <c r="G30" s="11" t="s">
        <v>4931</v>
      </c>
      <c r="H30" s="67">
        <v>1</v>
      </c>
      <c r="I30" s="67">
        <v>0</v>
      </c>
      <c r="J30" s="67">
        <v>0</v>
      </c>
      <c r="K30" s="67">
        <v>0</v>
      </c>
      <c r="L30" s="67">
        <v>0</v>
      </c>
      <c r="M30" s="67">
        <v>0</v>
      </c>
      <c r="N30" s="67">
        <v>1</v>
      </c>
      <c r="O30" s="67">
        <v>0</v>
      </c>
      <c r="P30" s="67"/>
      <c r="Q30" s="67"/>
      <c r="R30" s="11"/>
      <c r="S30" s="299" t="s">
        <v>7781</v>
      </c>
      <c r="T30" s="35"/>
    </row>
    <row r="31" spans="1:20" x14ac:dyDescent="0.25">
      <c r="A31" s="34"/>
      <c r="B31" s="11"/>
      <c r="C31" s="2"/>
      <c r="D31" s="11"/>
      <c r="E31" s="11"/>
      <c r="F31" s="2" t="s">
        <v>11</v>
      </c>
      <c r="G31" s="11" t="s">
        <v>4932</v>
      </c>
      <c r="H31" s="67">
        <v>1</v>
      </c>
      <c r="I31" s="67">
        <v>0</v>
      </c>
      <c r="J31" s="67">
        <v>0</v>
      </c>
      <c r="K31" s="67">
        <v>0</v>
      </c>
      <c r="L31" s="67">
        <v>0</v>
      </c>
      <c r="M31" s="67">
        <v>0</v>
      </c>
      <c r="N31" s="67">
        <v>1</v>
      </c>
      <c r="O31" s="67">
        <v>0</v>
      </c>
      <c r="P31" s="67"/>
      <c r="Q31" s="67"/>
      <c r="R31" s="11"/>
      <c r="S31" s="299"/>
      <c r="T31" s="35"/>
    </row>
    <row r="32" spans="1:20" x14ac:dyDescent="0.25">
      <c r="A32" s="34"/>
      <c r="B32" s="11"/>
      <c r="C32" s="2"/>
      <c r="D32" s="11"/>
      <c r="E32" s="11"/>
      <c r="F32" s="2" t="s">
        <v>12</v>
      </c>
      <c r="G32" s="11" t="s">
        <v>4933</v>
      </c>
      <c r="H32" s="67">
        <v>1</v>
      </c>
      <c r="I32" s="67">
        <v>0</v>
      </c>
      <c r="J32" s="67">
        <v>0</v>
      </c>
      <c r="K32" s="67">
        <v>0</v>
      </c>
      <c r="L32" s="67">
        <v>0</v>
      </c>
      <c r="M32" s="67">
        <v>0</v>
      </c>
      <c r="N32" s="67">
        <v>1</v>
      </c>
      <c r="O32" s="67">
        <v>0</v>
      </c>
      <c r="P32" s="67"/>
      <c r="Q32" s="67"/>
      <c r="R32" s="11"/>
      <c r="S32" s="299"/>
      <c r="T32" s="35"/>
    </row>
    <row r="33" spans="1:20" x14ac:dyDescent="0.25">
      <c r="A33" s="34"/>
      <c r="B33" s="11"/>
      <c r="C33" s="2"/>
      <c r="D33" s="11"/>
      <c r="E33" s="11"/>
      <c r="F33" s="2" t="s">
        <v>13</v>
      </c>
      <c r="G33" s="11" t="s">
        <v>4934</v>
      </c>
      <c r="H33" s="67">
        <v>1</v>
      </c>
      <c r="I33" s="67">
        <v>0</v>
      </c>
      <c r="J33" s="67">
        <v>0</v>
      </c>
      <c r="K33" s="67">
        <v>0</v>
      </c>
      <c r="L33" s="67">
        <v>0</v>
      </c>
      <c r="M33" s="67">
        <v>0</v>
      </c>
      <c r="N33" s="67">
        <v>1</v>
      </c>
      <c r="O33" s="67">
        <v>0</v>
      </c>
      <c r="P33" s="67"/>
      <c r="Q33" s="67"/>
      <c r="R33" s="11"/>
      <c r="S33" s="299"/>
      <c r="T33" s="35"/>
    </row>
    <row r="34" spans="1:20" ht="15" customHeight="1" x14ac:dyDescent="0.25">
      <c r="A34" s="34"/>
      <c r="B34" s="11"/>
      <c r="C34" s="2"/>
      <c r="D34" s="11"/>
      <c r="E34" s="11"/>
      <c r="F34" s="2" t="s">
        <v>14</v>
      </c>
      <c r="G34" s="11" t="s">
        <v>4935</v>
      </c>
      <c r="H34" s="67">
        <v>1</v>
      </c>
      <c r="I34" s="67">
        <v>0</v>
      </c>
      <c r="J34" s="67">
        <v>0</v>
      </c>
      <c r="K34" s="67">
        <v>0</v>
      </c>
      <c r="L34" s="67">
        <v>1</v>
      </c>
      <c r="M34" s="67">
        <v>0</v>
      </c>
      <c r="N34" s="67">
        <v>0</v>
      </c>
      <c r="O34" s="67">
        <v>0</v>
      </c>
      <c r="P34" s="67"/>
      <c r="Q34" s="67"/>
      <c r="R34" s="11"/>
      <c r="S34" s="299" t="s">
        <v>7782</v>
      </c>
      <c r="T34" s="35"/>
    </row>
    <row r="35" spans="1:20" x14ac:dyDescent="0.25">
      <c r="A35" s="34"/>
      <c r="B35" s="11"/>
      <c r="C35" s="2"/>
      <c r="D35" s="11"/>
      <c r="E35" s="11"/>
      <c r="F35" s="2" t="s">
        <v>15</v>
      </c>
      <c r="G35" s="11" t="s">
        <v>4936</v>
      </c>
      <c r="H35" s="67">
        <v>1</v>
      </c>
      <c r="I35" s="67">
        <v>0</v>
      </c>
      <c r="J35" s="67">
        <v>0</v>
      </c>
      <c r="K35" s="67">
        <v>0</v>
      </c>
      <c r="L35" s="67">
        <v>0</v>
      </c>
      <c r="M35" s="67">
        <v>0</v>
      </c>
      <c r="N35" s="67">
        <v>1</v>
      </c>
      <c r="O35" s="67">
        <v>0</v>
      </c>
      <c r="P35" s="67"/>
      <c r="Q35" s="67"/>
      <c r="R35" s="11"/>
      <c r="S35" s="299"/>
      <c r="T35" s="35"/>
    </row>
    <row r="36" spans="1:20" x14ac:dyDescent="0.25">
      <c r="A36" s="34"/>
      <c r="B36" s="11"/>
      <c r="C36" s="2"/>
      <c r="D36" s="11"/>
      <c r="E36" s="11"/>
      <c r="F36" s="2" t="s">
        <v>16</v>
      </c>
      <c r="G36" s="11" t="s">
        <v>4937</v>
      </c>
      <c r="H36" s="67">
        <v>1</v>
      </c>
      <c r="I36" s="67">
        <v>0</v>
      </c>
      <c r="J36" s="67">
        <v>0</v>
      </c>
      <c r="K36" s="67">
        <v>0</v>
      </c>
      <c r="L36" s="67">
        <v>0</v>
      </c>
      <c r="M36" s="67">
        <v>0</v>
      </c>
      <c r="N36" s="67">
        <v>1</v>
      </c>
      <c r="O36" s="67">
        <v>0</v>
      </c>
      <c r="P36" s="67"/>
      <c r="Q36" s="67"/>
      <c r="R36" s="11"/>
      <c r="S36" s="299"/>
      <c r="T36" s="35"/>
    </row>
    <row r="37" spans="1:20" x14ac:dyDescent="0.25">
      <c r="A37" s="34"/>
      <c r="B37" s="11"/>
      <c r="C37" s="2"/>
      <c r="D37" s="11"/>
      <c r="E37" s="11"/>
      <c r="F37" s="2" t="s">
        <v>17</v>
      </c>
      <c r="G37" s="11" t="s">
        <v>4938</v>
      </c>
      <c r="H37" s="67">
        <v>1</v>
      </c>
      <c r="I37" s="67">
        <v>0</v>
      </c>
      <c r="J37" s="67">
        <v>0</v>
      </c>
      <c r="K37" s="67">
        <v>0</v>
      </c>
      <c r="L37" s="67">
        <v>0</v>
      </c>
      <c r="M37" s="67">
        <v>0</v>
      </c>
      <c r="N37" s="67">
        <v>1</v>
      </c>
      <c r="O37" s="67">
        <v>0</v>
      </c>
      <c r="P37" s="67"/>
      <c r="Q37" s="67"/>
      <c r="R37" s="11"/>
      <c r="S37" s="299"/>
      <c r="T37" s="35"/>
    </row>
    <row r="38" spans="1:20" x14ac:dyDescent="0.25">
      <c r="A38" s="34"/>
      <c r="B38" s="11"/>
      <c r="C38" s="2"/>
      <c r="D38" s="11"/>
      <c r="E38" s="11"/>
      <c r="F38" s="2" t="s">
        <v>18</v>
      </c>
      <c r="G38" s="11" t="s">
        <v>4939</v>
      </c>
      <c r="H38" s="67">
        <v>1</v>
      </c>
      <c r="I38" s="67">
        <v>0</v>
      </c>
      <c r="J38" s="67">
        <v>0</v>
      </c>
      <c r="K38" s="67">
        <v>0</v>
      </c>
      <c r="L38" s="67">
        <v>0</v>
      </c>
      <c r="M38" s="67">
        <v>0</v>
      </c>
      <c r="N38" s="67">
        <v>1</v>
      </c>
      <c r="O38" s="67">
        <v>0</v>
      </c>
      <c r="P38" s="67"/>
      <c r="Q38" s="67"/>
      <c r="R38" s="11"/>
      <c r="S38" s="299"/>
      <c r="T38" s="35"/>
    </row>
    <row r="39" spans="1:20" x14ac:dyDescent="0.25">
      <c r="A39" s="34"/>
      <c r="B39" s="11"/>
      <c r="C39" s="2"/>
      <c r="D39" s="11"/>
      <c r="E39" s="11"/>
      <c r="F39" s="2"/>
      <c r="G39" s="11"/>
      <c r="H39" s="67"/>
      <c r="I39" s="67"/>
      <c r="J39" s="67"/>
      <c r="K39" s="67"/>
      <c r="L39" s="67"/>
      <c r="M39" s="67"/>
      <c r="N39" s="67"/>
      <c r="O39" s="67"/>
      <c r="P39" s="67"/>
      <c r="Q39" s="67"/>
      <c r="R39" s="11"/>
      <c r="S39" s="299"/>
      <c r="T39" s="35"/>
    </row>
    <row r="40" spans="1:20" x14ac:dyDescent="0.25">
      <c r="A40" s="83"/>
      <c r="B40" s="62"/>
      <c r="C40" s="61"/>
      <c r="D40" s="62"/>
      <c r="E40" s="62"/>
      <c r="F40" s="61"/>
      <c r="G40" s="62"/>
      <c r="H40" s="72">
        <f>SUM(H21:H38)</f>
        <v>18</v>
      </c>
      <c r="I40" s="72">
        <f t="shared" ref="I40:O40" si="1">SUM(I21:I38)</f>
        <v>0</v>
      </c>
      <c r="J40" s="72">
        <f t="shared" si="1"/>
        <v>0</v>
      </c>
      <c r="K40" s="72">
        <f t="shared" si="1"/>
        <v>0</v>
      </c>
      <c r="L40" s="72">
        <f t="shared" si="1"/>
        <v>5</v>
      </c>
      <c r="M40" s="72">
        <f t="shared" si="1"/>
        <v>0</v>
      </c>
      <c r="N40" s="72">
        <f t="shared" si="1"/>
        <v>13</v>
      </c>
      <c r="O40" s="72">
        <f t="shared" si="1"/>
        <v>0</v>
      </c>
      <c r="P40" s="72"/>
      <c r="Q40" s="72"/>
      <c r="R40" s="62"/>
      <c r="S40" s="299" t="s">
        <v>7783</v>
      </c>
      <c r="T40" s="84"/>
    </row>
    <row r="41" spans="1:20" x14ac:dyDescent="0.25">
      <c r="A41" s="92"/>
      <c r="B41" s="79"/>
      <c r="C41" s="80"/>
      <c r="D41" s="79"/>
      <c r="E41" s="79"/>
      <c r="F41" s="80"/>
      <c r="G41" s="79"/>
      <c r="H41" s="93"/>
      <c r="I41" s="93"/>
      <c r="J41" s="93"/>
      <c r="K41" s="93"/>
      <c r="L41" s="93"/>
      <c r="M41" s="93"/>
      <c r="N41" s="93"/>
      <c r="O41" s="93"/>
      <c r="P41" s="93"/>
      <c r="Q41" s="93"/>
      <c r="R41" s="79"/>
      <c r="S41" s="299"/>
      <c r="T41" s="94"/>
    </row>
    <row r="42" spans="1:20" x14ac:dyDescent="0.25">
      <c r="A42" s="34"/>
      <c r="B42" s="11"/>
      <c r="C42" s="2"/>
      <c r="D42" s="11"/>
      <c r="E42" s="11"/>
      <c r="F42" s="2"/>
      <c r="G42" s="11"/>
      <c r="H42" s="67"/>
      <c r="I42" s="67"/>
      <c r="J42" s="67"/>
      <c r="K42" s="67"/>
      <c r="L42" s="67"/>
      <c r="M42" s="67"/>
      <c r="N42" s="67"/>
      <c r="O42" s="67"/>
      <c r="P42" s="67"/>
      <c r="Q42" s="67"/>
      <c r="R42" s="11"/>
      <c r="S42" s="299"/>
      <c r="T42" s="35"/>
    </row>
    <row r="43" spans="1:20" ht="15" customHeight="1" x14ac:dyDescent="0.25">
      <c r="A43" s="34"/>
      <c r="B43" s="11"/>
      <c r="C43" s="2"/>
      <c r="D43" s="11"/>
      <c r="E43" s="11"/>
      <c r="F43" s="2"/>
      <c r="G43" s="11"/>
      <c r="H43" s="67"/>
      <c r="I43" s="67"/>
      <c r="J43" s="67"/>
      <c r="K43" s="67"/>
      <c r="L43" s="67"/>
      <c r="M43" s="67"/>
      <c r="N43" s="67"/>
      <c r="O43" s="67"/>
      <c r="P43" s="67"/>
      <c r="Q43" s="67"/>
      <c r="R43" s="11"/>
      <c r="S43" s="299" t="s">
        <v>7784</v>
      </c>
      <c r="T43" s="35"/>
    </row>
    <row r="44" spans="1:20" x14ac:dyDescent="0.25">
      <c r="A44" s="34"/>
      <c r="B44" s="11"/>
      <c r="C44" s="2"/>
      <c r="D44" s="11"/>
      <c r="E44" s="11"/>
      <c r="F44" s="2"/>
      <c r="G44" s="11"/>
      <c r="H44" s="67"/>
      <c r="I44" s="67"/>
      <c r="J44" s="67"/>
      <c r="K44" s="67"/>
      <c r="L44" s="67"/>
      <c r="M44" s="67"/>
      <c r="N44" s="67"/>
      <c r="O44" s="67"/>
      <c r="P44" s="67"/>
      <c r="Q44" s="67"/>
      <c r="R44" s="11"/>
      <c r="S44" s="299"/>
      <c r="T44" s="35"/>
    </row>
    <row r="45" spans="1:20" x14ac:dyDescent="0.25">
      <c r="A45" s="34"/>
      <c r="B45" s="11"/>
      <c r="C45" s="2"/>
      <c r="D45" s="11"/>
      <c r="E45" s="11"/>
      <c r="F45" s="2"/>
      <c r="G45" s="11"/>
      <c r="H45" s="67"/>
      <c r="I45" s="67"/>
      <c r="J45" s="67"/>
      <c r="K45" s="67"/>
      <c r="L45" s="67"/>
      <c r="M45" s="67"/>
      <c r="N45" s="67"/>
      <c r="O45" s="67"/>
      <c r="P45" s="67"/>
      <c r="Q45" s="67"/>
      <c r="R45" s="11"/>
      <c r="S45" s="299"/>
      <c r="T45" s="35"/>
    </row>
    <row r="46" spans="1:20" x14ac:dyDescent="0.25">
      <c r="A46" s="34"/>
      <c r="B46" s="11"/>
      <c r="C46" s="2"/>
      <c r="D46" s="11"/>
      <c r="E46" s="11"/>
      <c r="F46" s="2"/>
      <c r="G46" s="11"/>
      <c r="H46" s="67"/>
      <c r="I46" s="67"/>
      <c r="J46" s="67"/>
      <c r="K46" s="67"/>
      <c r="L46" s="67"/>
      <c r="M46" s="67"/>
      <c r="N46" s="67"/>
      <c r="O46" s="67"/>
      <c r="P46" s="67"/>
      <c r="Q46" s="67"/>
      <c r="R46" s="11"/>
      <c r="S46" s="299"/>
      <c r="T46" s="35"/>
    </row>
    <row r="47" spans="1:20" x14ac:dyDescent="0.25">
      <c r="A47" s="34"/>
      <c r="B47" s="11"/>
      <c r="C47" s="2"/>
      <c r="D47" s="11"/>
      <c r="E47" s="11"/>
      <c r="F47" s="2"/>
      <c r="G47" s="11"/>
      <c r="H47" s="67"/>
      <c r="I47" s="67"/>
      <c r="J47" s="67"/>
      <c r="K47" s="67"/>
      <c r="L47" s="67"/>
      <c r="M47" s="67"/>
      <c r="N47" s="67"/>
      <c r="O47" s="67"/>
      <c r="P47" s="67"/>
      <c r="Q47" s="67"/>
      <c r="R47" s="11"/>
      <c r="S47" s="299"/>
      <c r="T47" s="35"/>
    </row>
    <row r="48" spans="1:20" x14ac:dyDescent="0.25">
      <c r="A48" s="34"/>
      <c r="B48" s="11"/>
      <c r="C48" s="2"/>
      <c r="D48" s="11"/>
      <c r="E48" s="11"/>
      <c r="F48" s="2"/>
      <c r="G48" s="11"/>
      <c r="H48" s="67"/>
      <c r="I48" s="67"/>
      <c r="J48" s="67"/>
      <c r="K48" s="67"/>
      <c r="L48" s="67"/>
      <c r="M48" s="67"/>
      <c r="N48" s="67"/>
      <c r="O48" s="67"/>
      <c r="P48" s="67"/>
      <c r="Q48" s="67"/>
      <c r="R48" s="11"/>
      <c r="S48" s="299"/>
      <c r="T48" s="35"/>
    </row>
    <row r="49" spans="1:20" x14ac:dyDescent="0.25">
      <c r="A49" s="34"/>
      <c r="B49" s="11"/>
      <c r="C49" s="2"/>
      <c r="D49" s="11"/>
      <c r="E49" s="11"/>
      <c r="F49" s="2"/>
      <c r="G49" s="11"/>
      <c r="H49" s="67"/>
      <c r="I49" s="67"/>
      <c r="J49" s="67"/>
      <c r="K49" s="67"/>
      <c r="L49" s="67"/>
      <c r="M49" s="67"/>
      <c r="N49" s="67"/>
      <c r="O49" s="67"/>
      <c r="P49" s="67"/>
      <c r="Q49" s="67"/>
      <c r="R49" s="11"/>
      <c r="S49" s="299"/>
      <c r="T49" s="35"/>
    </row>
    <row r="50" spans="1:20" x14ac:dyDescent="0.25">
      <c r="A50" s="34"/>
      <c r="B50" s="11"/>
      <c r="C50" s="2"/>
      <c r="D50" s="11"/>
      <c r="E50" s="11"/>
      <c r="F50" s="2"/>
      <c r="G50" s="11"/>
      <c r="H50" s="67"/>
      <c r="I50" s="67"/>
      <c r="J50" s="67"/>
      <c r="K50" s="67"/>
      <c r="L50" s="67"/>
      <c r="M50" s="67"/>
      <c r="N50" s="67"/>
      <c r="O50" s="67"/>
      <c r="P50" s="67"/>
      <c r="Q50" s="67"/>
      <c r="R50" s="11"/>
      <c r="S50" s="299"/>
      <c r="T50" s="35"/>
    </row>
    <row r="51" spans="1:20" x14ac:dyDescent="0.25">
      <c r="A51" s="95"/>
      <c r="B51" s="17"/>
      <c r="C51" s="5"/>
      <c r="D51" s="17"/>
      <c r="E51" s="17"/>
      <c r="F51" s="5"/>
      <c r="G51" s="17"/>
      <c r="H51" s="103"/>
      <c r="I51" s="103"/>
      <c r="J51" s="103"/>
      <c r="K51" s="103"/>
      <c r="L51" s="103"/>
      <c r="M51" s="103"/>
      <c r="N51" s="103"/>
      <c r="O51" s="103"/>
      <c r="P51" s="103"/>
      <c r="Q51" s="103"/>
      <c r="R51" s="17"/>
      <c r="S51" s="17"/>
      <c r="T51" s="96"/>
    </row>
    <row r="52" spans="1:20" x14ac:dyDescent="0.25">
      <c r="A52" s="34"/>
      <c r="B52" s="11"/>
      <c r="C52" s="2"/>
      <c r="D52" s="11"/>
      <c r="E52" s="11"/>
      <c r="F52" s="11"/>
      <c r="G52" s="11"/>
      <c r="H52" s="2"/>
      <c r="I52" s="2"/>
      <c r="J52" s="2"/>
      <c r="K52" s="2"/>
      <c r="L52" s="2"/>
      <c r="M52" s="2"/>
      <c r="N52" s="2"/>
      <c r="O52" s="2"/>
      <c r="P52" s="2"/>
      <c r="Q52" s="2"/>
      <c r="R52" s="11"/>
      <c r="S52" s="11"/>
      <c r="T52" s="35"/>
    </row>
    <row r="53" spans="1:20" ht="45" x14ac:dyDescent="0.25">
      <c r="A53" s="34"/>
      <c r="B53" s="11"/>
      <c r="C53" s="2" t="s">
        <v>3</v>
      </c>
      <c r="D53" s="11" t="s">
        <v>4629</v>
      </c>
      <c r="E53" s="11" t="s">
        <v>39</v>
      </c>
      <c r="F53" s="2" t="s">
        <v>0</v>
      </c>
      <c r="G53" s="11" t="s">
        <v>4940</v>
      </c>
      <c r="H53" s="2">
        <v>1</v>
      </c>
      <c r="I53" s="2">
        <v>0</v>
      </c>
      <c r="J53" s="2">
        <v>0</v>
      </c>
      <c r="K53" s="2">
        <v>0</v>
      </c>
      <c r="L53" s="2">
        <v>0</v>
      </c>
      <c r="M53" s="2">
        <v>0</v>
      </c>
      <c r="N53" s="2">
        <v>0</v>
      </c>
      <c r="O53" s="2"/>
      <c r="P53" s="2"/>
      <c r="Q53" s="2">
        <v>1</v>
      </c>
      <c r="R53" s="11"/>
      <c r="S53" s="106" t="s">
        <v>8781</v>
      </c>
      <c r="T53" s="35"/>
    </row>
    <row r="54" spans="1:20" x14ac:dyDescent="0.25">
      <c r="A54" s="34"/>
      <c r="B54" s="11"/>
      <c r="C54" s="2"/>
      <c r="D54" s="11"/>
      <c r="E54" s="11"/>
      <c r="F54" s="2" t="s">
        <v>2</v>
      </c>
      <c r="G54" s="11" t="s">
        <v>4941</v>
      </c>
      <c r="H54" s="2">
        <v>1</v>
      </c>
      <c r="I54" s="2">
        <v>0</v>
      </c>
      <c r="J54" s="2">
        <v>0</v>
      </c>
      <c r="K54" s="2">
        <v>0</v>
      </c>
      <c r="L54" s="2">
        <v>0</v>
      </c>
      <c r="M54" s="2">
        <v>0</v>
      </c>
      <c r="N54" s="2">
        <v>0</v>
      </c>
      <c r="O54" s="2"/>
      <c r="P54" s="2"/>
      <c r="Q54" s="2">
        <v>1</v>
      </c>
      <c r="R54" s="11"/>
      <c r="S54" s="11"/>
      <c r="T54" s="35"/>
    </row>
    <row r="55" spans="1:20" x14ac:dyDescent="0.25">
      <c r="A55" s="34"/>
      <c r="B55" s="11"/>
      <c r="C55" s="2"/>
      <c r="D55" s="11"/>
      <c r="E55" s="11"/>
      <c r="F55" s="2" t="s">
        <v>3</v>
      </c>
      <c r="G55" s="11" t="s">
        <v>4942</v>
      </c>
      <c r="H55" s="2">
        <v>1</v>
      </c>
      <c r="I55" s="2">
        <v>0</v>
      </c>
      <c r="J55" s="2">
        <v>0</v>
      </c>
      <c r="K55" s="2">
        <v>0</v>
      </c>
      <c r="L55" s="2">
        <v>0</v>
      </c>
      <c r="M55" s="2">
        <v>0</v>
      </c>
      <c r="N55" s="2">
        <v>0</v>
      </c>
      <c r="O55" s="2"/>
      <c r="P55" s="2"/>
      <c r="Q55" s="2">
        <v>1</v>
      </c>
      <c r="R55" s="11"/>
      <c r="S55" s="11"/>
      <c r="T55" s="35"/>
    </row>
    <row r="56" spans="1:20" x14ac:dyDescent="0.25">
      <c r="A56" s="34"/>
      <c r="B56" s="11"/>
      <c r="C56" s="2"/>
      <c r="D56" s="11"/>
      <c r="E56" s="11"/>
      <c r="F56" s="2" t="s">
        <v>4</v>
      </c>
      <c r="G56" s="11" t="s">
        <v>4943</v>
      </c>
      <c r="H56" s="2">
        <v>1</v>
      </c>
      <c r="I56" s="2">
        <v>0</v>
      </c>
      <c r="J56" s="2">
        <v>0</v>
      </c>
      <c r="K56" s="2">
        <v>0</v>
      </c>
      <c r="L56" s="2">
        <v>0</v>
      </c>
      <c r="M56" s="2">
        <v>0</v>
      </c>
      <c r="N56" s="2">
        <v>0</v>
      </c>
      <c r="O56" s="2"/>
      <c r="P56" s="2"/>
      <c r="Q56" s="2">
        <v>1</v>
      </c>
      <c r="R56" s="11"/>
      <c r="S56" s="11"/>
      <c r="T56" s="35"/>
    </row>
    <row r="57" spans="1:20" x14ac:dyDescent="0.25">
      <c r="A57" s="34"/>
      <c r="B57" s="11"/>
      <c r="C57" s="2"/>
      <c r="D57" s="11"/>
      <c r="E57" s="11"/>
      <c r="F57" s="2" t="s">
        <v>5</v>
      </c>
      <c r="G57" s="11" t="s">
        <v>4944</v>
      </c>
      <c r="H57" s="2">
        <v>1</v>
      </c>
      <c r="I57" s="2">
        <v>0</v>
      </c>
      <c r="J57" s="2">
        <v>0</v>
      </c>
      <c r="K57" s="2">
        <v>0</v>
      </c>
      <c r="L57" s="2">
        <v>0</v>
      </c>
      <c r="M57" s="2">
        <v>0</v>
      </c>
      <c r="N57" s="2">
        <v>0</v>
      </c>
      <c r="O57" s="2"/>
      <c r="P57" s="2"/>
      <c r="Q57" s="2">
        <v>1</v>
      </c>
      <c r="R57" s="11"/>
      <c r="S57" s="11"/>
      <c r="T57" s="35"/>
    </row>
    <row r="58" spans="1:20" x14ac:dyDescent="0.25">
      <c r="A58" s="34"/>
      <c r="B58" s="11"/>
      <c r="C58" s="2"/>
      <c r="D58" s="11"/>
      <c r="E58" s="11"/>
      <c r="F58" s="2" t="s">
        <v>6</v>
      </c>
      <c r="G58" s="11" t="s">
        <v>4945</v>
      </c>
      <c r="H58" s="2">
        <v>1</v>
      </c>
      <c r="I58" s="2">
        <v>0</v>
      </c>
      <c r="J58" s="2">
        <v>0</v>
      </c>
      <c r="K58" s="2">
        <v>0</v>
      </c>
      <c r="L58" s="2">
        <v>0</v>
      </c>
      <c r="M58" s="2">
        <v>0</v>
      </c>
      <c r="N58" s="2">
        <v>0</v>
      </c>
      <c r="O58" s="2"/>
      <c r="P58" s="2"/>
      <c r="Q58" s="2">
        <v>1</v>
      </c>
      <c r="R58" s="11"/>
      <c r="S58" s="11"/>
      <c r="T58" s="35"/>
    </row>
    <row r="59" spans="1:20" x14ac:dyDescent="0.25">
      <c r="A59" s="34"/>
      <c r="B59" s="11"/>
      <c r="C59" s="2"/>
      <c r="D59" s="11"/>
      <c r="E59" s="11"/>
      <c r="F59" s="2" t="s">
        <v>7</v>
      </c>
      <c r="G59" s="11" t="s">
        <v>4946</v>
      </c>
      <c r="H59" s="2">
        <v>1</v>
      </c>
      <c r="I59" s="2">
        <v>0</v>
      </c>
      <c r="J59" s="2">
        <v>0</v>
      </c>
      <c r="K59" s="2">
        <v>0</v>
      </c>
      <c r="L59" s="2">
        <v>0</v>
      </c>
      <c r="M59" s="2">
        <v>0</v>
      </c>
      <c r="N59" s="2">
        <v>0</v>
      </c>
      <c r="O59" s="2"/>
      <c r="P59" s="2"/>
      <c r="Q59" s="2">
        <v>1</v>
      </c>
      <c r="R59" s="11"/>
      <c r="S59" s="11"/>
      <c r="T59" s="35"/>
    </row>
    <row r="60" spans="1:20" x14ac:dyDescent="0.25">
      <c r="A60" s="34"/>
      <c r="B60" s="11"/>
      <c r="C60" s="2"/>
      <c r="D60" s="11"/>
      <c r="E60" s="11"/>
      <c r="F60" s="2" t="s">
        <v>8</v>
      </c>
      <c r="G60" s="11" t="s">
        <v>4947</v>
      </c>
      <c r="H60" s="2">
        <v>1</v>
      </c>
      <c r="I60" s="2">
        <v>0</v>
      </c>
      <c r="J60" s="2">
        <v>0</v>
      </c>
      <c r="K60" s="2">
        <v>0</v>
      </c>
      <c r="L60" s="2">
        <v>0</v>
      </c>
      <c r="M60" s="2">
        <v>0</v>
      </c>
      <c r="N60" s="2">
        <v>0</v>
      </c>
      <c r="O60" s="2"/>
      <c r="P60" s="2"/>
      <c r="Q60" s="2">
        <v>1</v>
      </c>
      <c r="R60" s="11"/>
      <c r="S60" s="11"/>
      <c r="T60" s="35"/>
    </row>
    <row r="61" spans="1:20" x14ac:dyDescent="0.25">
      <c r="A61" s="34"/>
      <c r="B61" s="11"/>
      <c r="C61" s="2"/>
      <c r="D61" s="11"/>
      <c r="E61" s="11"/>
      <c r="F61" s="2" t="s">
        <v>9</v>
      </c>
      <c r="G61" s="11" t="s">
        <v>4948</v>
      </c>
      <c r="H61" s="2">
        <v>1</v>
      </c>
      <c r="I61" s="2">
        <v>0</v>
      </c>
      <c r="J61" s="2">
        <v>0</v>
      </c>
      <c r="K61" s="2">
        <v>0</v>
      </c>
      <c r="L61" s="2">
        <v>0</v>
      </c>
      <c r="M61" s="2">
        <v>0</v>
      </c>
      <c r="N61" s="2">
        <v>0</v>
      </c>
      <c r="O61" s="2"/>
      <c r="P61" s="2"/>
      <c r="Q61" s="2">
        <v>1</v>
      </c>
      <c r="R61" s="11"/>
      <c r="S61" s="11"/>
      <c r="T61" s="35"/>
    </row>
    <row r="62" spans="1:20" x14ac:dyDescent="0.25">
      <c r="A62" s="34"/>
      <c r="B62" s="11"/>
      <c r="C62" s="2"/>
      <c r="D62" s="11"/>
      <c r="E62" s="11"/>
      <c r="F62" s="2" t="s">
        <v>10</v>
      </c>
      <c r="G62" s="11" t="s">
        <v>4949</v>
      </c>
      <c r="H62" s="2">
        <v>1</v>
      </c>
      <c r="I62" s="2">
        <v>0</v>
      </c>
      <c r="J62" s="2">
        <v>0</v>
      </c>
      <c r="K62" s="2">
        <v>0</v>
      </c>
      <c r="L62" s="2">
        <v>0</v>
      </c>
      <c r="M62" s="2">
        <v>0</v>
      </c>
      <c r="N62" s="2">
        <v>0</v>
      </c>
      <c r="O62" s="2"/>
      <c r="P62" s="2"/>
      <c r="Q62" s="2">
        <v>1</v>
      </c>
      <c r="R62" s="11"/>
      <c r="S62" s="11"/>
      <c r="T62" s="35"/>
    </row>
    <row r="63" spans="1:20" x14ac:dyDescent="0.25">
      <c r="A63" s="34"/>
      <c r="B63" s="11"/>
      <c r="C63" s="2"/>
      <c r="D63" s="11"/>
      <c r="E63" s="11"/>
      <c r="F63" s="2" t="s">
        <v>11</v>
      </c>
      <c r="G63" s="11" t="s">
        <v>4950</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12</v>
      </c>
      <c r="G64" s="11" t="s">
        <v>3607</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13</v>
      </c>
      <c r="G65" s="11" t="s">
        <v>1776</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c r="G66" s="11"/>
      <c r="H66" s="2"/>
      <c r="I66" s="2"/>
      <c r="J66" s="2"/>
      <c r="K66" s="2"/>
      <c r="L66" s="2"/>
      <c r="M66" s="2"/>
      <c r="N66" s="2"/>
      <c r="O66" s="2"/>
      <c r="P66" s="2"/>
      <c r="Q66" s="2"/>
      <c r="R66" s="11"/>
      <c r="S66" s="11"/>
      <c r="T66" s="35"/>
    </row>
    <row r="67" spans="1:20" x14ac:dyDescent="0.25">
      <c r="A67" s="83"/>
      <c r="B67" s="62"/>
      <c r="C67" s="61"/>
      <c r="D67" s="62"/>
      <c r="E67" s="62"/>
      <c r="F67" s="61"/>
      <c r="G67" s="62"/>
      <c r="H67" s="61">
        <f>SUM(H53:H65)</f>
        <v>10</v>
      </c>
      <c r="I67" s="61">
        <f t="shared" ref="I67:Q67" si="2">SUM(I53:I65)</f>
        <v>3</v>
      </c>
      <c r="J67" s="61">
        <f t="shared" si="2"/>
        <v>0</v>
      </c>
      <c r="K67" s="61">
        <f t="shared" si="2"/>
        <v>0</v>
      </c>
      <c r="L67" s="61">
        <f t="shared" si="2"/>
        <v>0</v>
      </c>
      <c r="M67" s="61">
        <f t="shared" si="2"/>
        <v>0</v>
      </c>
      <c r="N67" s="61">
        <f t="shared" si="2"/>
        <v>0</v>
      </c>
      <c r="O67" s="61">
        <f t="shared" si="2"/>
        <v>0</v>
      </c>
      <c r="P67" s="61">
        <f t="shared" si="2"/>
        <v>0</v>
      </c>
      <c r="Q67" s="61">
        <f t="shared" si="2"/>
        <v>10</v>
      </c>
      <c r="R67" s="62"/>
      <c r="S67" s="62"/>
      <c r="T67" s="84"/>
    </row>
    <row r="68" spans="1:20" x14ac:dyDescent="0.25">
      <c r="A68" s="85"/>
      <c r="B68" s="75"/>
      <c r="C68" s="76"/>
      <c r="D68" s="75"/>
      <c r="E68" s="75"/>
      <c r="F68" s="76"/>
      <c r="G68" s="75"/>
      <c r="H68" s="76"/>
      <c r="I68" s="76"/>
      <c r="J68" s="76"/>
      <c r="K68" s="76"/>
      <c r="L68" s="76"/>
      <c r="M68" s="76"/>
      <c r="N68" s="76"/>
      <c r="O68" s="76"/>
      <c r="P68" s="76"/>
      <c r="Q68" s="76"/>
      <c r="R68" s="75"/>
      <c r="S68" s="75"/>
      <c r="T68" s="86"/>
    </row>
    <row r="69" spans="1:20" x14ac:dyDescent="0.25">
      <c r="A69" s="34"/>
      <c r="B69" s="11"/>
      <c r="C69" s="2"/>
      <c r="D69" s="11"/>
      <c r="E69" s="11"/>
      <c r="F69" s="11"/>
      <c r="G69" s="11"/>
      <c r="H69" s="2"/>
      <c r="I69" s="2"/>
      <c r="J69" s="2"/>
      <c r="K69" s="2"/>
      <c r="L69" s="2"/>
      <c r="M69" s="2"/>
      <c r="N69" s="2"/>
      <c r="O69" s="2"/>
      <c r="P69" s="2"/>
      <c r="Q69" s="2"/>
      <c r="R69" s="11"/>
      <c r="S69" s="11"/>
      <c r="T69" s="35"/>
    </row>
    <row r="70" spans="1:20" x14ac:dyDescent="0.25">
      <c r="A70" s="34"/>
      <c r="B70" s="11"/>
      <c r="C70" s="2" t="s">
        <v>4</v>
      </c>
      <c r="D70" s="11" t="s">
        <v>4633</v>
      </c>
      <c r="E70" s="11" t="s">
        <v>39</v>
      </c>
      <c r="F70" s="2" t="s">
        <v>0</v>
      </c>
      <c r="G70" s="11" t="s">
        <v>4992</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2</v>
      </c>
      <c r="G71" s="11" t="s">
        <v>4993</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3</v>
      </c>
      <c r="G72" s="11" t="s">
        <v>4994</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4</v>
      </c>
      <c r="G73" s="11" t="s">
        <v>4995</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5</v>
      </c>
      <c r="G74" s="11" t="s">
        <v>4996</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6</v>
      </c>
      <c r="G75" s="11" t="s">
        <v>4997</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7</v>
      </c>
      <c r="G76" s="11" t="s">
        <v>4998</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8</v>
      </c>
      <c r="G77" s="11" t="s">
        <v>4999</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9</v>
      </c>
      <c r="G78" s="11" t="s">
        <v>5000</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10</v>
      </c>
      <c r="G79" s="11" t="s">
        <v>5001</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11</v>
      </c>
      <c r="G80" s="11" t="s">
        <v>5002</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12</v>
      </c>
      <c r="G81" s="11" t="s">
        <v>5003</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13</v>
      </c>
      <c r="G82" s="11" t="s">
        <v>5004</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14</v>
      </c>
      <c r="G83" s="11" t="s">
        <v>5005</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15</v>
      </c>
      <c r="G84" s="11" t="s">
        <v>5006</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16</v>
      </c>
      <c r="G85" s="11" t="s">
        <v>5007</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c r="G86" s="11"/>
      <c r="H86" s="2"/>
      <c r="I86" s="2"/>
      <c r="J86" s="2"/>
      <c r="K86" s="2"/>
      <c r="L86" s="2"/>
      <c r="M86" s="2"/>
      <c r="N86" s="2"/>
      <c r="O86" s="2"/>
      <c r="P86" s="2"/>
      <c r="Q86" s="2"/>
      <c r="R86" s="11"/>
      <c r="S86" s="11"/>
      <c r="T86" s="35"/>
    </row>
    <row r="87" spans="1:20" x14ac:dyDescent="0.25">
      <c r="A87" s="83"/>
      <c r="B87" s="62"/>
      <c r="C87" s="61"/>
      <c r="D87" s="62"/>
      <c r="E87" s="62"/>
      <c r="F87" s="61"/>
      <c r="G87" s="62"/>
      <c r="H87" s="61">
        <f>SUM(H70:H85)</f>
        <v>0</v>
      </c>
      <c r="I87" s="61">
        <f t="shared" ref="I87:O87" si="3">SUM(I70:I85)</f>
        <v>16</v>
      </c>
      <c r="J87" s="61">
        <f t="shared" si="3"/>
        <v>0</v>
      </c>
      <c r="K87" s="61">
        <f t="shared" si="3"/>
        <v>0</v>
      </c>
      <c r="L87" s="61">
        <f t="shared" si="3"/>
        <v>0</v>
      </c>
      <c r="M87" s="61">
        <f t="shared" si="3"/>
        <v>0</v>
      </c>
      <c r="N87" s="61">
        <f t="shared" si="3"/>
        <v>0</v>
      </c>
      <c r="O87" s="61">
        <f t="shared" si="3"/>
        <v>0</v>
      </c>
      <c r="P87" s="61"/>
      <c r="Q87" s="61"/>
      <c r="R87" s="62"/>
      <c r="S87" s="62"/>
      <c r="T87" s="84"/>
    </row>
    <row r="88" spans="1:20" x14ac:dyDescent="0.25">
      <c r="A88" s="85"/>
      <c r="B88" s="75"/>
      <c r="C88" s="76"/>
      <c r="D88" s="75"/>
      <c r="E88" s="75"/>
      <c r="F88" s="76"/>
      <c r="G88" s="75"/>
      <c r="H88" s="76"/>
      <c r="I88" s="76"/>
      <c r="J88" s="76"/>
      <c r="K88" s="76"/>
      <c r="L88" s="76"/>
      <c r="M88" s="76"/>
      <c r="N88" s="76"/>
      <c r="O88" s="76"/>
      <c r="P88" s="76"/>
      <c r="Q88" s="76"/>
      <c r="R88" s="75"/>
      <c r="S88" s="75"/>
      <c r="T88" s="86"/>
    </row>
    <row r="89" spans="1:20" x14ac:dyDescent="0.25">
      <c r="A89" s="34"/>
      <c r="B89" s="11"/>
      <c r="C89" s="2"/>
      <c r="D89" s="11"/>
      <c r="E89" s="11"/>
      <c r="F89" s="11"/>
      <c r="G89" s="11"/>
      <c r="H89" s="2"/>
      <c r="I89" s="2"/>
      <c r="J89" s="2"/>
      <c r="K89" s="2"/>
      <c r="L89" s="2"/>
      <c r="M89" s="2"/>
      <c r="N89" s="2"/>
      <c r="O89" s="2"/>
      <c r="P89" s="2"/>
      <c r="Q89" s="2"/>
      <c r="R89" s="11"/>
      <c r="S89" s="11"/>
      <c r="T89" s="35"/>
    </row>
    <row r="90" spans="1:20" ht="15" customHeight="1" x14ac:dyDescent="0.25">
      <c r="A90" s="34"/>
      <c r="B90" s="11"/>
      <c r="C90" s="2" t="s">
        <v>5</v>
      </c>
      <c r="D90" s="11" t="s">
        <v>4634</v>
      </c>
      <c r="E90" s="11" t="s">
        <v>39</v>
      </c>
      <c r="F90" s="2" t="s">
        <v>0</v>
      </c>
      <c r="G90" s="11" t="s">
        <v>5009</v>
      </c>
      <c r="H90" s="2">
        <v>0</v>
      </c>
      <c r="I90" s="2">
        <v>1</v>
      </c>
      <c r="J90" s="2">
        <v>0</v>
      </c>
      <c r="K90" s="2">
        <v>0</v>
      </c>
      <c r="L90" s="2">
        <v>0</v>
      </c>
      <c r="M90" s="2">
        <v>0</v>
      </c>
      <c r="N90" s="2">
        <v>0</v>
      </c>
      <c r="O90" s="2"/>
      <c r="P90" s="2"/>
      <c r="Q90" s="2"/>
      <c r="R90" s="299" t="s">
        <v>7792</v>
      </c>
      <c r="S90" s="299" t="s">
        <v>7787</v>
      </c>
      <c r="T90" s="35"/>
    </row>
    <row r="91" spans="1:20" x14ac:dyDescent="0.25">
      <c r="A91" s="34"/>
      <c r="B91" s="11"/>
      <c r="C91" s="2"/>
      <c r="D91" s="11"/>
      <c r="E91" s="11"/>
      <c r="F91" s="2" t="s">
        <v>2</v>
      </c>
      <c r="G91" s="11" t="s">
        <v>5010</v>
      </c>
      <c r="H91" s="67">
        <v>1</v>
      </c>
      <c r="I91" s="67">
        <v>0</v>
      </c>
      <c r="J91" s="67">
        <v>0</v>
      </c>
      <c r="K91" s="67">
        <v>0</v>
      </c>
      <c r="L91" s="67">
        <v>0</v>
      </c>
      <c r="M91" s="67">
        <v>0</v>
      </c>
      <c r="N91" s="67">
        <v>0</v>
      </c>
      <c r="O91" s="67">
        <v>1</v>
      </c>
      <c r="P91" s="67"/>
      <c r="Q91" s="67"/>
      <c r="R91" s="299"/>
      <c r="S91" s="299"/>
      <c r="T91" s="35"/>
    </row>
    <row r="92" spans="1:20" x14ac:dyDescent="0.25">
      <c r="A92" s="34"/>
      <c r="B92" s="11"/>
      <c r="C92" s="2"/>
      <c r="D92" s="11"/>
      <c r="E92" s="11"/>
      <c r="F92" s="2" t="s">
        <v>3</v>
      </c>
      <c r="G92" s="11" t="s">
        <v>5011</v>
      </c>
      <c r="H92" s="2">
        <v>0</v>
      </c>
      <c r="I92" s="2">
        <v>1</v>
      </c>
      <c r="J92" s="2">
        <v>0</v>
      </c>
      <c r="K92" s="2">
        <v>0</v>
      </c>
      <c r="L92" s="2">
        <v>0</v>
      </c>
      <c r="M92" s="2">
        <v>0</v>
      </c>
      <c r="N92" s="2">
        <v>0</v>
      </c>
      <c r="O92" s="2"/>
      <c r="P92" s="2"/>
      <c r="Q92" s="2"/>
      <c r="R92" s="11"/>
      <c r="S92" s="299"/>
      <c r="T92" s="35"/>
    </row>
    <row r="93" spans="1:20" x14ac:dyDescent="0.25">
      <c r="A93" s="34"/>
      <c r="B93" s="11"/>
      <c r="C93" s="2"/>
      <c r="D93" s="11"/>
      <c r="E93" s="11"/>
      <c r="F93" s="2" t="s">
        <v>4</v>
      </c>
      <c r="G93" s="11" t="s">
        <v>5012</v>
      </c>
      <c r="H93" s="67">
        <v>1</v>
      </c>
      <c r="I93" s="67">
        <v>0</v>
      </c>
      <c r="J93" s="67">
        <v>0</v>
      </c>
      <c r="K93" s="67">
        <v>0</v>
      </c>
      <c r="L93" s="67">
        <v>0</v>
      </c>
      <c r="M93" s="67">
        <v>0</v>
      </c>
      <c r="N93" s="67">
        <v>0</v>
      </c>
      <c r="O93" s="67">
        <v>1</v>
      </c>
      <c r="P93" s="67"/>
      <c r="Q93" s="67"/>
      <c r="R93" s="11"/>
      <c r="S93" s="299"/>
      <c r="T93" s="35"/>
    </row>
    <row r="94" spans="1:20" ht="15" customHeight="1" x14ac:dyDescent="0.25">
      <c r="A94" s="34"/>
      <c r="B94" s="11"/>
      <c r="C94" s="2"/>
      <c r="D94" s="11"/>
      <c r="E94" s="11"/>
      <c r="F94" s="2" t="s">
        <v>5</v>
      </c>
      <c r="G94" s="11" t="s">
        <v>5013</v>
      </c>
      <c r="H94" s="2">
        <v>0</v>
      </c>
      <c r="I94" s="2">
        <v>1</v>
      </c>
      <c r="J94" s="2">
        <v>0</v>
      </c>
      <c r="K94" s="2">
        <v>0</v>
      </c>
      <c r="L94" s="2">
        <v>0</v>
      </c>
      <c r="M94" s="2">
        <v>0</v>
      </c>
      <c r="N94" s="2">
        <v>0</v>
      </c>
      <c r="O94" s="2"/>
      <c r="P94" s="2"/>
      <c r="Q94" s="2"/>
      <c r="R94" s="11"/>
      <c r="S94" s="299" t="s">
        <v>7788</v>
      </c>
      <c r="T94" s="35"/>
    </row>
    <row r="95" spans="1:20" x14ac:dyDescent="0.25">
      <c r="A95" s="34"/>
      <c r="B95" s="11"/>
      <c r="C95" s="2"/>
      <c r="D95" s="11"/>
      <c r="E95" s="11"/>
      <c r="F95" s="2" t="s">
        <v>6</v>
      </c>
      <c r="G95" s="11" t="s">
        <v>5014</v>
      </c>
      <c r="H95" s="2">
        <v>0</v>
      </c>
      <c r="I95" s="2">
        <v>1</v>
      </c>
      <c r="J95" s="2">
        <v>0</v>
      </c>
      <c r="K95" s="2">
        <v>0</v>
      </c>
      <c r="L95" s="2">
        <v>0</v>
      </c>
      <c r="M95" s="2">
        <v>0</v>
      </c>
      <c r="N95" s="2">
        <v>0</v>
      </c>
      <c r="O95" s="2"/>
      <c r="P95" s="2"/>
      <c r="Q95" s="2"/>
      <c r="R95" s="11"/>
      <c r="S95" s="299"/>
      <c r="T95" s="35"/>
    </row>
    <row r="96" spans="1:20" x14ac:dyDescent="0.25">
      <c r="A96" s="34"/>
      <c r="B96" s="11"/>
      <c r="C96" s="2"/>
      <c r="D96" s="11"/>
      <c r="E96" s="11"/>
      <c r="F96" s="2" t="s">
        <v>7</v>
      </c>
      <c r="G96" s="11" t="s">
        <v>5015</v>
      </c>
      <c r="H96" s="67">
        <v>1</v>
      </c>
      <c r="I96" s="67">
        <v>0</v>
      </c>
      <c r="J96" s="67">
        <v>0</v>
      </c>
      <c r="K96" s="67">
        <v>0</v>
      </c>
      <c r="L96" s="67">
        <v>0</v>
      </c>
      <c r="M96" s="67">
        <v>0</v>
      </c>
      <c r="N96" s="67">
        <v>0</v>
      </c>
      <c r="O96" s="67">
        <v>1</v>
      </c>
      <c r="P96" s="67"/>
      <c r="Q96" s="67"/>
      <c r="R96" s="11"/>
      <c r="S96" s="299"/>
      <c r="T96" s="35"/>
    </row>
    <row r="97" spans="1:20" x14ac:dyDescent="0.25">
      <c r="A97" s="34"/>
      <c r="B97" s="11"/>
      <c r="C97" s="2"/>
      <c r="D97" s="11"/>
      <c r="E97" s="11"/>
      <c r="F97" s="2" t="s">
        <v>8</v>
      </c>
      <c r="G97" s="11" t="s">
        <v>5016</v>
      </c>
      <c r="H97" s="67">
        <v>1</v>
      </c>
      <c r="I97" s="67">
        <v>0</v>
      </c>
      <c r="J97" s="67">
        <v>0</v>
      </c>
      <c r="K97" s="67">
        <v>0</v>
      </c>
      <c r="L97" s="67">
        <v>0</v>
      </c>
      <c r="M97" s="67">
        <v>0</v>
      </c>
      <c r="N97" s="67">
        <v>0</v>
      </c>
      <c r="O97" s="67">
        <v>1</v>
      </c>
      <c r="P97" s="67"/>
      <c r="Q97" s="67"/>
      <c r="R97" s="11"/>
      <c r="S97" s="299"/>
      <c r="T97" s="35"/>
    </row>
    <row r="98" spans="1:20" x14ac:dyDescent="0.25">
      <c r="A98" s="34"/>
      <c r="B98" s="11"/>
      <c r="C98" s="2"/>
      <c r="D98" s="11"/>
      <c r="E98" s="11"/>
      <c r="F98" s="2" t="s">
        <v>9</v>
      </c>
      <c r="G98" s="11" t="s">
        <v>5017</v>
      </c>
      <c r="H98" s="67">
        <v>1</v>
      </c>
      <c r="I98" s="67">
        <v>0</v>
      </c>
      <c r="J98" s="67">
        <v>0</v>
      </c>
      <c r="K98" s="67">
        <v>0</v>
      </c>
      <c r="L98" s="67">
        <v>0</v>
      </c>
      <c r="M98" s="67">
        <v>0</v>
      </c>
      <c r="N98" s="67">
        <v>0</v>
      </c>
      <c r="O98" s="67">
        <v>1</v>
      </c>
      <c r="P98" s="67"/>
      <c r="Q98" s="67"/>
      <c r="R98" s="11"/>
      <c r="S98" s="299"/>
      <c r="T98" s="35"/>
    </row>
    <row r="99" spans="1:20" x14ac:dyDescent="0.25">
      <c r="A99" s="34"/>
      <c r="B99" s="11"/>
      <c r="C99" s="2"/>
      <c r="D99" s="11"/>
      <c r="E99" s="11"/>
      <c r="F99" s="2" t="s">
        <v>10</v>
      </c>
      <c r="G99" s="11" t="s">
        <v>5018</v>
      </c>
      <c r="H99" s="2">
        <v>0</v>
      </c>
      <c r="I99" s="2">
        <v>1</v>
      </c>
      <c r="J99" s="2">
        <v>0</v>
      </c>
      <c r="K99" s="2">
        <v>0</v>
      </c>
      <c r="L99" s="2">
        <v>0</v>
      </c>
      <c r="M99" s="2">
        <v>0</v>
      </c>
      <c r="N99" s="2">
        <v>0</v>
      </c>
      <c r="O99" s="2"/>
      <c r="P99" s="2"/>
      <c r="Q99" s="2"/>
      <c r="R99" s="11"/>
      <c r="S99" s="299"/>
      <c r="T99" s="35"/>
    </row>
    <row r="100" spans="1:20" x14ac:dyDescent="0.25">
      <c r="A100" s="34"/>
      <c r="B100" s="11"/>
      <c r="C100" s="2"/>
      <c r="D100" s="11"/>
      <c r="E100" s="11"/>
      <c r="F100" s="2" t="s">
        <v>11</v>
      </c>
      <c r="G100" s="11" t="s">
        <v>5019</v>
      </c>
      <c r="H100" s="67">
        <v>1</v>
      </c>
      <c r="I100" s="67">
        <v>0</v>
      </c>
      <c r="J100" s="67">
        <v>0</v>
      </c>
      <c r="K100" s="67">
        <v>0</v>
      </c>
      <c r="L100" s="67">
        <v>0</v>
      </c>
      <c r="M100" s="67">
        <v>0</v>
      </c>
      <c r="N100" s="67">
        <v>0</v>
      </c>
      <c r="O100" s="67">
        <v>1</v>
      </c>
      <c r="P100" s="67"/>
      <c r="Q100" s="67"/>
      <c r="R100" s="11"/>
      <c r="S100" s="299" t="s">
        <v>7789</v>
      </c>
      <c r="T100" s="35"/>
    </row>
    <row r="101" spans="1:20" x14ac:dyDescent="0.25">
      <c r="A101" s="34"/>
      <c r="B101" s="11"/>
      <c r="C101" s="2"/>
      <c r="D101" s="11"/>
      <c r="E101" s="11"/>
      <c r="F101" s="2" t="s">
        <v>12</v>
      </c>
      <c r="G101" s="11" t="s">
        <v>5020</v>
      </c>
      <c r="H101" s="67">
        <v>1</v>
      </c>
      <c r="I101" s="67">
        <v>0</v>
      </c>
      <c r="J101" s="67">
        <v>0</v>
      </c>
      <c r="K101" s="67">
        <v>0</v>
      </c>
      <c r="L101" s="67">
        <v>0</v>
      </c>
      <c r="M101" s="67">
        <v>0</v>
      </c>
      <c r="N101" s="67">
        <v>0</v>
      </c>
      <c r="O101" s="67">
        <v>1</v>
      </c>
      <c r="P101" s="67"/>
      <c r="Q101" s="67"/>
      <c r="R101" s="11"/>
      <c r="S101" s="299"/>
      <c r="T101" s="35"/>
    </row>
    <row r="102" spans="1:20" x14ac:dyDescent="0.25">
      <c r="A102" s="34"/>
      <c r="B102" s="11"/>
      <c r="C102" s="2"/>
      <c r="D102" s="11"/>
      <c r="E102" s="11"/>
      <c r="F102" s="2" t="s">
        <v>13</v>
      </c>
      <c r="G102" s="11" t="s">
        <v>5021</v>
      </c>
      <c r="H102" s="2">
        <v>0</v>
      </c>
      <c r="I102" s="2">
        <v>1</v>
      </c>
      <c r="J102" s="2">
        <v>0</v>
      </c>
      <c r="K102" s="2">
        <v>0</v>
      </c>
      <c r="L102" s="2">
        <v>0</v>
      </c>
      <c r="M102" s="2">
        <v>0</v>
      </c>
      <c r="N102" s="2">
        <v>0</v>
      </c>
      <c r="O102" s="2"/>
      <c r="P102" s="2"/>
      <c r="Q102" s="2"/>
      <c r="R102" s="11"/>
      <c r="S102" s="299"/>
      <c r="T102" s="35"/>
    </row>
    <row r="103" spans="1:20" x14ac:dyDescent="0.25">
      <c r="A103" s="34"/>
      <c r="B103" s="11"/>
      <c r="C103" s="2"/>
      <c r="D103" s="11"/>
      <c r="E103" s="11"/>
      <c r="F103" s="2" t="s">
        <v>14</v>
      </c>
      <c r="G103" s="11" t="s">
        <v>5022</v>
      </c>
      <c r="H103" s="67">
        <v>1</v>
      </c>
      <c r="I103" s="67">
        <v>0</v>
      </c>
      <c r="J103" s="67">
        <v>0</v>
      </c>
      <c r="K103" s="67">
        <v>0</v>
      </c>
      <c r="L103" s="67">
        <v>0</v>
      </c>
      <c r="M103" s="67">
        <v>0</v>
      </c>
      <c r="N103" s="67">
        <v>0</v>
      </c>
      <c r="O103" s="67">
        <v>1</v>
      </c>
      <c r="P103" s="67"/>
      <c r="Q103" s="67"/>
      <c r="R103" s="11"/>
      <c r="S103" s="299" t="s">
        <v>7790</v>
      </c>
      <c r="T103" s="35"/>
    </row>
    <row r="104" spans="1:20" x14ac:dyDescent="0.25">
      <c r="A104" s="34"/>
      <c r="B104" s="11"/>
      <c r="C104" s="2"/>
      <c r="D104" s="11"/>
      <c r="E104" s="11"/>
      <c r="F104" s="2" t="s">
        <v>15</v>
      </c>
      <c r="G104" s="11" t="s">
        <v>5023</v>
      </c>
      <c r="H104" s="2">
        <v>0</v>
      </c>
      <c r="I104" s="2">
        <v>1</v>
      </c>
      <c r="J104" s="2">
        <v>0</v>
      </c>
      <c r="K104" s="2">
        <v>0</v>
      </c>
      <c r="L104" s="2">
        <v>0</v>
      </c>
      <c r="M104" s="2">
        <v>0</v>
      </c>
      <c r="N104" s="2">
        <v>0</v>
      </c>
      <c r="O104" s="2"/>
      <c r="P104" s="2"/>
      <c r="Q104" s="2"/>
      <c r="R104" s="11"/>
      <c r="S104" s="299"/>
      <c r="T104" s="35"/>
    </row>
    <row r="105" spans="1:20" x14ac:dyDescent="0.25">
      <c r="A105" s="34"/>
      <c r="B105" s="11"/>
      <c r="C105" s="2"/>
      <c r="D105" s="11"/>
      <c r="E105" s="11"/>
      <c r="F105" s="2" t="s">
        <v>16</v>
      </c>
      <c r="G105" s="11" t="s">
        <v>3146</v>
      </c>
      <c r="H105" s="2">
        <v>0</v>
      </c>
      <c r="I105" s="2">
        <v>1</v>
      </c>
      <c r="J105" s="2">
        <v>0</v>
      </c>
      <c r="K105" s="2">
        <v>0</v>
      </c>
      <c r="L105" s="2">
        <v>0</v>
      </c>
      <c r="M105" s="2">
        <v>0</v>
      </c>
      <c r="N105" s="2">
        <v>0</v>
      </c>
      <c r="O105" s="2"/>
      <c r="P105" s="2"/>
      <c r="Q105" s="2"/>
      <c r="R105" s="11"/>
      <c r="S105" s="299"/>
      <c r="T105" s="35"/>
    </row>
    <row r="106" spans="1:20" ht="15" customHeight="1" x14ac:dyDescent="0.25">
      <c r="A106" s="34"/>
      <c r="B106" s="11"/>
      <c r="C106" s="2"/>
      <c r="D106" s="11"/>
      <c r="E106" s="11"/>
      <c r="F106" s="2" t="s">
        <v>17</v>
      </c>
      <c r="G106" s="11" t="s">
        <v>1831</v>
      </c>
      <c r="H106" s="2">
        <v>0</v>
      </c>
      <c r="I106" s="2">
        <v>1</v>
      </c>
      <c r="J106" s="2">
        <v>0</v>
      </c>
      <c r="K106" s="2">
        <v>0</v>
      </c>
      <c r="L106" s="2">
        <v>0</v>
      </c>
      <c r="M106" s="2">
        <v>0</v>
      </c>
      <c r="N106" s="2">
        <v>0</v>
      </c>
      <c r="O106" s="2"/>
      <c r="P106" s="2"/>
      <c r="Q106" s="2"/>
      <c r="R106" s="11"/>
      <c r="S106" s="299" t="s">
        <v>7791</v>
      </c>
      <c r="T106" s="35"/>
    </row>
    <row r="107" spans="1:20" x14ac:dyDescent="0.25">
      <c r="A107" s="34"/>
      <c r="B107" s="11"/>
      <c r="C107" s="2"/>
      <c r="D107" s="11"/>
      <c r="E107" s="11"/>
      <c r="F107" s="2" t="s">
        <v>18</v>
      </c>
      <c r="G107" s="11" t="s">
        <v>5024</v>
      </c>
      <c r="H107" s="2">
        <v>0</v>
      </c>
      <c r="I107" s="2">
        <v>1</v>
      </c>
      <c r="J107" s="2">
        <v>0</v>
      </c>
      <c r="K107" s="2">
        <v>0</v>
      </c>
      <c r="L107" s="2">
        <v>0</v>
      </c>
      <c r="M107" s="2">
        <v>0</v>
      </c>
      <c r="N107" s="2">
        <v>0</v>
      </c>
      <c r="O107" s="2"/>
      <c r="P107" s="2"/>
      <c r="Q107" s="2"/>
      <c r="R107" s="11"/>
      <c r="S107" s="299"/>
      <c r="T107" s="35"/>
    </row>
    <row r="108" spans="1:20" x14ac:dyDescent="0.25">
      <c r="A108" s="34"/>
      <c r="B108" s="11"/>
      <c r="C108" s="2"/>
      <c r="D108" s="11"/>
      <c r="E108" s="11"/>
      <c r="F108" s="2"/>
      <c r="G108" s="11"/>
      <c r="H108" s="2"/>
      <c r="I108" s="2"/>
      <c r="J108" s="2"/>
      <c r="K108" s="2"/>
      <c r="L108" s="2"/>
      <c r="M108" s="2"/>
      <c r="N108" s="2"/>
      <c r="O108" s="2"/>
      <c r="P108" s="2"/>
      <c r="Q108" s="2"/>
      <c r="R108" s="11"/>
      <c r="S108" s="299"/>
      <c r="T108" s="35"/>
    </row>
    <row r="109" spans="1:20" x14ac:dyDescent="0.25">
      <c r="A109" s="83"/>
      <c r="B109" s="62"/>
      <c r="C109" s="61"/>
      <c r="D109" s="62"/>
      <c r="E109" s="62"/>
      <c r="F109" s="61"/>
      <c r="G109" s="62"/>
      <c r="H109" s="61">
        <f>SUM(H90:H107)</f>
        <v>8</v>
      </c>
      <c r="I109" s="61">
        <f t="shared" ref="I109:O109" si="4">SUM(I90:I107)</f>
        <v>10</v>
      </c>
      <c r="J109" s="61">
        <f t="shared" si="4"/>
        <v>0</v>
      </c>
      <c r="K109" s="61">
        <f t="shared" si="4"/>
        <v>0</v>
      </c>
      <c r="L109" s="61">
        <f t="shared" si="4"/>
        <v>0</v>
      </c>
      <c r="M109" s="61">
        <f t="shared" si="4"/>
        <v>0</v>
      </c>
      <c r="N109" s="61">
        <f t="shared" si="4"/>
        <v>0</v>
      </c>
      <c r="O109" s="61">
        <f t="shared" si="4"/>
        <v>8</v>
      </c>
      <c r="P109" s="61"/>
      <c r="Q109" s="61"/>
      <c r="R109" s="62"/>
      <c r="S109" s="299"/>
      <c r="T109" s="84"/>
    </row>
    <row r="110" spans="1:20" x14ac:dyDescent="0.25">
      <c r="A110" s="92"/>
      <c r="B110" s="79"/>
      <c r="C110" s="80"/>
      <c r="D110" s="79"/>
      <c r="E110" s="79"/>
      <c r="F110" s="80"/>
      <c r="G110" s="79"/>
      <c r="H110" s="80"/>
      <c r="I110" s="80"/>
      <c r="J110" s="80"/>
      <c r="K110" s="80"/>
      <c r="L110" s="80"/>
      <c r="M110" s="80"/>
      <c r="N110" s="80"/>
      <c r="O110" s="80"/>
      <c r="P110" s="80"/>
      <c r="Q110" s="80"/>
      <c r="R110" s="79"/>
      <c r="S110" s="299"/>
      <c r="T110" s="94"/>
    </row>
    <row r="111" spans="1:20" x14ac:dyDescent="0.25">
      <c r="A111" s="34"/>
      <c r="B111" s="11"/>
      <c r="C111" s="2"/>
      <c r="D111" s="11"/>
      <c r="E111" s="11"/>
      <c r="F111" s="2"/>
      <c r="G111" s="11"/>
      <c r="H111" s="2"/>
      <c r="I111" s="2"/>
      <c r="J111" s="2"/>
      <c r="K111" s="2"/>
      <c r="L111" s="2"/>
      <c r="M111" s="2"/>
      <c r="N111" s="2"/>
      <c r="O111" s="2"/>
      <c r="P111" s="2"/>
      <c r="Q111" s="2"/>
      <c r="R111" s="11"/>
      <c r="S111" s="299"/>
      <c r="T111" s="35"/>
    </row>
    <row r="112" spans="1:20" x14ac:dyDescent="0.25">
      <c r="A112" s="95"/>
      <c r="B112" s="17"/>
      <c r="C112" s="5"/>
      <c r="D112" s="17"/>
      <c r="E112" s="17"/>
      <c r="F112" s="5"/>
      <c r="G112" s="17"/>
      <c r="H112" s="5"/>
      <c r="I112" s="5"/>
      <c r="J112" s="5"/>
      <c r="K112" s="5"/>
      <c r="L112" s="5"/>
      <c r="M112" s="5"/>
      <c r="N112" s="5"/>
      <c r="O112" s="5"/>
      <c r="P112" s="5"/>
      <c r="Q112" s="5"/>
      <c r="R112" s="17"/>
      <c r="S112" s="17"/>
      <c r="T112" s="96"/>
    </row>
    <row r="113" spans="1:20" x14ac:dyDescent="0.25">
      <c r="A113" s="34"/>
      <c r="B113" s="11"/>
      <c r="C113" s="2"/>
      <c r="D113" s="11"/>
      <c r="E113" s="11"/>
      <c r="F113" s="11"/>
      <c r="G113" s="11"/>
      <c r="H113" s="2"/>
      <c r="I113" s="2"/>
      <c r="J113" s="2"/>
      <c r="K113" s="2"/>
      <c r="L113" s="2"/>
      <c r="M113" s="2"/>
      <c r="N113" s="2"/>
      <c r="O113" s="2"/>
      <c r="P113" s="2"/>
      <c r="Q113" s="2"/>
      <c r="R113" s="11"/>
      <c r="S113" s="11"/>
      <c r="T113" s="35"/>
    </row>
    <row r="114" spans="1:20" x14ac:dyDescent="0.25">
      <c r="A114" s="34"/>
      <c r="B114" s="11"/>
      <c r="C114" s="2" t="s">
        <v>6</v>
      </c>
      <c r="D114" s="11" t="s">
        <v>4635</v>
      </c>
      <c r="E114" s="11" t="s">
        <v>39</v>
      </c>
      <c r="F114" s="2" t="s">
        <v>0</v>
      </c>
      <c r="G114" s="11" t="s">
        <v>5025</v>
      </c>
      <c r="H114" s="67">
        <v>1</v>
      </c>
      <c r="I114" s="67">
        <v>0</v>
      </c>
      <c r="J114" s="67">
        <v>0</v>
      </c>
      <c r="K114" s="67">
        <v>0</v>
      </c>
      <c r="L114" s="67">
        <v>0</v>
      </c>
      <c r="M114" s="67">
        <v>0</v>
      </c>
      <c r="N114" s="67">
        <v>0</v>
      </c>
      <c r="O114" s="67">
        <v>1</v>
      </c>
      <c r="P114" s="67"/>
      <c r="Q114" s="67"/>
      <c r="R114" s="11"/>
      <c r="S114" s="11"/>
      <c r="T114" s="313" t="s">
        <v>8398</v>
      </c>
    </row>
    <row r="115" spans="1:20" x14ac:dyDescent="0.25">
      <c r="A115" s="34"/>
      <c r="B115" s="11"/>
      <c r="C115" s="2"/>
      <c r="D115" s="11"/>
      <c r="E115" s="11"/>
      <c r="F115" s="2" t="s">
        <v>2</v>
      </c>
      <c r="G115" s="11" t="s">
        <v>3387</v>
      </c>
      <c r="H115" s="67">
        <v>1</v>
      </c>
      <c r="I115" s="67">
        <v>0</v>
      </c>
      <c r="J115" s="67">
        <v>0</v>
      </c>
      <c r="K115" s="67">
        <v>0</v>
      </c>
      <c r="L115" s="67">
        <v>0</v>
      </c>
      <c r="M115" s="67">
        <v>0</v>
      </c>
      <c r="N115" s="67">
        <v>0</v>
      </c>
      <c r="O115" s="67">
        <v>1</v>
      </c>
      <c r="P115" s="67"/>
      <c r="Q115" s="67"/>
      <c r="R115" s="11"/>
      <c r="S115" s="11"/>
      <c r="T115" s="313"/>
    </row>
    <row r="116" spans="1:20" x14ac:dyDescent="0.25">
      <c r="A116" s="34"/>
      <c r="B116" s="11"/>
      <c r="C116" s="2"/>
      <c r="D116" s="11"/>
      <c r="E116" s="11"/>
      <c r="F116" s="2" t="s">
        <v>3</v>
      </c>
      <c r="G116" s="11" t="s">
        <v>5026</v>
      </c>
      <c r="H116" s="67">
        <v>1</v>
      </c>
      <c r="I116" s="67">
        <v>0</v>
      </c>
      <c r="J116" s="67">
        <v>0</v>
      </c>
      <c r="K116" s="67">
        <v>0</v>
      </c>
      <c r="L116" s="67">
        <v>0</v>
      </c>
      <c r="M116" s="67">
        <v>0</v>
      </c>
      <c r="N116" s="67">
        <v>0</v>
      </c>
      <c r="O116" s="67">
        <v>1</v>
      </c>
      <c r="P116" s="67"/>
      <c r="Q116" s="67"/>
      <c r="R116" s="11"/>
      <c r="S116" s="11"/>
      <c r="T116" s="313"/>
    </row>
    <row r="117" spans="1:20" x14ac:dyDescent="0.25">
      <c r="A117" s="34"/>
      <c r="B117" s="11"/>
      <c r="C117" s="2"/>
      <c r="D117" s="11"/>
      <c r="E117" s="11"/>
      <c r="F117" s="2" t="s">
        <v>4</v>
      </c>
      <c r="G117" s="11" t="s">
        <v>5027</v>
      </c>
      <c r="H117" s="67">
        <v>1</v>
      </c>
      <c r="I117" s="67">
        <v>0</v>
      </c>
      <c r="J117" s="67">
        <v>0</v>
      </c>
      <c r="K117" s="67">
        <v>0</v>
      </c>
      <c r="L117" s="67">
        <v>0</v>
      </c>
      <c r="M117" s="67">
        <v>0</v>
      </c>
      <c r="N117" s="67">
        <v>0</v>
      </c>
      <c r="O117" s="67">
        <v>1</v>
      </c>
      <c r="P117" s="67"/>
      <c r="Q117" s="67"/>
      <c r="R117" s="11"/>
      <c r="S117" s="11"/>
      <c r="T117" s="35"/>
    </row>
    <row r="118" spans="1:20" x14ac:dyDescent="0.25">
      <c r="A118" s="34"/>
      <c r="B118" s="11"/>
      <c r="C118" s="2"/>
      <c r="D118" s="11"/>
      <c r="E118" s="11"/>
      <c r="F118" s="2"/>
      <c r="G118" s="11"/>
      <c r="H118" s="67"/>
      <c r="I118" s="67"/>
      <c r="J118" s="67"/>
      <c r="K118" s="67"/>
      <c r="L118" s="67"/>
      <c r="M118" s="67"/>
      <c r="N118" s="67"/>
      <c r="O118" s="67"/>
      <c r="P118" s="67"/>
      <c r="Q118" s="67"/>
      <c r="R118" s="11"/>
      <c r="S118" s="11"/>
      <c r="T118" s="35"/>
    </row>
    <row r="119" spans="1:20" x14ac:dyDescent="0.25">
      <c r="A119" s="83"/>
      <c r="B119" s="62"/>
      <c r="C119" s="61"/>
      <c r="D119" s="62"/>
      <c r="E119" s="62"/>
      <c r="F119" s="61"/>
      <c r="G119" s="62"/>
      <c r="H119" s="72">
        <f>SUM(H114:H117)</f>
        <v>4</v>
      </c>
      <c r="I119" s="72">
        <f t="shared" ref="I119:O119" si="5">SUM(I114:I117)</f>
        <v>0</v>
      </c>
      <c r="J119" s="72">
        <f t="shared" si="5"/>
        <v>0</v>
      </c>
      <c r="K119" s="72">
        <f t="shared" si="5"/>
        <v>0</v>
      </c>
      <c r="L119" s="72">
        <f t="shared" si="5"/>
        <v>0</v>
      </c>
      <c r="M119" s="72">
        <f t="shared" si="5"/>
        <v>0</v>
      </c>
      <c r="N119" s="72">
        <f t="shared" si="5"/>
        <v>0</v>
      </c>
      <c r="O119" s="72">
        <f t="shared" si="5"/>
        <v>4</v>
      </c>
      <c r="P119" s="72"/>
      <c r="Q119" s="72"/>
      <c r="R119" s="62"/>
      <c r="S119" s="62"/>
      <c r="T119" s="84"/>
    </row>
    <row r="120" spans="1:20" x14ac:dyDescent="0.25">
      <c r="A120" s="85"/>
      <c r="B120" s="75"/>
      <c r="C120" s="76"/>
      <c r="D120" s="75"/>
      <c r="E120" s="75"/>
      <c r="F120" s="76"/>
      <c r="G120" s="75"/>
      <c r="H120" s="76"/>
      <c r="I120" s="76"/>
      <c r="J120" s="76"/>
      <c r="K120" s="76"/>
      <c r="L120" s="76"/>
      <c r="M120" s="76"/>
      <c r="N120" s="76"/>
      <c r="O120" s="76"/>
      <c r="P120" s="76"/>
      <c r="Q120" s="76"/>
      <c r="R120" s="75"/>
      <c r="S120" s="75"/>
      <c r="T120" s="86"/>
    </row>
    <row r="121" spans="1:20" x14ac:dyDescent="0.25">
      <c r="A121" s="34"/>
      <c r="B121" s="11"/>
      <c r="C121" s="2"/>
      <c r="D121" s="11"/>
      <c r="E121" s="11"/>
      <c r="F121" s="11"/>
      <c r="G121" s="11"/>
      <c r="H121" s="2"/>
      <c r="I121" s="2"/>
      <c r="J121" s="2"/>
      <c r="K121" s="2"/>
      <c r="L121" s="2"/>
      <c r="M121" s="2"/>
      <c r="N121" s="2"/>
      <c r="O121" s="2"/>
      <c r="P121" s="2"/>
      <c r="Q121" s="2"/>
      <c r="R121" s="11"/>
      <c r="S121" s="11"/>
      <c r="T121" s="35"/>
    </row>
    <row r="122" spans="1:20" x14ac:dyDescent="0.25">
      <c r="A122" s="34"/>
      <c r="B122" s="11"/>
      <c r="C122" s="2" t="s">
        <v>7</v>
      </c>
      <c r="D122" s="11" t="s">
        <v>8410</v>
      </c>
      <c r="E122" s="11" t="s">
        <v>39</v>
      </c>
      <c r="F122" s="2" t="s">
        <v>0</v>
      </c>
      <c r="G122" s="11" t="s">
        <v>4990</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2</v>
      </c>
      <c r="G123" s="11" t="s">
        <v>4991</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3</v>
      </c>
      <c r="G124" s="11" t="s">
        <v>5008</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4</v>
      </c>
      <c r="G125" s="11" t="s">
        <v>4988</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5</v>
      </c>
      <c r="G126" s="11" t="s">
        <v>4989</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c r="G127" s="11"/>
      <c r="H127" s="2"/>
      <c r="I127" s="2"/>
      <c r="J127" s="2"/>
      <c r="K127" s="2"/>
      <c r="L127" s="2"/>
      <c r="M127" s="2"/>
      <c r="N127" s="2"/>
      <c r="O127" s="2"/>
      <c r="P127" s="2"/>
      <c r="Q127" s="2"/>
      <c r="R127" s="11"/>
      <c r="S127" s="11"/>
      <c r="T127" s="35"/>
    </row>
    <row r="128" spans="1:20" x14ac:dyDescent="0.25">
      <c r="A128" s="83"/>
      <c r="B128" s="62"/>
      <c r="C128" s="61"/>
      <c r="D128" s="62"/>
      <c r="E128" s="62"/>
      <c r="F128" s="61"/>
      <c r="G128" s="62"/>
      <c r="H128" s="61">
        <f>SUM(H122:H126)</f>
        <v>0</v>
      </c>
      <c r="I128" s="61">
        <f t="shared" ref="I128:O128" si="6">SUM(I122:I126)</f>
        <v>5</v>
      </c>
      <c r="J128" s="61">
        <f t="shared" si="6"/>
        <v>0</v>
      </c>
      <c r="K128" s="61">
        <f t="shared" si="6"/>
        <v>0</v>
      </c>
      <c r="L128" s="61">
        <f t="shared" si="6"/>
        <v>0</v>
      </c>
      <c r="M128" s="61">
        <f t="shared" si="6"/>
        <v>0</v>
      </c>
      <c r="N128" s="61">
        <f t="shared" si="6"/>
        <v>0</v>
      </c>
      <c r="O128" s="61">
        <f t="shared" si="6"/>
        <v>0</v>
      </c>
      <c r="P128" s="61"/>
      <c r="Q128" s="61"/>
      <c r="R128" s="62"/>
      <c r="S128" s="62"/>
      <c r="T128" s="84"/>
    </row>
    <row r="129" spans="1:20" x14ac:dyDescent="0.25">
      <c r="A129" s="85"/>
      <c r="B129" s="75"/>
      <c r="C129" s="76"/>
      <c r="D129" s="75"/>
      <c r="E129" s="75"/>
      <c r="F129" s="76"/>
      <c r="G129" s="75"/>
      <c r="H129" s="76"/>
      <c r="I129" s="76"/>
      <c r="J129" s="76"/>
      <c r="K129" s="76"/>
      <c r="L129" s="76"/>
      <c r="M129" s="76"/>
      <c r="N129" s="76"/>
      <c r="O129" s="76"/>
      <c r="P129" s="76"/>
      <c r="Q129" s="76"/>
      <c r="R129" s="75"/>
      <c r="S129" s="75"/>
      <c r="T129" s="86"/>
    </row>
    <row r="130" spans="1:20" x14ac:dyDescent="0.25">
      <c r="A130" s="34"/>
      <c r="B130" s="11"/>
      <c r="C130" s="2"/>
      <c r="D130" s="11"/>
      <c r="E130" s="11"/>
      <c r="F130" s="11"/>
      <c r="G130" s="11"/>
      <c r="H130" s="2"/>
      <c r="I130" s="2"/>
      <c r="J130" s="2"/>
      <c r="K130" s="2"/>
      <c r="L130" s="2"/>
      <c r="M130" s="2"/>
      <c r="N130" s="2"/>
      <c r="O130" s="2"/>
      <c r="P130" s="2"/>
      <c r="Q130" s="2"/>
      <c r="R130" s="11"/>
      <c r="S130" s="11"/>
      <c r="T130" s="35"/>
    </row>
    <row r="131" spans="1:20" x14ac:dyDescent="0.25">
      <c r="A131" s="34"/>
      <c r="B131" s="11"/>
      <c r="C131" s="2" t="s">
        <v>8</v>
      </c>
      <c r="D131" s="11" t="s">
        <v>39</v>
      </c>
      <c r="E131" s="11" t="s">
        <v>4637</v>
      </c>
      <c r="F131" s="2" t="s">
        <v>0</v>
      </c>
      <c r="G131" s="11" t="s">
        <v>5032</v>
      </c>
      <c r="H131" s="67">
        <v>1</v>
      </c>
      <c r="I131" s="67">
        <v>0</v>
      </c>
      <c r="J131" s="67">
        <v>0</v>
      </c>
      <c r="K131" s="67">
        <v>0</v>
      </c>
      <c r="L131" s="67">
        <v>0</v>
      </c>
      <c r="M131" s="67">
        <v>0</v>
      </c>
      <c r="N131" s="67">
        <v>0</v>
      </c>
      <c r="O131" s="67">
        <v>1</v>
      </c>
      <c r="P131" s="67"/>
      <c r="Q131" s="67"/>
      <c r="R131" s="11"/>
      <c r="S131" s="11"/>
      <c r="T131" s="313" t="s">
        <v>8398</v>
      </c>
    </row>
    <row r="132" spans="1:20" x14ac:dyDescent="0.25">
      <c r="A132" s="34"/>
      <c r="B132" s="11"/>
      <c r="C132" s="2"/>
      <c r="D132" s="11"/>
      <c r="E132" s="11"/>
      <c r="F132" s="2" t="s">
        <v>2</v>
      </c>
      <c r="G132" s="11" t="s">
        <v>5033</v>
      </c>
      <c r="H132" s="67">
        <v>1</v>
      </c>
      <c r="I132" s="67">
        <v>0</v>
      </c>
      <c r="J132" s="67">
        <v>0</v>
      </c>
      <c r="K132" s="67">
        <v>0</v>
      </c>
      <c r="L132" s="67">
        <v>0</v>
      </c>
      <c r="M132" s="67">
        <v>0</v>
      </c>
      <c r="N132" s="67">
        <v>0</v>
      </c>
      <c r="O132" s="67">
        <v>1</v>
      </c>
      <c r="P132" s="67"/>
      <c r="Q132" s="67"/>
      <c r="R132" s="11"/>
      <c r="S132" s="11"/>
      <c r="T132" s="313"/>
    </row>
    <row r="133" spans="1:20" x14ac:dyDescent="0.25">
      <c r="A133" s="34"/>
      <c r="B133" s="11"/>
      <c r="C133" s="2"/>
      <c r="D133" s="11"/>
      <c r="E133" s="11"/>
      <c r="F133" s="2" t="s">
        <v>3</v>
      </c>
      <c r="G133" s="11" t="s">
        <v>5034</v>
      </c>
      <c r="H133" s="67">
        <v>1</v>
      </c>
      <c r="I133" s="67">
        <v>0</v>
      </c>
      <c r="J133" s="67">
        <v>0</v>
      </c>
      <c r="K133" s="67">
        <v>0</v>
      </c>
      <c r="L133" s="67">
        <v>0</v>
      </c>
      <c r="M133" s="67">
        <v>0</v>
      </c>
      <c r="N133" s="67">
        <v>0</v>
      </c>
      <c r="O133" s="67">
        <v>1</v>
      </c>
      <c r="P133" s="67"/>
      <c r="Q133" s="67"/>
      <c r="R133" s="11"/>
      <c r="S133" s="11"/>
      <c r="T133" s="313"/>
    </row>
    <row r="134" spans="1:20" x14ac:dyDescent="0.25">
      <c r="A134" s="34"/>
      <c r="B134" s="11"/>
      <c r="C134" s="2"/>
      <c r="D134" s="11"/>
      <c r="E134" s="11"/>
      <c r="F134" s="2" t="s">
        <v>4</v>
      </c>
      <c r="G134" s="11" t="s">
        <v>5035</v>
      </c>
      <c r="H134" s="67">
        <v>1</v>
      </c>
      <c r="I134" s="67">
        <v>0</v>
      </c>
      <c r="J134" s="67">
        <v>0</v>
      </c>
      <c r="K134" s="67">
        <v>0</v>
      </c>
      <c r="L134" s="67">
        <v>0</v>
      </c>
      <c r="M134" s="67">
        <v>0</v>
      </c>
      <c r="N134" s="67">
        <v>0</v>
      </c>
      <c r="O134" s="67">
        <v>1</v>
      </c>
      <c r="P134" s="67"/>
      <c r="Q134" s="67"/>
      <c r="R134" s="11"/>
      <c r="S134" s="11"/>
      <c r="T134" s="35"/>
    </row>
    <row r="135" spans="1:20" x14ac:dyDescent="0.25">
      <c r="A135" s="34"/>
      <c r="B135" s="11"/>
      <c r="C135" s="2"/>
      <c r="D135" s="11"/>
      <c r="E135" s="11"/>
      <c r="F135" s="2" t="s">
        <v>5</v>
      </c>
      <c r="G135" s="11" t="s">
        <v>5036</v>
      </c>
      <c r="H135" s="67">
        <v>1</v>
      </c>
      <c r="I135" s="67">
        <v>0</v>
      </c>
      <c r="J135" s="67">
        <v>0</v>
      </c>
      <c r="K135" s="67">
        <v>0</v>
      </c>
      <c r="L135" s="67">
        <v>0</v>
      </c>
      <c r="M135" s="67">
        <v>0</v>
      </c>
      <c r="N135" s="67">
        <v>0</v>
      </c>
      <c r="O135" s="67">
        <v>1</v>
      </c>
      <c r="P135" s="67"/>
      <c r="Q135" s="67"/>
      <c r="R135" s="11"/>
      <c r="S135" s="11"/>
      <c r="T135" s="35"/>
    </row>
    <row r="136" spans="1:20" x14ac:dyDescent="0.25">
      <c r="A136" s="34"/>
      <c r="B136" s="11"/>
      <c r="C136" s="2"/>
      <c r="D136" s="11"/>
      <c r="E136" s="11"/>
      <c r="F136" s="2" t="s">
        <v>6</v>
      </c>
      <c r="G136" s="11" t="s">
        <v>5037</v>
      </c>
      <c r="H136" s="67">
        <v>1</v>
      </c>
      <c r="I136" s="67">
        <v>0</v>
      </c>
      <c r="J136" s="67">
        <v>0</v>
      </c>
      <c r="K136" s="67">
        <v>0</v>
      </c>
      <c r="L136" s="67">
        <v>0</v>
      </c>
      <c r="M136" s="67">
        <v>0</v>
      </c>
      <c r="N136" s="67">
        <v>0</v>
      </c>
      <c r="O136" s="67">
        <v>1</v>
      </c>
      <c r="P136" s="67"/>
      <c r="Q136" s="67"/>
      <c r="R136" s="11"/>
      <c r="S136" s="11"/>
      <c r="T136" s="35"/>
    </row>
    <row r="137" spans="1:20" x14ac:dyDescent="0.25">
      <c r="A137" s="34"/>
      <c r="B137" s="11"/>
      <c r="C137" s="2"/>
      <c r="D137" s="11"/>
      <c r="E137" s="11"/>
      <c r="F137" s="2"/>
      <c r="G137" s="11"/>
      <c r="H137" s="67"/>
      <c r="I137" s="67"/>
      <c r="J137" s="67"/>
      <c r="K137" s="67"/>
      <c r="L137" s="67"/>
      <c r="M137" s="67"/>
      <c r="N137" s="67"/>
      <c r="O137" s="67"/>
      <c r="P137" s="67"/>
      <c r="Q137" s="67"/>
      <c r="R137" s="11"/>
      <c r="S137" s="11"/>
      <c r="T137" s="35"/>
    </row>
    <row r="138" spans="1:20" x14ac:dyDescent="0.25">
      <c r="A138" s="83"/>
      <c r="B138" s="62"/>
      <c r="C138" s="61"/>
      <c r="D138" s="62"/>
      <c r="E138" s="62"/>
      <c r="F138" s="61"/>
      <c r="G138" s="62"/>
      <c r="H138" s="72">
        <f>SUM(H131:H136)</f>
        <v>6</v>
      </c>
      <c r="I138" s="72">
        <f t="shared" ref="I138:O138" si="7">SUM(I131:I136)</f>
        <v>0</v>
      </c>
      <c r="J138" s="72">
        <f t="shared" si="7"/>
        <v>0</v>
      </c>
      <c r="K138" s="72">
        <f t="shared" si="7"/>
        <v>0</v>
      </c>
      <c r="L138" s="72">
        <f t="shared" si="7"/>
        <v>0</v>
      </c>
      <c r="M138" s="72">
        <f t="shared" si="7"/>
        <v>0</v>
      </c>
      <c r="N138" s="72">
        <f t="shared" si="7"/>
        <v>0</v>
      </c>
      <c r="O138" s="72">
        <f t="shared" si="7"/>
        <v>6</v>
      </c>
      <c r="P138" s="72"/>
      <c r="Q138" s="72"/>
      <c r="R138" s="62"/>
      <c r="S138" s="62"/>
      <c r="T138" s="84"/>
    </row>
    <row r="139" spans="1:20" x14ac:dyDescent="0.25">
      <c r="A139" s="85"/>
      <c r="B139" s="75"/>
      <c r="C139" s="76"/>
      <c r="D139" s="75"/>
      <c r="E139" s="75"/>
      <c r="F139" s="76"/>
      <c r="G139" s="75"/>
      <c r="H139" s="105"/>
      <c r="I139" s="105"/>
      <c r="J139" s="105"/>
      <c r="K139" s="105"/>
      <c r="L139" s="105"/>
      <c r="M139" s="105"/>
      <c r="N139" s="105"/>
      <c r="O139" s="105"/>
      <c r="P139" s="105"/>
      <c r="Q139" s="105"/>
      <c r="R139" s="75"/>
      <c r="S139" s="75"/>
      <c r="T139" s="86"/>
    </row>
    <row r="140" spans="1:20" x14ac:dyDescent="0.25">
      <c r="A140" s="34"/>
      <c r="B140" s="11"/>
      <c r="C140" s="2"/>
      <c r="D140" s="11"/>
      <c r="E140" s="11"/>
      <c r="F140" s="11"/>
      <c r="G140" s="11"/>
      <c r="H140" s="2"/>
      <c r="I140" s="2"/>
      <c r="J140" s="2"/>
      <c r="K140" s="2"/>
      <c r="L140" s="2"/>
      <c r="M140" s="2"/>
      <c r="N140" s="2"/>
      <c r="O140" s="2"/>
      <c r="P140" s="2"/>
      <c r="Q140" s="2"/>
      <c r="R140" s="11"/>
      <c r="S140" s="11"/>
      <c r="T140" s="35"/>
    </row>
    <row r="141" spans="1:20" s="163" customFormat="1" ht="45" x14ac:dyDescent="0.25">
      <c r="A141" s="159"/>
      <c r="B141" s="160"/>
      <c r="C141" s="161" t="s">
        <v>9</v>
      </c>
      <c r="D141" s="160" t="s">
        <v>39</v>
      </c>
      <c r="E141" s="160" t="s">
        <v>4638</v>
      </c>
      <c r="F141" s="161" t="s">
        <v>0</v>
      </c>
      <c r="G141" s="160" t="s">
        <v>5038</v>
      </c>
      <c r="H141" s="114">
        <v>1</v>
      </c>
      <c r="I141" s="114">
        <v>0</v>
      </c>
      <c r="J141" s="114">
        <v>0</v>
      </c>
      <c r="K141" s="114">
        <v>0</v>
      </c>
      <c r="L141" s="114">
        <v>0</v>
      </c>
      <c r="M141" s="114">
        <v>0</v>
      </c>
      <c r="N141" s="114">
        <v>0</v>
      </c>
      <c r="O141" s="114">
        <v>1</v>
      </c>
      <c r="P141" s="114"/>
      <c r="Q141" s="114"/>
      <c r="R141" s="160"/>
      <c r="S141" s="104" t="s">
        <v>8765</v>
      </c>
      <c r="T141" s="313" t="s">
        <v>8398</v>
      </c>
    </row>
    <row r="142" spans="1:20" x14ac:dyDescent="0.25">
      <c r="A142" s="34"/>
      <c r="B142" s="11"/>
      <c r="C142" s="2"/>
      <c r="D142" s="11"/>
      <c r="E142" s="11"/>
      <c r="F142" s="2" t="s">
        <v>2</v>
      </c>
      <c r="G142" s="11" t="s">
        <v>5039</v>
      </c>
      <c r="H142" s="67">
        <v>1</v>
      </c>
      <c r="I142" s="67">
        <v>0</v>
      </c>
      <c r="J142" s="67">
        <v>0</v>
      </c>
      <c r="K142" s="67">
        <v>0</v>
      </c>
      <c r="L142" s="67">
        <v>0</v>
      </c>
      <c r="M142" s="67">
        <v>0</v>
      </c>
      <c r="N142" s="67">
        <v>0</v>
      </c>
      <c r="O142" s="67">
        <v>1</v>
      </c>
      <c r="P142" s="67"/>
      <c r="Q142" s="67"/>
      <c r="R142" s="11"/>
      <c r="S142" s="299" t="s">
        <v>8766</v>
      </c>
      <c r="T142" s="313"/>
    </row>
    <row r="143" spans="1:20" x14ac:dyDescent="0.25">
      <c r="A143" s="34"/>
      <c r="B143" s="11"/>
      <c r="C143" s="2"/>
      <c r="D143" s="11"/>
      <c r="E143" s="11"/>
      <c r="F143" s="2" t="s">
        <v>3</v>
      </c>
      <c r="G143" s="11" t="s">
        <v>5040</v>
      </c>
      <c r="H143" s="67">
        <v>1</v>
      </c>
      <c r="I143" s="67">
        <v>0</v>
      </c>
      <c r="J143" s="67">
        <v>0</v>
      </c>
      <c r="K143" s="67">
        <v>0</v>
      </c>
      <c r="L143" s="67">
        <v>0</v>
      </c>
      <c r="M143" s="67">
        <v>0</v>
      </c>
      <c r="N143" s="67">
        <v>0</v>
      </c>
      <c r="O143" s="67">
        <v>1</v>
      </c>
      <c r="P143" s="67"/>
      <c r="Q143" s="67"/>
      <c r="R143" s="11"/>
      <c r="S143" s="299"/>
      <c r="T143" s="313"/>
    </row>
    <row r="144" spans="1:20" x14ac:dyDescent="0.25">
      <c r="A144" s="34"/>
      <c r="B144" s="11"/>
      <c r="C144" s="2"/>
      <c r="D144" s="11"/>
      <c r="E144" s="11"/>
      <c r="F144" s="2" t="s">
        <v>4</v>
      </c>
      <c r="G144" s="11" t="s">
        <v>5041</v>
      </c>
      <c r="H144" s="67">
        <v>1</v>
      </c>
      <c r="I144" s="67">
        <v>0</v>
      </c>
      <c r="J144" s="67">
        <v>0</v>
      </c>
      <c r="K144" s="67">
        <v>0</v>
      </c>
      <c r="L144" s="67">
        <v>0</v>
      </c>
      <c r="M144" s="67">
        <v>0</v>
      </c>
      <c r="N144" s="67">
        <v>0</v>
      </c>
      <c r="O144" s="67">
        <v>1</v>
      </c>
      <c r="P144" s="67"/>
      <c r="Q144" s="67"/>
      <c r="R144" s="11"/>
      <c r="S144" s="11"/>
      <c r="T144" s="35"/>
    </row>
    <row r="145" spans="1:20" x14ac:dyDescent="0.25">
      <c r="A145" s="34"/>
      <c r="B145" s="11"/>
      <c r="C145" s="2"/>
      <c r="D145" s="11"/>
      <c r="E145" s="11"/>
      <c r="F145" s="2" t="s">
        <v>5</v>
      </c>
      <c r="G145" s="11" t="s">
        <v>5042</v>
      </c>
      <c r="H145" s="67">
        <v>1</v>
      </c>
      <c r="I145" s="67">
        <v>0</v>
      </c>
      <c r="J145" s="67">
        <v>0</v>
      </c>
      <c r="K145" s="67">
        <v>0</v>
      </c>
      <c r="L145" s="67">
        <v>0</v>
      </c>
      <c r="M145" s="67">
        <v>0</v>
      </c>
      <c r="N145" s="67">
        <v>0</v>
      </c>
      <c r="O145" s="67">
        <v>1</v>
      </c>
      <c r="P145" s="67"/>
      <c r="Q145" s="67"/>
      <c r="R145" s="11"/>
      <c r="S145" s="11"/>
      <c r="T145" s="35"/>
    </row>
    <row r="146" spans="1:20" x14ac:dyDescent="0.25">
      <c r="A146" s="34"/>
      <c r="B146" s="11"/>
      <c r="C146" s="2"/>
      <c r="D146" s="11"/>
      <c r="E146" s="11"/>
      <c r="F146" s="2" t="s">
        <v>6</v>
      </c>
      <c r="G146" s="11" t="s">
        <v>5043</v>
      </c>
      <c r="H146" s="67">
        <v>1</v>
      </c>
      <c r="I146" s="67">
        <v>0</v>
      </c>
      <c r="J146" s="67">
        <v>0</v>
      </c>
      <c r="K146" s="67">
        <v>0</v>
      </c>
      <c r="L146" s="67">
        <v>0</v>
      </c>
      <c r="M146" s="67">
        <v>0</v>
      </c>
      <c r="N146" s="67">
        <v>0</v>
      </c>
      <c r="O146" s="67">
        <v>1</v>
      </c>
      <c r="P146" s="67"/>
      <c r="Q146" s="67"/>
      <c r="R146" s="11"/>
      <c r="S146" s="11"/>
      <c r="T146" s="35"/>
    </row>
    <row r="147" spans="1:20" x14ac:dyDescent="0.25">
      <c r="A147" s="34"/>
      <c r="B147" s="11"/>
      <c r="C147" s="2"/>
      <c r="D147" s="11"/>
      <c r="E147" s="11"/>
      <c r="F147" s="2" t="s">
        <v>7</v>
      </c>
      <c r="G147" s="11" t="s">
        <v>5044</v>
      </c>
      <c r="H147" s="67">
        <v>1</v>
      </c>
      <c r="I147" s="67">
        <v>0</v>
      </c>
      <c r="J147" s="67">
        <v>0</v>
      </c>
      <c r="K147" s="67">
        <v>0</v>
      </c>
      <c r="L147" s="67">
        <v>0</v>
      </c>
      <c r="M147" s="67">
        <v>0</v>
      </c>
      <c r="N147" s="67">
        <v>0</v>
      </c>
      <c r="O147" s="67">
        <v>1</v>
      </c>
      <c r="P147" s="67"/>
      <c r="Q147" s="67"/>
      <c r="R147" s="11"/>
      <c r="S147" s="11"/>
      <c r="T147" s="35"/>
    </row>
    <row r="148" spans="1:20" x14ac:dyDescent="0.25">
      <c r="A148" s="34"/>
      <c r="B148" s="11"/>
      <c r="C148" s="2"/>
      <c r="D148" s="11"/>
      <c r="E148" s="11"/>
      <c r="F148" s="2" t="s">
        <v>8</v>
      </c>
      <c r="G148" s="11" t="s">
        <v>1328</v>
      </c>
      <c r="H148" s="67">
        <v>1</v>
      </c>
      <c r="I148" s="67">
        <v>0</v>
      </c>
      <c r="J148" s="67">
        <v>0</v>
      </c>
      <c r="K148" s="67">
        <v>0</v>
      </c>
      <c r="L148" s="67">
        <v>0</v>
      </c>
      <c r="M148" s="67">
        <v>0</v>
      </c>
      <c r="N148" s="67">
        <v>0</v>
      </c>
      <c r="O148" s="67">
        <v>1</v>
      </c>
      <c r="P148" s="67"/>
      <c r="Q148" s="67"/>
      <c r="R148" s="11"/>
      <c r="S148" s="11"/>
      <c r="T148" s="35"/>
    </row>
    <row r="149" spans="1:20" x14ac:dyDescent="0.25">
      <c r="A149" s="34"/>
      <c r="B149" s="11"/>
      <c r="C149" s="2"/>
      <c r="D149" s="11"/>
      <c r="E149" s="11"/>
      <c r="F149" s="2" t="s">
        <v>9</v>
      </c>
      <c r="G149" s="11" t="s">
        <v>5045</v>
      </c>
      <c r="H149" s="67">
        <v>1</v>
      </c>
      <c r="I149" s="67">
        <v>0</v>
      </c>
      <c r="J149" s="67">
        <v>0</v>
      </c>
      <c r="K149" s="67">
        <v>0</v>
      </c>
      <c r="L149" s="67">
        <v>0</v>
      </c>
      <c r="M149" s="67">
        <v>0</v>
      </c>
      <c r="N149" s="67">
        <v>0</v>
      </c>
      <c r="O149" s="67">
        <v>1</v>
      </c>
      <c r="P149" s="67"/>
      <c r="Q149" s="67"/>
      <c r="R149" s="11"/>
      <c r="S149" s="11"/>
      <c r="T149" s="35"/>
    </row>
    <row r="150" spans="1:20" x14ac:dyDescent="0.25">
      <c r="A150" s="34"/>
      <c r="B150" s="11"/>
      <c r="C150" s="2"/>
      <c r="D150" s="11"/>
      <c r="E150" s="11"/>
      <c r="F150" s="2" t="s">
        <v>10</v>
      </c>
      <c r="G150" s="11" t="s">
        <v>5046</v>
      </c>
      <c r="H150" s="67">
        <v>1</v>
      </c>
      <c r="I150" s="67">
        <v>0</v>
      </c>
      <c r="J150" s="67">
        <v>0</v>
      </c>
      <c r="K150" s="67">
        <v>0</v>
      </c>
      <c r="L150" s="67">
        <v>0</v>
      </c>
      <c r="M150" s="67">
        <v>0</v>
      </c>
      <c r="N150" s="67">
        <v>0</v>
      </c>
      <c r="O150" s="67">
        <v>1</v>
      </c>
      <c r="P150" s="67"/>
      <c r="Q150" s="67"/>
      <c r="R150" s="11"/>
      <c r="S150" s="11"/>
      <c r="T150" s="35"/>
    </row>
    <row r="151" spans="1:20" x14ac:dyDescent="0.25">
      <c r="A151" s="34"/>
      <c r="B151" s="11"/>
      <c r="C151" s="2"/>
      <c r="D151" s="11"/>
      <c r="E151" s="11"/>
      <c r="F151" s="2"/>
      <c r="G151" s="11"/>
      <c r="H151" s="67"/>
      <c r="I151" s="67"/>
      <c r="J151" s="67"/>
      <c r="K151" s="67"/>
      <c r="L151" s="67"/>
      <c r="M151" s="67"/>
      <c r="N151" s="67"/>
      <c r="O151" s="67"/>
      <c r="P151" s="67"/>
      <c r="Q151" s="67"/>
      <c r="R151" s="11"/>
      <c r="S151" s="11"/>
      <c r="T151" s="35"/>
    </row>
    <row r="152" spans="1:20" x14ac:dyDescent="0.25">
      <c r="A152" s="83"/>
      <c r="B152" s="62"/>
      <c r="C152" s="61"/>
      <c r="D152" s="62"/>
      <c r="E152" s="62"/>
      <c r="F152" s="61"/>
      <c r="G152" s="62"/>
      <c r="H152" s="72">
        <f>SUM(H141:H150)</f>
        <v>10</v>
      </c>
      <c r="I152" s="72">
        <f t="shared" ref="I152:O152" si="8">SUM(I141:I150)</f>
        <v>0</v>
      </c>
      <c r="J152" s="72">
        <f t="shared" si="8"/>
        <v>0</v>
      </c>
      <c r="K152" s="72">
        <f t="shared" si="8"/>
        <v>0</v>
      </c>
      <c r="L152" s="72">
        <f t="shared" si="8"/>
        <v>0</v>
      </c>
      <c r="M152" s="72">
        <f t="shared" si="8"/>
        <v>0</v>
      </c>
      <c r="N152" s="72">
        <f t="shared" si="8"/>
        <v>0</v>
      </c>
      <c r="O152" s="72">
        <f t="shared" si="8"/>
        <v>10</v>
      </c>
      <c r="P152" s="72"/>
      <c r="Q152" s="72"/>
      <c r="R152" s="62"/>
      <c r="S152" s="62"/>
      <c r="T152" s="84"/>
    </row>
    <row r="153" spans="1:20" x14ac:dyDescent="0.25">
      <c r="A153" s="85"/>
      <c r="B153" s="75"/>
      <c r="C153" s="76"/>
      <c r="D153" s="75"/>
      <c r="E153" s="75"/>
      <c r="F153" s="76"/>
      <c r="G153" s="75"/>
      <c r="H153" s="105"/>
      <c r="I153" s="105"/>
      <c r="J153" s="105"/>
      <c r="K153" s="105"/>
      <c r="L153" s="105"/>
      <c r="M153" s="105"/>
      <c r="N153" s="105"/>
      <c r="O153" s="105"/>
      <c r="P153" s="105"/>
      <c r="Q153" s="105"/>
      <c r="R153" s="75"/>
      <c r="S153" s="75"/>
      <c r="T153" s="86"/>
    </row>
    <row r="154" spans="1:20" x14ac:dyDescent="0.25">
      <c r="A154" s="34"/>
      <c r="B154" s="11"/>
      <c r="C154" s="2"/>
      <c r="D154" s="11"/>
      <c r="E154" s="11"/>
      <c r="F154" s="11"/>
      <c r="G154" s="11"/>
      <c r="H154" s="2"/>
      <c r="I154" s="2"/>
      <c r="J154" s="2"/>
      <c r="K154" s="2"/>
      <c r="L154" s="2"/>
      <c r="M154" s="2"/>
      <c r="N154" s="2"/>
      <c r="O154" s="2"/>
      <c r="P154" s="2"/>
      <c r="Q154" s="2"/>
      <c r="R154" s="11"/>
      <c r="S154" s="11"/>
      <c r="T154" s="35"/>
    </row>
    <row r="155" spans="1:20" x14ac:dyDescent="0.25">
      <c r="A155" s="34"/>
      <c r="B155" s="11"/>
      <c r="C155" s="2" t="s">
        <v>10</v>
      </c>
      <c r="D155" s="11" t="s">
        <v>39</v>
      </c>
      <c r="E155" s="11" t="s">
        <v>4640</v>
      </c>
      <c r="F155" s="2" t="s">
        <v>0</v>
      </c>
      <c r="G155" s="11" t="s">
        <v>5051</v>
      </c>
      <c r="H155" s="2">
        <v>0</v>
      </c>
      <c r="I155" s="2">
        <v>1</v>
      </c>
      <c r="J155" s="2">
        <v>0</v>
      </c>
      <c r="K155" s="2">
        <v>0</v>
      </c>
      <c r="L155" s="2">
        <v>0</v>
      </c>
      <c r="M155" s="2">
        <v>0</v>
      </c>
      <c r="N155" s="2">
        <v>0</v>
      </c>
      <c r="O155" s="2"/>
      <c r="P155" s="2"/>
      <c r="Q155" s="2"/>
      <c r="R155" s="11"/>
      <c r="S155" s="11"/>
      <c r="T155" s="35"/>
    </row>
    <row r="156" spans="1:20" x14ac:dyDescent="0.25">
      <c r="A156" s="34"/>
      <c r="B156" s="11"/>
      <c r="C156" s="11"/>
      <c r="D156" s="11"/>
      <c r="E156" s="11"/>
      <c r="F156" s="2" t="s">
        <v>2</v>
      </c>
      <c r="G156" s="11" t="s">
        <v>5052</v>
      </c>
      <c r="H156" s="2">
        <v>0</v>
      </c>
      <c r="I156" s="2">
        <v>1</v>
      </c>
      <c r="J156" s="2">
        <v>0</v>
      </c>
      <c r="K156" s="2">
        <v>0</v>
      </c>
      <c r="L156" s="2">
        <v>0</v>
      </c>
      <c r="M156" s="2">
        <v>0</v>
      </c>
      <c r="N156" s="2">
        <v>0</v>
      </c>
      <c r="O156" s="2"/>
      <c r="P156" s="2"/>
      <c r="Q156" s="2"/>
      <c r="R156" s="11"/>
      <c r="S156" s="11"/>
      <c r="T156" s="35"/>
    </row>
    <row r="157" spans="1:20" x14ac:dyDescent="0.25">
      <c r="A157" s="34"/>
      <c r="B157" s="11"/>
      <c r="C157" s="11"/>
      <c r="D157" s="11"/>
      <c r="E157" s="11"/>
      <c r="F157" s="2" t="s">
        <v>3</v>
      </c>
      <c r="G157" s="11" t="s">
        <v>5053</v>
      </c>
      <c r="H157" s="2">
        <v>0</v>
      </c>
      <c r="I157" s="2">
        <v>1</v>
      </c>
      <c r="J157" s="2">
        <v>0</v>
      </c>
      <c r="K157" s="2">
        <v>0</v>
      </c>
      <c r="L157" s="2">
        <v>0</v>
      </c>
      <c r="M157" s="2">
        <v>0</v>
      </c>
      <c r="N157" s="2">
        <v>0</v>
      </c>
      <c r="O157" s="2"/>
      <c r="P157" s="2"/>
      <c r="Q157" s="2"/>
      <c r="R157" s="11"/>
      <c r="S157" s="11"/>
      <c r="T157" s="35"/>
    </row>
    <row r="158" spans="1:20" x14ac:dyDescent="0.25">
      <c r="A158" s="34"/>
      <c r="B158" s="11"/>
      <c r="C158" s="11"/>
      <c r="D158" s="11"/>
      <c r="E158" s="11"/>
      <c r="F158" s="2"/>
      <c r="G158" s="11"/>
      <c r="H158" s="2"/>
      <c r="I158" s="2"/>
      <c r="J158" s="2"/>
      <c r="K158" s="2"/>
      <c r="L158" s="2"/>
      <c r="M158" s="2"/>
      <c r="N158" s="2"/>
      <c r="O158" s="2"/>
      <c r="P158" s="2"/>
      <c r="Q158" s="2"/>
      <c r="R158" s="11"/>
      <c r="S158" s="11"/>
      <c r="T158" s="35"/>
    </row>
    <row r="159" spans="1:20" x14ac:dyDescent="0.25">
      <c r="A159" s="83"/>
      <c r="B159" s="62"/>
      <c r="C159" s="61"/>
      <c r="D159" s="62"/>
      <c r="E159" s="62"/>
      <c r="F159" s="61"/>
      <c r="G159" s="62"/>
      <c r="H159" s="61">
        <f>SUM(H155:H157)</f>
        <v>0</v>
      </c>
      <c r="I159" s="61">
        <f t="shared" ref="I159:O159" si="9">SUM(I155:I157)</f>
        <v>3</v>
      </c>
      <c r="J159" s="61">
        <f t="shared" si="9"/>
        <v>0</v>
      </c>
      <c r="K159" s="61">
        <f t="shared" si="9"/>
        <v>0</v>
      </c>
      <c r="L159" s="61">
        <f t="shared" si="9"/>
        <v>0</v>
      </c>
      <c r="M159" s="61">
        <f t="shared" si="9"/>
        <v>0</v>
      </c>
      <c r="N159" s="61">
        <f t="shared" si="9"/>
        <v>0</v>
      </c>
      <c r="O159" s="61">
        <f t="shared" si="9"/>
        <v>0</v>
      </c>
      <c r="P159" s="61"/>
      <c r="Q159" s="61"/>
      <c r="R159" s="62"/>
      <c r="S159" s="62"/>
      <c r="T159" s="84"/>
    </row>
    <row r="160" spans="1:20" x14ac:dyDescent="0.25">
      <c r="A160" s="85"/>
      <c r="B160" s="75"/>
      <c r="C160" s="76"/>
      <c r="D160" s="75"/>
      <c r="E160" s="75"/>
      <c r="F160" s="76"/>
      <c r="G160" s="75"/>
      <c r="H160" s="76"/>
      <c r="I160" s="76"/>
      <c r="J160" s="76"/>
      <c r="K160" s="76"/>
      <c r="L160" s="76"/>
      <c r="M160" s="76"/>
      <c r="N160" s="76"/>
      <c r="O160" s="76"/>
      <c r="P160" s="76"/>
      <c r="Q160" s="76"/>
      <c r="R160" s="75"/>
      <c r="S160" s="75"/>
      <c r="T160" s="86"/>
    </row>
    <row r="161" spans="1:20" x14ac:dyDescent="0.25">
      <c r="A161" s="88"/>
      <c r="B161" s="89"/>
      <c r="C161" s="89"/>
      <c r="D161" s="89"/>
      <c r="E161" s="89"/>
      <c r="F161" s="89"/>
      <c r="G161" s="89"/>
      <c r="H161" s="90">
        <f>H18+H40+H67+H87+H109+H119+H128+H138+H152+H159</f>
        <v>59</v>
      </c>
      <c r="I161" s="90">
        <f t="shared" ref="I161:Q161" si="10">I18+I40+I67+I87+I109+I119+I128+I138+I152+I159</f>
        <v>44</v>
      </c>
      <c r="J161" s="90">
        <f t="shared" si="10"/>
        <v>0</v>
      </c>
      <c r="K161" s="90">
        <f t="shared" si="10"/>
        <v>0</v>
      </c>
      <c r="L161" s="90">
        <f t="shared" si="10"/>
        <v>5</v>
      </c>
      <c r="M161" s="90">
        <f t="shared" si="10"/>
        <v>0</v>
      </c>
      <c r="N161" s="90">
        <f t="shared" si="10"/>
        <v>13</v>
      </c>
      <c r="O161" s="90">
        <f t="shared" si="10"/>
        <v>31</v>
      </c>
      <c r="P161" s="90">
        <f t="shared" si="10"/>
        <v>0</v>
      </c>
      <c r="Q161" s="90">
        <f t="shared" si="10"/>
        <v>10</v>
      </c>
      <c r="R161" s="89"/>
      <c r="S161" s="89"/>
      <c r="T161" s="91"/>
    </row>
    <row r="162" spans="1:20" ht="15.75" thickBot="1" x14ac:dyDescent="0.3">
      <c r="A162" s="36"/>
      <c r="B162" s="32"/>
      <c r="C162" s="32"/>
      <c r="D162" s="32"/>
      <c r="E162" s="32"/>
      <c r="F162" s="32"/>
      <c r="G162" s="32"/>
      <c r="H162" s="3"/>
      <c r="I162" s="3"/>
      <c r="J162" s="3"/>
      <c r="K162" s="3"/>
      <c r="L162" s="3"/>
      <c r="M162" s="3"/>
      <c r="N162" s="3"/>
      <c r="O162" s="3"/>
      <c r="P162" s="3"/>
      <c r="Q162" s="3"/>
      <c r="R162" s="32"/>
      <c r="S162" s="32"/>
      <c r="T162" s="37"/>
    </row>
    <row r="163" spans="1:20" ht="15.75" thickTop="1" x14ac:dyDescent="0.25"/>
    <row r="164" spans="1:20" x14ac:dyDescent="0.25">
      <c r="I164" s="71">
        <f>I161+H161</f>
        <v>103</v>
      </c>
      <c r="O164" s="71">
        <f>SUM(J161:O161)</f>
        <v>49</v>
      </c>
      <c r="P164" s="71"/>
      <c r="Q164" s="71"/>
      <c r="R164" s="71">
        <f>15+O164</f>
        <v>64</v>
      </c>
    </row>
    <row r="165" spans="1:20" x14ac:dyDescent="0.25">
      <c r="R165" s="71"/>
    </row>
  </sheetData>
  <mergeCells count="35">
    <mergeCell ref="J5:O5"/>
    <mergeCell ref="A1:T1"/>
    <mergeCell ref="A3:A4"/>
    <mergeCell ref="B3:B4"/>
    <mergeCell ref="C3:C4"/>
    <mergeCell ref="D3:D4"/>
    <mergeCell ref="E3:E4"/>
    <mergeCell ref="F3:F4"/>
    <mergeCell ref="G3:G4"/>
    <mergeCell ref="H3:H4"/>
    <mergeCell ref="I3:I4"/>
    <mergeCell ref="R3:R4"/>
    <mergeCell ref="S3:S4"/>
    <mergeCell ref="T3:T4"/>
    <mergeCell ref="J3:P3"/>
    <mergeCell ref="T7:T8"/>
    <mergeCell ref="S90:S93"/>
    <mergeCell ref="S34:S39"/>
    <mergeCell ref="S40:S42"/>
    <mergeCell ref="S43:S50"/>
    <mergeCell ref="S21:S22"/>
    <mergeCell ref="S23:S26"/>
    <mergeCell ref="S27:S29"/>
    <mergeCell ref="S30:S33"/>
    <mergeCell ref="T10:T12"/>
    <mergeCell ref="T141:T143"/>
    <mergeCell ref="T131:T133"/>
    <mergeCell ref="T114:T116"/>
    <mergeCell ref="R21:R22"/>
    <mergeCell ref="R90:R91"/>
    <mergeCell ref="S103:S105"/>
    <mergeCell ref="S106:S111"/>
    <mergeCell ref="S94:S99"/>
    <mergeCell ref="S100:S102"/>
    <mergeCell ref="S142:S143"/>
  </mergeCells>
  <pageMargins left="0.52" right="0.19685039370078741" top="0.51" bottom="0.49" header="0.31496062992125984" footer="0.31496062992125984"/>
  <pageSetup paperSize="258" scale="6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topLeftCell="A2" workbookViewId="0">
      <pane ySplit="1530" topLeftCell="A62" activePane="bottomLeft"/>
      <selection activeCell="Q5" sqref="Q5"/>
      <selection pane="bottomLeft" activeCell="H73" sqref="H73"/>
    </sheetView>
  </sheetViews>
  <sheetFormatPr defaultRowHeight="15" x14ac:dyDescent="0.25"/>
  <cols>
    <col min="1" max="1" width="4.42578125" bestFit="1" customWidth="1"/>
    <col min="2" max="2" width="9.5703125" bestFit="1" customWidth="1"/>
    <col min="3" max="3" width="4.42578125" bestFit="1" customWidth="1"/>
    <col min="4" max="4" width="19.42578125" bestFit="1" customWidth="1"/>
    <col min="5" max="5" width="10.7109375" bestFit="1" customWidth="1"/>
    <col min="6" max="6" width="4.42578125" bestFit="1" customWidth="1"/>
    <col min="7" max="7" width="20.285156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s="163" customFormat="1" ht="62.45" customHeight="1" x14ac:dyDescent="0.25">
      <c r="A7" s="159" t="s">
        <v>8411</v>
      </c>
      <c r="B7" s="160" t="s">
        <v>8412</v>
      </c>
      <c r="C7" s="161" t="s">
        <v>0</v>
      </c>
      <c r="D7" s="160" t="s">
        <v>4630</v>
      </c>
      <c r="E7" s="160" t="s">
        <v>39</v>
      </c>
      <c r="F7" s="161" t="s">
        <v>0</v>
      </c>
      <c r="G7" s="160" t="s">
        <v>4951</v>
      </c>
      <c r="H7" s="114">
        <v>1</v>
      </c>
      <c r="I7" s="161"/>
      <c r="J7" s="161">
        <v>0</v>
      </c>
      <c r="K7" s="161">
        <v>0</v>
      </c>
      <c r="L7" s="161">
        <v>0</v>
      </c>
      <c r="M7" s="161">
        <v>0</v>
      </c>
      <c r="N7" s="161">
        <v>0</v>
      </c>
      <c r="O7" s="161"/>
      <c r="P7" s="161"/>
      <c r="Q7" s="161"/>
      <c r="R7" s="160"/>
      <c r="S7" s="156" t="s">
        <v>8757</v>
      </c>
      <c r="T7" s="167" t="s">
        <v>7786</v>
      </c>
    </row>
    <row r="8" spans="1:20" s="163" customFormat="1" ht="75" x14ac:dyDescent="0.25">
      <c r="A8" s="159"/>
      <c r="B8" s="160"/>
      <c r="C8" s="161"/>
      <c r="D8" s="160"/>
      <c r="E8" s="160" t="s">
        <v>39</v>
      </c>
      <c r="F8" s="161" t="s">
        <v>2</v>
      </c>
      <c r="G8" s="160" t="s">
        <v>4952</v>
      </c>
      <c r="H8" s="114">
        <v>1</v>
      </c>
      <c r="I8" s="161"/>
      <c r="J8" s="161">
        <v>0</v>
      </c>
      <c r="K8" s="161">
        <v>0</v>
      </c>
      <c r="L8" s="161">
        <v>0</v>
      </c>
      <c r="M8" s="161">
        <v>0</v>
      </c>
      <c r="N8" s="161">
        <v>0</v>
      </c>
      <c r="O8" s="161"/>
      <c r="P8" s="161"/>
      <c r="Q8" s="161"/>
      <c r="R8" s="160"/>
      <c r="S8" s="104" t="s">
        <v>8758</v>
      </c>
      <c r="T8" s="162"/>
    </row>
    <row r="9" spans="1:20" x14ac:dyDescent="0.25">
      <c r="A9" s="34"/>
      <c r="B9" s="11"/>
      <c r="C9" s="2"/>
      <c r="D9" s="11"/>
      <c r="E9" s="11"/>
      <c r="F9" s="2" t="s">
        <v>3</v>
      </c>
      <c r="G9" s="11" t="s">
        <v>4953</v>
      </c>
      <c r="H9" s="67">
        <v>1</v>
      </c>
      <c r="I9" s="2"/>
      <c r="J9" s="2">
        <v>0</v>
      </c>
      <c r="K9" s="2">
        <v>0</v>
      </c>
      <c r="L9" s="2">
        <v>0</v>
      </c>
      <c r="M9" s="2">
        <v>0</v>
      </c>
      <c r="N9" s="2">
        <v>0</v>
      </c>
      <c r="O9" s="2"/>
      <c r="P9" s="2"/>
      <c r="Q9" s="2"/>
      <c r="R9" s="11"/>
      <c r="S9" s="11"/>
      <c r="T9" s="35"/>
    </row>
    <row r="10" spans="1:20" x14ac:dyDescent="0.25">
      <c r="A10" s="34"/>
      <c r="B10" s="11"/>
      <c r="C10" s="2"/>
      <c r="D10" s="11"/>
      <c r="E10" s="11"/>
      <c r="F10" s="2" t="s">
        <v>4</v>
      </c>
      <c r="G10" s="11" t="s">
        <v>4954</v>
      </c>
      <c r="H10" s="67">
        <v>1</v>
      </c>
      <c r="I10" s="2"/>
      <c r="J10" s="2">
        <v>0</v>
      </c>
      <c r="K10" s="2">
        <v>0</v>
      </c>
      <c r="L10" s="2">
        <v>0</v>
      </c>
      <c r="M10" s="2">
        <v>0</v>
      </c>
      <c r="N10" s="2">
        <v>0</v>
      </c>
      <c r="O10" s="2"/>
      <c r="P10" s="2"/>
      <c r="Q10" s="2"/>
      <c r="R10" s="11"/>
      <c r="S10" s="11"/>
      <c r="T10" s="35"/>
    </row>
    <row r="11" spans="1:20" x14ac:dyDescent="0.25">
      <c r="A11" s="34"/>
      <c r="B11" s="11"/>
      <c r="C11" s="2"/>
      <c r="D11" s="11"/>
      <c r="E11" s="11"/>
      <c r="F11" s="2" t="s">
        <v>5</v>
      </c>
      <c r="G11" s="11" t="s">
        <v>4955</v>
      </c>
      <c r="H11" s="67">
        <v>1</v>
      </c>
      <c r="I11" s="2"/>
      <c r="J11" s="2">
        <v>0</v>
      </c>
      <c r="K11" s="2">
        <v>0</v>
      </c>
      <c r="L11" s="2">
        <v>0</v>
      </c>
      <c r="M11" s="2">
        <v>0</v>
      </c>
      <c r="N11" s="2">
        <v>0</v>
      </c>
      <c r="O11" s="2"/>
      <c r="P11" s="2"/>
      <c r="Q11" s="2"/>
      <c r="R11" s="11"/>
      <c r="S11" s="11"/>
      <c r="T11" s="35"/>
    </row>
    <row r="12" spans="1:20" x14ac:dyDescent="0.25">
      <c r="A12" s="34"/>
      <c r="B12" s="11"/>
      <c r="C12" s="2"/>
      <c r="D12" s="11"/>
      <c r="E12" s="11"/>
      <c r="F12" s="2" t="s">
        <v>6</v>
      </c>
      <c r="G12" s="11" t="s">
        <v>4956</v>
      </c>
      <c r="H12" s="67">
        <v>1</v>
      </c>
      <c r="I12" s="2"/>
      <c r="J12" s="2">
        <v>0</v>
      </c>
      <c r="K12" s="2">
        <v>0</v>
      </c>
      <c r="L12" s="2">
        <v>0</v>
      </c>
      <c r="M12" s="2">
        <v>0</v>
      </c>
      <c r="N12" s="2">
        <v>0</v>
      </c>
      <c r="O12" s="2"/>
      <c r="P12" s="2"/>
      <c r="Q12" s="2"/>
      <c r="R12" s="11"/>
      <c r="S12" s="11"/>
      <c r="T12" s="35"/>
    </row>
    <row r="13" spans="1:20" x14ac:dyDescent="0.25">
      <c r="A13" s="34"/>
      <c r="B13" s="11"/>
      <c r="C13" s="2"/>
      <c r="D13" s="11"/>
      <c r="E13" s="11"/>
      <c r="F13" s="2" t="s">
        <v>7</v>
      </c>
      <c r="G13" s="11" t="s">
        <v>4957</v>
      </c>
      <c r="H13" s="67">
        <v>1</v>
      </c>
      <c r="I13" s="2"/>
      <c r="J13" s="2">
        <v>0</v>
      </c>
      <c r="K13" s="2">
        <v>0</v>
      </c>
      <c r="L13" s="2">
        <v>0</v>
      </c>
      <c r="M13" s="2">
        <v>0</v>
      </c>
      <c r="N13" s="2">
        <v>0</v>
      </c>
      <c r="O13" s="2"/>
      <c r="P13" s="2"/>
      <c r="Q13" s="2"/>
      <c r="R13" s="11"/>
      <c r="S13" s="11"/>
      <c r="T13" s="35"/>
    </row>
    <row r="14" spans="1:20" x14ac:dyDescent="0.25">
      <c r="A14" s="34"/>
      <c r="B14" s="11"/>
      <c r="C14" s="2"/>
      <c r="D14" s="11"/>
      <c r="E14" s="11"/>
      <c r="F14" s="2" t="s">
        <v>8</v>
      </c>
      <c r="G14" s="11" t="s">
        <v>4958</v>
      </c>
      <c r="H14" s="67">
        <v>1</v>
      </c>
      <c r="I14" s="2"/>
      <c r="J14" s="2">
        <v>0</v>
      </c>
      <c r="K14" s="2">
        <v>0</v>
      </c>
      <c r="L14" s="2">
        <v>0</v>
      </c>
      <c r="M14" s="2">
        <v>0</v>
      </c>
      <c r="N14" s="2">
        <v>0</v>
      </c>
      <c r="O14" s="2"/>
      <c r="P14" s="2"/>
      <c r="Q14" s="2"/>
      <c r="R14" s="11"/>
      <c r="S14" s="11"/>
      <c r="T14" s="35"/>
    </row>
    <row r="15" spans="1:20" x14ac:dyDescent="0.25">
      <c r="A15" s="34"/>
      <c r="B15" s="11"/>
      <c r="C15" s="2"/>
      <c r="D15" s="11"/>
      <c r="E15" s="11"/>
      <c r="F15" s="2" t="s">
        <v>9</v>
      </c>
      <c r="G15" s="11" t="s">
        <v>4959</v>
      </c>
      <c r="H15" s="67">
        <v>1</v>
      </c>
      <c r="I15" s="2"/>
      <c r="J15" s="2">
        <v>0</v>
      </c>
      <c r="K15" s="2">
        <v>0</v>
      </c>
      <c r="L15" s="2">
        <v>0</v>
      </c>
      <c r="M15" s="2">
        <v>0</v>
      </c>
      <c r="N15" s="2">
        <v>0</v>
      </c>
      <c r="O15" s="2"/>
      <c r="P15" s="2"/>
      <c r="Q15" s="2"/>
      <c r="R15" s="11"/>
      <c r="S15" s="11"/>
      <c r="T15" s="35"/>
    </row>
    <row r="16" spans="1:20" x14ac:dyDescent="0.25">
      <c r="A16" s="34"/>
      <c r="B16" s="11"/>
      <c r="C16" s="2"/>
      <c r="D16" s="11"/>
      <c r="E16" s="11"/>
      <c r="F16" s="2" t="s">
        <v>10</v>
      </c>
      <c r="G16" s="11" t="s">
        <v>4960</v>
      </c>
      <c r="H16" s="67">
        <v>1</v>
      </c>
      <c r="I16" s="2"/>
      <c r="J16" s="2">
        <v>0</v>
      </c>
      <c r="K16" s="2">
        <v>0</v>
      </c>
      <c r="L16" s="2">
        <v>0</v>
      </c>
      <c r="M16" s="2">
        <v>0</v>
      </c>
      <c r="N16" s="2">
        <v>0</v>
      </c>
      <c r="O16" s="2"/>
      <c r="P16" s="2"/>
      <c r="Q16" s="2"/>
      <c r="R16" s="11"/>
      <c r="S16" s="11"/>
      <c r="T16" s="35"/>
    </row>
    <row r="17" spans="1:20" x14ac:dyDescent="0.25">
      <c r="A17" s="34"/>
      <c r="B17" s="11"/>
      <c r="C17" s="2"/>
      <c r="D17" s="11"/>
      <c r="E17" s="11"/>
      <c r="F17" s="2"/>
      <c r="G17" s="11"/>
      <c r="H17" s="2"/>
      <c r="I17" s="2"/>
      <c r="J17" s="2"/>
      <c r="K17" s="2"/>
      <c r="L17" s="2"/>
      <c r="M17" s="2"/>
      <c r="N17" s="2"/>
      <c r="O17" s="2"/>
      <c r="P17" s="2"/>
      <c r="Q17" s="2"/>
      <c r="R17" s="11"/>
      <c r="S17" s="11"/>
      <c r="T17" s="35"/>
    </row>
    <row r="18" spans="1:20" x14ac:dyDescent="0.25">
      <c r="A18" s="83"/>
      <c r="B18" s="62"/>
      <c r="C18" s="61"/>
      <c r="D18" s="62"/>
      <c r="E18" s="62"/>
      <c r="F18" s="61"/>
      <c r="G18" s="62"/>
      <c r="H18" s="61">
        <f>SUM(H7:H16)</f>
        <v>10</v>
      </c>
      <c r="I18" s="61">
        <f t="shared" ref="I18:O18" si="0">SUM(I7:I16)</f>
        <v>0</v>
      </c>
      <c r="J18" s="61">
        <f t="shared" si="0"/>
        <v>0</v>
      </c>
      <c r="K18" s="61">
        <f t="shared" si="0"/>
        <v>0</v>
      </c>
      <c r="L18" s="61">
        <f t="shared" si="0"/>
        <v>0</v>
      </c>
      <c r="M18" s="61">
        <f t="shared" si="0"/>
        <v>0</v>
      </c>
      <c r="N18" s="61">
        <f t="shared" si="0"/>
        <v>0</v>
      </c>
      <c r="O18" s="61">
        <f t="shared" si="0"/>
        <v>0</v>
      </c>
      <c r="P18" s="61"/>
      <c r="Q18" s="61"/>
      <c r="R18" s="62"/>
      <c r="S18" s="62"/>
      <c r="T18" s="84"/>
    </row>
    <row r="19" spans="1:20" x14ac:dyDescent="0.25">
      <c r="A19" s="85"/>
      <c r="B19" s="75"/>
      <c r="C19" s="76"/>
      <c r="D19" s="75"/>
      <c r="E19" s="75"/>
      <c r="F19" s="76"/>
      <c r="G19" s="75"/>
      <c r="H19" s="76"/>
      <c r="I19" s="76"/>
      <c r="J19" s="76"/>
      <c r="K19" s="76"/>
      <c r="L19" s="76"/>
      <c r="M19" s="76"/>
      <c r="N19" s="76"/>
      <c r="O19" s="76"/>
      <c r="P19" s="76"/>
      <c r="Q19" s="76"/>
      <c r="R19" s="75"/>
      <c r="S19" s="75"/>
      <c r="T19" s="86"/>
    </row>
    <row r="20" spans="1:20" x14ac:dyDescent="0.25">
      <c r="A20" s="34"/>
      <c r="B20" s="11"/>
      <c r="C20" s="2"/>
      <c r="D20" s="11"/>
      <c r="E20" s="11"/>
      <c r="F20" s="11"/>
      <c r="G20" s="11"/>
      <c r="H20" s="2"/>
      <c r="I20" s="2"/>
      <c r="J20" s="2"/>
      <c r="K20" s="2"/>
      <c r="L20" s="2"/>
      <c r="M20" s="2"/>
      <c r="N20" s="2"/>
      <c r="O20" s="2"/>
      <c r="P20" s="2"/>
      <c r="Q20" s="2"/>
      <c r="R20" s="11"/>
      <c r="S20" s="11"/>
      <c r="T20" s="35"/>
    </row>
    <row r="21" spans="1:20" s="163" customFormat="1" ht="60" x14ac:dyDescent="0.25">
      <c r="A21" s="159"/>
      <c r="B21" s="160"/>
      <c r="C21" s="161" t="s">
        <v>2</v>
      </c>
      <c r="D21" s="160" t="s">
        <v>4632</v>
      </c>
      <c r="E21" s="160" t="s">
        <v>39</v>
      </c>
      <c r="F21" s="161" t="s">
        <v>0</v>
      </c>
      <c r="G21" s="160" t="s">
        <v>4975</v>
      </c>
      <c r="H21" s="161">
        <v>0</v>
      </c>
      <c r="I21" s="161">
        <v>1</v>
      </c>
      <c r="J21" s="161">
        <v>0</v>
      </c>
      <c r="K21" s="161">
        <v>0</v>
      </c>
      <c r="L21" s="161">
        <v>0</v>
      </c>
      <c r="M21" s="161">
        <v>0</v>
      </c>
      <c r="N21" s="161">
        <v>0</v>
      </c>
      <c r="O21" s="161"/>
      <c r="P21" s="161"/>
      <c r="Q21" s="161"/>
      <c r="R21" s="160"/>
      <c r="S21" s="104" t="s">
        <v>8761</v>
      </c>
      <c r="T21" s="162"/>
    </row>
    <row r="22" spans="1:20" x14ac:dyDescent="0.25">
      <c r="A22" s="34"/>
      <c r="B22" s="11"/>
      <c r="C22" s="2"/>
      <c r="D22" s="11"/>
      <c r="E22" s="11"/>
      <c r="F22" s="2" t="s">
        <v>2</v>
      </c>
      <c r="G22" s="11" t="s">
        <v>4976</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3</v>
      </c>
      <c r="G23" s="11" t="s">
        <v>4977</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4</v>
      </c>
      <c r="G24" s="11" t="s">
        <v>4387</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5</v>
      </c>
      <c r="G25" s="11" t="s">
        <v>4388</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t="s">
        <v>6</v>
      </c>
      <c r="G26" s="11" t="s">
        <v>4978</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7</v>
      </c>
      <c r="G27" s="11" t="s">
        <v>4979</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8</v>
      </c>
      <c r="G28" s="11" t="s">
        <v>4980</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9</v>
      </c>
      <c r="G29" s="11" t="s">
        <v>4981</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10</v>
      </c>
      <c r="G30" s="11" t="s">
        <v>4982</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11</v>
      </c>
      <c r="G31" s="11" t="s">
        <v>4983</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12</v>
      </c>
      <c r="G32" s="11" t="s">
        <v>4984</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13</v>
      </c>
      <c r="G33" s="11" t="s">
        <v>4985</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14</v>
      </c>
      <c r="G34" s="11" t="s">
        <v>4986</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15</v>
      </c>
      <c r="G35" s="11" t="s">
        <v>4987</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c r="G36" s="11"/>
      <c r="H36" s="2"/>
      <c r="I36" s="2"/>
      <c r="J36" s="2"/>
      <c r="K36" s="2"/>
      <c r="L36" s="2"/>
      <c r="M36" s="2"/>
      <c r="N36" s="2"/>
      <c r="O36" s="2"/>
      <c r="P36" s="2"/>
      <c r="Q36" s="2"/>
      <c r="R36" s="11"/>
      <c r="S36" s="11"/>
      <c r="T36" s="35"/>
    </row>
    <row r="37" spans="1:20" x14ac:dyDescent="0.25">
      <c r="A37" s="83"/>
      <c r="B37" s="62"/>
      <c r="C37" s="61"/>
      <c r="D37" s="62"/>
      <c r="E37" s="62"/>
      <c r="F37" s="61"/>
      <c r="G37" s="62"/>
      <c r="H37" s="61">
        <f>SUM(H21:H35)</f>
        <v>0</v>
      </c>
      <c r="I37" s="61">
        <f t="shared" ref="I37:O37" si="1">SUM(I21:I35)</f>
        <v>15</v>
      </c>
      <c r="J37" s="61">
        <f t="shared" si="1"/>
        <v>0</v>
      </c>
      <c r="K37" s="61">
        <f t="shared" si="1"/>
        <v>0</v>
      </c>
      <c r="L37" s="61">
        <f t="shared" si="1"/>
        <v>0</v>
      </c>
      <c r="M37" s="61">
        <f t="shared" si="1"/>
        <v>0</v>
      </c>
      <c r="N37" s="61">
        <f t="shared" si="1"/>
        <v>0</v>
      </c>
      <c r="O37" s="61">
        <f t="shared" si="1"/>
        <v>0</v>
      </c>
      <c r="P37" s="61"/>
      <c r="Q37" s="61"/>
      <c r="R37" s="62"/>
      <c r="S37" s="62"/>
      <c r="T37" s="84"/>
    </row>
    <row r="38" spans="1:20" x14ac:dyDescent="0.25">
      <c r="A38" s="85"/>
      <c r="B38" s="75"/>
      <c r="C38" s="76"/>
      <c r="D38" s="75"/>
      <c r="E38" s="75"/>
      <c r="F38" s="76"/>
      <c r="G38" s="75"/>
      <c r="H38" s="76"/>
      <c r="I38" s="76"/>
      <c r="J38" s="76"/>
      <c r="K38" s="76"/>
      <c r="L38" s="76"/>
      <c r="M38" s="76"/>
      <c r="N38" s="76"/>
      <c r="O38" s="76"/>
      <c r="P38" s="76"/>
      <c r="Q38" s="76"/>
      <c r="R38" s="75"/>
      <c r="S38" s="75"/>
      <c r="T38" s="86"/>
    </row>
    <row r="39" spans="1:20" x14ac:dyDescent="0.25">
      <c r="A39" s="34"/>
      <c r="B39" s="11"/>
      <c r="C39" s="2"/>
      <c r="D39" s="11"/>
      <c r="E39" s="11"/>
      <c r="F39" s="11"/>
      <c r="G39" s="11"/>
      <c r="H39" s="2"/>
      <c r="I39" s="2"/>
      <c r="J39" s="2"/>
      <c r="K39" s="2"/>
      <c r="L39" s="2"/>
      <c r="M39" s="2"/>
      <c r="N39" s="2"/>
      <c r="O39" s="2"/>
      <c r="P39" s="2"/>
      <c r="Q39" s="2"/>
      <c r="R39" s="11"/>
      <c r="S39" s="11"/>
      <c r="T39" s="35"/>
    </row>
    <row r="40" spans="1:20" x14ac:dyDescent="0.25">
      <c r="A40" s="34"/>
      <c r="B40" s="11"/>
      <c r="C40" s="2" t="s">
        <v>3</v>
      </c>
      <c r="D40" s="11" t="s">
        <v>4631</v>
      </c>
      <c r="E40" s="11" t="s">
        <v>39</v>
      </c>
      <c r="F40" s="2" t="s">
        <v>0</v>
      </c>
      <c r="G40" s="11" t="s">
        <v>4961</v>
      </c>
      <c r="H40" s="67">
        <v>1</v>
      </c>
      <c r="I40" s="67">
        <v>0</v>
      </c>
      <c r="J40" s="67">
        <v>0</v>
      </c>
      <c r="K40" s="67">
        <v>0</v>
      </c>
      <c r="L40" s="67">
        <v>0</v>
      </c>
      <c r="M40" s="67">
        <v>1</v>
      </c>
      <c r="N40" s="67">
        <v>0</v>
      </c>
      <c r="O40" s="67">
        <v>0</v>
      </c>
      <c r="P40" s="67"/>
      <c r="Q40" s="67"/>
      <c r="R40" s="299" t="s">
        <v>7799</v>
      </c>
      <c r="S40" s="299" t="s">
        <v>7793</v>
      </c>
      <c r="T40" s="35"/>
    </row>
    <row r="41" spans="1:20" x14ac:dyDescent="0.25">
      <c r="A41" s="34"/>
      <c r="B41" s="11"/>
      <c r="C41" s="11"/>
      <c r="D41" s="11"/>
      <c r="E41" s="11"/>
      <c r="F41" s="2" t="s">
        <v>2</v>
      </c>
      <c r="G41" s="11" t="s">
        <v>4631</v>
      </c>
      <c r="H41" s="67">
        <v>1</v>
      </c>
      <c r="I41" s="67">
        <v>0</v>
      </c>
      <c r="J41" s="67">
        <v>0</v>
      </c>
      <c r="K41" s="67">
        <v>0</v>
      </c>
      <c r="L41" s="67">
        <v>0</v>
      </c>
      <c r="M41" s="67">
        <v>1</v>
      </c>
      <c r="N41" s="67">
        <v>0</v>
      </c>
      <c r="O41" s="67">
        <v>0</v>
      </c>
      <c r="P41" s="67"/>
      <c r="Q41" s="67"/>
      <c r="R41" s="299"/>
      <c r="S41" s="299"/>
      <c r="T41" s="35"/>
    </row>
    <row r="42" spans="1:20" x14ac:dyDescent="0.25">
      <c r="A42" s="34"/>
      <c r="B42" s="11"/>
      <c r="C42" s="2"/>
      <c r="D42" s="11"/>
      <c r="E42" s="11"/>
      <c r="F42" s="2" t="s">
        <v>3</v>
      </c>
      <c r="G42" s="11" t="s">
        <v>4962</v>
      </c>
      <c r="H42" s="67">
        <v>1</v>
      </c>
      <c r="I42" s="67">
        <v>0</v>
      </c>
      <c r="J42" s="67">
        <v>0</v>
      </c>
      <c r="K42" s="67">
        <v>0</v>
      </c>
      <c r="L42" s="67">
        <v>0</v>
      </c>
      <c r="M42" s="67">
        <v>1</v>
      </c>
      <c r="N42" s="67">
        <v>0</v>
      </c>
      <c r="O42" s="67">
        <v>0</v>
      </c>
      <c r="P42" s="67"/>
      <c r="Q42" s="67"/>
      <c r="R42" s="11"/>
      <c r="S42" s="299"/>
      <c r="T42" s="35"/>
    </row>
    <row r="43" spans="1:20" ht="15" customHeight="1" x14ac:dyDescent="0.25">
      <c r="A43" s="34"/>
      <c r="B43" s="11"/>
      <c r="C43" s="2"/>
      <c r="D43" s="11"/>
      <c r="E43" s="11"/>
      <c r="F43" s="2" t="s">
        <v>4</v>
      </c>
      <c r="G43" s="11" t="s">
        <v>4963</v>
      </c>
      <c r="H43" s="67">
        <v>1</v>
      </c>
      <c r="I43" s="67">
        <v>0</v>
      </c>
      <c r="J43" s="67">
        <v>0</v>
      </c>
      <c r="K43" s="67">
        <v>0</v>
      </c>
      <c r="L43" s="67">
        <v>0</v>
      </c>
      <c r="M43" s="67">
        <v>1</v>
      </c>
      <c r="N43" s="67">
        <v>0</v>
      </c>
      <c r="O43" s="67">
        <v>0</v>
      </c>
      <c r="P43" s="67"/>
      <c r="Q43" s="67"/>
      <c r="R43" s="11"/>
      <c r="S43" s="299" t="s">
        <v>7794</v>
      </c>
      <c r="T43" s="35"/>
    </row>
    <row r="44" spans="1:20" x14ac:dyDescent="0.25">
      <c r="A44" s="34"/>
      <c r="B44" s="11"/>
      <c r="C44" s="2"/>
      <c r="D44" s="11"/>
      <c r="E44" s="11"/>
      <c r="F44" s="2" t="s">
        <v>5</v>
      </c>
      <c r="G44" s="11" t="s">
        <v>4964</v>
      </c>
      <c r="H44" s="67">
        <v>1</v>
      </c>
      <c r="I44" s="67">
        <v>0</v>
      </c>
      <c r="J44" s="67">
        <v>0</v>
      </c>
      <c r="K44" s="67">
        <v>0</v>
      </c>
      <c r="L44" s="67">
        <v>0</v>
      </c>
      <c r="M44" s="67">
        <v>1</v>
      </c>
      <c r="N44" s="67">
        <v>0</v>
      </c>
      <c r="O44" s="67">
        <v>0</v>
      </c>
      <c r="P44" s="67"/>
      <c r="Q44" s="67"/>
      <c r="R44" s="11"/>
      <c r="S44" s="299"/>
      <c r="T44" s="35"/>
    </row>
    <row r="45" spans="1:20" x14ac:dyDescent="0.25">
      <c r="A45" s="34"/>
      <c r="B45" s="11"/>
      <c r="C45" s="2"/>
      <c r="D45" s="11"/>
      <c r="E45" s="11"/>
      <c r="F45" s="2" t="s">
        <v>6</v>
      </c>
      <c r="G45" s="11" t="s">
        <v>4965</v>
      </c>
      <c r="H45" s="67">
        <v>1</v>
      </c>
      <c r="I45" s="67">
        <v>0</v>
      </c>
      <c r="J45" s="67">
        <v>0</v>
      </c>
      <c r="K45" s="67">
        <v>0</v>
      </c>
      <c r="L45" s="67">
        <v>0</v>
      </c>
      <c r="M45" s="67">
        <v>1</v>
      </c>
      <c r="N45" s="67">
        <v>0</v>
      </c>
      <c r="O45" s="67">
        <v>0</v>
      </c>
      <c r="P45" s="67"/>
      <c r="Q45" s="67"/>
      <c r="R45" s="11"/>
      <c r="S45" s="299"/>
      <c r="T45" s="35"/>
    </row>
    <row r="46" spans="1:20" x14ac:dyDescent="0.25">
      <c r="A46" s="34"/>
      <c r="B46" s="11"/>
      <c r="C46" s="2"/>
      <c r="D46" s="11"/>
      <c r="E46" s="11"/>
      <c r="F46" s="2" t="s">
        <v>7</v>
      </c>
      <c r="G46" s="11" t="s">
        <v>4966</v>
      </c>
      <c r="H46" s="67">
        <v>1</v>
      </c>
      <c r="I46" s="67">
        <v>0</v>
      </c>
      <c r="J46" s="67">
        <v>0</v>
      </c>
      <c r="K46" s="67">
        <v>0</v>
      </c>
      <c r="L46" s="67">
        <v>0</v>
      </c>
      <c r="M46" s="67">
        <v>1</v>
      </c>
      <c r="N46" s="67">
        <v>0</v>
      </c>
      <c r="O46" s="67">
        <v>0</v>
      </c>
      <c r="P46" s="67"/>
      <c r="Q46" s="67"/>
      <c r="R46" s="11"/>
      <c r="S46" s="299"/>
      <c r="T46" s="35"/>
    </row>
    <row r="47" spans="1:20" x14ac:dyDescent="0.25">
      <c r="A47" s="34"/>
      <c r="B47" s="11"/>
      <c r="C47" s="2"/>
      <c r="D47" s="11"/>
      <c r="E47" s="11"/>
      <c r="F47" s="2" t="s">
        <v>8</v>
      </c>
      <c r="G47" s="11" t="s">
        <v>4967</v>
      </c>
      <c r="H47" s="67">
        <v>1</v>
      </c>
      <c r="I47" s="67">
        <v>0</v>
      </c>
      <c r="J47" s="67">
        <v>0</v>
      </c>
      <c r="K47" s="67">
        <v>0</v>
      </c>
      <c r="L47" s="67">
        <v>0</v>
      </c>
      <c r="M47" s="67">
        <v>1</v>
      </c>
      <c r="N47" s="67">
        <v>0</v>
      </c>
      <c r="O47" s="67">
        <v>0</v>
      </c>
      <c r="P47" s="67"/>
      <c r="Q47" s="67"/>
      <c r="R47" s="11"/>
      <c r="S47" s="299" t="s">
        <v>7795</v>
      </c>
      <c r="T47" s="35"/>
    </row>
    <row r="48" spans="1:20" x14ac:dyDescent="0.25">
      <c r="A48" s="34"/>
      <c r="B48" s="11"/>
      <c r="C48" s="2"/>
      <c r="D48" s="11"/>
      <c r="E48" s="11"/>
      <c r="F48" s="2" t="s">
        <v>9</v>
      </c>
      <c r="G48" s="11" t="s">
        <v>4968</v>
      </c>
      <c r="H48" s="67">
        <v>1</v>
      </c>
      <c r="I48" s="67">
        <v>0</v>
      </c>
      <c r="J48" s="67">
        <v>0</v>
      </c>
      <c r="K48" s="67">
        <v>0</v>
      </c>
      <c r="L48" s="67">
        <v>0</v>
      </c>
      <c r="M48" s="67">
        <v>1</v>
      </c>
      <c r="N48" s="67">
        <v>0</v>
      </c>
      <c r="O48" s="67">
        <v>0</v>
      </c>
      <c r="P48" s="67"/>
      <c r="Q48" s="67"/>
      <c r="R48" s="11"/>
      <c r="S48" s="299"/>
      <c r="T48" s="35"/>
    </row>
    <row r="49" spans="1:20" x14ac:dyDescent="0.25">
      <c r="A49" s="34"/>
      <c r="B49" s="11"/>
      <c r="C49" s="2"/>
      <c r="D49" s="11"/>
      <c r="E49" s="11"/>
      <c r="F49" s="2" t="s">
        <v>10</v>
      </c>
      <c r="G49" s="11" t="s">
        <v>4969</v>
      </c>
      <c r="H49" s="67">
        <v>1</v>
      </c>
      <c r="I49" s="67">
        <v>0</v>
      </c>
      <c r="J49" s="67">
        <v>0</v>
      </c>
      <c r="K49" s="67">
        <v>0</v>
      </c>
      <c r="L49" s="67">
        <v>0</v>
      </c>
      <c r="M49" s="67">
        <v>1</v>
      </c>
      <c r="N49" s="67">
        <v>0</v>
      </c>
      <c r="O49" s="67">
        <v>0</v>
      </c>
      <c r="P49" s="67"/>
      <c r="Q49" s="67"/>
      <c r="R49" s="11"/>
      <c r="S49" s="299"/>
      <c r="T49" s="35"/>
    </row>
    <row r="50" spans="1:20" x14ac:dyDescent="0.25">
      <c r="A50" s="34"/>
      <c r="B50" s="11"/>
      <c r="C50" s="2"/>
      <c r="D50" s="11"/>
      <c r="E50" s="11"/>
      <c r="F50" s="2" t="s">
        <v>11</v>
      </c>
      <c r="G50" s="11" t="s">
        <v>4970</v>
      </c>
      <c r="H50" s="67">
        <v>1</v>
      </c>
      <c r="I50" s="67">
        <v>0</v>
      </c>
      <c r="J50" s="67">
        <v>0</v>
      </c>
      <c r="K50" s="67">
        <v>0</v>
      </c>
      <c r="L50" s="67">
        <v>0</v>
      </c>
      <c r="M50" s="67">
        <v>1</v>
      </c>
      <c r="N50" s="67">
        <v>0</v>
      </c>
      <c r="O50" s="67">
        <v>0</v>
      </c>
      <c r="P50" s="67"/>
      <c r="Q50" s="67"/>
      <c r="R50" s="11"/>
      <c r="S50" s="299" t="s">
        <v>7796</v>
      </c>
      <c r="T50" s="35"/>
    </row>
    <row r="51" spans="1:20" x14ac:dyDescent="0.25">
      <c r="A51" s="34"/>
      <c r="B51" s="11"/>
      <c r="C51" s="2"/>
      <c r="D51" s="11"/>
      <c r="E51" s="11"/>
      <c r="F51" s="2" t="s">
        <v>12</v>
      </c>
      <c r="G51" s="11" t="s">
        <v>4971</v>
      </c>
      <c r="H51" s="67">
        <v>1</v>
      </c>
      <c r="I51" s="67">
        <v>0</v>
      </c>
      <c r="J51" s="67">
        <v>0</v>
      </c>
      <c r="K51" s="67">
        <v>0</v>
      </c>
      <c r="L51" s="67">
        <v>0</v>
      </c>
      <c r="M51" s="67">
        <v>1</v>
      </c>
      <c r="N51" s="67">
        <v>0</v>
      </c>
      <c r="O51" s="67">
        <v>0</v>
      </c>
      <c r="P51" s="67"/>
      <c r="Q51" s="67"/>
      <c r="R51" s="11"/>
      <c r="S51" s="299"/>
      <c r="T51" s="35"/>
    </row>
    <row r="52" spans="1:20" x14ac:dyDescent="0.25">
      <c r="A52" s="34"/>
      <c r="B52" s="11"/>
      <c r="C52" s="2"/>
      <c r="D52" s="11"/>
      <c r="E52" s="11"/>
      <c r="F52" s="2" t="s">
        <v>13</v>
      </c>
      <c r="G52" s="11" t="s">
        <v>4972</v>
      </c>
      <c r="H52" s="67">
        <v>1</v>
      </c>
      <c r="I52" s="67">
        <v>0</v>
      </c>
      <c r="J52" s="67">
        <v>0</v>
      </c>
      <c r="K52" s="67">
        <v>0</v>
      </c>
      <c r="L52" s="67">
        <v>0</v>
      </c>
      <c r="M52" s="67">
        <v>1</v>
      </c>
      <c r="N52" s="67">
        <v>0</v>
      </c>
      <c r="O52" s="67">
        <v>0</v>
      </c>
      <c r="P52" s="67"/>
      <c r="Q52" s="67"/>
      <c r="R52" s="11"/>
      <c r="S52" s="299"/>
      <c r="T52" s="35"/>
    </row>
    <row r="53" spans="1:20" ht="15" customHeight="1" x14ac:dyDescent="0.25">
      <c r="A53" s="34"/>
      <c r="B53" s="11"/>
      <c r="C53" s="2"/>
      <c r="D53" s="11"/>
      <c r="E53" s="11"/>
      <c r="F53" s="2" t="s">
        <v>14</v>
      </c>
      <c r="G53" s="11" t="s">
        <v>4973</v>
      </c>
      <c r="H53" s="67">
        <v>1</v>
      </c>
      <c r="I53" s="67">
        <v>0</v>
      </c>
      <c r="J53" s="67">
        <v>0</v>
      </c>
      <c r="K53" s="67">
        <v>0</v>
      </c>
      <c r="L53" s="67">
        <v>0</v>
      </c>
      <c r="M53" s="67">
        <v>1</v>
      </c>
      <c r="N53" s="67">
        <v>0</v>
      </c>
      <c r="O53" s="67">
        <v>0</v>
      </c>
      <c r="P53" s="67"/>
      <c r="Q53" s="67"/>
      <c r="R53" s="11"/>
      <c r="S53" s="299" t="s">
        <v>7797</v>
      </c>
      <c r="T53" s="35"/>
    </row>
    <row r="54" spans="1:20" x14ac:dyDescent="0.25">
      <c r="A54" s="34"/>
      <c r="B54" s="11"/>
      <c r="C54" s="2"/>
      <c r="D54" s="11"/>
      <c r="E54" s="11"/>
      <c r="F54" s="2" t="s">
        <v>15</v>
      </c>
      <c r="G54" s="11" t="s">
        <v>4974</v>
      </c>
      <c r="H54" s="67">
        <v>1</v>
      </c>
      <c r="I54" s="67">
        <v>0</v>
      </c>
      <c r="J54" s="67">
        <v>0</v>
      </c>
      <c r="K54" s="67">
        <v>0</v>
      </c>
      <c r="L54" s="67">
        <v>0</v>
      </c>
      <c r="M54" s="67">
        <v>1</v>
      </c>
      <c r="N54" s="67">
        <v>0</v>
      </c>
      <c r="O54" s="67">
        <v>0</v>
      </c>
      <c r="P54" s="67"/>
      <c r="Q54" s="67"/>
      <c r="R54" s="11"/>
      <c r="S54" s="299"/>
      <c r="T54" s="35"/>
    </row>
    <row r="55" spans="1:20" x14ac:dyDescent="0.25">
      <c r="A55" s="34"/>
      <c r="B55" s="11"/>
      <c r="C55" s="2"/>
      <c r="D55" s="11"/>
      <c r="E55" s="11"/>
      <c r="F55" s="2" t="s">
        <v>16</v>
      </c>
      <c r="G55" s="11" t="s">
        <v>8459</v>
      </c>
      <c r="H55" s="67">
        <v>1</v>
      </c>
      <c r="I55" s="67">
        <v>0</v>
      </c>
      <c r="J55" s="67">
        <v>0</v>
      </c>
      <c r="K55" s="67">
        <v>0</v>
      </c>
      <c r="L55" s="67">
        <v>0</v>
      </c>
      <c r="M55" s="67">
        <v>0</v>
      </c>
      <c r="N55" s="67">
        <v>0</v>
      </c>
      <c r="O55" s="67">
        <v>1</v>
      </c>
      <c r="P55" s="67"/>
      <c r="Q55" s="67"/>
      <c r="R55" s="11"/>
      <c r="S55" s="299"/>
      <c r="T55" s="35"/>
    </row>
    <row r="56" spans="1:20" x14ac:dyDescent="0.25">
      <c r="A56" s="34"/>
      <c r="B56" s="11"/>
      <c r="C56" s="2"/>
      <c r="D56" s="11"/>
      <c r="E56" s="11"/>
      <c r="F56" s="2"/>
      <c r="G56" s="11"/>
      <c r="H56" s="67"/>
      <c r="I56" s="67"/>
      <c r="J56" s="67"/>
      <c r="K56" s="67"/>
      <c r="L56" s="67"/>
      <c r="M56" s="67"/>
      <c r="N56" s="67"/>
      <c r="O56" s="67"/>
      <c r="P56" s="67"/>
      <c r="Q56" s="67"/>
      <c r="R56" s="11"/>
      <c r="S56" s="299"/>
      <c r="T56" s="35"/>
    </row>
    <row r="57" spans="1:20" x14ac:dyDescent="0.25">
      <c r="A57" s="83"/>
      <c r="B57" s="62"/>
      <c r="C57" s="61"/>
      <c r="D57" s="62"/>
      <c r="E57" s="62"/>
      <c r="F57" s="61"/>
      <c r="G57" s="62"/>
      <c r="H57" s="72">
        <f>SUM(H40:H55)</f>
        <v>16</v>
      </c>
      <c r="I57" s="72">
        <f t="shared" ref="I57:O57" si="2">SUM(I40:I55)</f>
        <v>0</v>
      </c>
      <c r="J57" s="72">
        <f t="shared" si="2"/>
        <v>0</v>
      </c>
      <c r="K57" s="72">
        <f t="shared" si="2"/>
        <v>0</v>
      </c>
      <c r="L57" s="72">
        <f t="shared" si="2"/>
        <v>0</v>
      </c>
      <c r="M57" s="72">
        <f t="shared" si="2"/>
        <v>15</v>
      </c>
      <c r="N57" s="72">
        <f t="shared" si="2"/>
        <v>0</v>
      </c>
      <c r="O57" s="72">
        <f t="shared" si="2"/>
        <v>1</v>
      </c>
      <c r="P57" s="72"/>
      <c r="Q57" s="72"/>
      <c r="R57" s="62"/>
      <c r="S57" s="299" t="s">
        <v>7798</v>
      </c>
      <c r="T57" s="35"/>
    </row>
    <row r="58" spans="1:20" ht="15" customHeight="1" x14ac:dyDescent="0.25">
      <c r="A58" s="92"/>
      <c r="B58" s="79"/>
      <c r="C58" s="80"/>
      <c r="D58" s="79"/>
      <c r="E58" s="79"/>
      <c r="F58" s="80"/>
      <c r="G58" s="79"/>
      <c r="H58" s="80"/>
      <c r="I58" s="80"/>
      <c r="J58" s="80"/>
      <c r="K58" s="80"/>
      <c r="L58" s="80"/>
      <c r="M58" s="80"/>
      <c r="N58" s="80"/>
      <c r="O58" s="80"/>
      <c r="P58" s="80"/>
      <c r="Q58" s="80"/>
      <c r="R58" s="79"/>
      <c r="S58" s="299"/>
      <c r="T58" s="35"/>
    </row>
    <row r="59" spans="1:20" x14ac:dyDescent="0.25">
      <c r="A59" s="34"/>
      <c r="B59" s="11"/>
      <c r="C59" s="2"/>
      <c r="D59" s="11"/>
      <c r="E59" s="11"/>
      <c r="F59" s="2"/>
      <c r="G59" s="11"/>
      <c r="H59" s="2"/>
      <c r="I59" s="2"/>
      <c r="J59" s="2"/>
      <c r="K59" s="2"/>
      <c r="L59" s="2"/>
      <c r="M59" s="2"/>
      <c r="N59" s="2"/>
      <c r="O59" s="2"/>
      <c r="P59" s="2"/>
      <c r="Q59" s="2"/>
      <c r="R59" s="11"/>
      <c r="S59" s="299"/>
      <c r="T59" s="35"/>
    </row>
    <row r="60" spans="1:20" x14ac:dyDescent="0.25">
      <c r="A60" s="34"/>
      <c r="B60" s="11"/>
      <c r="C60" s="2"/>
      <c r="D60" s="11"/>
      <c r="E60" s="11"/>
      <c r="F60" s="2"/>
      <c r="G60" s="11"/>
      <c r="H60" s="2"/>
      <c r="I60" s="2"/>
      <c r="J60" s="2"/>
      <c r="K60" s="2"/>
      <c r="L60" s="2"/>
      <c r="M60" s="2"/>
      <c r="N60" s="2"/>
      <c r="O60" s="2"/>
      <c r="P60" s="2"/>
      <c r="Q60" s="2"/>
      <c r="R60" s="11"/>
      <c r="S60" s="299"/>
      <c r="T60" s="35"/>
    </row>
    <row r="61" spans="1:20" x14ac:dyDescent="0.25">
      <c r="A61" s="95"/>
      <c r="B61" s="17"/>
      <c r="C61" s="5"/>
      <c r="D61" s="17"/>
      <c r="E61" s="17"/>
      <c r="F61" s="5"/>
      <c r="G61" s="17"/>
      <c r="H61" s="5"/>
      <c r="I61" s="5"/>
      <c r="J61" s="5"/>
      <c r="K61" s="5"/>
      <c r="L61" s="5"/>
      <c r="M61" s="5"/>
      <c r="N61" s="5"/>
      <c r="O61" s="5"/>
      <c r="P61" s="5"/>
      <c r="Q61" s="5"/>
      <c r="R61" s="17"/>
      <c r="S61" s="17"/>
      <c r="T61" s="96"/>
    </row>
    <row r="62" spans="1:20" x14ac:dyDescent="0.25">
      <c r="A62" s="34"/>
      <c r="B62" s="11"/>
      <c r="C62" s="2"/>
      <c r="D62" s="11"/>
      <c r="E62" s="11"/>
      <c r="F62" s="11"/>
      <c r="G62" s="11"/>
      <c r="H62" s="2"/>
      <c r="I62" s="2"/>
      <c r="J62" s="2"/>
      <c r="K62" s="2"/>
      <c r="L62" s="2"/>
      <c r="M62" s="2"/>
      <c r="N62" s="2"/>
      <c r="O62" s="2"/>
      <c r="P62" s="2"/>
      <c r="Q62" s="2"/>
      <c r="R62" s="11"/>
      <c r="S62" s="11"/>
      <c r="T62" s="35"/>
    </row>
    <row r="63" spans="1:20" x14ac:dyDescent="0.25">
      <c r="A63" s="34"/>
      <c r="B63" s="11"/>
      <c r="C63" s="2" t="s">
        <v>4</v>
      </c>
      <c r="D63" s="11" t="s">
        <v>4636</v>
      </c>
      <c r="E63" s="11" t="s">
        <v>39</v>
      </c>
      <c r="F63" s="2" t="s">
        <v>0</v>
      </c>
      <c r="G63" s="11" t="s">
        <v>5028</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2</v>
      </c>
      <c r="G64" s="11" t="s">
        <v>5029</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3</v>
      </c>
      <c r="G65" s="11" t="s">
        <v>5030</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4</v>
      </c>
      <c r="G66" s="11" t="s">
        <v>5031</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5</v>
      </c>
      <c r="G67" s="11" t="s">
        <v>8460</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c r="G68" s="11"/>
      <c r="H68" s="2"/>
      <c r="I68" s="2"/>
      <c r="J68" s="2"/>
      <c r="K68" s="2"/>
      <c r="L68" s="2"/>
      <c r="M68" s="2"/>
      <c r="N68" s="2"/>
      <c r="O68" s="2"/>
      <c r="P68" s="2"/>
      <c r="Q68" s="2"/>
      <c r="R68" s="11"/>
      <c r="S68" s="11"/>
      <c r="T68" s="35"/>
    </row>
    <row r="69" spans="1:20" x14ac:dyDescent="0.25">
      <c r="A69" s="83"/>
      <c r="B69" s="62"/>
      <c r="C69" s="61"/>
      <c r="D69" s="62"/>
      <c r="E69" s="62"/>
      <c r="F69" s="61"/>
      <c r="G69" s="62"/>
      <c r="H69" s="61">
        <f>SUM(H63:H67)</f>
        <v>0</v>
      </c>
      <c r="I69" s="61">
        <f t="shared" ref="I69:O69" si="3">SUM(I63:I67)</f>
        <v>5</v>
      </c>
      <c r="J69" s="61">
        <f t="shared" si="3"/>
        <v>0</v>
      </c>
      <c r="K69" s="61">
        <f t="shared" si="3"/>
        <v>0</v>
      </c>
      <c r="L69" s="61">
        <f t="shared" si="3"/>
        <v>0</v>
      </c>
      <c r="M69" s="61">
        <f t="shared" si="3"/>
        <v>0</v>
      </c>
      <c r="N69" s="61">
        <f t="shared" si="3"/>
        <v>0</v>
      </c>
      <c r="O69" s="61">
        <f t="shared" si="3"/>
        <v>0</v>
      </c>
      <c r="P69" s="61"/>
      <c r="Q69" s="61"/>
      <c r="R69" s="62"/>
      <c r="S69" s="62"/>
      <c r="T69" s="84"/>
    </row>
    <row r="70" spans="1:20" x14ac:dyDescent="0.25">
      <c r="A70" s="85"/>
      <c r="B70" s="75"/>
      <c r="C70" s="76"/>
      <c r="D70" s="75"/>
      <c r="E70" s="75"/>
      <c r="F70" s="76"/>
      <c r="G70" s="75"/>
      <c r="H70" s="76"/>
      <c r="I70" s="76"/>
      <c r="J70" s="76"/>
      <c r="K70" s="76"/>
      <c r="L70" s="76"/>
      <c r="M70" s="76"/>
      <c r="N70" s="76"/>
      <c r="O70" s="76"/>
      <c r="P70" s="76"/>
      <c r="Q70" s="76"/>
      <c r="R70" s="75"/>
      <c r="S70" s="75"/>
      <c r="T70" s="86"/>
    </row>
    <row r="71" spans="1:20" x14ac:dyDescent="0.25">
      <c r="A71" s="34"/>
      <c r="B71" s="11"/>
      <c r="C71" s="2"/>
      <c r="D71" s="11"/>
      <c r="E71" s="11"/>
      <c r="F71" s="11"/>
      <c r="G71" s="11"/>
      <c r="H71" s="2"/>
      <c r="I71" s="2"/>
      <c r="J71" s="2"/>
      <c r="K71" s="2"/>
      <c r="L71" s="2"/>
      <c r="M71" s="2"/>
      <c r="N71" s="2"/>
      <c r="O71" s="2"/>
      <c r="P71" s="2"/>
      <c r="Q71" s="2"/>
      <c r="R71" s="11"/>
      <c r="S71" s="11"/>
      <c r="T71" s="35"/>
    </row>
    <row r="72" spans="1:20" s="163" customFormat="1" ht="45" x14ac:dyDescent="0.25">
      <c r="A72" s="159"/>
      <c r="B72" s="160"/>
      <c r="C72" s="161" t="s">
        <v>5</v>
      </c>
      <c r="D72" s="160" t="s">
        <v>39</v>
      </c>
      <c r="E72" s="160" t="s">
        <v>4639</v>
      </c>
      <c r="F72" s="161" t="s">
        <v>0</v>
      </c>
      <c r="G72" s="160" t="s">
        <v>5047</v>
      </c>
      <c r="H72" s="161">
        <v>0</v>
      </c>
      <c r="I72" s="161">
        <v>1</v>
      </c>
      <c r="J72" s="161">
        <v>0</v>
      </c>
      <c r="K72" s="161">
        <v>0</v>
      </c>
      <c r="L72" s="161">
        <v>0</v>
      </c>
      <c r="M72" s="161">
        <v>0</v>
      </c>
      <c r="N72" s="161">
        <v>0</v>
      </c>
      <c r="O72" s="161"/>
      <c r="P72" s="161"/>
      <c r="Q72" s="161"/>
      <c r="R72" s="160"/>
      <c r="S72" s="104" t="s">
        <v>8763</v>
      </c>
      <c r="T72" s="162"/>
    </row>
    <row r="73" spans="1:20" x14ac:dyDescent="0.25">
      <c r="A73" s="34"/>
      <c r="B73" s="11"/>
      <c r="C73" s="2"/>
      <c r="D73" s="11"/>
      <c r="E73" s="11"/>
      <c r="F73" s="2" t="s">
        <v>2</v>
      </c>
      <c r="G73" s="11" t="s">
        <v>5048</v>
      </c>
      <c r="H73" s="67">
        <v>1</v>
      </c>
      <c r="I73" s="2">
        <v>0</v>
      </c>
      <c r="J73" s="2">
        <v>0</v>
      </c>
      <c r="K73" s="2">
        <v>0</v>
      </c>
      <c r="L73" s="2">
        <v>0</v>
      </c>
      <c r="M73" s="2">
        <v>0</v>
      </c>
      <c r="N73" s="2">
        <v>0</v>
      </c>
      <c r="O73" s="2"/>
      <c r="P73" s="2"/>
      <c r="Q73" s="2"/>
      <c r="R73" s="11"/>
      <c r="S73" s="11"/>
      <c r="T73" s="35"/>
    </row>
    <row r="74" spans="1:20" x14ac:dyDescent="0.25">
      <c r="A74" s="34"/>
      <c r="B74" s="11"/>
      <c r="C74" s="2"/>
      <c r="D74" s="11"/>
      <c r="E74" s="11"/>
      <c r="F74" s="2" t="s">
        <v>3</v>
      </c>
      <c r="G74" s="11" t="s">
        <v>5049</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4</v>
      </c>
      <c r="G75" s="11" t="s">
        <v>5050</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c r="G76" s="11"/>
      <c r="H76" s="2"/>
      <c r="I76" s="2"/>
      <c r="J76" s="2"/>
      <c r="K76" s="2"/>
      <c r="L76" s="2"/>
      <c r="M76" s="2"/>
      <c r="N76" s="2"/>
      <c r="O76" s="2"/>
      <c r="P76" s="2"/>
      <c r="Q76" s="2"/>
      <c r="R76" s="11"/>
      <c r="S76" s="11"/>
      <c r="T76" s="35"/>
    </row>
    <row r="77" spans="1:20" x14ac:dyDescent="0.25">
      <c r="A77" s="83"/>
      <c r="B77" s="62"/>
      <c r="C77" s="61"/>
      <c r="D77" s="62"/>
      <c r="E77" s="62"/>
      <c r="F77" s="61"/>
      <c r="G77" s="62"/>
      <c r="H77" s="61">
        <f>SUM(H72:H75)</f>
        <v>1</v>
      </c>
      <c r="I77" s="61">
        <f t="shared" ref="I77:O77" si="4">SUM(I72:I75)</f>
        <v>3</v>
      </c>
      <c r="J77" s="61">
        <f t="shared" si="4"/>
        <v>0</v>
      </c>
      <c r="K77" s="61">
        <f t="shared" si="4"/>
        <v>0</v>
      </c>
      <c r="L77" s="61">
        <f t="shared" si="4"/>
        <v>0</v>
      </c>
      <c r="M77" s="61">
        <f t="shared" si="4"/>
        <v>0</v>
      </c>
      <c r="N77" s="61">
        <f t="shared" si="4"/>
        <v>0</v>
      </c>
      <c r="O77" s="61">
        <f t="shared" si="4"/>
        <v>0</v>
      </c>
      <c r="P77" s="61"/>
      <c r="Q77" s="61"/>
      <c r="R77" s="62"/>
      <c r="S77" s="62"/>
      <c r="T77" s="84"/>
    </row>
    <row r="78" spans="1:20" x14ac:dyDescent="0.25">
      <c r="A78" s="85"/>
      <c r="B78" s="75"/>
      <c r="C78" s="76"/>
      <c r="D78" s="75"/>
      <c r="E78" s="75"/>
      <c r="F78" s="76"/>
      <c r="G78" s="75"/>
      <c r="H78" s="76"/>
      <c r="I78" s="76"/>
      <c r="J78" s="76"/>
      <c r="K78" s="76"/>
      <c r="L78" s="76"/>
      <c r="M78" s="76"/>
      <c r="N78" s="76"/>
      <c r="O78" s="76"/>
      <c r="P78" s="76"/>
      <c r="Q78" s="76"/>
      <c r="R78" s="75"/>
      <c r="S78" s="75"/>
      <c r="T78" s="86"/>
    </row>
    <row r="79" spans="1:20" x14ac:dyDescent="0.25">
      <c r="A79" s="88"/>
      <c r="B79" s="89"/>
      <c r="C79" s="89"/>
      <c r="D79" s="89"/>
      <c r="E79" s="89"/>
      <c r="F79" s="89"/>
      <c r="G79" s="89"/>
      <c r="H79" s="90">
        <f>H18+H57+H37+H69+H77</f>
        <v>27</v>
      </c>
      <c r="I79" s="90">
        <f t="shared" ref="I79:Q79" si="5">I18+I57+I37+I69+I77</f>
        <v>23</v>
      </c>
      <c r="J79" s="90">
        <f t="shared" si="5"/>
        <v>0</v>
      </c>
      <c r="K79" s="90">
        <f t="shared" si="5"/>
        <v>0</v>
      </c>
      <c r="L79" s="90">
        <f t="shared" si="5"/>
        <v>0</v>
      </c>
      <c r="M79" s="90">
        <f t="shared" si="5"/>
        <v>15</v>
      </c>
      <c r="N79" s="90">
        <f t="shared" si="5"/>
        <v>0</v>
      </c>
      <c r="O79" s="90">
        <f t="shared" si="5"/>
        <v>1</v>
      </c>
      <c r="P79" s="90">
        <f t="shared" si="5"/>
        <v>0</v>
      </c>
      <c r="Q79" s="90">
        <f t="shared" si="5"/>
        <v>0</v>
      </c>
      <c r="R79" s="89"/>
      <c r="S79" s="89"/>
      <c r="T79" s="91"/>
    </row>
    <row r="80" spans="1:20" ht="15.75" thickBot="1" x14ac:dyDescent="0.3">
      <c r="A80" s="36"/>
      <c r="B80" s="32"/>
      <c r="C80" s="32"/>
      <c r="D80" s="32"/>
      <c r="E80" s="32"/>
      <c r="F80" s="32"/>
      <c r="G80" s="32"/>
      <c r="H80" s="3"/>
      <c r="I80" s="3"/>
      <c r="J80" s="3"/>
      <c r="K80" s="3"/>
      <c r="L80" s="3"/>
      <c r="M80" s="3"/>
      <c r="N80" s="3"/>
      <c r="O80" s="3"/>
      <c r="P80" s="3"/>
      <c r="Q80" s="3"/>
      <c r="R80" s="32"/>
      <c r="S80" s="32"/>
      <c r="T80" s="37"/>
    </row>
    <row r="81" spans="9:17" ht="15.75" thickTop="1" x14ac:dyDescent="0.25"/>
    <row r="82" spans="9:17" x14ac:dyDescent="0.25">
      <c r="I82" s="71">
        <f>I79+H79</f>
        <v>50</v>
      </c>
      <c r="O82" s="71">
        <f>SUM(J79:O79)</f>
        <v>16</v>
      </c>
      <c r="P82" s="71"/>
      <c r="Q82" s="71"/>
    </row>
  </sheetData>
  <mergeCells count="22">
    <mergeCell ref="S57:S60"/>
    <mergeCell ref="J5:O5"/>
    <mergeCell ref="S47:S49"/>
    <mergeCell ref="S50:S52"/>
    <mergeCell ref="R40:R41"/>
    <mergeCell ref="S40:S42"/>
    <mergeCell ref="S43:S46"/>
    <mergeCell ref="S53:S56"/>
    <mergeCell ref="A1:T1"/>
    <mergeCell ref="A3:A4"/>
    <mergeCell ref="B3:B4"/>
    <mergeCell ref="C3:C4"/>
    <mergeCell ref="D3:D4"/>
    <mergeCell ref="E3:E4"/>
    <mergeCell ref="F3:F4"/>
    <mergeCell ref="G3:G4"/>
    <mergeCell ref="H3:H4"/>
    <mergeCell ref="I3:I4"/>
    <mergeCell ref="R3:R4"/>
    <mergeCell ref="S3:S4"/>
    <mergeCell ref="T3:T4"/>
    <mergeCell ref="J3:P3"/>
  </mergeCells>
  <pageMargins left="0.52" right="0.19685039370078741" top="0.51" bottom="0.49" header="0.31496062992125984" footer="0.31496062992125984"/>
  <pageSetup paperSize="258" scale="6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6"/>
  <sheetViews>
    <sheetView topLeftCell="D3" workbookViewId="0">
      <pane ySplit="1530" topLeftCell="A187" activePane="bottomLeft"/>
      <selection activeCell="Q6" sqref="Q6"/>
      <selection pane="bottomLeft" activeCell="S191" sqref="S191"/>
    </sheetView>
  </sheetViews>
  <sheetFormatPr defaultRowHeight="15" x14ac:dyDescent="0.25"/>
  <cols>
    <col min="1" max="1" width="4.42578125" bestFit="1" customWidth="1"/>
    <col min="2" max="2" width="9.5703125" bestFit="1" customWidth="1"/>
    <col min="3" max="3" width="4.42578125" bestFit="1" customWidth="1"/>
    <col min="4" max="4" width="31.85546875" bestFit="1" customWidth="1"/>
    <col min="5" max="5" width="12.140625" bestFit="1" customWidth="1"/>
    <col min="6" max="6" width="4.42578125" bestFit="1" customWidth="1"/>
    <col min="7" max="7" width="24.28515625" bestFit="1" customWidth="1"/>
    <col min="8" max="9" width="6.7109375" style="1" customWidth="1"/>
    <col min="10" max="17" width="4.7109375" style="1"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c r="K2"/>
      <c r="L2"/>
      <c r="M2"/>
      <c r="N2"/>
      <c r="O2"/>
      <c r="P2"/>
      <c r="Q2"/>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24</v>
      </c>
      <c r="B7" s="11" t="s">
        <v>4641</v>
      </c>
      <c r="C7" s="2" t="s">
        <v>0</v>
      </c>
      <c r="D7" s="11" t="s">
        <v>4642</v>
      </c>
      <c r="E7" s="11" t="s">
        <v>39</v>
      </c>
      <c r="F7" s="2" t="s">
        <v>0</v>
      </c>
      <c r="G7" s="11" t="s">
        <v>5054</v>
      </c>
      <c r="H7" s="2">
        <v>1</v>
      </c>
      <c r="I7" s="2">
        <v>0</v>
      </c>
      <c r="J7" s="2">
        <v>0</v>
      </c>
      <c r="K7" s="2">
        <v>0</v>
      </c>
      <c r="L7" s="2">
        <v>0</v>
      </c>
      <c r="M7" s="2">
        <v>0</v>
      </c>
      <c r="N7" s="2">
        <v>0</v>
      </c>
      <c r="O7" s="2"/>
      <c r="P7" s="2"/>
      <c r="Q7" s="2">
        <v>1</v>
      </c>
      <c r="R7" s="11"/>
      <c r="S7" s="11"/>
      <c r="T7" s="35"/>
    </row>
    <row r="8" spans="1:20" x14ac:dyDescent="0.25">
      <c r="A8" s="34"/>
      <c r="B8" s="11"/>
      <c r="C8" s="2"/>
      <c r="D8" s="11"/>
      <c r="E8" s="11"/>
      <c r="F8" s="2" t="s">
        <v>2</v>
      </c>
      <c r="G8" s="11" t="s">
        <v>5055</v>
      </c>
      <c r="H8" s="2">
        <v>1</v>
      </c>
      <c r="I8" s="2">
        <v>0</v>
      </c>
      <c r="J8" s="2">
        <v>0</v>
      </c>
      <c r="K8" s="2">
        <v>0</v>
      </c>
      <c r="L8" s="2">
        <v>0</v>
      </c>
      <c r="M8" s="2">
        <v>0</v>
      </c>
      <c r="N8" s="2">
        <v>0</v>
      </c>
      <c r="O8" s="2"/>
      <c r="P8" s="2"/>
      <c r="Q8" s="2">
        <v>1</v>
      </c>
      <c r="R8" s="11"/>
      <c r="S8" s="11"/>
      <c r="T8" s="35"/>
    </row>
    <row r="9" spans="1:20" x14ac:dyDescent="0.25">
      <c r="A9" s="34"/>
      <c r="B9" s="11"/>
      <c r="C9" s="2"/>
      <c r="D9" s="11"/>
      <c r="E9" s="11"/>
      <c r="F9" s="2" t="s">
        <v>3</v>
      </c>
      <c r="G9" s="11" t="s">
        <v>5056</v>
      </c>
      <c r="H9" s="2">
        <v>1</v>
      </c>
      <c r="I9" s="2">
        <v>0</v>
      </c>
      <c r="J9" s="2">
        <v>0</v>
      </c>
      <c r="K9" s="2">
        <v>0</v>
      </c>
      <c r="L9" s="2">
        <v>0</v>
      </c>
      <c r="M9" s="2">
        <v>0</v>
      </c>
      <c r="N9" s="2">
        <v>0</v>
      </c>
      <c r="O9" s="2"/>
      <c r="P9" s="2"/>
      <c r="Q9" s="2">
        <v>1</v>
      </c>
      <c r="R9" s="11"/>
      <c r="S9" s="11"/>
      <c r="T9" s="35"/>
    </row>
    <row r="10" spans="1:20" x14ac:dyDescent="0.25">
      <c r="A10" s="34"/>
      <c r="B10" s="11"/>
      <c r="C10" s="2"/>
      <c r="D10" s="11"/>
      <c r="E10" s="11"/>
      <c r="F10" s="2" t="s">
        <v>4</v>
      </c>
      <c r="G10" s="11" t="s">
        <v>5057</v>
      </c>
      <c r="H10" s="2">
        <v>1</v>
      </c>
      <c r="I10" s="2">
        <v>0</v>
      </c>
      <c r="J10" s="2">
        <v>0</v>
      </c>
      <c r="K10" s="2">
        <v>0</v>
      </c>
      <c r="L10" s="2">
        <v>0</v>
      </c>
      <c r="M10" s="2">
        <v>0</v>
      </c>
      <c r="N10" s="2">
        <v>0</v>
      </c>
      <c r="O10" s="2"/>
      <c r="P10" s="2"/>
      <c r="Q10" s="2">
        <v>1</v>
      </c>
      <c r="R10" s="11"/>
      <c r="S10" s="11"/>
      <c r="T10" s="35"/>
    </row>
    <row r="11" spans="1:20" x14ac:dyDescent="0.25">
      <c r="A11" s="34"/>
      <c r="B11" s="11"/>
      <c r="C11" s="2"/>
      <c r="D11" s="11"/>
      <c r="E11" s="11"/>
      <c r="F11" s="2" t="s">
        <v>5</v>
      </c>
      <c r="G11" s="11" t="s">
        <v>5058</v>
      </c>
      <c r="H11" s="2">
        <v>1</v>
      </c>
      <c r="I11" s="2">
        <v>0</v>
      </c>
      <c r="J11" s="2">
        <v>0</v>
      </c>
      <c r="K11" s="2">
        <v>0</v>
      </c>
      <c r="L11" s="2">
        <v>0</v>
      </c>
      <c r="M11" s="2">
        <v>0</v>
      </c>
      <c r="N11" s="2">
        <v>0</v>
      </c>
      <c r="O11" s="2"/>
      <c r="P11" s="2"/>
      <c r="Q11" s="2">
        <v>1</v>
      </c>
      <c r="R11" s="11"/>
      <c r="S11" s="11"/>
      <c r="T11" s="35"/>
    </row>
    <row r="12" spans="1:20" x14ac:dyDescent="0.25">
      <c r="A12" s="34"/>
      <c r="B12" s="11"/>
      <c r="C12" s="2"/>
      <c r="D12" s="11"/>
      <c r="E12" s="11"/>
      <c r="F12" s="2" t="s">
        <v>6</v>
      </c>
      <c r="G12" s="11" t="s">
        <v>5059</v>
      </c>
      <c r="H12" s="2">
        <v>1</v>
      </c>
      <c r="I12" s="2">
        <v>0</v>
      </c>
      <c r="J12" s="2">
        <v>0</v>
      </c>
      <c r="K12" s="2">
        <v>0</v>
      </c>
      <c r="L12" s="2">
        <v>0</v>
      </c>
      <c r="M12" s="2">
        <v>0</v>
      </c>
      <c r="N12" s="2">
        <v>0</v>
      </c>
      <c r="O12" s="2"/>
      <c r="P12" s="2"/>
      <c r="Q12" s="2">
        <v>1</v>
      </c>
      <c r="R12" s="11"/>
      <c r="S12" s="11"/>
      <c r="T12" s="35"/>
    </row>
    <row r="13" spans="1:20" x14ac:dyDescent="0.25">
      <c r="A13" s="34"/>
      <c r="B13" s="11"/>
      <c r="C13" s="2"/>
      <c r="D13" s="11"/>
      <c r="E13" s="11"/>
      <c r="F13" s="2" t="s">
        <v>7</v>
      </c>
      <c r="G13" s="11" t="s">
        <v>5060</v>
      </c>
      <c r="H13" s="2">
        <v>1</v>
      </c>
      <c r="I13" s="2">
        <v>0</v>
      </c>
      <c r="J13" s="2">
        <v>0</v>
      </c>
      <c r="K13" s="2">
        <v>0</v>
      </c>
      <c r="L13" s="2">
        <v>0</v>
      </c>
      <c r="M13" s="2">
        <v>0</v>
      </c>
      <c r="N13" s="2">
        <v>0</v>
      </c>
      <c r="O13" s="2"/>
      <c r="P13" s="2"/>
      <c r="Q13" s="2">
        <v>1</v>
      </c>
      <c r="R13" s="11"/>
      <c r="S13" s="11"/>
      <c r="T13" s="35"/>
    </row>
    <row r="14" spans="1:20" x14ac:dyDescent="0.25">
      <c r="A14" s="34"/>
      <c r="B14" s="11"/>
      <c r="C14" s="2"/>
      <c r="D14" s="11"/>
      <c r="E14" s="11"/>
      <c r="F14" s="2" t="s">
        <v>8</v>
      </c>
      <c r="G14" s="11" t="s">
        <v>5061</v>
      </c>
      <c r="H14" s="2">
        <v>1</v>
      </c>
      <c r="I14" s="2">
        <v>0</v>
      </c>
      <c r="J14" s="2">
        <v>0</v>
      </c>
      <c r="K14" s="2">
        <v>0</v>
      </c>
      <c r="L14" s="2">
        <v>0</v>
      </c>
      <c r="M14" s="2">
        <v>0</v>
      </c>
      <c r="N14" s="2">
        <v>0</v>
      </c>
      <c r="O14" s="2"/>
      <c r="P14" s="2"/>
      <c r="Q14" s="2">
        <v>1</v>
      </c>
      <c r="R14" s="11"/>
      <c r="S14" s="11"/>
      <c r="T14" s="35"/>
    </row>
    <row r="15" spans="1:20" x14ac:dyDescent="0.25">
      <c r="A15" s="34"/>
      <c r="B15" s="11"/>
      <c r="C15" s="2"/>
      <c r="D15" s="11"/>
      <c r="E15" s="11"/>
      <c r="F15" s="2" t="s">
        <v>9</v>
      </c>
      <c r="G15" s="11" t="s">
        <v>5062</v>
      </c>
      <c r="H15" s="2">
        <v>1</v>
      </c>
      <c r="I15" s="2">
        <v>0</v>
      </c>
      <c r="J15" s="2">
        <v>0</v>
      </c>
      <c r="K15" s="2">
        <v>0</v>
      </c>
      <c r="L15" s="2">
        <v>0</v>
      </c>
      <c r="M15" s="2">
        <v>0</v>
      </c>
      <c r="N15" s="2">
        <v>0</v>
      </c>
      <c r="O15" s="2"/>
      <c r="P15" s="2"/>
      <c r="Q15" s="2">
        <v>1</v>
      </c>
      <c r="R15" s="11"/>
      <c r="S15" s="11"/>
      <c r="T15" s="35"/>
    </row>
    <row r="16" spans="1:20" x14ac:dyDescent="0.25">
      <c r="A16" s="34"/>
      <c r="B16" s="11"/>
      <c r="C16" s="2"/>
      <c r="D16" s="11"/>
      <c r="E16" s="11"/>
      <c r="F16" s="2" t="s">
        <v>10</v>
      </c>
      <c r="G16" s="11" t="s">
        <v>5063</v>
      </c>
      <c r="H16" s="2">
        <v>1</v>
      </c>
      <c r="I16" s="2">
        <v>0</v>
      </c>
      <c r="J16" s="2">
        <v>0</v>
      </c>
      <c r="K16" s="2">
        <v>0</v>
      </c>
      <c r="L16" s="2">
        <v>0</v>
      </c>
      <c r="M16" s="2">
        <v>0</v>
      </c>
      <c r="N16" s="2">
        <v>0</v>
      </c>
      <c r="O16" s="2"/>
      <c r="P16" s="2"/>
      <c r="Q16" s="2">
        <v>1</v>
      </c>
      <c r="R16" s="11"/>
      <c r="S16" s="11"/>
      <c r="T16" s="35"/>
    </row>
    <row r="17" spans="1:20" x14ac:dyDescent="0.25">
      <c r="A17" s="34"/>
      <c r="B17" s="11"/>
      <c r="C17" s="2"/>
      <c r="D17" s="11"/>
      <c r="E17" s="11"/>
      <c r="F17" s="2" t="s">
        <v>11</v>
      </c>
      <c r="G17" s="11" t="s">
        <v>5064</v>
      </c>
      <c r="H17" s="2">
        <v>1</v>
      </c>
      <c r="I17" s="2">
        <v>0</v>
      </c>
      <c r="J17" s="2">
        <v>0</v>
      </c>
      <c r="K17" s="2">
        <v>0</v>
      </c>
      <c r="L17" s="2">
        <v>0</v>
      </c>
      <c r="M17" s="2">
        <v>0</v>
      </c>
      <c r="N17" s="2">
        <v>0</v>
      </c>
      <c r="O17" s="2"/>
      <c r="P17" s="2"/>
      <c r="Q17" s="2">
        <v>1</v>
      </c>
      <c r="R17" s="11"/>
      <c r="S17" s="11"/>
      <c r="T17" s="35"/>
    </row>
    <row r="18" spans="1:20" x14ac:dyDescent="0.25">
      <c r="A18" s="34"/>
      <c r="B18" s="11"/>
      <c r="C18" s="2"/>
      <c r="D18" s="11"/>
      <c r="E18" s="11"/>
      <c r="F18" s="2" t="s">
        <v>12</v>
      </c>
      <c r="G18" s="11" t="s">
        <v>5065</v>
      </c>
      <c r="H18" s="2">
        <v>1</v>
      </c>
      <c r="I18" s="2">
        <v>0</v>
      </c>
      <c r="J18" s="2">
        <v>0</v>
      </c>
      <c r="K18" s="2">
        <v>0</v>
      </c>
      <c r="L18" s="2">
        <v>0</v>
      </c>
      <c r="M18" s="2">
        <v>0</v>
      </c>
      <c r="N18" s="2">
        <v>0</v>
      </c>
      <c r="O18" s="2"/>
      <c r="P18" s="2"/>
      <c r="Q18" s="2">
        <v>1</v>
      </c>
      <c r="R18" s="11"/>
      <c r="S18" s="11"/>
      <c r="T18" s="35"/>
    </row>
    <row r="19" spans="1:20" x14ac:dyDescent="0.25">
      <c r="A19" s="34"/>
      <c r="B19" s="11"/>
      <c r="C19" s="2"/>
      <c r="D19" s="11"/>
      <c r="E19" s="11"/>
      <c r="F19" s="2" t="s">
        <v>13</v>
      </c>
      <c r="G19" s="11" t="s">
        <v>5066</v>
      </c>
      <c r="H19" s="2">
        <v>1</v>
      </c>
      <c r="I19" s="2">
        <v>0</v>
      </c>
      <c r="J19" s="2">
        <v>0</v>
      </c>
      <c r="K19" s="2">
        <v>0</v>
      </c>
      <c r="L19" s="2">
        <v>0</v>
      </c>
      <c r="M19" s="2">
        <v>0</v>
      </c>
      <c r="N19" s="2">
        <v>0</v>
      </c>
      <c r="O19" s="2"/>
      <c r="P19" s="2"/>
      <c r="Q19" s="2">
        <v>1</v>
      </c>
      <c r="R19" s="11"/>
      <c r="S19" s="11"/>
      <c r="T19" s="35"/>
    </row>
    <row r="20" spans="1:20" x14ac:dyDescent="0.25">
      <c r="A20" s="34"/>
      <c r="B20" s="11"/>
      <c r="C20" s="2"/>
      <c r="D20" s="11"/>
      <c r="E20" s="11"/>
      <c r="F20" s="2" t="s">
        <v>14</v>
      </c>
      <c r="G20" s="11" t="s">
        <v>5067</v>
      </c>
      <c r="H20" s="2">
        <v>1</v>
      </c>
      <c r="I20" s="2">
        <v>0</v>
      </c>
      <c r="J20" s="2">
        <v>0</v>
      </c>
      <c r="K20" s="2">
        <v>0</v>
      </c>
      <c r="L20" s="2">
        <v>0</v>
      </c>
      <c r="M20" s="2">
        <v>0</v>
      </c>
      <c r="N20" s="2">
        <v>0</v>
      </c>
      <c r="O20" s="2"/>
      <c r="P20" s="2"/>
      <c r="Q20" s="2">
        <v>1</v>
      </c>
      <c r="R20" s="11"/>
      <c r="S20" s="11"/>
      <c r="T20" s="35"/>
    </row>
    <row r="21" spans="1:20" x14ac:dyDescent="0.25">
      <c r="A21" s="34"/>
      <c r="B21" s="11"/>
      <c r="C21" s="2"/>
      <c r="D21" s="11"/>
      <c r="E21" s="11"/>
      <c r="F21" s="2" t="s">
        <v>15</v>
      </c>
      <c r="G21" s="11" t="s">
        <v>5068</v>
      </c>
      <c r="H21" s="2">
        <v>1</v>
      </c>
      <c r="I21" s="2">
        <v>0</v>
      </c>
      <c r="J21" s="2">
        <v>0</v>
      </c>
      <c r="K21" s="2">
        <v>0</v>
      </c>
      <c r="L21" s="2">
        <v>0</v>
      </c>
      <c r="M21" s="2">
        <v>0</v>
      </c>
      <c r="N21" s="2">
        <v>0</v>
      </c>
      <c r="O21" s="2"/>
      <c r="P21" s="2"/>
      <c r="Q21" s="2">
        <v>1</v>
      </c>
      <c r="R21" s="11"/>
      <c r="S21" s="11"/>
      <c r="T21" s="35"/>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83"/>
      <c r="B23" s="62"/>
      <c r="C23" s="61"/>
      <c r="D23" s="62"/>
      <c r="E23" s="62"/>
      <c r="F23" s="61"/>
      <c r="G23" s="62"/>
      <c r="H23" s="61">
        <f>SUM(H7:H21)</f>
        <v>15</v>
      </c>
      <c r="I23" s="61">
        <f t="shared" ref="I23:Q23" si="0">SUM(I7:I21)</f>
        <v>0</v>
      </c>
      <c r="J23" s="61">
        <f t="shared" si="0"/>
        <v>0</v>
      </c>
      <c r="K23" s="61">
        <f t="shared" si="0"/>
        <v>0</v>
      </c>
      <c r="L23" s="61">
        <f t="shared" si="0"/>
        <v>0</v>
      </c>
      <c r="M23" s="61">
        <f t="shared" si="0"/>
        <v>0</v>
      </c>
      <c r="N23" s="61">
        <f t="shared" si="0"/>
        <v>0</v>
      </c>
      <c r="O23" s="61">
        <f t="shared" si="0"/>
        <v>0</v>
      </c>
      <c r="P23" s="61">
        <f t="shared" si="0"/>
        <v>0</v>
      </c>
      <c r="Q23" s="61">
        <f t="shared" si="0"/>
        <v>15</v>
      </c>
      <c r="R23" s="62"/>
      <c r="S23" s="62"/>
      <c r="T23" s="84"/>
    </row>
    <row r="24" spans="1:20" x14ac:dyDescent="0.25">
      <c r="A24" s="85"/>
      <c r="B24" s="75"/>
      <c r="C24" s="76"/>
      <c r="D24" s="75"/>
      <c r="E24" s="75"/>
      <c r="F24" s="76"/>
      <c r="G24" s="75"/>
      <c r="H24" s="76"/>
      <c r="I24" s="76"/>
      <c r="J24" s="76"/>
      <c r="K24" s="76"/>
      <c r="L24" s="76"/>
      <c r="M24" s="76"/>
      <c r="N24" s="76"/>
      <c r="O24" s="76"/>
      <c r="P24" s="76"/>
      <c r="Q24" s="76"/>
      <c r="R24" s="75"/>
      <c r="S24" s="75"/>
      <c r="T24" s="86"/>
    </row>
    <row r="25" spans="1:20" x14ac:dyDescent="0.25">
      <c r="A25" s="34"/>
      <c r="B25" s="11"/>
      <c r="C25" s="2"/>
      <c r="D25" s="11"/>
      <c r="E25" s="11"/>
      <c r="F25" s="2"/>
      <c r="G25" s="11"/>
      <c r="H25" s="2"/>
      <c r="I25" s="2"/>
      <c r="J25" s="2"/>
      <c r="K25" s="2"/>
      <c r="L25" s="2"/>
      <c r="M25" s="2"/>
      <c r="N25" s="2"/>
      <c r="O25" s="2"/>
      <c r="P25" s="2"/>
      <c r="Q25" s="2"/>
      <c r="R25" s="11"/>
      <c r="S25" s="11"/>
      <c r="T25" s="35"/>
    </row>
    <row r="26" spans="1:20" x14ac:dyDescent="0.25">
      <c r="A26" s="34"/>
      <c r="B26" s="11"/>
      <c r="C26" s="2" t="s">
        <v>2</v>
      </c>
      <c r="D26" s="11" t="s">
        <v>4643</v>
      </c>
      <c r="E26" s="11" t="s">
        <v>39</v>
      </c>
      <c r="F26" s="2" t="s">
        <v>0</v>
      </c>
      <c r="G26" s="11" t="s">
        <v>5069</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2</v>
      </c>
      <c r="G27" s="11" t="s">
        <v>5070</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3</v>
      </c>
      <c r="G28" s="11" t="s">
        <v>5071</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4</v>
      </c>
      <c r="G29" s="11" t="s">
        <v>5072</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5</v>
      </c>
      <c r="G30" s="11" t="s">
        <v>5073</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6</v>
      </c>
      <c r="G31" s="11" t="s">
        <v>5074</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7</v>
      </c>
      <c r="G32" s="11" t="s">
        <v>5075</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8</v>
      </c>
      <c r="G33" s="11" t="s">
        <v>5076</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9</v>
      </c>
      <c r="G34" s="11" t="s">
        <v>5077</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10</v>
      </c>
      <c r="G35" s="11" t="s">
        <v>5078</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11</v>
      </c>
      <c r="G36" s="11" t="s">
        <v>5079</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12</v>
      </c>
      <c r="G37" s="11" t="s">
        <v>5080</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13</v>
      </c>
      <c r="G38" s="11" t="s">
        <v>5081</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14</v>
      </c>
      <c r="G39" s="11" t="s">
        <v>5082</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15</v>
      </c>
      <c r="G40" s="11" t="s">
        <v>5083</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16</v>
      </c>
      <c r="G41" s="11" t="s">
        <v>5084</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17</v>
      </c>
      <c r="G42" s="11" t="s">
        <v>5085</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18</v>
      </c>
      <c r="G43" s="11" t="s">
        <v>5086</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19</v>
      </c>
      <c r="G44" s="11" t="s">
        <v>5087</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20</v>
      </c>
      <c r="G45" s="11" t="s">
        <v>5088</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21</v>
      </c>
      <c r="G46" s="11" t="s">
        <v>5089</v>
      </c>
      <c r="H46" s="2">
        <v>0</v>
      </c>
      <c r="I46" s="2">
        <v>1</v>
      </c>
      <c r="J46" s="2">
        <v>0</v>
      </c>
      <c r="K46" s="2">
        <v>0</v>
      </c>
      <c r="L46" s="2">
        <v>0</v>
      </c>
      <c r="M46" s="2">
        <v>0</v>
      </c>
      <c r="N46" s="2">
        <v>0</v>
      </c>
      <c r="O46" s="2"/>
      <c r="P46" s="2"/>
      <c r="Q46" s="2"/>
      <c r="R46" s="11"/>
      <c r="S46" s="11"/>
      <c r="T46" s="35"/>
    </row>
    <row r="47" spans="1:20" x14ac:dyDescent="0.25">
      <c r="A47" s="34"/>
      <c r="B47" s="11"/>
      <c r="C47" s="2"/>
      <c r="D47" s="11"/>
      <c r="E47" s="11"/>
      <c r="F47" s="2" t="s">
        <v>22</v>
      </c>
      <c r="G47" s="11" t="s">
        <v>5090</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t="s">
        <v>23</v>
      </c>
      <c r="G48" s="11" t="s">
        <v>5091</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24</v>
      </c>
      <c r="G49" s="11" t="s">
        <v>5092</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25</v>
      </c>
      <c r="G50" s="11" t="s">
        <v>5093</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c r="G51" s="11"/>
      <c r="H51" s="2"/>
      <c r="I51" s="2"/>
      <c r="J51" s="2"/>
      <c r="K51" s="2"/>
      <c r="L51" s="2"/>
      <c r="M51" s="2"/>
      <c r="N51" s="2"/>
      <c r="O51" s="2"/>
      <c r="P51" s="2"/>
      <c r="Q51" s="2"/>
      <c r="R51" s="11"/>
      <c r="S51" s="11"/>
      <c r="T51" s="35"/>
    </row>
    <row r="52" spans="1:20" x14ac:dyDescent="0.25">
      <c r="A52" s="83"/>
      <c r="B52" s="62"/>
      <c r="C52" s="61"/>
      <c r="D52" s="62"/>
      <c r="E52" s="62"/>
      <c r="F52" s="61"/>
      <c r="G52" s="62"/>
      <c r="H52" s="61">
        <f>SUM(H26:H50)</f>
        <v>0</v>
      </c>
      <c r="I52" s="61">
        <f t="shared" ref="I52:O52" si="1">SUM(I26:I50)</f>
        <v>25</v>
      </c>
      <c r="J52" s="61">
        <f t="shared" si="1"/>
        <v>0</v>
      </c>
      <c r="K52" s="61">
        <f t="shared" si="1"/>
        <v>0</v>
      </c>
      <c r="L52" s="61">
        <f t="shared" si="1"/>
        <v>0</v>
      </c>
      <c r="M52" s="61">
        <f t="shared" si="1"/>
        <v>0</v>
      </c>
      <c r="N52" s="61">
        <f t="shared" si="1"/>
        <v>0</v>
      </c>
      <c r="O52" s="61">
        <f t="shared" si="1"/>
        <v>0</v>
      </c>
      <c r="P52" s="61"/>
      <c r="Q52" s="61"/>
      <c r="R52" s="62"/>
      <c r="S52" s="62"/>
      <c r="T52" s="84"/>
    </row>
    <row r="53" spans="1:20" x14ac:dyDescent="0.25">
      <c r="A53" s="85"/>
      <c r="B53" s="75"/>
      <c r="C53" s="76"/>
      <c r="D53" s="75"/>
      <c r="E53" s="75"/>
      <c r="F53" s="76"/>
      <c r="G53" s="75"/>
      <c r="H53" s="76"/>
      <c r="I53" s="76"/>
      <c r="J53" s="76"/>
      <c r="K53" s="76"/>
      <c r="L53" s="76"/>
      <c r="M53" s="76"/>
      <c r="N53" s="76"/>
      <c r="O53" s="76"/>
      <c r="P53" s="76"/>
      <c r="Q53" s="76"/>
      <c r="R53" s="75"/>
      <c r="S53" s="75"/>
      <c r="T53" s="86"/>
    </row>
    <row r="54" spans="1:20" x14ac:dyDescent="0.25">
      <c r="A54" s="34"/>
      <c r="B54" s="11"/>
      <c r="C54" s="2"/>
      <c r="D54" s="11"/>
      <c r="E54" s="11"/>
      <c r="F54" s="11"/>
      <c r="G54" s="11"/>
      <c r="H54" s="2"/>
      <c r="I54" s="2"/>
      <c r="J54" s="2"/>
      <c r="K54" s="2"/>
      <c r="L54" s="2"/>
      <c r="M54" s="2"/>
      <c r="N54" s="2"/>
      <c r="O54" s="2"/>
      <c r="P54" s="2"/>
      <c r="Q54" s="2"/>
      <c r="R54" s="11"/>
      <c r="S54" s="11"/>
      <c r="T54" s="35"/>
    </row>
    <row r="55" spans="1:20" x14ac:dyDescent="0.25">
      <c r="A55" s="34"/>
      <c r="B55" s="11"/>
      <c r="C55" s="2" t="s">
        <v>3</v>
      </c>
      <c r="D55" s="11" t="s">
        <v>8461</v>
      </c>
      <c r="E55" s="11" t="s">
        <v>39</v>
      </c>
      <c r="F55" s="2" t="s">
        <v>0</v>
      </c>
      <c r="G55" s="11" t="s">
        <v>5094</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2</v>
      </c>
      <c r="G56" s="11" t="s">
        <v>5095</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3</v>
      </c>
      <c r="G57" s="11" t="s">
        <v>5096</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t="s">
        <v>4</v>
      </c>
      <c r="G58" s="11" t="s">
        <v>5097</v>
      </c>
      <c r="H58" s="2">
        <v>0</v>
      </c>
      <c r="I58" s="2">
        <v>1</v>
      </c>
      <c r="J58" s="2">
        <v>0</v>
      </c>
      <c r="K58" s="2">
        <v>0</v>
      </c>
      <c r="L58" s="2">
        <v>0</v>
      </c>
      <c r="M58" s="2">
        <v>0</v>
      </c>
      <c r="N58" s="2">
        <v>0</v>
      </c>
      <c r="O58" s="2"/>
      <c r="P58" s="2"/>
      <c r="Q58" s="2"/>
      <c r="R58" s="11"/>
      <c r="S58" s="11"/>
      <c r="T58" s="35"/>
    </row>
    <row r="59" spans="1:20" x14ac:dyDescent="0.25">
      <c r="A59" s="34"/>
      <c r="B59" s="11"/>
      <c r="C59" s="2"/>
      <c r="D59" s="11"/>
      <c r="E59" s="11"/>
      <c r="F59" s="2" t="s">
        <v>5</v>
      </c>
      <c r="G59" s="11" t="s">
        <v>5098</v>
      </c>
      <c r="H59" s="2">
        <v>0</v>
      </c>
      <c r="I59" s="2">
        <v>1</v>
      </c>
      <c r="J59" s="2">
        <v>0</v>
      </c>
      <c r="K59" s="2">
        <v>0</v>
      </c>
      <c r="L59" s="2">
        <v>0</v>
      </c>
      <c r="M59" s="2">
        <v>0</v>
      </c>
      <c r="N59" s="2">
        <v>0</v>
      </c>
      <c r="O59" s="2"/>
      <c r="P59" s="2"/>
      <c r="Q59" s="2"/>
      <c r="R59" s="11"/>
      <c r="S59" s="11"/>
      <c r="T59" s="35"/>
    </row>
    <row r="60" spans="1:20" x14ac:dyDescent="0.25">
      <c r="A60" s="34"/>
      <c r="B60" s="11"/>
      <c r="C60" s="2"/>
      <c r="D60" s="11"/>
      <c r="E60" s="11"/>
      <c r="F60" s="2" t="s">
        <v>6</v>
      </c>
      <c r="G60" s="11" t="s">
        <v>5099</v>
      </c>
      <c r="H60" s="2">
        <v>0</v>
      </c>
      <c r="I60" s="2">
        <v>1</v>
      </c>
      <c r="J60" s="2">
        <v>0</v>
      </c>
      <c r="K60" s="2">
        <v>0</v>
      </c>
      <c r="L60" s="2">
        <v>0</v>
      </c>
      <c r="M60" s="2">
        <v>0</v>
      </c>
      <c r="N60" s="2">
        <v>0</v>
      </c>
      <c r="O60" s="2"/>
      <c r="P60" s="2"/>
      <c r="Q60" s="2"/>
      <c r="R60" s="11"/>
      <c r="S60" s="11"/>
      <c r="T60" s="35"/>
    </row>
    <row r="61" spans="1:20" x14ac:dyDescent="0.25">
      <c r="A61" s="34"/>
      <c r="B61" s="11"/>
      <c r="C61" s="2"/>
      <c r="D61" s="11"/>
      <c r="E61" s="11"/>
      <c r="F61" s="2" t="s">
        <v>7</v>
      </c>
      <c r="G61" s="11" t="s">
        <v>5100</v>
      </c>
      <c r="H61" s="2">
        <v>0</v>
      </c>
      <c r="I61" s="2">
        <v>1</v>
      </c>
      <c r="J61" s="2">
        <v>0</v>
      </c>
      <c r="K61" s="2">
        <v>0</v>
      </c>
      <c r="L61" s="2">
        <v>0</v>
      </c>
      <c r="M61" s="2">
        <v>0</v>
      </c>
      <c r="N61" s="2">
        <v>0</v>
      </c>
      <c r="O61" s="2"/>
      <c r="P61" s="2"/>
      <c r="Q61" s="2"/>
      <c r="R61" s="11"/>
      <c r="S61" s="11"/>
      <c r="T61" s="35"/>
    </row>
    <row r="62" spans="1:20" x14ac:dyDescent="0.25">
      <c r="A62" s="34"/>
      <c r="B62" s="11"/>
      <c r="C62" s="2"/>
      <c r="D62" s="11"/>
      <c r="E62" s="11"/>
      <c r="F62" s="2" t="s">
        <v>8</v>
      </c>
      <c r="G62" s="11" t="s">
        <v>5101</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9</v>
      </c>
      <c r="G63" s="11" t="s">
        <v>5102</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10</v>
      </c>
      <c r="G64" s="11" t="s">
        <v>5103</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11</v>
      </c>
      <c r="G65" s="11" t="s">
        <v>5104</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12</v>
      </c>
      <c r="G66" s="11" t="s">
        <v>5105</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13</v>
      </c>
      <c r="G67" s="11" t="s">
        <v>5106</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14</v>
      </c>
      <c r="G68" s="11" t="s">
        <v>5107</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15</v>
      </c>
      <c r="G69" s="11" t="s">
        <v>5108</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c r="G70" s="11"/>
      <c r="H70" s="2"/>
      <c r="I70" s="2"/>
      <c r="J70" s="2"/>
      <c r="K70" s="2"/>
      <c r="L70" s="2"/>
      <c r="M70" s="2"/>
      <c r="N70" s="2"/>
      <c r="O70" s="2"/>
      <c r="P70" s="2"/>
      <c r="Q70" s="2"/>
      <c r="R70" s="11"/>
      <c r="S70" s="11"/>
      <c r="T70" s="35"/>
    </row>
    <row r="71" spans="1:20" x14ac:dyDescent="0.25">
      <c r="A71" s="83"/>
      <c r="B71" s="62"/>
      <c r="C71" s="61"/>
      <c r="D71" s="62"/>
      <c r="E71" s="62"/>
      <c r="F71" s="61"/>
      <c r="G71" s="62"/>
      <c r="H71" s="61">
        <f>SUM(H55:H69)</f>
        <v>0</v>
      </c>
      <c r="I71" s="61">
        <f t="shared" ref="I71:O71" si="2">SUM(I55:I69)</f>
        <v>15</v>
      </c>
      <c r="J71" s="61">
        <f t="shared" si="2"/>
        <v>0</v>
      </c>
      <c r="K71" s="61">
        <f t="shared" si="2"/>
        <v>0</v>
      </c>
      <c r="L71" s="61">
        <f t="shared" si="2"/>
        <v>0</v>
      </c>
      <c r="M71" s="61">
        <f t="shared" si="2"/>
        <v>0</v>
      </c>
      <c r="N71" s="61">
        <f t="shared" si="2"/>
        <v>0</v>
      </c>
      <c r="O71" s="61">
        <f t="shared" si="2"/>
        <v>0</v>
      </c>
      <c r="P71" s="61"/>
      <c r="Q71" s="61"/>
      <c r="R71" s="62"/>
      <c r="S71" s="62"/>
      <c r="T71" s="84"/>
    </row>
    <row r="72" spans="1:20" x14ac:dyDescent="0.25">
      <c r="A72" s="85"/>
      <c r="B72" s="75"/>
      <c r="C72" s="76"/>
      <c r="D72" s="75"/>
      <c r="E72" s="75"/>
      <c r="F72" s="76"/>
      <c r="G72" s="75"/>
      <c r="H72" s="76"/>
      <c r="I72" s="76"/>
      <c r="J72" s="76"/>
      <c r="K72" s="76"/>
      <c r="L72" s="76"/>
      <c r="M72" s="76"/>
      <c r="N72" s="76"/>
      <c r="O72" s="76"/>
      <c r="P72" s="76"/>
      <c r="Q72" s="76"/>
      <c r="R72" s="75"/>
      <c r="S72" s="75"/>
      <c r="T72" s="86"/>
    </row>
    <row r="73" spans="1:20" x14ac:dyDescent="0.25">
      <c r="A73" s="34"/>
      <c r="B73" s="11"/>
      <c r="C73" s="2"/>
      <c r="D73" s="11"/>
      <c r="E73" s="11"/>
      <c r="F73" s="11"/>
      <c r="G73" s="11"/>
      <c r="H73" s="2"/>
      <c r="I73" s="2"/>
      <c r="J73" s="2"/>
      <c r="K73" s="2"/>
      <c r="L73" s="2"/>
      <c r="M73" s="2"/>
      <c r="N73" s="2"/>
      <c r="O73" s="2"/>
      <c r="P73" s="2"/>
      <c r="Q73" s="2"/>
      <c r="R73" s="11"/>
      <c r="S73" s="11"/>
      <c r="T73" s="35"/>
    </row>
    <row r="74" spans="1:20" x14ac:dyDescent="0.25">
      <c r="A74" s="34"/>
      <c r="B74" s="11"/>
      <c r="C74" s="2" t="s">
        <v>4</v>
      </c>
      <c r="D74" s="11" t="s">
        <v>4644</v>
      </c>
      <c r="E74" s="11" t="s">
        <v>39</v>
      </c>
      <c r="F74" s="2" t="s">
        <v>0</v>
      </c>
      <c r="G74" s="11" t="s">
        <v>5109</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2</v>
      </c>
      <c r="G75" s="11" t="s">
        <v>5110</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3</v>
      </c>
      <c r="G76" s="11" t="s">
        <v>5111</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4</v>
      </c>
      <c r="G77" s="11" t="s">
        <v>5112</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5</v>
      </c>
      <c r="G78" s="11" t="s">
        <v>5113</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6</v>
      </c>
      <c r="G79" s="11" t="s">
        <v>5114</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7</v>
      </c>
      <c r="G80" s="11" t="s">
        <v>5115</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8</v>
      </c>
      <c r="G81" s="11" t="s">
        <v>5116</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9</v>
      </c>
      <c r="G82" s="11" t="s">
        <v>5117</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10</v>
      </c>
      <c r="G83" s="11" t="s">
        <v>5118</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11</v>
      </c>
      <c r="G84" s="11" t="s">
        <v>5119</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12</v>
      </c>
      <c r="G85" s="11" t="s">
        <v>5120</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13</v>
      </c>
      <c r="G86" s="11" t="s">
        <v>5121</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14</v>
      </c>
      <c r="G87" s="11" t="s">
        <v>5122</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15</v>
      </c>
      <c r="G88" s="11" t="s">
        <v>5123</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16</v>
      </c>
      <c r="G89" s="11" t="s">
        <v>5124</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17</v>
      </c>
      <c r="G90" s="11" t="s">
        <v>5125</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18</v>
      </c>
      <c r="G91" s="11" t="s">
        <v>5126</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19</v>
      </c>
      <c r="G92" s="11" t="s">
        <v>5127</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c r="G93" s="11"/>
      <c r="H93" s="2"/>
      <c r="I93" s="2"/>
      <c r="J93" s="2"/>
      <c r="K93" s="2"/>
      <c r="L93" s="2"/>
      <c r="M93" s="2"/>
      <c r="N93" s="2"/>
      <c r="O93" s="2"/>
      <c r="P93" s="2"/>
      <c r="Q93" s="2"/>
      <c r="R93" s="11"/>
      <c r="S93" s="11"/>
      <c r="T93" s="35"/>
    </row>
    <row r="94" spans="1:20" x14ac:dyDescent="0.25">
      <c r="A94" s="83"/>
      <c r="B94" s="62"/>
      <c r="C94" s="61"/>
      <c r="D94" s="62"/>
      <c r="E94" s="62"/>
      <c r="F94" s="61"/>
      <c r="G94" s="62"/>
      <c r="H94" s="61">
        <f>SUM(H74:H92)</f>
        <v>0</v>
      </c>
      <c r="I94" s="61">
        <f t="shared" ref="I94:O94" si="3">SUM(I74:I92)</f>
        <v>19</v>
      </c>
      <c r="J94" s="61">
        <f t="shared" si="3"/>
        <v>0</v>
      </c>
      <c r="K94" s="61">
        <f t="shared" si="3"/>
        <v>0</v>
      </c>
      <c r="L94" s="61">
        <f t="shared" si="3"/>
        <v>0</v>
      </c>
      <c r="M94" s="61">
        <f t="shared" si="3"/>
        <v>0</v>
      </c>
      <c r="N94" s="61">
        <f t="shared" si="3"/>
        <v>0</v>
      </c>
      <c r="O94" s="61">
        <f t="shared" si="3"/>
        <v>0</v>
      </c>
      <c r="P94" s="61"/>
      <c r="Q94" s="61"/>
      <c r="R94" s="62"/>
      <c r="S94" s="62"/>
      <c r="T94" s="84"/>
    </row>
    <row r="95" spans="1:20" x14ac:dyDescent="0.25">
      <c r="A95" s="85"/>
      <c r="B95" s="75"/>
      <c r="C95" s="76"/>
      <c r="D95" s="75"/>
      <c r="E95" s="75"/>
      <c r="F95" s="76"/>
      <c r="G95" s="75"/>
      <c r="H95" s="76"/>
      <c r="I95" s="76"/>
      <c r="J95" s="76"/>
      <c r="K95" s="76"/>
      <c r="L95" s="76"/>
      <c r="M95" s="76"/>
      <c r="N95" s="76"/>
      <c r="O95" s="76"/>
      <c r="P95" s="76"/>
      <c r="Q95" s="76"/>
      <c r="R95" s="75"/>
      <c r="S95" s="75"/>
      <c r="T95" s="86"/>
    </row>
    <row r="96" spans="1:20" x14ac:dyDescent="0.25">
      <c r="A96" s="34"/>
      <c r="B96" s="11"/>
      <c r="C96" s="2"/>
      <c r="D96" s="11"/>
      <c r="E96" s="11"/>
      <c r="F96" s="11"/>
      <c r="G96" s="11"/>
      <c r="H96" s="2"/>
      <c r="I96" s="2"/>
      <c r="J96" s="2"/>
      <c r="K96" s="2"/>
      <c r="L96" s="2"/>
      <c r="M96" s="2"/>
      <c r="N96" s="2"/>
      <c r="O96" s="2"/>
      <c r="P96" s="2"/>
      <c r="Q96" s="2"/>
      <c r="R96" s="11"/>
      <c r="S96" s="11"/>
      <c r="T96" s="35"/>
    </row>
    <row r="97" spans="1:20" x14ac:dyDescent="0.25">
      <c r="A97" s="34"/>
      <c r="B97" s="11"/>
      <c r="C97" s="2" t="s">
        <v>5</v>
      </c>
      <c r="D97" s="11" t="s">
        <v>4645</v>
      </c>
      <c r="E97" s="11" t="s">
        <v>39</v>
      </c>
      <c r="F97" s="2" t="s">
        <v>0</v>
      </c>
      <c r="G97" s="11" t="s">
        <v>5138</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t="s">
        <v>2</v>
      </c>
      <c r="G98" s="11" t="s">
        <v>5139</v>
      </c>
      <c r="H98" s="2">
        <v>0</v>
      </c>
      <c r="I98" s="2">
        <v>1</v>
      </c>
      <c r="J98" s="2">
        <v>0</v>
      </c>
      <c r="K98" s="2">
        <v>0</v>
      </c>
      <c r="L98" s="2">
        <v>0</v>
      </c>
      <c r="M98" s="2">
        <v>0</v>
      </c>
      <c r="N98" s="2">
        <v>0</v>
      </c>
      <c r="O98" s="2"/>
      <c r="P98" s="2"/>
      <c r="Q98" s="2"/>
      <c r="R98" s="11"/>
      <c r="S98" s="11"/>
      <c r="T98" s="35"/>
    </row>
    <row r="99" spans="1:20" x14ac:dyDescent="0.25">
      <c r="A99" s="34"/>
      <c r="B99" s="11"/>
      <c r="C99" s="2"/>
      <c r="D99" s="11"/>
      <c r="E99" s="11"/>
      <c r="F99" s="2" t="s">
        <v>3</v>
      </c>
      <c r="G99" s="11" t="s">
        <v>5140</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4</v>
      </c>
      <c r="G100" s="11" t="s">
        <v>5141</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5</v>
      </c>
      <c r="G101" s="11" t="s">
        <v>5142</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6</v>
      </c>
      <c r="G102" s="11" t="s">
        <v>5143</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7</v>
      </c>
      <c r="G103" s="11" t="s">
        <v>5144</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8</v>
      </c>
      <c r="G104" s="11" t="s">
        <v>5145</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9</v>
      </c>
      <c r="G105" s="11" t="s">
        <v>5146</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10</v>
      </c>
      <c r="G106" s="11" t="s">
        <v>5147</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11</v>
      </c>
      <c r="G107" s="11" t="s">
        <v>5148</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12</v>
      </c>
      <c r="G108" s="11" t="s">
        <v>5149</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13</v>
      </c>
      <c r="G109" s="11" t="s">
        <v>5150</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14</v>
      </c>
      <c r="G110" s="11" t="s">
        <v>5151</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t="s">
        <v>15</v>
      </c>
      <c r="G111" s="11" t="s">
        <v>5152</v>
      </c>
      <c r="H111" s="2">
        <v>0</v>
      </c>
      <c r="I111" s="2">
        <v>1</v>
      </c>
      <c r="J111" s="2">
        <v>0</v>
      </c>
      <c r="K111" s="2">
        <v>0</v>
      </c>
      <c r="L111" s="2">
        <v>0</v>
      </c>
      <c r="M111" s="2">
        <v>0</v>
      </c>
      <c r="N111" s="2">
        <v>0</v>
      </c>
      <c r="O111" s="2"/>
      <c r="P111" s="2"/>
      <c r="Q111" s="2"/>
      <c r="R111" s="11"/>
      <c r="S111" s="11"/>
      <c r="T111" s="35"/>
    </row>
    <row r="112" spans="1:20" x14ac:dyDescent="0.25">
      <c r="A112" s="34"/>
      <c r="B112" s="11"/>
      <c r="C112" s="2"/>
      <c r="D112" s="11"/>
      <c r="E112" s="11"/>
      <c r="F112" s="2" t="s">
        <v>16</v>
      </c>
      <c r="G112" s="11" t="s">
        <v>5153</v>
      </c>
      <c r="H112" s="2">
        <v>0</v>
      </c>
      <c r="I112" s="2">
        <v>1</v>
      </c>
      <c r="J112" s="2">
        <v>0</v>
      </c>
      <c r="K112" s="2">
        <v>0</v>
      </c>
      <c r="L112" s="2">
        <v>0</v>
      </c>
      <c r="M112" s="2">
        <v>0</v>
      </c>
      <c r="N112" s="2">
        <v>0</v>
      </c>
      <c r="O112" s="2"/>
      <c r="P112" s="2"/>
      <c r="Q112" s="2"/>
      <c r="R112" s="11"/>
      <c r="S112" s="11"/>
      <c r="T112" s="35"/>
    </row>
    <row r="113" spans="1:20" x14ac:dyDescent="0.25">
      <c r="A113" s="34"/>
      <c r="B113" s="11"/>
      <c r="C113" s="2"/>
      <c r="D113" s="11"/>
      <c r="E113" s="11"/>
      <c r="F113" s="2" t="s">
        <v>17</v>
      </c>
      <c r="G113" s="11" t="s">
        <v>5154</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c r="G114" s="11"/>
      <c r="H114" s="2"/>
      <c r="I114" s="2"/>
      <c r="J114" s="2"/>
      <c r="K114" s="2"/>
      <c r="L114" s="2"/>
      <c r="M114" s="2"/>
      <c r="N114" s="2"/>
      <c r="O114" s="2"/>
      <c r="P114" s="2"/>
      <c r="Q114" s="2"/>
      <c r="R114" s="11"/>
      <c r="S114" s="11"/>
      <c r="T114" s="35"/>
    </row>
    <row r="115" spans="1:20" x14ac:dyDescent="0.25">
      <c r="A115" s="83"/>
      <c r="B115" s="62"/>
      <c r="C115" s="61"/>
      <c r="D115" s="62"/>
      <c r="E115" s="62"/>
      <c r="F115" s="61"/>
      <c r="G115" s="62"/>
      <c r="H115" s="61">
        <f>SUM(H97:H113)</f>
        <v>0</v>
      </c>
      <c r="I115" s="61">
        <f t="shared" ref="I115:O115" si="4">SUM(I97:I113)</f>
        <v>17</v>
      </c>
      <c r="J115" s="61">
        <f t="shared" si="4"/>
        <v>0</v>
      </c>
      <c r="K115" s="61">
        <f t="shared" si="4"/>
        <v>0</v>
      </c>
      <c r="L115" s="61">
        <f t="shared" si="4"/>
        <v>0</v>
      </c>
      <c r="M115" s="61">
        <f t="shared" si="4"/>
        <v>0</v>
      </c>
      <c r="N115" s="61">
        <f t="shared" si="4"/>
        <v>0</v>
      </c>
      <c r="O115" s="61">
        <f t="shared" si="4"/>
        <v>0</v>
      </c>
      <c r="P115" s="61"/>
      <c r="Q115" s="61"/>
      <c r="R115" s="62"/>
      <c r="S115" s="62"/>
      <c r="T115" s="84"/>
    </row>
    <row r="116" spans="1:20" x14ac:dyDescent="0.25">
      <c r="A116" s="85"/>
      <c r="B116" s="75"/>
      <c r="C116" s="76"/>
      <c r="D116" s="75"/>
      <c r="E116" s="75"/>
      <c r="F116" s="76"/>
      <c r="G116" s="75"/>
      <c r="H116" s="76"/>
      <c r="I116" s="76"/>
      <c r="J116" s="76"/>
      <c r="K116" s="76"/>
      <c r="L116" s="76"/>
      <c r="M116" s="76"/>
      <c r="N116" s="76"/>
      <c r="O116" s="76"/>
      <c r="P116" s="76"/>
      <c r="Q116" s="76"/>
      <c r="R116" s="75"/>
      <c r="S116" s="75"/>
      <c r="T116" s="86"/>
    </row>
    <row r="117" spans="1:20" x14ac:dyDescent="0.25">
      <c r="A117" s="34"/>
      <c r="B117" s="11"/>
      <c r="C117" s="2"/>
      <c r="D117" s="11"/>
      <c r="E117" s="11"/>
      <c r="F117" s="11"/>
      <c r="G117" s="11"/>
      <c r="H117" s="2"/>
      <c r="I117" s="2"/>
      <c r="J117" s="2"/>
      <c r="K117" s="2"/>
      <c r="L117" s="2"/>
      <c r="M117" s="2"/>
      <c r="N117" s="2"/>
      <c r="O117" s="2"/>
      <c r="P117" s="2"/>
      <c r="Q117" s="2"/>
      <c r="R117" s="11"/>
      <c r="S117" s="11"/>
      <c r="T117" s="35"/>
    </row>
    <row r="118" spans="1:20" x14ac:dyDescent="0.25">
      <c r="A118" s="34"/>
      <c r="B118" s="11"/>
      <c r="C118" s="2" t="s">
        <v>6</v>
      </c>
      <c r="D118" s="11" t="s">
        <v>4646</v>
      </c>
      <c r="E118" s="11" t="s">
        <v>39</v>
      </c>
      <c r="F118" s="2" t="s">
        <v>0</v>
      </c>
      <c r="G118" s="11" t="s">
        <v>5128</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2</v>
      </c>
      <c r="G119" s="11" t="s">
        <v>5129</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3</v>
      </c>
      <c r="G120" s="11" t="s">
        <v>5130</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4</v>
      </c>
      <c r="G121" s="11" t="s">
        <v>5131</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5</v>
      </c>
      <c r="G122" s="11" t="s">
        <v>5132</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6</v>
      </c>
      <c r="G123" s="11" t="s">
        <v>5133</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7</v>
      </c>
      <c r="G124" s="11" t="s">
        <v>5134</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8</v>
      </c>
      <c r="G125" s="11" t="s">
        <v>5135</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9</v>
      </c>
      <c r="G126" s="11" t="s">
        <v>5136</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10</v>
      </c>
      <c r="G127" s="11" t="s">
        <v>5137</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c r="G128" s="11"/>
      <c r="H128" s="2"/>
      <c r="I128" s="2"/>
      <c r="J128" s="2"/>
      <c r="K128" s="2"/>
      <c r="L128" s="2"/>
      <c r="M128" s="2"/>
      <c r="N128" s="2"/>
      <c r="O128" s="2"/>
      <c r="P128" s="2"/>
      <c r="Q128" s="2"/>
      <c r="R128" s="11"/>
      <c r="S128" s="11"/>
      <c r="T128" s="35"/>
    </row>
    <row r="129" spans="1:20" x14ac:dyDescent="0.25">
      <c r="A129" s="83"/>
      <c r="B129" s="62"/>
      <c r="C129" s="61"/>
      <c r="D129" s="62"/>
      <c r="E129" s="62"/>
      <c r="F129" s="61"/>
      <c r="G129" s="62"/>
      <c r="H129" s="61">
        <f>SUM(H118:H127)</f>
        <v>0</v>
      </c>
      <c r="I129" s="61">
        <f t="shared" ref="I129:O129" si="5">SUM(I118:I127)</f>
        <v>10</v>
      </c>
      <c r="J129" s="61">
        <f t="shared" si="5"/>
        <v>0</v>
      </c>
      <c r="K129" s="61">
        <f t="shared" si="5"/>
        <v>0</v>
      </c>
      <c r="L129" s="61">
        <f t="shared" si="5"/>
        <v>0</v>
      </c>
      <c r="M129" s="61">
        <f t="shared" si="5"/>
        <v>0</v>
      </c>
      <c r="N129" s="61">
        <f t="shared" si="5"/>
        <v>0</v>
      </c>
      <c r="O129" s="61">
        <f t="shared" si="5"/>
        <v>0</v>
      </c>
      <c r="P129" s="61"/>
      <c r="Q129" s="61"/>
      <c r="R129" s="62"/>
      <c r="S129" s="62"/>
      <c r="T129" s="84"/>
    </row>
    <row r="130" spans="1:20" x14ac:dyDescent="0.25">
      <c r="A130" s="85"/>
      <c r="B130" s="75"/>
      <c r="C130" s="76"/>
      <c r="D130" s="75"/>
      <c r="E130" s="75"/>
      <c r="F130" s="76"/>
      <c r="G130" s="75"/>
      <c r="H130" s="76"/>
      <c r="I130" s="76"/>
      <c r="J130" s="76"/>
      <c r="K130" s="76"/>
      <c r="L130" s="76"/>
      <c r="M130" s="76"/>
      <c r="N130" s="76"/>
      <c r="O130" s="76"/>
      <c r="P130" s="76"/>
      <c r="Q130" s="76"/>
      <c r="R130" s="75"/>
      <c r="S130" s="75"/>
      <c r="T130" s="86"/>
    </row>
    <row r="131" spans="1:20" x14ac:dyDescent="0.25">
      <c r="A131" s="34"/>
      <c r="B131" s="11"/>
      <c r="C131" s="2"/>
      <c r="D131" s="11"/>
      <c r="E131" s="11"/>
      <c r="F131" s="11"/>
      <c r="G131" s="11"/>
      <c r="H131" s="2"/>
      <c r="I131" s="2"/>
      <c r="J131" s="2"/>
      <c r="K131" s="2"/>
      <c r="L131" s="2"/>
      <c r="M131" s="2"/>
      <c r="N131" s="2"/>
      <c r="O131" s="2"/>
      <c r="P131" s="2"/>
      <c r="Q131" s="2"/>
      <c r="R131" s="11"/>
      <c r="S131" s="11"/>
      <c r="T131" s="35"/>
    </row>
    <row r="132" spans="1:20" x14ac:dyDescent="0.25">
      <c r="A132" s="34"/>
      <c r="B132" s="11"/>
      <c r="C132" s="2" t="s">
        <v>7</v>
      </c>
      <c r="D132" s="11" t="s">
        <v>4647</v>
      </c>
      <c r="E132" s="11" t="s">
        <v>39</v>
      </c>
      <c r="F132" s="2" t="s">
        <v>0</v>
      </c>
      <c r="G132" s="11" t="s">
        <v>5155</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2</v>
      </c>
      <c r="G133" s="11" t="s">
        <v>5156</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3</v>
      </c>
      <c r="G134" s="11" t="s">
        <v>5157</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4</v>
      </c>
      <c r="G135" s="11" t="s">
        <v>5158</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5</v>
      </c>
      <c r="G136" s="11" t="s">
        <v>5159</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6</v>
      </c>
      <c r="G137" s="11" t="s">
        <v>5160</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7</v>
      </c>
      <c r="G138" s="11" t="s">
        <v>5161</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8</v>
      </c>
      <c r="G139" s="11" t="s">
        <v>5162</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9</v>
      </c>
      <c r="G140" s="11" t="s">
        <v>5163</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10</v>
      </c>
      <c r="G141" s="11" t="s">
        <v>5164</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11</v>
      </c>
      <c r="G142" s="11" t="s">
        <v>5165</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12</v>
      </c>
      <c r="G143" s="11" t="s">
        <v>5166</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c r="G144" s="11"/>
      <c r="H144" s="2"/>
      <c r="I144" s="2"/>
      <c r="J144" s="2"/>
      <c r="K144" s="2"/>
      <c r="L144" s="2"/>
      <c r="M144" s="2"/>
      <c r="N144" s="2"/>
      <c r="O144" s="2"/>
      <c r="P144" s="2"/>
      <c r="Q144" s="2"/>
      <c r="R144" s="11"/>
      <c r="S144" s="11"/>
      <c r="T144" s="35"/>
    </row>
    <row r="145" spans="1:20" x14ac:dyDescent="0.25">
      <c r="A145" s="83"/>
      <c r="B145" s="62"/>
      <c r="C145" s="61"/>
      <c r="D145" s="62"/>
      <c r="E145" s="62"/>
      <c r="F145" s="61"/>
      <c r="G145" s="62"/>
      <c r="H145" s="61">
        <f>SUM(H132:H143)</f>
        <v>0</v>
      </c>
      <c r="I145" s="61">
        <f t="shared" ref="I145:O145" si="6">SUM(I132:I143)</f>
        <v>12</v>
      </c>
      <c r="J145" s="61">
        <f t="shared" si="6"/>
        <v>0</v>
      </c>
      <c r="K145" s="61">
        <f t="shared" si="6"/>
        <v>0</v>
      </c>
      <c r="L145" s="61">
        <f t="shared" si="6"/>
        <v>0</v>
      </c>
      <c r="M145" s="61">
        <f t="shared" si="6"/>
        <v>0</v>
      </c>
      <c r="N145" s="61">
        <f t="shared" si="6"/>
        <v>0</v>
      </c>
      <c r="O145" s="61">
        <f t="shared" si="6"/>
        <v>0</v>
      </c>
      <c r="P145" s="61"/>
      <c r="Q145" s="61"/>
      <c r="R145" s="62"/>
      <c r="S145" s="62"/>
      <c r="T145" s="84"/>
    </row>
    <row r="146" spans="1:20" x14ac:dyDescent="0.25">
      <c r="A146" s="85"/>
      <c r="B146" s="75"/>
      <c r="C146" s="76"/>
      <c r="D146" s="75"/>
      <c r="E146" s="75"/>
      <c r="F146" s="76"/>
      <c r="G146" s="75"/>
      <c r="H146" s="76"/>
      <c r="I146" s="76"/>
      <c r="J146" s="76"/>
      <c r="K146" s="76"/>
      <c r="L146" s="76"/>
      <c r="M146" s="76"/>
      <c r="N146" s="76"/>
      <c r="O146" s="76"/>
      <c r="P146" s="76"/>
      <c r="Q146" s="76"/>
      <c r="R146" s="75"/>
      <c r="S146" s="75"/>
      <c r="T146" s="86"/>
    </row>
    <row r="147" spans="1:20" x14ac:dyDescent="0.25">
      <c r="A147" s="34"/>
      <c r="B147" s="11"/>
      <c r="C147" s="2"/>
      <c r="D147" s="11"/>
      <c r="E147" s="11"/>
      <c r="F147" s="11"/>
      <c r="G147" s="11"/>
      <c r="H147" s="2"/>
      <c r="I147" s="2"/>
      <c r="J147" s="2"/>
      <c r="K147" s="2"/>
      <c r="L147" s="2"/>
      <c r="M147" s="2"/>
      <c r="N147" s="2"/>
      <c r="O147" s="2"/>
      <c r="P147" s="2"/>
      <c r="Q147" s="2"/>
      <c r="R147" s="11"/>
      <c r="S147" s="11"/>
      <c r="T147" s="35"/>
    </row>
    <row r="148" spans="1:20" x14ac:dyDescent="0.25">
      <c r="A148" s="34"/>
      <c r="B148" s="11"/>
      <c r="C148" s="2" t="s">
        <v>8</v>
      </c>
      <c r="D148" s="11" t="s">
        <v>4648</v>
      </c>
      <c r="E148" s="11" t="s">
        <v>39</v>
      </c>
      <c r="F148" s="2" t="s">
        <v>0</v>
      </c>
      <c r="G148" s="11" t="s">
        <v>5167</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2</v>
      </c>
      <c r="G149" s="11" t="s">
        <v>5168</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3</v>
      </c>
      <c r="G150" s="11" t="s">
        <v>5169</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4</v>
      </c>
      <c r="G151" s="11" t="s">
        <v>5170</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5</v>
      </c>
      <c r="G152" s="11" t="s">
        <v>5171</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6</v>
      </c>
      <c r="G153" s="11" t="s">
        <v>5172</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c r="G154" s="11"/>
      <c r="H154" s="2"/>
      <c r="I154" s="2"/>
      <c r="J154" s="2"/>
      <c r="K154" s="2"/>
      <c r="L154" s="2"/>
      <c r="M154" s="2"/>
      <c r="N154" s="2"/>
      <c r="O154" s="2"/>
      <c r="P154" s="2"/>
      <c r="Q154" s="2"/>
      <c r="R154" s="11"/>
      <c r="S154" s="11"/>
      <c r="T154" s="35"/>
    </row>
    <row r="155" spans="1:20" x14ac:dyDescent="0.25">
      <c r="A155" s="83"/>
      <c r="B155" s="62"/>
      <c r="C155" s="61"/>
      <c r="D155" s="62"/>
      <c r="E155" s="62"/>
      <c r="F155" s="61"/>
      <c r="G155" s="62"/>
      <c r="H155" s="61">
        <f>SUM(H148:H153)</f>
        <v>0</v>
      </c>
      <c r="I155" s="61">
        <f t="shared" ref="I155:O155" si="7">SUM(I148:I153)</f>
        <v>6</v>
      </c>
      <c r="J155" s="61">
        <f t="shared" si="7"/>
        <v>0</v>
      </c>
      <c r="K155" s="61">
        <f t="shared" si="7"/>
        <v>0</v>
      </c>
      <c r="L155" s="61">
        <f t="shared" si="7"/>
        <v>0</v>
      </c>
      <c r="M155" s="61">
        <f t="shared" si="7"/>
        <v>0</v>
      </c>
      <c r="N155" s="61">
        <f t="shared" si="7"/>
        <v>0</v>
      </c>
      <c r="O155" s="61">
        <f t="shared" si="7"/>
        <v>0</v>
      </c>
      <c r="P155" s="61"/>
      <c r="Q155" s="61"/>
      <c r="R155" s="62"/>
      <c r="S155" s="62"/>
      <c r="T155" s="84"/>
    </row>
    <row r="156" spans="1:20" x14ac:dyDescent="0.25">
      <c r="A156" s="85"/>
      <c r="B156" s="75"/>
      <c r="C156" s="76"/>
      <c r="D156" s="75"/>
      <c r="E156" s="75"/>
      <c r="F156" s="76"/>
      <c r="G156" s="75"/>
      <c r="H156" s="76"/>
      <c r="I156" s="76"/>
      <c r="J156" s="76"/>
      <c r="K156" s="76"/>
      <c r="L156" s="76"/>
      <c r="M156" s="76"/>
      <c r="N156" s="76"/>
      <c r="O156" s="76"/>
      <c r="P156" s="76"/>
      <c r="Q156" s="76"/>
      <c r="R156" s="75"/>
      <c r="S156" s="75"/>
      <c r="T156" s="86"/>
    </row>
    <row r="157" spans="1:20" x14ac:dyDescent="0.25">
      <c r="A157" s="34"/>
      <c r="B157" s="11"/>
      <c r="C157" s="2"/>
      <c r="D157" s="11"/>
      <c r="E157" s="11"/>
      <c r="F157" s="11"/>
      <c r="G157" s="11"/>
      <c r="H157" s="2"/>
      <c r="I157" s="2"/>
      <c r="J157" s="2"/>
      <c r="K157" s="2"/>
      <c r="L157" s="2"/>
      <c r="M157" s="2"/>
      <c r="N157" s="2"/>
      <c r="O157" s="2"/>
      <c r="P157" s="2"/>
      <c r="Q157" s="2"/>
      <c r="R157" s="11"/>
      <c r="S157" s="11"/>
      <c r="T157" s="35"/>
    </row>
    <row r="158" spans="1:20" x14ac:dyDescent="0.25">
      <c r="A158" s="34"/>
      <c r="B158" s="11"/>
      <c r="C158" s="2" t="s">
        <v>9</v>
      </c>
      <c r="D158" s="11" t="s">
        <v>4649</v>
      </c>
      <c r="E158" s="11" t="s">
        <v>39</v>
      </c>
      <c r="F158" s="2" t="s">
        <v>0</v>
      </c>
      <c r="G158" s="11" t="s">
        <v>5173</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2</v>
      </c>
      <c r="G159" s="11" t="s">
        <v>5174</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3</v>
      </c>
      <c r="G160" s="11" t="s">
        <v>5175</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4</v>
      </c>
      <c r="G161" s="11" t="s">
        <v>5176</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t="s">
        <v>5</v>
      </c>
      <c r="G162" s="11" t="s">
        <v>5177</v>
      </c>
      <c r="H162" s="2">
        <v>0</v>
      </c>
      <c r="I162" s="2">
        <v>1</v>
      </c>
      <c r="J162" s="2">
        <v>0</v>
      </c>
      <c r="K162" s="2">
        <v>0</v>
      </c>
      <c r="L162" s="2">
        <v>0</v>
      </c>
      <c r="M162" s="2">
        <v>0</v>
      </c>
      <c r="N162" s="2">
        <v>0</v>
      </c>
      <c r="O162" s="2"/>
      <c r="P162" s="2"/>
      <c r="Q162" s="2"/>
      <c r="R162" s="11"/>
      <c r="S162" s="11"/>
      <c r="T162" s="35"/>
    </row>
    <row r="163" spans="1:20" x14ac:dyDescent="0.25">
      <c r="A163" s="34"/>
      <c r="B163" s="11"/>
      <c r="C163" s="2"/>
      <c r="D163" s="11"/>
      <c r="E163" s="11"/>
      <c r="F163" s="2" t="s">
        <v>6</v>
      </c>
      <c r="G163" s="11" t="s">
        <v>5178</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7</v>
      </c>
      <c r="G164" s="11" t="s">
        <v>5179</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8</v>
      </c>
      <c r="G165" s="11" t="s">
        <v>5180</v>
      </c>
      <c r="H165" s="2">
        <v>0</v>
      </c>
      <c r="I165" s="2">
        <v>1</v>
      </c>
      <c r="J165" s="2">
        <v>0</v>
      </c>
      <c r="K165" s="2">
        <v>0</v>
      </c>
      <c r="L165" s="2">
        <v>0</v>
      </c>
      <c r="M165" s="2">
        <v>0</v>
      </c>
      <c r="N165" s="2">
        <v>0</v>
      </c>
      <c r="O165" s="2"/>
      <c r="P165" s="2"/>
      <c r="Q165" s="2"/>
      <c r="R165" s="11"/>
      <c r="S165" s="11"/>
      <c r="T165" s="35"/>
    </row>
    <row r="166" spans="1:20" x14ac:dyDescent="0.25">
      <c r="A166" s="34"/>
      <c r="B166" s="11"/>
      <c r="C166" s="2"/>
      <c r="D166" s="11"/>
      <c r="E166" s="11"/>
      <c r="F166" s="2" t="s">
        <v>9</v>
      </c>
      <c r="G166" s="11" t="s">
        <v>5181</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t="s">
        <v>10</v>
      </c>
      <c r="G167" s="11" t="s">
        <v>5182</v>
      </c>
      <c r="H167" s="2">
        <v>0</v>
      </c>
      <c r="I167" s="2">
        <v>1</v>
      </c>
      <c r="J167" s="2">
        <v>0</v>
      </c>
      <c r="K167" s="2">
        <v>0</v>
      </c>
      <c r="L167" s="2">
        <v>0</v>
      </c>
      <c r="M167" s="2">
        <v>0</v>
      </c>
      <c r="N167" s="2">
        <v>0</v>
      </c>
      <c r="O167" s="2"/>
      <c r="P167" s="2"/>
      <c r="Q167" s="2"/>
      <c r="R167" s="11"/>
      <c r="S167" s="11"/>
      <c r="T167" s="35"/>
    </row>
    <row r="168" spans="1:20" x14ac:dyDescent="0.25">
      <c r="A168" s="34"/>
      <c r="B168" s="11"/>
      <c r="C168" s="2"/>
      <c r="D168" s="11"/>
      <c r="E168" s="11"/>
      <c r="F168" s="2"/>
      <c r="G168" s="11"/>
      <c r="H168" s="2"/>
      <c r="I168" s="2"/>
      <c r="J168" s="2"/>
      <c r="K168" s="2"/>
      <c r="L168" s="2"/>
      <c r="M168" s="2"/>
      <c r="N168" s="2"/>
      <c r="O168" s="2"/>
      <c r="P168" s="2"/>
      <c r="Q168" s="2"/>
      <c r="R168" s="11"/>
      <c r="S168" s="11"/>
      <c r="T168" s="35"/>
    </row>
    <row r="169" spans="1:20" x14ac:dyDescent="0.25">
      <c r="A169" s="83"/>
      <c r="B169" s="62"/>
      <c r="C169" s="61"/>
      <c r="D169" s="62"/>
      <c r="E169" s="62"/>
      <c r="F169" s="61"/>
      <c r="G169" s="62"/>
      <c r="H169" s="61">
        <f>SUM(H158:H167)</f>
        <v>0</v>
      </c>
      <c r="I169" s="61">
        <f t="shared" ref="I169:O169" si="8">SUM(I158:I167)</f>
        <v>10</v>
      </c>
      <c r="J169" s="61">
        <f t="shared" si="8"/>
        <v>0</v>
      </c>
      <c r="K169" s="61">
        <f t="shared" si="8"/>
        <v>0</v>
      </c>
      <c r="L169" s="61">
        <f t="shared" si="8"/>
        <v>0</v>
      </c>
      <c r="M169" s="61">
        <f t="shared" si="8"/>
        <v>0</v>
      </c>
      <c r="N169" s="61">
        <f t="shared" si="8"/>
        <v>0</v>
      </c>
      <c r="O169" s="61">
        <f t="shared" si="8"/>
        <v>0</v>
      </c>
      <c r="P169" s="61"/>
      <c r="Q169" s="61"/>
      <c r="R169" s="62"/>
      <c r="S169" s="62"/>
      <c r="T169" s="84"/>
    </row>
    <row r="170" spans="1:20" x14ac:dyDescent="0.25">
      <c r="A170" s="85"/>
      <c r="B170" s="75"/>
      <c r="C170" s="76"/>
      <c r="D170" s="75"/>
      <c r="E170" s="75"/>
      <c r="F170" s="76"/>
      <c r="G170" s="75"/>
      <c r="H170" s="76"/>
      <c r="I170" s="76"/>
      <c r="J170" s="76"/>
      <c r="K170" s="76"/>
      <c r="L170" s="76"/>
      <c r="M170" s="76"/>
      <c r="N170" s="76"/>
      <c r="O170" s="76"/>
      <c r="P170" s="76"/>
      <c r="Q170" s="76"/>
      <c r="R170" s="75"/>
      <c r="S170" s="75"/>
      <c r="T170" s="86"/>
    </row>
    <row r="171" spans="1:20" x14ac:dyDescent="0.25">
      <c r="A171" s="34"/>
      <c r="B171" s="11"/>
      <c r="C171" s="2"/>
      <c r="D171" s="11"/>
      <c r="E171" s="11"/>
      <c r="F171" s="2"/>
      <c r="G171" s="11"/>
      <c r="H171" s="2"/>
      <c r="I171" s="2"/>
      <c r="J171" s="2"/>
      <c r="K171" s="2"/>
      <c r="L171" s="2"/>
      <c r="M171" s="2"/>
      <c r="N171" s="2"/>
      <c r="O171" s="2"/>
      <c r="P171" s="2"/>
      <c r="Q171" s="2"/>
      <c r="R171" s="11"/>
      <c r="S171" s="11"/>
      <c r="T171" s="35"/>
    </row>
    <row r="172" spans="1:20" x14ac:dyDescent="0.25">
      <c r="A172" s="34"/>
      <c r="B172" s="11"/>
      <c r="C172" s="2" t="s">
        <v>10</v>
      </c>
      <c r="D172" s="11" t="s">
        <v>4650</v>
      </c>
      <c r="E172" s="11" t="s">
        <v>39</v>
      </c>
      <c r="F172" s="2" t="s">
        <v>0</v>
      </c>
      <c r="G172" s="11" t="s">
        <v>5183</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2</v>
      </c>
      <c r="G173" s="11" t="s">
        <v>5184</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t="s">
        <v>3</v>
      </c>
      <c r="G174" s="11" t="s">
        <v>5185</v>
      </c>
      <c r="H174" s="2">
        <v>0</v>
      </c>
      <c r="I174" s="2">
        <v>1</v>
      </c>
      <c r="J174" s="2">
        <v>0</v>
      </c>
      <c r="K174" s="2">
        <v>0</v>
      </c>
      <c r="L174" s="2">
        <v>0</v>
      </c>
      <c r="M174" s="2">
        <v>0</v>
      </c>
      <c r="N174" s="2">
        <v>0</v>
      </c>
      <c r="O174" s="2"/>
      <c r="P174" s="2"/>
      <c r="Q174" s="2"/>
      <c r="R174" s="11"/>
      <c r="S174" s="11"/>
      <c r="T174" s="35"/>
    </row>
    <row r="175" spans="1:20" x14ac:dyDescent="0.25">
      <c r="A175" s="34"/>
      <c r="B175" s="11"/>
      <c r="C175" s="2"/>
      <c r="D175" s="11"/>
      <c r="E175" s="11"/>
      <c r="F175" s="2" t="s">
        <v>4</v>
      </c>
      <c r="G175" s="11" t="s">
        <v>5186</v>
      </c>
      <c r="H175" s="2">
        <v>0</v>
      </c>
      <c r="I175" s="2">
        <v>1</v>
      </c>
      <c r="J175" s="2">
        <v>0</v>
      </c>
      <c r="K175" s="2">
        <v>0</v>
      </c>
      <c r="L175" s="2">
        <v>0</v>
      </c>
      <c r="M175" s="2">
        <v>0</v>
      </c>
      <c r="N175" s="2">
        <v>0</v>
      </c>
      <c r="O175" s="2"/>
      <c r="P175" s="2"/>
      <c r="Q175" s="2"/>
      <c r="R175" s="11"/>
      <c r="S175" s="11"/>
      <c r="T175" s="35"/>
    </row>
    <row r="176" spans="1:20" x14ac:dyDescent="0.25">
      <c r="A176" s="34"/>
      <c r="B176" s="11"/>
      <c r="C176" s="2"/>
      <c r="D176" s="11"/>
      <c r="E176" s="11"/>
      <c r="F176" s="2" t="s">
        <v>5</v>
      </c>
      <c r="G176" s="11" t="s">
        <v>5187</v>
      </c>
      <c r="H176" s="2">
        <v>0</v>
      </c>
      <c r="I176" s="2">
        <v>1</v>
      </c>
      <c r="J176" s="2">
        <v>0</v>
      </c>
      <c r="K176" s="2">
        <v>0</v>
      </c>
      <c r="L176" s="2">
        <v>0</v>
      </c>
      <c r="M176" s="2">
        <v>0</v>
      </c>
      <c r="N176" s="2">
        <v>0</v>
      </c>
      <c r="O176" s="2"/>
      <c r="P176" s="2"/>
      <c r="Q176" s="2"/>
      <c r="R176" s="11"/>
      <c r="S176" s="11"/>
      <c r="T176" s="35"/>
    </row>
    <row r="177" spans="1:20" x14ac:dyDescent="0.25">
      <c r="A177" s="34"/>
      <c r="B177" s="11"/>
      <c r="C177" s="2"/>
      <c r="D177" s="11"/>
      <c r="E177" s="11"/>
      <c r="F177" s="2"/>
      <c r="G177" s="11"/>
      <c r="H177" s="2"/>
      <c r="I177" s="2"/>
      <c r="J177" s="2"/>
      <c r="K177" s="2"/>
      <c r="L177" s="2"/>
      <c r="M177" s="2"/>
      <c r="N177" s="2"/>
      <c r="O177" s="2"/>
      <c r="P177" s="2"/>
      <c r="Q177" s="2"/>
      <c r="R177" s="11"/>
      <c r="S177" s="11"/>
      <c r="T177" s="35"/>
    </row>
    <row r="178" spans="1:20" x14ac:dyDescent="0.25">
      <c r="A178" s="83"/>
      <c r="B178" s="62"/>
      <c r="C178" s="61"/>
      <c r="D178" s="62"/>
      <c r="E178" s="62"/>
      <c r="F178" s="61"/>
      <c r="G178" s="62"/>
      <c r="H178" s="61">
        <f>SUM(H172:H176)</f>
        <v>0</v>
      </c>
      <c r="I178" s="61">
        <f t="shared" ref="I178:O178" si="9">SUM(I172:I176)</f>
        <v>5</v>
      </c>
      <c r="J178" s="61">
        <f t="shared" si="9"/>
        <v>0</v>
      </c>
      <c r="K178" s="61">
        <f t="shared" si="9"/>
        <v>0</v>
      </c>
      <c r="L178" s="61">
        <f t="shared" si="9"/>
        <v>0</v>
      </c>
      <c r="M178" s="61">
        <f t="shared" si="9"/>
        <v>0</v>
      </c>
      <c r="N178" s="61">
        <f t="shared" si="9"/>
        <v>0</v>
      </c>
      <c r="O178" s="61">
        <f t="shared" si="9"/>
        <v>0</v>
      </c>
      <c r="P178" s="61"/>
      <c r="Q178" s="61"/>
      <c r="R178" s="62"/>
      <c r="S178" s="62"/>
      <c r="T178" s="84"/>
    </row>
    <row r="179" spans="1:20" x14ac:dyDescent="0.25">
      <c r="A179" s="85"/>
      <c r="B179" s="75"/>
      <c r="C179" s="76"/>
      <c r="D179" s="75"/>
      <c r="E179" s="75"/>
      <c r="F179" s="76"/>
      <c r="G179" s="75"/>
      <c r="H179" s="76"/>
      <c r="I179" s="76"/>
      <c r="J179" s="76"/>
      <c r="K179" s="76"/>
      <c r="L179" s="76"/>
      <c r="M179" s="76"/>
      <c r="N179" s="76"/>
      <c r="O179" s="76"/>
      <c r="P179" s="76"/>
      <c r="Q179" s="76"/>
      <c r="R179" s="75"/>
      <c r="S179" s="75"/>
      <c r="T179" s="86"/>
    </row>
    <row r="180" spans="1:20" x14ac:dyDescent="0.25">
      <c r="A180" s="34"/>
      <c r="B180" s="11"/>
      <c r="C180" s="2"/>
      <c r="D180" s="11"/>
      <c r="E180" s="11"/>
      <c r="F180" s="11"/>
      <c r="G180" s="11"/>
      <c r="H180" s="2"/>
      <c r="I180" s="2"/>
      <c r="J180" s="2"/>
      <c r="K180" s="2"/>
      <c r="L180" s="2"/>
      <c r="M180" s="2"/>
      <c r="N180" s="2"/>
      <c r="O180" s="2"/>
      <c r="P180" s="2"/>
      <c r="Q180" s="2"/>
      <c r="R180" s="11"/>
      <c r="S180" s="11"/>
      <c r="T180" s="35"/>
    </row>
    <row r="181" spans="1:20" x14ac:dyDescent="0.25">
      <c r="A181" s="34"/>
      <c r="B181" s="11"/>
      <c r="C181" s="2" t="s">
        <v>11</v>
      </c>
      <c r="D181" s="11" t="s">
        <v>4651</v>
      </c>
      <c r="E181" s="11" t="s">
        <v>39</v>
      </c>
      <c r="F181" s="2" t="s">
        <v>0</v>
      </c>
      <c r="G181" s="11" t="s">
        <v>5188</v>
      </c>
      <c r="H181" s="2">
        <v>0</v>
      </c>
      <c r="I181" s="2">
        <v>1</v>
      </c>
      <c r="J181" s="2">
        <v>0</v>
      </c>
      <c r="K181" s="2">
        <v>0</v>
      </c>
      <c r="L181" s="2">
        <v>0</v>
      </c>
      <c r="M181" s="2">
        <v>0</v>
      </c>
      <c r="N181" s="2">
        <v>0</v>
      </c>
      <c r="O181" s="2"/>
      <c r="P181" s="2"/>
      <c r="Q181" s="2"/>
      <c r="R181" s="11"/>
      <c r="S181" s="11"/>
      <c r="T181" s="35"/>
    </row>
    <row r="182" spans="1:20" x14ac:dyDescent="0.25">
      <c r="A182" s="34"/>
      <c r="B182" s="11"/>
      <c r="C182" s="2"/>
      <c r="D182" s="11"/>
      <c r="E182" s="11"/>
      <c r="F182" s="2" t="s">
        <v>2</v>
      </c>
      <c r="G182" s="11" t="s">
        <v>5189</v>
      </c>
      <c r="H182" s="2">
        <v>0</v>
      </c>
      <c r="I182" s="2">
        <v>1</v>
      </c>
      <c r="J182" s="2">
        <v>0</v>
      </c>
      <c r="K182" s="2">
        <v>0</v>
      </c>
      <c r="L182" s="2">
        <v>0</v>
      </c>
      <c r="M182" s="2">
        <v>0</v>
      </c>
      <c r="N182" s="2">
        <v>0</v>
      </c>
      <c r="O182" s="2"/>
      <c r="P182" s="2"/>
      <c r="Q182" s="2"/>
      <c r="R182" s="11"/>
      <c r="S182" s="11"/>
      <c r="T182" s="35"/>
    </row>
    <row r="183" spans="1:20" x14ac:dyDescent="0.25">
      <c r="A183" s="34"/>
      <c r="B183" s="11"/>
      <c r="C183" s="2"/>
      <c r="D183" s="11"/>
      <c r="E183" s="11"/>
      <c r="F183" s="2" t="s">
        <v>3</v>
      </c>
      <c r="G183" s="11" t="s">
        <v>5190</v>
      </c>
      <c r="H183" s="2">
        <v>0</v>
      </c>
      <c r="I183" s="2">
        <v>1</v>
      </c>
      <c r="J183" s="2">
        <v>0</v>
      </c>
      <c r="K183" s="2">
        <v>0</v>
      </c>
      <c r="L183" s="2">
        <v>0</v>
      </c>
      <c r="M183" s="2">
        <v>0</v>
      </c>
      <c r="N183" s="2">
        <v>0</v>
      </c>
      <c r="O183" s="2"/>
      <c r="P183" s="2"/>
      <c r="Q183" s="2"/>
      <c r="R183" s="11"/>
      <c r="S183" s="11"/>
      <c r="T183" s="35"/>
    </row>
    <row r="184" spans="1:20" x14ac:dyDescent="0.25">
      <c r="A184" s="34"/>
      <c r="B184" s="11"/>
      <c r="C184" s="2"/>
      <c r="D184" s="11"/>
      <c r="E184" s="11"/>
      <c r="F184" s="2" t="s">
        <v>4</v>
      </c>
      <c r="G184" s="11" t="s">
        <v>5191</v>
      </c>
      <c r="H184" s="2">
        <v>0</v>
      </c>
      <c r="I184" s="2">
        <v>1</v>
      </c>
      <c r="J184" s="2">
        <v>0</v>
      </c>
      <c r="K184" s="2">
        <v>0</v>
      </c>
      <c r="L184" s="2">
        <v>0</v>
      </c>
      <c r="M184" s="2">
        <v>0</v>
      </c>
      <c r="N184" s="2">
        <v>0</v>
      </c>
      <c r="O184" s="2"/>
      <c r="P184" s="2"/>
      <c r="Q184" s="2"/>
      <c r="R184" s="11"/>
      <c r="S184" s="11"/>
      <c r="T184" s="35"/>
    </row>
    <row r="185" spans="1:20" x14ac:dyDescent="0.25">
      <c r="A185" s="34"/>
      <c r="B185" s="11"/>
      <c r="C185" s="2"/>
      <c r="D185" s="11"/>
      <c r="E185" s="11"/>
      <c r="F185" s="2" t="s">
        <v>5</v>
      </c>
      <c r="G185" s="11" t="s">
        <v>5192</v>
      </c>
      <c r="H185" s="2">
        <v>0</v>
      </c>
      <c r="I185" s="2">
        <v>1</v>
      </c>
      <c r="J185" s="2">
        <v>0</v>
      </c>
      <c r="K185" s="2">
        <v>0</v>
      </c>
      <c r="L185" s="2">
        <v>0</v>
      </c>
      <c r="M185" s="2">
        <v>0</v>
      </c>
      <c r="N185" s="2">
        <v>0</v>
      </c>
      <c r="O185" s="2"/>
      <c r="P185" s="2"/>
      <c r="Q185" s="2"/>
      <c r="R185" s="11"/>
      <c r="S185" s="11"/>
      <c r="T185" s="35"/>
    </row>
    <row r="186" spans="1:20" x14ac:dyDescent="0.25">
      <c r="A186" s="34"/>
      <c r="B186" s="11"/>
      <c r="C186" s="2"/>
      <c r="D186" s="11"/>
      <c r="E186" s="11"/>
      <c r="F186" s="2"/>
      <c r="G186" s="11"/>
      <c r="H186" s="2"/>
      <c r="I186" s="2"/>
      <c r="J186" s="2"/>
      <c r="K186" s="2"/>
      <c r="L186" s="2"/>
      <c r="M186" s="2"/>
      <c r="N186" s="2"/>
      <c r="O186" s="2"/>
      <c r="P186" s="2"/>
      <c r="Q186" s="2"/>
      <c r="R186" s="11"/>
      <c r="S186" s="11"/>
      <c r="T186" s="35"/>
    </row>
    <row r="187" spans="1:20" x14ac:dyDescent="0.25">
      <c r="A187" s="83"/>
      <c r="B187" s="62"/>
      <c r="C187" s="61"/>
      <c r="D187" s="62"/>
      <c r="E187" s="62"/>
      <c r="F187" s="61"/>
      <c r="G187" s="62"/>
      <c r="H187" s="61">
        <f>SUM(H181:H185)</f>
        <v>0</v>
      </c>
      <c r="I187" s="61">
        <f t="shared" ref="I187:O187" si="10">SUM(I181:I185)</f>
        <v>5</v>
      </c>
      <c r="J187" s="61">
        <f t="shared" si="10"/>
        <v>0</v>
      </c>
      <c r="K187" s="61">
        <f t="shared" si="10"/>
        <v>0</v>
      </c>
      <c r="L187" s="61">
        <f t="shared" si="10"/>
        <v>0</v>
      </c>
      <c r="M187" s="61">
        <f t="shared" si="10"/>
        <v>0</v>
      </c>
      <c r="N187" s="61">
        <f t="shared" si="10"/>
        <v>0</v>
      </c>
      <c r="O187" s="61">
        <f t="shared" si="10"/>
        <v>0</v>
      </c>
      <c r="P187" s="61"/>
      <c r="Q187" s="61"/>
      <c r="R187" s="62"/>
      <c r="S187" s="62"/>
      <c r="T187" s="84"/>
    </row>
    <row r="188" spans="1:20" x14ac:dyDescent="0.25">
      <c r="A188" s="85"/>
      <c r="B188" s="75"/>
      <c r="C188" s="76"/>
      <c r="D188" s="75"/>
      <c r="E188" s="75"/>
      <c r="F188" s="76"/>
      <c r="G188" s="75"/>
      <c r="H188" s="76"/>
      <c r="I188" s="76"/>
      <c r="J188" s="76"/>
      <c r="K188" s="76"/>
      <c r="L188" s="76"/>
      <c r="M188" s="76"/>
      <c r="N188" s="76"/>
      <c r="O188" s="76"/>
      <c r="P188" s="76"/>
      <c r="Q188" s="76"/>
      <c r="R188" s="75"/>
      <c r="S188" s="75"/>
      <c r="T188" s="86"/>
    </row>
    <row r="189" spans="1:20" x14ac:dyDescent="0.25">
      <c r="A189" s="34"/>
      <c r="B189" s="11"/>
      <c r="C189" s="2"/>
      <c r="D189" s="11"/>
      <c r="E189" s="11"/>
      <c r="F189" s="11"/>
      <c r="G189" s="11"/>
      <c r="H189" s="2"/>
      <c r="I189" s="2"/>
      <c r="J189" s="2"/>
      <c r="K189" s="2"/>
      <c r="L189" s="2"/>
      <c r="M189" s="2"/>
      <c r="N189" s="2"/>
      <c r="O189" s="2"/>
      <c r="P189" s="2"/>
      <c r="Q189" s="2"/>
      <c r="R189" s="11"/>
      <c r="S189" s="11"/>
      <c r="T189" s="35"/>
    </row>
    <row r="190" spans="1:20" x14ac:dyDescent="0.25">
      <c r="A190" s="34"/>
      <c r="B190" s="11"/>
      <c r="C190" s="2" t="s">
        <v>12</v>
      </c>
      <c r="D190" s="11" t="s">
        <v>39</v>
      </c>
      <c r="E190" s="11" t="s">
        <v>4652</v>
      </c>
      <c r="F190" s="2" t="s">
        <v>0</v>
      </c>
      <c r="G190" s="11" t="s">
        <v>5193</v>
      </c>
      <c r="H190" s="2">
        <v>0</v>
      </c>
      <c r="I190" s="2">
        <v>1</v>
      </c>
      <c r="J190" s="2">
        <v>0</v>
      </c>
      <c r="K190" s="2">
        <v>0</v>
      </c>
      <c r="L190" s="2">
        <v>0</v>
      </c>
      <c r="M190" s="2">
        <v>0</v>
      </c>
      <c r="N190" s="2">
        <v>0</v>
      </c>
      <c r="O190" s="2"/>
      <c r="P190" s="2"/>
      <c r="Q190" s="2"/>
      <c r="R190" s="11"/>
      <c r="S190" s="11" t="s">
        <v>8906</v>
      </c>
      <c r="T190" s="35"/>
    </row>
    <row r="191" spans="1:20" x14ac:dyDescent="0.25">
      <c r="A191" s="34"/>
      <c r="B191" s="11"/>
      <c r="C191" s="2"/>
      <c r="D191" s="11"/>
      <c r="E191" s="11"/>
      <c r="F191" s="2" t="s">
        <v>2</v>
      </c>
      <c r="G191" s="11" t="s">
        <v>5194</v>
      </c>
      <c r="H191" s="2">
        <v>0</v>
      </c>
      <c r="I191" s="2">
        <v>1</v>
      </c>
      <c r="J191" s="2">
        <v>0</v>
      </c>
      <c r="K191" s="2">
        <v>0</v>
      </c>
      <c r="L191" s="2">
        <v>0</v>
      </c>
      <c r="M191" s="2">
        <v>0</v>
      </c>
      <c r="N191" s="2">
        <v>0</v>
      </c>
      <c r="O191" s="2"/>
      <c r="P191" s="2"/>
      <c r="Q191" s="2"/>
      <c r="R191" s="11"/>
      <c r="S191" s="11"/>
      <c r="T191" s="35"/>
    </row>
    <row r="192" spans="1:20" x14ac:dyDescent="0.25">
      <c r="A192" s="34"/>
      <c r="B192" s="11"/>
      <c r="C192" s="2"/>
      <c r="D192" s="11"/>
      <c r="E192" s="11"/>
      <c r="F192" s="2" t="s">
        <v>3</v>
      </c>
      <c r="G192" s="11" t="s">
        <v>5195</v>
      </c>
      <c r="H192" s="2">
        <v>0</v>
      </c>
      <c r="I192" s="2">
        <v>1</v>
      </c>
      <c r="J192" s="2">
        <v>0</v>
      </c>
      <c r="K192" s="2">
        <v>0</v>
      </c>
      <c r="L192" s="2">
        <v>0</v>
      </c>
      <c r="M192" s="2">
        <v>0</v>
      </c>
      <c r="N192" s="2">
        <v>0</v>
      </c>
      <c r="O192" s="2"/>
      <c r="P192" s="2"/>
      <c r="Q192" s="2"/>
      <c r="R192" s="11"/>
      <c r="S192" s="11"/>
      <c r="T192" s="35"/>
    </row>
    <row r="193" spans="1:20" x14ac:dyDescent="0.25">
      <c r="A193" s="34"/>
      <c r="B193" s="11"/>
      <c r="C193" s="2"/>
      <c r="D193" s="11"/>
      <c r="E193" s="11"/>
      <c r="F193" s="2" t="s">
        <v>4</v>
      </c>
      <c r="G193" s="11" t="s">
        <v>5196</v>
      </c>
      <c r="H193" s="2">
        <v>0</v>
      </c>
      <c r="I193" s="2">
        <v>1</v>
      </c>
      <c r="J193" s="2">
        <v>0</v>
      </c>
      <c r="K193" s="2">
        <v>0</v>
      </c>
      <c r="L193" s="2">
        <v>0</v>
      </c>
      <c r="M193" s="2">
        <v>0</v>
      </c>
      <c r="N193" s="2">
        <v>0</v>
      </c>
      <c r="O193" s="2"/>
      <c r="P193" s="2"/>
      <c r="Q193" s="2"/>
      <c r="R193" s="11"/>
      <c r="S193" s="11"/>
      <c r="T193" s="35"/>
    </row>
    <row r="194" spans="1:20" x14ac:dyDescent="0.25">
      <c r="A194" s="34"/>
      <c r="B194" s="11"/>
      <c r="C194" s="2"/>
      <c r="D194" s="11"/>
      <c r="E194" s="11"/>
      <c r="F194" s="2" t="s">
        <v>5</v>
      </c>
      <c r="G194" s="11" t="s">
        <v>5197</v>
      </c>
      <c r="H194" s="2">
        <v>0</v>
      </c>
      <c r="I194" s="2">
        <v>1</v>
      </c>
      <c r="J194" s="2">
        <v>0</v>
      </c>
      <c r="K194" s="2">
        <v>0</v>
      </c>
      <c r="L194" s="2">
        <v>0</v>
      </c>
      <c r="M194" s="2">
        <v>0</v>
      </c>
      <c r="N194" s="2">
        <v>0</v>
      </c>
      <c r="O194" s="2"/>
      <c r="P194" s="2"/>
      <c r="Q194" s="2"/>
      <c r="R194" s="11"/>
      <c r="S194" s="11"/>
      <c r="T194" s="35"/>
    </row>
    <row r="195" spans="1:20" x14ac:dyDescent="0.25">
      <c r="A195" s="34"/>
      <c r="B195" s="11"/>
      <c r="C195" s="2"/>
      <c r="D195" s="11"/>
      <c r="E195" s="11"/>
      <c r="F195" s="2" t="s">
        <v>6</v>
      </c>
      <c r="G195" s="11" t="s">
        <v>5198</v>
      </c>
      <c r="H195" s="2">
        <v>0</v>
      </c>
      <c r="I195" s="2">
        <v>1</v>
      </c>
      <c r="J195" s="2">
        <v>0</v>
      </c>
      <c r="K195" s="2">
        <v>0</v>
      </c>
      <c r="L195" s="2">
        <v>0</v>
      </c>
      <c r="M195" s="2">
        <v>0</v>
      </c>
      <c r="N195" s="2">
        <v>0</v>
      </c>
      <c r="O195" s="2"/>
      <c r="P195" s="2"/>
      <c r="Q195" s="2"/>
      <c r="R195" s="11"/>
      <c r="S195" s="11"/>
      <c r="T195" s="35"/>
    </row>
    <row r="196" spans="1:20" x14ac:dyDescent="0.25">
      <c r="A196" s="34"/>
      <c r="B196" s="11"/>
      <c r="C196" s="2"/>
      <c r="D196" s="11"/>
      <c r="E196" s="11"/>
      <c r="F196" s="2" t="s">
        <v>7</v>
      </c>
      <c r="G196" s="11" t="s">
        <v>5199</v>
      </c>
      <c r="H196" s="2">
        <v>0</v>
      </c>
      <c r="I196" s="2">
        <v>1</v>
      </c>
      <c r="J196" s="2">
        <v>0</v>
      </c>
      <c r="K196" s="2">
        <v>0</v>
      </c>
      <c r="L196" s="2">
        <v>0</v>
      </c>
      <c r="M196" s="2">
        <v>0</v>
      </c>
      <c r="N196" s="2">
        <v>0</v>
      </c>
      <c r="O196" s="2"/>
      <c r="P196" s="2"/>
      <c r="Q196" s="2"/>
      <c r="R196" s="11"/>
      <c r="S196" s="11"/>
      <c r="T196" s="35"/>
    </row>
    <row r="197" spans="1:20" x14ac:dyDescent="0.25">
      <c r="A197" s="34"/>
      <c r="B197" s="11"/>
      <c r="C197" s="2"/>
      <c r="D197" s="11"/>
      <c r="E197" s="11"/>
      <c r="F197" s="2" t="s">
        <v>8</v>
      </c>
      <c r="G197" s="11" t="s">
        <v>5200</v>
      </c>
      <c r="H197" s="2">
        <v>0</v>
      </c>
      <c r="I197" s="2">
        <v>1</v>
      </c>
      <c r="J197" s="2">
        <v>0</v>
      </c>
      <c r="K197" s="2">
        <v>0</v>
      </c>
      <c r="L197" s="2">
        <v>0</v>
      </c>
      <c r="M197" s="2">
        <v>0</v>
      </c>
      <c r="N197" s="2">
        <v>0</v>
      </c>
      <c r="O197" s="2"/>
      <c r="P197" s="2"/>
      <c r="Q197" s="2"/>
      <c r="R197" s="11"/>
      <c r="S197" s="11"/>
      <c r="T197" s="35"/>
    </row>
    <row r="198" spans="1:20" x14ac:dyDescent="0.25">
      <c r="A198" s="34"/>
      <c r="B198" s="11"/>
      <c r="C198" s="2"/>
      <c r="D198" s="11"/>
      <c r="E198" s="11"/>
      <c r="F198" s="2" t="s">
        <v>9</v>
      </c>
      <c r="G198" s="11" t="s">
        <v>5201</v>
      </c>
      <c r="H198" s="2">
        <v>0</v>
      </c>
      <c r="I198" s="2">
        <v>1</v>
      </c>
      <c r="J198" s="2">
        <v>0</v>
      </c>
      <c r="K198" s="2">
        <v>0</v>
      </c>
      <c r="L198" s="2">
        <v>0</v>
      </c>
      <c r="M198" s="2">
        <v>0</v>
      </c>
      <c r="N198" s="2">
        <v>0</v>
      </c>
      <c r="O198" s="2"/>
      <c r="P198" s="2"/>
      <c r="Q198" s="2"/>
      <c r="R198" s="11"/>
      <c r="S198" s="11"/>
      <c r="T198" s="35"/>
    </row>
    <row r="199" spans="1:20" x14ac:dyDescent="0.25">
      <c r="A199" s="34"/>
      <c r="B199" s="11"/>
      <c r="C199" s="2"/>
      <c r="D199" s="11"/>
      <c r="E199" s="11"/>
      <c r="F199" s="2" t="s">
        <v>10</v>
      </c>
      <c r="G199" s="11" t="s">
        <v>5202</v>
      </c>
      <c r="H199" s="2">
        <v>0</v>
      </c>
      <c r="I199" s="2">
        <v>1</v>
      </c>
      <c r="J199" s="2">
        <v>0</v>
      </c>
      <c r="K199" s="2">
        <v>0</v>
      </c>
      <c r="L199" s="2">
        <v>0</v>
      </c>
      <c r="M199" s="2">
        <v>0</v>
      </c>
      <c r="N199" s="2">
        <v>0</v>
      </c>
      <c r="O199" s="2"/>
      <c r="P199" s="2"/>
      <c r="Q199" s="2"/>
      <c r="R199" s="11"/>
      <c r="S199" s="11"/>
      <c r="T199" s="35"/>
    </row>
    <row r="200" spans="1:20" x14ac:dyDescent="0.25">
      <c r="A200" s="34"/>
      <c r="B200" s="11"/>
      <c r="C200" s="2"/>
      <c r="D200" s="11"/>
      <c r="E200" s="11"/>
      <c r="F200" s="2" t="s">
        <v>11</v>
      </c>
      <c r="G200" s="11" t="s">
        <v>5203</v>
      </c>
      <c r="H200" s="2">
        <v>0</v>
      </c>
      <c r="I200" s="2">
        <v>1</v>
      </c>
      <c r="J200" s="2">
        <v>0</v>
      </c>
      <c r="K200" s="2">
        <v>0</v>
      </c>
      <c r="L200" s="2">
        <v>0</v>
      </c>
      <c r="M200" s="2">
        <v>0</v>
      </c>
      <c r="N200" s="2">
        <v>0</v>
      </c>
      <c r="O200" s="2"/>
      <c r="P200" s="2"/>
      <c r="Q200" s="2"/>
      <c r="R200" s="11"/>
      <c r="S200" s="11"/>
      <c r="T200" s="35"/>
    </row>
    <row r="201" spans="1:20" x14ac:dyDescent="0.25">
      <c r="A201" s="34"/>
      <c r="B201" s="11"/>
      <c r="C201" s="2"/>
      <c r="D201" s="11"/>
      <c r="E201" s="11"/>
      <c r="F201" s="2"/>
      <c r="G201" s="11"/>
      <c r="H201" s="2"/>
      <c r="I201" s="2"/>
      <c r="J201" s="2"/>
      <c r="K201" s="2"/>
      <c r="L201" s="2"/>
      <c r="M201" s="2"/>
      <c r="N201" s="2"/>
      <c r="O201" s="2"/>
      <c r="P201" s="2"/>
      <c r="Q201" s="2"/>
      <c r="R201" s="11"/>
      <c r="S201" s="11"/>
      <c r="T201" s="35"/>
    </row>
    <row r="202" spans="1:20" x14ac:dyDescent="0.25">
      <c r="A202" s="83"/>
      <c r="B202" s="62"/>
      <c r="C202" s="61"/>
      <c r="D202" s="62"/>
      <c r="E202" s="62"/>
      <c r="F202" s="61"/>
      <c r="G202" s="62"/>
      <c r="H202" s="61">
        <f>SUM(H190:H200)</f>
        <v>0</v>
      </c>
      <c r="I202" s="61">
        <f t="shared" ref="I202:O202" si="11">SUM(I190:I200)</f>
        <v>11</v>
      </c>
      <c r="J202" s="61">
        <f t="shared" si="11"/>
        <v>0</v>
      </c>
      <c r="K202" s="61">
        <f t="shared" si="11"/>
        <v>0</v>
      </c>
      <c r="L202" s="61">
        <f t="shared" si="11"/>
        <v>0</v>
      </c>
      <c r="M202" s="61">
        <f t="shared" si="11"/>
        <v>0</v>
      </c>
      <c r="N202" s="61">
        <f t="shared" si="11"/>
        <v>0</v>
      </c>
      <c r="O202" s="61">
        <f t="shared" si="11"/>
        <v>0</v>
      </c>
      <c r="P202" s="61"/>
      <c r="Q202" s="61"/>
      <c r="R202" s="62"/>
      <c r="S202" s="62"/>
      <c r="T202" s="84"/>
    </row>
    <row r="203" spans="1:20" x14ac:dyDescent="0.25">
      <c r="A203" s="85"/>
      <c r="B203" s="75"/>
      <c r="C203" s="76"/>
      <c r="D203" s="75"/>
      <c r="E203" s="75"/>
      <c r="F203" s="76"/>
      <c r="G203" s="75"/>
      <c r="H203" s="76"/>
      <c r="I203" s="76"/>
      <c r="J203" s="76"/>
      <c r="K203" s="76"/>
      <c r="L203" s="76"/>
      <c r="M203" s="76"/>
      <c r="N203" s="76"/>
      <c r="O203" s="76"/>
      <c r="P203" s="76"/>
      <c r="Q203" s="76"/>
      <c r="R203" s="75"/>
      <c r="S203" s="75"/>
      <c r="T203" s="86"/>
    </row>
    <row r="204" spans="1:20" x14ac:dyDescent="0.25">
      <c r="A204" s="34"/>
      <c r="B204" s="11"/>
      <c r="C204" s="2"/>
      <c r="D204" s="11"/>
      <c r="E204" s="11"/>
      <c r="F204" s="11"/>
      <c r="G204" s="11"/>
      <c r="H204" s="2"/>
      <c r="I204" s="2"/>
      <c r="J204" s="2"/>
      <c r="K204" s="2"/>
      <c r="L204" s="2"/>
      <c r="M204" s="2"/>
      <c r="N204" s="2"/>
      <c r="O204" s="2"/>
      <c r="P204" s="2"/>
      <c r="Q204" s="2"/>
      <c r="R204" s="11"/>
      <c r="S204" s="11"/>
      <c r="T204" s="35"/>
    </row>
    <row r="205" spans="1:20" x14ac:dyDescent="0.25">
      <c r="A205" s="34"/>
      <c r="B205" s="11"/>
      <c r="C205" s="2" t="s">
        <v>13</v>
      </c>
      <c r="D205" s="11" t="s">
        <v>39</v>
      </c>
      <c r="E205" s="11" t="s">
        <v>4653</v>
      </c>
      <c r="F205" s="2" t="s">
        <v>0</v>
      </c>
      <c r="G205" s="11" t="s">
        <v>5204</v>
      </c>
      <c r="H205" s="2">
        <v>0</v>
      </c>
      <c r="I205" s="2">
        <v>1</v>
      </c>
      <c r="J205" s="2">
        <v>0</v>
      </c>
      <c r="K205" s="2">
        <v>0</v>
      </c>
      <c r="L205" s="2">
        <v>0</v>
      </c>
      <c r="M205" s="2">
        <v>0</v>
      </c>
      <c r="N205" s="2">
        <v>0</v>
      </c>
      <c r="O205" s="2"/>
      <c r="P205" s="2"/>
      <c r="Q205" s="2"/>
      <c r="R205" s="11"/>
      <c r="S205" s="11"/>
      <c r="T205" s="35"/>
    </row>
    <row r="206" spans="1:20" x14ac:dyDescent="0.25">
      <c r="A206" s="34"/>
      <c r="B206" s="11"/>
      <c r="C206" s="2"/>
      <c r="D206" s="11"/>
      <c r="E206" s="11"/>
      <c r="F206" s="2" t="s">
        <v>2</v>
      </c>
      <c r="G206" s="11" t="s">
        <v>5205</v>
      </c>
      <c r="H206" s="2">
        <v>0</v>
      </c>
      <c r="I206" s="2">
        <v>1</v>
      </c>
      <c r="J206" s="2">
        <v>0</v>
      </c>
      <c r="K206" s="2">
        <v>0</v>
      </c>
      <c r="L206" s="2">
        <v>0</v>
      </c>
      <c r="M206" s="2">
        <v>0</v>
      </c>
      <c r="N206" s="2">
        <v>0</v>
      </c>
      <c r="O206" s="2"/>
      <c r="P206" s="2"/>
      <c r="Q206" s="2"/>
      <c r="R206" s="11"/>
      <c r="S206" s="11"/>
      <c r="T206" s="35"/>
    </row>
    <row r="207" spans="1:20" x14ac:dyDescent="0.25">
      <c r="A207" s="34"/>
      <c r="B207" s="11"/>
      <c r="C207" s="2"/>
      <c r="D207" s="11"/>
      <c r="E207" s="11"/>
      <c r="F207" s="2" t="s">
        <v>3</v>
      </c>
      <c r="G207" s="11" t="s">
        <v>5206</v>
      </c>
      <c r="H207" s="2">
        <v>0</v>
      </c>
      <c r="I207" s="2">
        <v>1</v>
      </c>
      <c r="J207" s="2">
        <v>0</v>
      </c>
      <c r="K207" s="2">
        <v>0</v>
      </c>
      <c r="L207" s="2">
        <v>0</v>
      </c>
      <c r="M207" s="2">
        <v>0</v>
      </c>
      <c r="N207" s="2">
        <v>0</v>
      </c>
      <c r="O207" s="2"/>
      <c r="P207" s="2"/>
      <c r="Q207" s="2"/>
      <c r="R207" s="11"/>
      <c r="S207" s="11"/>
      <c r="T207" s="35"/>
    </row>
    <row r="208" spans="1:20" x14ac:dyDescent="0.25">
      <c r="A208" s="34"/>
      <c r="B208" s="11"/>
      <c r="C208" s="2"/>
      <c r="D208" s="11"/>
      <c r="E208" s="11"/>
      <c r="F208" s="2" t="s">
        <v>4</v>
      </c>
      <c r="G208" s="11" t="s">
        <v>5207</v>
      </c>
      <c r="H208" s="2">
        <v>0</v>
      </c>
      <c r="I208" s="2">
        <v>1</v>
      </c>
      <c r="J208" s="2">
        <v>0</v>
      </c>
      <c r="K208" s="2">
        <v>0</v>
      </c>
      <c r="L208" s="2">
        <v>0</v>
      </c>
      <c r="M208" s="2">
        <v>0</v>
      </c>
      <c r="N208" s="2">
        <v>0</v>
      </c>
      <c r="O208" s="2"/>
      <c r="P208" s="2"/>
      <c r="Q208" s="2"/>
      <c r="R208" s="11"/>
      <c r="S208" s="11"/>
      <c r="T208" s="35"/>
    </row>
    <row r="209" spans="1:20" x14ac:dyDescent="0.25">
      <c r="A209" s="34"/>
      <c r="B209" s="11"/>
      <c r="C209" s="2"/>
      <c r="D209" s="11"/>
      <c r="E209" s="11"/>
      <c r="F209" s="2" t="s">
        <v>5</v>
      </c>
      <c r="G209" s="11" t="s">
        <v>5208</v>
      </c>
      <c r="H209" s="2">
        <v>0</v>
      </c>
      <c r="I209" s="2">
        <v>1</v>
      </c>
      <c r="J209" s="2">
        <v>0</v>
      </c>
      <c r="K209" s="2">
        <v>0</v>
      </c>
      <c r="L209" s="2">
        <v>0</v>
      </c>
      <c r="M209" s="2">
        <v>0</v>
      </c>
      <c r="N209" s="2">
        <v>0</v>
      </c>
      <c r="O209" s="2"/>
      <c r="P209" s="2"/>
      <c r="Q209" s="2"/>
      <c r="R209" s="11"/>
      <c r="S209" s="11"/>
      <c r="T209" s="35"/>
    </row>
    <row r="210" spans="1:20" x14ac:dyDescent="0.25">
      <c r="A210" s="34"/>
      <c r="B210" s="11"/>
      <c r="C210" s="2"/>
      <c r="D210" s="11"/>
      <c r="E210" s="11"/>
      <c r="F210" s="2" t="s">
        <v>6</v>
      </c>
      <c r="G210" s="11" t="s">
        <v>5209</v>
      </c>
      <c r="H210" s="2">
        <v>0</v>
      </c>
      <c r="I210" s="2">
        <v>1</v>
      </c>
      <c r="J210" s="2">
        <v>0</v>
      </c>
      <c r="K210" s="2">
        <v>0</v>
      </c>
      <c r="L210" s="2">
        <v>0</v>
      </c>
      <c r="M210" s="2">
        <v>0</v>
      </c>
      <c r="N210" s="2">
        <v>0</v>
      </c>
      <c r="O210" s="2"/>
      <c r="P210" s="2"/>
      <c r="Q210" s="2"/>
      <c r="R210" s="11"/>
      <c r="S210" s="11"/>
      <c r="T210" s="35"/>
    </row>
    <row r="211" spans="1:20" x14ac:dyDescent="0.25">
      <c r="A211" s="34"/>
      <c r="B211" s="11"/>
      <c r="C211" s="2"/>
      <c r="D211" s="11"/>
      <c r="E211" s="11"/>
      <c r="F211" s="2" t="s">
        <v>7</v>
      </c>
      <c r="G211" s="11" t="s">
        <v>5210</v>
      </c>
      <c r="H211" s="2">
        <v>0</v>
      </c>
      <c r="I211" s="2">
        <v>1</v>
      </c>
      <c r="J211" s="2">
        <v>0</v>
      </c>
      <c r="K211" s="2">
        <v>0</v>
      </c>
      <c r="L211" s="2">
        <v>0</v>
      </c>
      <c r="M211" s="2">
        <v>0</v>
      </c>
      <c r="N211" s="2">
        <v>0</v>
      </c>
      <c r="O211" s="2"/>
      <c r="P211" s="2"/>
      <c r="Q211" s="2"/>
      <c r="R211" s="11"/>
      <c r="S211" s="11"/>
      <c r="T211" s="35"/>
    </row>
    <row r="212" spans="1:20" x14ac:dyDescent="0.25">
      <c r="A212" s="34"/>
      <c r="B212" s="11"/>
      <c r="C212" s="2"/>
      <c r="D212" s="11"/>
      <c r="E212" s="11"/>
      <c r="F212" s="2" t="s">
        <v>8</v>
      </c>
      <c r="G212" s="11" t="s">
        <v>5211</v>
      </c>
      <c r="H212" s="2">
        <v>0</v>
      </c>
      <c r="I212" s="2">
        <v>1</v>
      </c>
      <c r="J212" s="2">
        <v>0</v>
      </c>
      <c r="K212" s="2">
        <v>0</v>
      </c>
      <c r="L212" s="2">
        <v>0</v>
      </c>
      <c r="M212" s="2">
        <v>0</v>
      </c>
      <c r="N212" s="2">
        <v>0</v>
      </c>
      <c r="O212" s="2"/>
      <c r="P212" s="2"/>
      <c r="Q212" s="2"/>
      <c r="R212" s="11"/>
      <c r="S212" s="11"/>
      <c r="T212" s="35"/>
    </row>
    <row r="213" spans="1:20" x14ac:dyDescent="0.25">
      <c r="A213" s="34"/>
      <c r="B213" s="11"/>
      <c r="C213" s="2"/>
      <c r="D213" s="11"/>
      <c r="E213" s="11"/>
      <c r="F213" s="2"/>
      <c r="G213" s="11"/>
      <c r="H213" s="2"/>
      <c r="I213" s="2"/>
      <c r="J213" s="2"/>
      <c r="K213" s="2"/>
      <c r="L213" s="2"/>
      <c r="M213" s="2"/>
      <c r="N213" s="2"/>
      <c r="O213" s="2"/>
      <c r="P213" s="2"/>
      <c r="Q213" s="2"/>
      <c r="R213" s="11"/>
      <c r="S213" s="11"/>
      <c r="T213" s="35"/>
    </row>
    <row r="214" spans="1:20" x14ac:dyDescent="0.25">
      <c r="A214" s="83"/>
      <c r="B214" s="62"/>
      <c r="C214" s="61"/>
      <c r="D214" s="62"/>
      <c r="E214" s="62"/>
      <c r="F214" s="61"/>
      <c r="G214" s="62"/>
      <c r="H214" s="61">
        <f>SUM(H205:H212)</f>
        <v>0</v>
      </c>
      <c r="I214" s="61">
        <f t="shared" ref="I214:O214" si="12">SUM(I205:I212)</f>
        <v>8</v>
      </c>
      <c r="J214" s="61">
        <f t="shared" si="12"/>
        <v>0</v>
      </c>
      <c r="K214" s="61">
        <f t="shared" si="12"/>
        <v>0</v>
      </c>
      <c r="L214" s="61">
        <f t="shared" si="12"/>
        <v>0</v>
      </c>
      <c r="M214" s="61">
        <f t="shared" si="12"/>
        <v>0</v>
      </c>
      <c r="N214" s="61">
        <f t="shared" si="12"/>
        <v>0</v>
      </c>
      <c r="O214" s="61">
        <f t="shared" si="12"/>
        <v>0</v>
      </c>
      <c r="P214" s="61"/>
      <c r="Q214" s="61"/>
      <c r="R214" s="62"/>
      <c r="S214" s="62"/>
      <c r="T214" s="84"/>
    </row>
    <row r="215" spans="1:20" x14ac:dyDescent="0.25">
      <c r="A215" s="85"/>
      <c r="B215" s="75"/>
      <c r="C215" s="76"/>
      <c r="D215" s="75"/>
      <c r="E215" s="75"/>
      <c r="F215" s="76"/>
      <c r="G215" s="75"/>
      <c r="H215" s="76"/>
      <c r="I215" s="76"/>
      <c r="J215" s="76"/>
      <c r="K215" s="76"/>
      <c r="L215" s="76"/>
      <c r="M215" s="76"/>
      <c r="N215" s="76"/>
      <c r="O215" s="76"/>
      <c r="P215" s="76"/>
      <c r="Q215" s="76"/>
      <c r="R215" s="75"/>
      <c r="S215" s="75"/>
      <c r="T215" s="86"/>
    </row>
    <row r="216" spans="1:20" x14ac:dyDescent="0.25">
      <c r="A216" s="34"/>
      <c r="B216" s="11"/>
      <c r="C216" s="2"/>
      <c r="D216" s="11"/>
      <c r="E216" s="11"/>
      <c r="F216" s="11"/>
      <c r="G216" s="11"/>
      <c r="H216" s="2"/>
      <c r="I216" s="2"/>
      <c r="J216" s="2"/>
      <c r="K216" s="2"/>
      <c r="L216" s="2"/>
      <c r="M216" s="2"/>
      <c r="N216" s="2"/>
      <c r="O216" s="2"/>
      <c r="P216" s="2"/>
      <c r="Q216" s="2"/>
      <c r="R216" s="11"/>
      <c r="S216" s="11"/>
      <c r="T216" s="35"/>
    </row>
    <row r="217" spans="1:20" x14ac:dyDescent="0.25">
      <c r="A217" s="34"/>
      <c r="B217" s="11"/>
      <c r="C217" s="2" t="s">
        <v>14</v>
      </c>
      <c r="D217" s="11" t="s">
        <v>39</v>
      </c>
      <c r="E217" s="11" t="s">
        <v>4654</v>
      </c>
      <c r="F217" s="2" t="s">
        <v>0</v>
      </c>
      <c r="G217" s="11" t="s">
        <v>5212</v>
      </c>
      <c r="H217" s="2">
        <v>1</v>
      </c>
      <c r="I217" s="2">
        <v>0</v>
      </c>
      <c r="J217" s="2">
        <v>0</v>
      </c>
      <c r="K217" s="2">
        <v>0</v>
      </c>
      <c r="L217" s="2">
        <v>0</v>
      </c>
      <c r="M217" s="2">
        <v>0</v>
      </c>
      <c r="N217" s="2">
        <v>0</v>
      </c>
      <c r="O217" s="2"/>
      <c r="P217" s="2"/>
      <c r="Q217" s="2">
        <v>1</v>
      </c>
      <c r="R217" s="11"/>
      <c r="S217" s="11"/>
      <c r="T217" s="35"/>
    </row>
    <row r="218" spans="1:20" x14ac:dyDescent="0.25">
      <c r="A218" s="34"/>
      <c r="B218" s="11"/>
      <c r="C218" s="2"/>
      <c r="D218" s="11"/>
      <c r="E218" s="11"/>
      <c r="F218" s="2" t="s">
        <v>2</v>
      </c>
      <c r="G218" s="11" t="s">
        <v>5213</v>
      </c>
      <c r="H218" s="2">
        <v>1</v>
      </c>
      <c r="I218" s="2">
        <v>0</v>
      </c>
      <c r="J218" s="2">
        <v>0</v>
      </c>
      <c r="K218" s="2">
        <v>0</v>
      </c>
      <c r="L218" s="2">
        <v>0</v>
      </c>
      <c r="M218" s="2">
        <v>0</v>
      </c>
      <c r="N218" s="2">
        <v>0</v>
      </c>
      <c r="O218" s="2"/>
      <c r="P218" s="2"/>
      <c r="Q218" s="2">
        <v>1</v>
      </c>
      <c r="R218" s="11"/>
      <c r="S218" s="11"/>
      <c r="T218" s="35"/>
    </row>
    <row r="219" spans="1:20" x14ac:dyDescent="0.25">
      <c r="A219" s="34"/>
      <c r="B219" s="11"/>
      <c r="C219" s="2"/>
      <c r="D219" s="11"/>
      <c r="E219" s="11"/>
      <c r="F219" s="2" t="s">
        <v>3</v>
      </c>
      <c r="G219" s="11" t="s">
        <v>5214</v>
      </c>
      <c r="H219" s="2">
        <v>1</v>
      </c>
      <c r="I219" s="2">
        <v>0</v>
      </c>
      <c r="J219" s="2">
        <v>0</v>
      </c>
      <c r="K219" s="2">
        <v>0</v>
      </c>
      <c r="L219" s="2">
        <v>0</v>
      </c>
      <c r="M219" s="2">
        <v>0</v>
      </c>
      <c r="N219" s="2">
        <v>0</v>
      </c>
      <c r="O219" s="2"/>
      <c r="P219" s="2"/>
      <c r="Q219" s="2">
        <v>1</v>
      </c>
      <c r="R219" s="11"/>
      <c r="S219" s="11"/>
      <c r="T219" s="35"/>
    </row>
    <row r="220" spans="1:20" x14ac:dyDescent="0.25">
      <c r="A220" s="34"/>
      <c r="B220" s="11"/>
      <c r="C220" s="2"/>
      <c r="D220" s="11"/>
      <c r="E220" s="11"/>
      <c r="F220" s="2" t="s">
        <v>4</v>
      </c>
      <c r="G220" s="11" t="s">
        <v>5215</v>
      </c>
      <c r="H220" s="2">
        <v>1</v>
      </c>
      <c r="I220" s="2">
        <v>0</v>
      </c>
      <c r="J220" s="2">
        <v>0</v>
      </c>
      <c r="K220" s="2">
        <v>0</v>
      </c>
      <c r="L220" s="2">
        <v>0</v>
      </c>
      <c r="M220" s="2">
        <v>0</v>
      </c>
      <c r="N220" s="2">
        <v>0</v>
      </c>
      <c r="O220" s="2"/>
      <c r="P220" s="2"/>
      <c r="Q220" s="2">
        <v>1</v>
      </c>
      <c r="R220" s="11"/>
      <c r="S220" s="11"/>
      <c r="T220" s="35"/>
    </row>
    <row r="221" spans="1:20" x14ac:dyDescent="0.25">
      <c r="A221" s="34"/>
      <c r="B221" s="11"/>
      <c r="C221" s="2"/>
      <c r="D221" s="11"/>
      <c r="E221" s="11"/>
      <c r="F221" s="2" t="s">
        <v>5</v>
      </c>
      <c r="G221" s="11" t="s">
        <v>5216</v>
      </c>
      <c r="H221" s="2">
        <v>1</v>
      </c>
      <c r="I221" s="2">
        <v>0</v>
      </c>
      <c r="J221" s="2">
        <v>0</v>
      </c>
      <c r="K221" s="2">
        <v>0</v>
      </c>
      <c r="L221" s="2">
        <v>0</v>
      </c>
      <c r="M221" s="2">
        <v>0</v>
      </c>
      <c r="N221" s="2">
        <v>0</v>
      </c>
      <c r="O221" s="2"/>
      <c r="P221" s="2"/>
      <c r="Q221" s="2">
        <v>1</v>
      </c>
      <c r="R221" s="11"/>
      <c r="S221" s="11"/>
      <c r="T221" s="35"/>
    </row>
    <row r="222" spans="1:20" x14ac:dyDescent="0.25">
      <c r="A222" s="34"/>
      <c r="B222" s="11"/>
      <c r="C222" s="2"/>
      <c r="D222" s="11"/>
      <c r="E222" s="11"/>
      <c r="F222" s="2"/>
      <c r="G222" s="11"/>
      <c r="H222" s="2"/>
      <c r="I222" s="2"/>
      <c r="J222" s="2"/>
      <c r="K222" s="2"/>
      <c r="L222" s="2"/>
      <c r="M222" s="2"/>
      <c r="N222" s="2"/>
      <c r="O222" s="2"/>
      <c r="P222" s="2"/>
      <c r="Q222" s="2"/>
      <c r="R222" s="11"/>
      <c r="S222" s="11"/>
      <c r="T222" s="35"/>
    </row>
    <row r="223" spans="1:20" x14ac:dyDescent="0.25">
      <c r="A223" s="83"/>
      <c r="B223" s="62"/>
      <c r="C223" s="61"/>
      <c r="D223" s="62"/>
      <c r="E223" s="62"/>
      <c r="F223" s="61"/>
      <c r="G223" s="62"/>
      <c r="H223" s="61">
        <f>SUM(H217:H221)</f>
        <v>5</v>
      </c>
      <c r="I223" s="61">
        <f t="shared" ref="I223:Q223" si="13">SUM(I217:I221)</f>
        <v>0</v>
      </c>
      <c r="J223" s="61">
        <f t="shared" si="13"/>
        <v>0</v>
      </c>
      <c r="K223" s="61">
        <f t="shared" si="13"/>
        <v>0</v>
      </c>
      <c r="L223" s="61">
        <f t="shared" si="13"/>
        <v>0</v>
      </c>
      <c r="M223" s="61">
        <f t="shared" si="13"/>
        <v>0</v>
      </c>
      <c r="N223" s="61">
        <f t="shared" si="13"/>
        <v>0</v>
      </c>
      <c r="O223" s="61">
        <f t="shared" si="13"/>
        <v>0</v>
      </c>
      <c r="P223" s="61">
        <f t="shared" si="13"/>
        <v>0</v>
      </c>
      <c r="Q223" s="61">
        <f t="shared" si="13"/>
        <v>5</v>
      </c>
      <c r="R223" s="62"/>
      <c r="S223" s="62"/>
      <c r="T223" s="84"/>
    </row>
    <row r="224" spans="1:20" x14ac:dyDescent="0.25">
      <c r="A224" s="85"/>
      <c r="B224" s="75"/>
      <c r="C224" s="76"/>
      <c r="D224" s="75"/>
      <c r="E224" s="75"/>
      <c r="F224" s="76"/>
      <c r="G224" s="75"/>
      <c r="H224" s="76"/>
      <c r="I224" s="76"/>
      <c r="J224" s="76"/>
      <c r="K224" s="76"/>
      <c r="L224" s="76"/>
      <c r="M224" s="76"/>
      <c r="N224" s="76"/>
      <c r="O224" s="76"/>
      <c r="P224" s="76"/>
      <c r="Q224" s="76"/>
      <c r="R224" s="75"/>
      <c r="S224" s="75"/>
      <c r="T224" s="86"/>
    </row>
    <row r="225" spans="1:20" x14ac:dyDescent="0.25">
      <c r="A225" s="34"/>
      <c r="B225" s="11"/>
      <c r="C225" s="2"/>
      <c r="D225" s="11"/>
      <c r="E225" s="11"/>
      <c r="F225" s="11"/>
      <c r="G225" s="11"/>
      <c r="H225" s="2"/>
      <c r="I225" s="2"/>
      <c r="J225" s="2"/>
      <c r="K225" s="2"/>
      <c r="L225" s="2"/>
      <c r="M225" s="2"/>
      <c r="N225" s="2"/>
      <c r="O225" s="2"/>
      <c r="P225" s="2"/>
      <c r="Q225" s="2"/>
      <c r="R225" s="11"/>
      <c r="S225" s="11"/>
      <c r="T225" s="35"/>
    </row>
    <row r="226" spans="1:20" x14ac:dyDescent="0.25">
      <c r="A226" s="34"/>
      <c r="B226" s="11"/>
      <c r="C226" s="2" t="s">
        <v>15</v>
      </c>
      <c r="D226" s="11" t="s">
        <v>39</v>
      </c>
      <c r="E226" s="11" t="s">
        <v>5217</v>
      </c>
      <c r="F226" s="2" t="s">
        <v>0</v>
      </c>
      <c r="G226" s="11" t="s">
        <v>5218</v>
      </c>
      <c r="H226" s="2">
        <v>0</v>
      </c>
      <c r="I226" s="2">
        <v>1</v>
      </c>
      <c r="J226" s="2">
        <v>0</v>
      </c>
      <c r="K226" s="2">
        <v>0</v>
      </c>
      <c r="L226" s="2">
        <v>0</v>
      </c>
      <c r="M226" s="2">
        <v>0</v>
      </c>
      <c r="N226" s="2">
        <v>0</v>
      </c>
      <c r="O226" s="2"/>
      <c r="P226" s="2"/>
      <c r="Q226" s="2"/>
      <c r="R226" s="11"/>
      <c r="S226" s="11"/>
      <c r="T226" s="35"/>
    </row>
    <row r="227" spans="1:20" x14ac:dyDescent="0.25">
      <c r="A227" s="34"/>
      <c r="B227" s="11"/>
      <c r="C227" s="11"/>
      <c r="D227" s="11"/>
      <c r="E227" s="11"/>
      <c r="F227" s="2" t="s">
        <v>2</v>
      </c>
      <c r="G227" s="11" t="s">
        <v>5219</v>
      </c>
      <c r="H227" s="2">
        <v>0</v>
      </c>
      <c r="I227" s="2">
        <v>1</v>
      </c>
      <c r="J227" s="2">
        <v>0</v>
      </c>
      <c r="K227" s="2">
        <v>0</v>
      </c>
      <c r="L227" s="2">
        <v>0</v>
      </c>
      <c r="M227" s="2">
        <v>0</v>
      </c>
      <c r="N227" s="2">
        <v>0</v>
      </c>
      <c r="O227" s="2"/>
      <c r="P227" s="2"/>
      <c r="Q227" s="2"/>
      <c r="R227" s="11"/>
      <c r="S227" s="11"/>
      <c r="T227" s="35"/>
    </row>
    <row r="228" spans="1:20" x14ac:dyDescent="0.25">
      <c r="A228" s="34"/>
      <c r="B228" s="11"/>
      <c r="C228" s="11"/>
      <c r="D228" s="11"/>
      <c r="E228" s="11"/>
      <c r="F228" s="2" t="s">
        <v>3</v>
      </c>
      <c r="G228" s="11" t="s">
        <v>5220</v>
      </c>
      <c r="H228" s="2">
        <v>0</v>
      </c>
      <c r="I228" s="2">
        <v>1</v>
      </c>
      <c r="J228" s="2">
        <v>0</v>
      </c>
      <c r="K228" s="2">
        <v>0</v>
      </c>
      <c r="L228" s="2">
        <v>0</v>
      </c>
      <c r="M228" s="2">
        <v>0</v>
      </c>
      <c r="N228" s="2">
        <v>0</v>
      </c>
      <c r="O228" s="2"/>
      <c r="P228" s="2"/>
      <c r="Q228" s="2"/>
      <c r="R228" s="11"/>
      <c r="S228" s="11"/>
      <c r="T228" s="35"/>
    </row>
    <row r="229" spans="1:20" x14ac:dyDescent="0.25">
      <c r="A229" s="34"/>
      <c r="B229" s="11"/>
      <c r="C229" s="11"/>
      <c r="D229" s="11"/>
      <c r="E229" s="11"/>
      <c r="F229" s="2" t="s">
        <v>4</v>
      </c>
      <c r="G229" s="11" t="s">
        <v>5221</v>
      </c>
      <c r="H229" s="2">
        <v>0</v>
      </c>
      <c r="I229" s="2">
        <v>1</v>
      </c>
      <c r="J229" s="2">
        <v>0</v>
      </c>
      <c r="K229" s="2">
        <v>0</v>
      </c>
      <c r="L229" s="2">
        <v>0</v>
      </c>
      <c r="M229" s="2">
        <v>0</v>
      </c>
      <c r="N229" s="2">
        <v>0</v>
      </c>
      <c r="O229" s="2"/>
      <c r="P229" s="2"/>
      <c r="Q229" s="2"/>
      <c r="R229" s="11"/>
      <c r="S229" s="11"/>
      <c r="T229" s="35"/>
    </row>
    <row r="230" spans="1:20" x14ac:dyDescent="0.25">
      <c r="A230" s="34"/>
      <c r="B230" s="11"/>
      <c r="C230" s="11"/>
      <c r="D230" s="11"/>
      <c r="E230" s="11"/>
      <c r="F230" s="2"/>
      <c r="G230" s="11"/>
      <c r="H230" s="2"/>
      <c r="I230" s="2"/>
      <c r="J230" s="2"/>
      <c r="K230" s="2"/>
      <c r="L230" s="2"/>
      <c r="M230" s="2"/>
      <c r="N230" s="2"/>
      <c r="O230" s="2"/>
      <c r="P230" s="2"/>
      <c r="Q230" s="2"/>
      <c r="R230" s="11"/>
      <c r="S230" s="11"/>
      <c r="T230" s="35"/>
    </row>
    <row r="231" spans="1:20" x14ac:dyDescent="0.25">
      <c r="A231" s="83"/>
      <c r="B231" s="62"/>
      <c r="C231" s="61"/>
      <c r="D231" s="62"/>
      <c r="E231" s="62"/>
      <c r="F231" s="61"/>
      <c r="G231" s="62"/>
      <c r="H231" s="61">
        <f>SUM(H226:H229)</f>
        <v>0</v>
      </c>
      <c r="I231" s="61">
        <f t="shared" ref="I231:O231" si="14">SUM(I226:I229)</f>
        <v>4</v>
      </c>
      <c r="J231" s="61">
        <f t="shared" si="14"/>
        <v>0</v>
      </c>
      <c r="K231" s="61">
        <f t="shared" si="14"/>
        <v>0</v>
      </c>
      <c r="L231" s="61">
        <f t="shared" si="14"/>
        <v>0</v>
      </c>
      <c r="M231" s="61">
        <f t="shared" si="14"/>
        <v>0</v>
      </c>
      <c r="N231" s="61">
        <f t="shared" si="14"/>
        <v>0</v>
      </c>
      <c r="O231" s="61">
        <f t="shared" si="14"/>
        <v>0</v>
      </c>
      <c r="P231" s="61"/>
      <c r="Q231" s="61"/>
      <c r="R231" s="62"/>
      <c r="S231" s="62"/>
      <c r="T231" s="84"/>
    </row>
    <row r="232" spans="1:20" x14ac:dyDescent="0.25">
      <c r="A232" s="85"/>
      <c r="B232" s="75"/>
      <c r="C232" s="76"/>
      <c r="D232" s="75"/>
      <c r="E232" s="75"/>
      <c r="F232" s="76"/>
      <c r="G232" s="75"/>
      <c r="H232" s="76"/>
      <c r="I232" s="76"/>
      <c r="J232" s="76"/>
      <c r="K232" s="76"/>
      <c r="L232" s="76"/>
      <c r="M232" s="76"/>
      <c r="N232" s="76"/>
      <c r="O232" s="76"/>
      <c r="P232" s="76"/>
      <c r="Q232" s="76"/>
      <c r="R232" s="75"/>
      <c r="S232" s="75"/>
      <c r="T232" s="86"/>
    </row>
    <row r="233" spans="1:20" x14ac:dyDescent="0.25">
      <c r="A233" s="34"/>
      <c r="B233" s="11"/>
      <c r="C233" s="11"/>
      <c r="D233" s="11"/>
      <c r="E233" s="11"/>
      <c r="F233" s="11"/>
      <c r="G233" s="11"/>
      <c r="H233" s="2"/>
      <c r="I233" s="2"/>
      <c r="J233" s="2"/>
      <c r="K233" s="2"/>
      <c r="L233" s="2"/>
      <c r="M233" s="2"/>
      <c r="N233" s="2"/>
      <c r="O233" s="2"/>
      <c r="P233" s="2"/>
      <c r="Q233" s="2"/>
      <c r="R233" s="11"/>
      <c r="S233" s="11"/>
      <c r="T233" s="35"/>
    </row>
    <row r="234" spans="1:20" x14ac:dyDescent="0.25">
      <c r="A234" s="34"/>
      <c r="B234" s="11"/>
      <c r="C234" s="11"/>
      <c r="D234" s="11"/>
      <c r="E234" s="11"/>
      <c r="F234" s="11"/>
      <c r="G234" s="11"/>
      <c r="H234" s="2">
        <f>H23+H52+H71+H94+H115+H129+H145+H155+H169+H178+H187+H202+H214+H223+H231</f>
        <v>20</v>
      </c>
      <c r="I234" s="2">
        <f t="shared" ref="I234:O234" si="15">I23+I52+I71+I94+I115+I129+I145+I155+I169+I178+I187+I202+I214+I223+I231</f>
        <v>147</v>
      </c>
      <c r="J234" s="2">
        <f t="shared" si="15"/>
        <v>0</v>
      </c>
      <c r="K234" s="2">
        <f t="shared" si="15"/>
        <v>0</v>
      </c>
      <c r="L234" s="2">
        <f t="shared" si="15"/>
        <v>0</v>
      </c>
      <c r="M234" s="2">
        <f t="shared" si="15"/>
        <v>0</v>
      </c>
      <c r="N234" s="2">
        <f t="shared" si="15"/>
        <v>0</v>
      </c>
      <c r="O234" s="2">
        <f t="shared" si="15"/>
        <v>0</v>
      </c>
      <c r="P234" s="2"/>
      <c r="Q234" s="2"/>
      <c r="R234" s="11"/>
      <c r="S234" s="11"/>
      <c r="T234" s="35"/>
    </row>
    <row r="235" spans="1:20" ht="15.75" thickBot="1" x14ac:dyDescent="0.3">
      <c r="A235" s="36"/>
      <c r="B235" s="32"/>
      <c r="C235" s="32"/>
      <c r="D235" s="32"/>
      <c r="E235" s="32"/>
      <c r="F235" s="32"/>
      <c r="G235" s="32"/>
      <c r="H235" s="3"/>
      <c r="I235" s="3"/>
      <c r="J235" s="3"/>
      <c r="K235" s="3"/>
      <c r="L235" s="3"/>
      <c r="M235" s="3"/>
      <c r="N235" s="3"/>
      <c r="O235" s="3"/>
      <c r="P235" s="3"/>
      <c r="Q235" s="3"/>
      <c r="R235" s="32"/>
      <c r="S235" s="32"/>
      <c r="T235" s="37"/>
    </row>
    <row r="236" spans="1:20" ht="15.75" thickTop="1" x14ac:dyDescent="0.25"/>
  </sheetData>
  <mergeCells count="15">
    <mergeCell ref="J5:O5"/>
    <mergeCell ref="A1:T1"/>
    <mergeCell ref="A3:A4"/>
    <mergeCell ref="B3:B4"/>
    <mergeCell ref="C3:C4"/>
    <mergeCell ref="D3:D4"/>
    <mergeCell ref="E3:E4"/>
    <mergeCell ref="F3:F4"/>
    <mergeCell ref="G3:G4"/>
    <mergeCell ref="H3:H4"/>
    <mergeCell ref="I3:I4"/>
    <mergeCell ref="R3:R4"/>
    <mergeCell ref="S3:S4"/>
    <mergeCell ref="T3:T4"/>
    <mergeCell ref="J3:P3"/>
  </mergeCells>
  <pageMargins left="0.37" right="0.11811023622047245" top="0.43307086614173229" bottom="0.47244094488188981" header="0.19685039370078741" footer="0.31496062992125984"/>
  <pageSetup paperSize="258" scale="6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36"/>
  <sheetViews>
    <sheetView topLeftCell="C2" workbookViewId="0">
      <pane ySplit="1530" topLeftCell="A159" activePane="bottomLeft"/>
      <selection activeCell="R2" sqref="R1:R1048576"/>
      <selection pane="bottomLeft" activeCell="T175" sqref="T175:T176"/>
    </sheetView>
  </sheetViews>
  <sheetFormatPr defaultRowHeight="15" x14ac:dyDescent="0.25"/>
  <cols>
    <col min="1" max="1" width="4.42578125" bestFit="1" customWidth="1"/>
    <col min="2" max="2" width="9.5703125" bestFit="1" customWidth="1"/>
    <col min="3" max="3" width="4.42578125" bestFit="1" customWidth="1"/>
    <col min="4" max="4" width="18" bestFit="1" customWidth="1"/>
    <col min="5" max="5" width="5.85546875" bestFit="1" customWidth="1"/>
    <col min="6" max="6" width="4.42578125" bestFit="1" customWidth="1"/>
    <col min="7" max="7" width="19.85546875" bestFit="1" customWidth="1"/>
    <col min="8" max="9" width="6.7109375" customWidth="1"/>
    <col min="10" max="10" width="6.28515625" customWidth="1"/>
    <col min="11" max="11" width="5.7109375" customWidth="1"/>
    <col min="12" max="12" width="6.85546875" customWidth="1"/>
    <col min="13" max="14" width="6.28515625" customWidth="1"/>
    <col min="15" max="15" width="6.5703125" customWidth="1"/>
    <col min="16" max="17" width="6.85546875" customWidth="1"/>
    <col min="18" max="18" width="5.42578125" style="137" customWidth="1"/>
    <col min="19" max="20" width="40.7109375" customWidth="1"/>
    <col min="21" max="21" width="29.7109375" customWidth="1"/>
  </cols>
  <sheetData>
    <row r="1" spans="1:21" x14ac:dyDescent="0.25">
      <c r="A1" s="300" t="s">
        <v>50</v>
      </c>
      <c r="B1" s="300"/>
      <c r="C1" s="300"/>
      <c r="D1" s="300"/>
      <c r="E1" s="300"/>
      <c r="F1" s="300"/>
      <c r="G1" s="300"/>
      <c r="H1" s="300"/>
      <c r="I1" s="300"/>
      <c r="J1" s="300"/>
      <c r="K1" s="300"/>
      <c r="L1" s="300"/>
      <c r="M1" s="300"/>
      <c r="N1" s="300"/>
      <c r="O1" s="300"/>
      <c r="P1" s="300"/>
      <c r="Q1" s="300"/>
      <c r="R1" s="300"/>
      <c r="S1" s="300"/>
      <c r="T1" s="300"/>
      <c r="U1" s="300"/>
    </row>
    <row r="2" spans="1:21" ht="15.75" thickBot="1" x14ac:dyDescent="0.3">
      <c r="A2" s="97"/>
      <c r="B2" s="97"/>
      <c r="C2" s="97"/>
      <c r="D2" s="97"/>
      <c r="E2" s="97"/>
      <c r="F2" s="97"/>
      <c r="G2" s="97"/>
      <c r="H2" s="97"/>
      <c r="I2" s="97"/>
      <c r="J2" s="97"/>
    </row>
    <row r="3" spans="1:21"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6"/>
      <c r="Q3" s="128"/>
      <c r="R3" s="128"/>
      <c r="S3" s="293" t="s">
        <v>42</v>
      </c>
      <c r="T3" s="297" t="s">
        <v>4380</v>
      </c>
      <c r="U3" s="281" t="s">
        <v>5692</v>
      </c>
    </row>
    <row r="4" spans="1:21" x14ac:dyDescent="0.25">
      <c r="A4" s="292"/>
      <c r="B4" s="294"/>
      <c r="C4" s="294"/>
      <c r="D4" s="294"/>
      <c r="E4" s="294"/>
      <c r="F4" s="294"/>
      <c r="G4" s="294"/>
      <c r="H4" s="294"/>
      <c r="I4" s="296"/>
      <c r="J4" s="47">
        <v>2010</v>
      </c>
      <c r="K4" s="47">
        <v>2011</v>
      </c>
      <c r="L4" s="47">
        <v>2012</v>
      </c>
      <c r="M4" s="47">
        <v>2013</v>
      </c>
      <c r="N4" s="47">
        <v>2014</v>
      </c>
      <c r="O4" s="47">
        <v>2015</v>
      </c>
      <c r="P4" s="47">
        <v>2016</v>
      </c>
      <c r="Q4" s="47">
        <v>2017</v>
      </c>
      <c r="R4" s="47">
        <v>2018</v>
      </c>
      <c r="S4" s="294"/>
      <c r="T4" s="298"/>
      <c r="U4" s="282"/>
    </row>
    <row r="5" spans="1:21" x14ac:dyDescent="0.25">
      <c r="A5" s="22">
        <v>1</v>
      </c>
      <c r="B5" s="23">
        <v>2</v>
      </c>
      <c r="C5" s="23">
        <v>3</v>
      </c>
      <c r="D5" s="23">
        <v>4</v>
      </c>
      <c r="E5" s="23">
        <v>5</v>
      </c>
      <c r="F5" s="23">
        <v>6</v>
      </c>
      <c r="G5" s="23">
        <v>7</v>
      </c>
      <c r="H5" s="23">
        <v>8</v>
      </c>
      <c r="I5" s="23">
        <v>9</v>
      </c>
      <c r="J5" s="288">
        <v>10</v>
      </c>
      <c r="K5" s="289"/>
      <c r="L5" s="289"/>
      <c r="M5" s="289"/>
      <c r="N5" s="289"/>
      <c r="O5" s="290"/>
      <c r="P5" s="127"/>
      <c r="Q5" s="127"/>
      <c r="R5" s="127"/>
      <c r="S5" s="23">
        <v>11</v>
      </c>
      <c r="T5" s="24">
        <v>12</v>
      </c>
      <c r="U5" s="25">
        <v>13</v>
      </c>
    </row>
    <row r="6" spans="1:21" x14ac:dyDescent="0.25">
      <c r="A6" s="51"/>
      <c r="B6" s="30"/>
      <c r="C6" s="30"/>
      <c r="D6" s="30"/>
      <c r="E6" s="30"/>
      <c r="F6" s="30"/>
      <c r="G6" s="30"/>
      <c r="H6" s="30"/>
      <c r="I6" s="30"/>
      <c r="J6" s="30"/>
      <c r="K6" s="30"/>
      <c r="L6" s="30"/>
      <c r="M6" s="30"/>
      <c r="N6" s="30"/>
      <c r="O6" s="30"/>
      <c r="P6" s="30"/>
      <c r="Q6" s="30"/>
      <c r="R6" s="30"/>
      <c r="S6" s="31"/>
      <c r="T6" s="31"/>
      <c r="U6" s="33"/>
    </row>
    <row r="7" spans="1:21" x14ac:dyDescent="0.25">
      <c r="A7" s="34" t="s">
        <v>25</v>
      </c>
      <c r="B7" s="11" t="s">
        <v>4655</v>
      </c>
      <c r="C7" s="2" t="s">
        <v>0</v>
      </c>
      <c r="D7" s="11" t="s">
        <v>4656</v>
      </c>
      <c r="E7" s="11" t="s">
        <v>39</v>
      </c>
      <c r="F7" s="2" t="s">
        <v>0</v>
      </c>
      <c r="G7" s="11" t="s">
        <v>5222</v>
      </c>
      <c r="H7" s="2">
        <v>0</v>
      </c>
      <c r="I7" s="2">
        <v>1</v>
      </c>
      <c r="J7" s="2">
        <v>0</v>
      </c>
      <c r="K7" s="2">
        <v>0</v>
      </c>
      <c r="L7" s="2">
        <v>0</v>
      </c>
      <c r="M7" s="2">
        <v>0</v>
      </c>
      <c r="N7" s="2">
        <v>0</v>
      </c>
      <c r="O7" s="2"/>
      <c r="P7" s="2"/>
      <c r="Q7" s="2"/>
      <c r="R7" s="43"/>
      <c r="S7" s="11"/>
      <c r="T7" s="11"/>
      <c r="U7" s="35"/>
    </row>
    <row r="8" spans="1:21" x14ac:dyDescent="0.25">
      <c r="A8" s="34"/>
      <c r="B8" s="11"/>
      <c r="C8" s="2"/>
      <c r="D8" s="11"/>
      <c r="E8" s="11"/>
      <c r="F8" s="2" t="s">
        <v>2</v>
      </c>
      <c r="G8" s="11" t="s">
        <v>5223</v>
      </c>
      <c r="H8" s="2">
        <v>0</v>
      </c>
      <c r="I8" s="2">
        <v>1</v>
      </c>
      <c r="J8" s="2">
        <v>0</v>
      </c>
      <c r="K8" s="2">
        <v>0</v>
      </c>
      <c r="L8" s="2">
        <v>0</v>
      </c>
      <c r="M8" s="2">
        <v>0</v>
      </c>
      <c r="N8" s="2">
        <v>0</v>
      </c>
      <c r="O8" s="2"/>
      <c r="P8" s="2"/>
      <c r="Q8" s="2"/>
      <c r="R8" s="43"/>
      <c r="S8" s="11"/>
      <c r="T8" s="11"/>
      <c r="U8" s="35"/>
    </row>
    <row r="9" spans="1:21" x14ac:dyDescent="0.25">
      <c r="A9" s="34"/>
      <c r="B9" s="11"/>
      <c r="C9" s="2"/>
      <c r="D9" s="11"/>
      <c r="E9" s="11"/>
      <c r="F9" s="2" t="s">
        <v>3</v>
      </c>
      <c r="G9" s="11" t="s">
        <v>5224</v>
      </c>
      <c r="H9" s="2">
        <v>0</v>
      </c>
      <c r="I9" s="2">
        <v>1</v>
      </c>
      <c r="J9" s="2">
        <v>0</v>
      </c>
      <c r="K9" s="2">
        <v>0</v>
      </c>
      <c r="L9" s="2">
        <v>0</v>
      </c>
      <c r="M9" s="2">
        <v>0</v>
      </c>
      <c r="N9" s="2">
        <v>0</v>
      </c>
      <c r="O9" s="2"/>
      <c r="P9" s="2"/>
      <c r="Q9" s="2"/>
      <c r="R9" s="43"/>
      <c r="S9" s="11"/>
      <c r="T9" s="11"/>
      <c r="U9" s="35"/>
    </row>
    <row r="10" spans="1:21" x14ac:dyDescent="0.25">
      <c r="A10" s="34"/>
      <c r="B10" s="11"/>
      <c r="C10" s="2"/>
      <c r="D10" s="11"/>
      <c r="E10" s="11"/>
      <c r="F10" s="2" t="s">
        <v>4</v>
      </c>
      <c r="G10" s="11" t="s">
        <v>5225</v>
      </c>
      <c r="H10" s="2">
        <v>0</v>
      </c>
      <c r="I10" s="2">
        <v>1</v>
      </c>
      <c r="J10" s="2">
        <v>0</v>
      </c>
      <c r="K10" s="2">
        <v>0</v>
      </c>
      <c r="L10" s="2">
        <v>0</v>
      </c>
      <c r="M10" s="2">
        <v>0</v>
      </c>
      <c r="N10" s="2">
        <v>0</v>
      </c>
      <c r="O10" s="2"/>
      <c r="P10" s="2"/>
      <c r="Q10" s="2"/>
      <c r="R10" s="43"/>
      <c r="S10" s="11"/>
      <c r="T10" s="11"/>
      <c r="U10" s="35"/>
    </row>
    <row r="11" spans="1:21" x14ac:dyDescent="0.25">
      <c r="A11" s="34"/>
      <c r="B11" s="11"/>
      <c r="C11" s="2"/>
      <c r="D11" s="11"/>
      <c r="E11" s="11"/>
      <c r="F11" s="2" t="s">
        <v>5</v>
      </c>
      <c r="G11" s="11" t="s">
        <v>5226</v>
      </c>
      <c r="H11" s="2">
        <v>0</v>
      </c>
      <c r="I11" s="2">
        <v>1</v>
      </c>
      <c r="J11" s="2">
        <v>0</v>
      </c>
      <c r="K11" s="2">
        <v>0</v>
      </c>
      <c r="L11" s="2">
        <v>0</v>
      </c>
      <c r="M11" s="2">
        <v>0</v>
      </c>
      <c r="N11" s="2">
        <v>0</v>
      </c>
      <c r="O11" s="2"/>
      <c r="P11" s="2"/>
      <c r="Q11" s="2"/>
      <c r="R11" s="43"/>
      <c r="S11" s="11"/>
      <c r="T11" s="11"/>
      <c r="U11" s="35"/>
    </row>
    <row r="12" spans="1:21" x14ac:dyDescent="0.25">
      <c r="A12" s="34"/>
      <c r="B12" s="11"/>
      <c r="C12" s="2"/>
      <c r="D12" s="11"/>
      <c r="E12" s="11"/>
      <c r="F12" s="2" t="s">
        <v>6</v>
      </c>
      <c r="G12" s="11" t="s">
        <v>5227</v>
      </c>
      <c r="H12" s="2">
        <v>0</v>
      </c>
      <c r="I12" s="2">
        <v>1</v>
      </c>
      <c r="J12" s="2">
        <v>0</v>
      </c>
      <c r="K12" s="2">
        <v>0</v>
      </c>
      <c r="L12" s="2">
        <v>0</v>
      </c>
      <c r="M12" s="2">
        <v>0</v>
      </c>
      <c r="N12" s="2">
        <v>0</v>
      </c>
      <c r="O12" s="2"/>
      <c r="P12" s="2"/>
      <c r="Q12" s="2"/>
      <c r="R12" s="43"/>
      <c r="S12" s="11"/>
      <c r="T12" s="11"/>
      <c r="U12" s="35"/>
    </row>
    <row r="13" spans="1:21" x14ac:dyDescent="0.25">
      <c r="A13" s="34"/>
      <c r="B13" s="11"/>
      <c r="C13" s="2"/>
      <c r="D13" s="11"/>
      <c r="E13" s="11"/>
      <c r="F13" s="2" t="s">
        <v>7</v>
      </c>
      <c r="G13" s="11" t="s">
        <v>5228</v>
      </c>
      <c r="H13" s="2">
        <v>0</v>
      </c>
      <c r="I13" s="2">
        <v>1</v>
      </c>
      <c r="J13" s="2">
        <v>0</v>
      </c>
      <c r="K13" s="2">
        <v>0</v>
      </c>
      <c r="L13" s="2">
        <v>0</v>
      </c>
      <c r="M13" s="2">
        <v>0</v>
      </c>
      <c r="N13" s="2">
        <v>0</v>
      </c>
      <c r="O13" s="2"/>
      <c r="P13" s="2"/>
      <c r="Q13" s="2"/>
      <c r="R13" s="43"/>
      <c r="S13" s="11"/>
      <c r="T13" s="11"/>
      <c r="U13" s="35"/>
    </row>
    <row r="14" spans="1:21" x14ac:dyDescent="0.25">
      <c r="A14" s="34"/>
      <c r="B14" s="11"/>
      <c r="C14" s="2"/>
      <c r="D14" s="11"/>
      <c r="E14" s="11"/>
      <c r="F14" s="2" t="s">
        <v>8</v>
      </c>
      <c r="G14" s="11" t="s">
        <v>5229</v>
      </c>
      <c r="H14" s="2">
        <v>0</v>
      </c>
      <c r="I14" s="2">
        <v>1</v>
      </c>
      <c r="J14" s="2">
        <v>0</v>
      </c>
      <c r="K14" s="2">
        <v>0</v>
      </c>
      <c r="L14" s="2">
        <v>0</v>
      </c>
      <c r="M14" s="2">
        <v>0</v>
      </c>
      <c r="N14" s="2">
        <v>0</v>
      </c>
      <c r="O14" s="2"/>
      <c r="P14" s="2"/>
      <c r="Q14" s="2"/>
      <c r="R14" s="43"/>
      <c r="S14" s="11"/>
      <c r="T14" s="11"/>
      <c r="U14" s="35"/>
    </row>
    <row r="15" spans="1:21" x14ac:dyDescent="0.25">
      <c r="A15" s="34"/>
      <c r="B15" s="11"/>
      <c r="C15" s="2"/>
      <c r="D15" s="11"/>
      <c r="E15" s="11"/>
      <c r="F15" s="2" t="s">
        <v>9</v>
      </c>
      <c r="G15" s="11" t="s">
        <v>5230</v>
      </c>
      <c r="H15" s="2">
        <v>0</v>
      </c>
      <c r="I15" s="2">
        <v>1</v>
      </c>
      <c r="J15" s="2">
        <v>0</v>
      </c>
      <c r="K15" s="2">
        <v>0</v>
      </c>
      <c r="L15" s="2">
        <v>0</v>
      </c>
      <c r="M15" s="2">
        <v>0</v>
      </c>
      <c r="N15" s="2">
        <v>0</v>
      </c>
      <c r="O15" s="2"/>
      <c r="P15" s="2"/>
      <c r="Q15" s="2"/>
      <c r="R15" s="43"/>
      <c r="S15" s="11"/>
      <c r="T15" s="11"/>
      <c r="U15" s="35"/>
    </row>
    <row r="16" spans="1:21" x14ac:dyDescent="0.25">
      <c r="A16" s="34"/>
      <c r="B16" s="11"/>
      <c r="C16" s="2"/>
      <c r="D16" s="11"/>
      <c r="E16" s="11"/>
      <c r="F16" s="2" t="s">
        <v>10</v>
      </c>
      <c r="G16" s="11" t="s">
        <v>5231</v>
      </c>
      <c r="H16" s="2">
        <v>0</v>
      </c>
      <c r="I16" s="2">
        <v>1</v>
      </c>
      <c r="J16" s="2">
        <v>0</v>
      </c>
      <c r="K16" s="2">
        <v>0</v>
      </c>
      <c r="L16" s="2">
        <v>0</v>
      </c>
      <c r="M16" s="2">
        <v>0</v>
      </c>
      <c r="N16" s="2">
        <v>0</v>
      </c>
      <c r="O16" s="2"/>
      <c r="P16" s="2"/>
      <c r="Q16" s="2"/>
      <c r="R16" s="43"/>
      <c r="S16" s="11"/>
      <c r="T16" s="11"/>
      <c r="U16" s="35"/>
    </row>
    <row r="17" spans="1:21" x14ac:dyDescent="0.25">
      <c r="A17" s="34"/>
      <c r="B17" s="11"/>
      <c r="C17" s="2"/>
      <c r="D17" s="11"/>
      <c r="E17" s="11"/>
      <c r="F17" s="2" t="s">
        <v>11</v>
      </c>
      <c r="G17" s="11" t="s">
        <v>5232</v>
      </c>
      <c r="H17" s="2">
        <v>0</v>
      </c>
      <c r="I17" s="2">
        <v>1</v>
      </c>
      <c r="J17" s="2">
        <v>0</v>
      </c>
      <c r="K17" s="2">
        <v>0</v>
      </c>
      <c r="L17" s="2">
        <v>0</v>
      </c>
      <c r="M17" s="2">
        <v>0</v>
      </c>
      <c r="N17" s="2">
        <v>0</v>
      </c>
      <c r="O17" s="2"/>
      <c r="P17" s="2"/>
      <c r="Q17" s="2"/>
      <c r="R17" s="43"/>
      <c r="S17" s="11"/>
      <c r="T17" s="11"/>
      <c r="U17" s="35"/>
    </row>
    <row r="18" spans="1:21" x14ac:dyDescent="0.25">
      <c r="A18" s="34"/>
      <c r="B18" s="11"/>
      <c r="C18" s="2"/>
      <c r="D18" s="11"/>
      <c r="E18" s="11"/>
      <c r="F18" s="2" t="s">
        <v>12</v>
      </c>
      <c r="G18" s="11" t="s">
        <v>5233</v>
      </c>
      <c r="H18" s="2">
        <v>0</v>
      </c>
      <c r="I18" s="2">
        <v>1</v>
      </c>
      <c r="J18" s="2">
        <v>0</v>
      </c>
      <c r="K18" s="2">
        <v>0</v>
      </c>
      <c r="L18" s="2">
        <v>0</v>
      </c>
      <c r="M18" s="2">
        <v>0</v>
      </c>
      <c r="N18" s="2">
        <v>0</v>
      </c>
      <c r="O18" s="2"/>
      <c r="P18" s="2"/>
      <c r="Q18" s="2"/>
      <c r="R18" s="43"/>
      <c r="S18" s="11"/>
      <c r="T18" s="11"/>
      <c r="U18" s="35"/>
    </row>
    <row r="19" spans="1:21" x14ac:dyDescent="0.25">
      <c r="A19" s="34"/>
      <c r="B19" s="11"/>
      <c r="C19" s="2"/>
      <c r="D19" s="11"/>
      <c r="E19" s="11"/>
      <c r="F19" s="2" t="s">
        <v>13</v>
      </c>
      <c r="G19" s="11" t="s">
        <v>5234</v>
      </c>
      <c r="H19" s="2">
        <v>0</v>
      </c>
      <c r="I19" s="2">
        <v>1</v>
      </c>
      <c r="J19" s="2">
        <v>0</v>
      </c>
      <c r="K19" s="2">
        <v>0</v>
      </c>
      <c r="L19" s="2">
        <v>0</v>
      </c>
      <c r="M19" s="2">
        <v>0</v>
      </c>
      <c r="N19" s="2">
        <v>0</v>
      </c>
      <c r="O19" s="2"/>
      <c r="P19" s="2"/>
      <c r="Q19" s="2"/>
      <c r="R19" s="43"/>
      <c r="S19" s="11"/>
      <c r="T19" s="11"/>
      <c r="U19" s="35"/>
    </row>
    <row r="20" spans="1:21" x14ac:dyDescent="0.25">
      <c r="A20" s="34"/>
      <c r="B20" s="11"/>
      <c r="C20" s="2"/>
      <c r="D20" s="11"/>
      <c r="E20" s="11"/>
      <c r="F20" s="2" t="s">
        <v>14</v>
      </c>
      <c r="G20" s="11" t="s">
        <v>5235</v>
      </c>
      <c r="H20" s="2">
        <v>0</v>
      </c>
      <c r="I20" s="2">
        <v>1</v>
      </c>
      <c r="J20" s="2">
        <v>0</v>
      </c>
      <c r="K20" s="2">
        <v>0</v>
      </c>
      <c r="L20" s="2">
        <v>0</v>
      </c>
      <c r="M20" s="2">
        <v>0</v>
      </c>
      <c r="N20" s="2">
        <v>0</v>
      </c>
      <c r="O20" s="2"/>
      <c r="P20" s="2"/>
      <c r="Q20" s="2"/>
      <c r="R20" s="43"/>
      <c r="S20" s="11"/>
      <c r="T20" s="11"/>
      <c r="U20" s="35"/>
    </row>
    <row r="21" spans="1:21" x14ac:dyDescent="0.25">
      <c r="A21" s="34"/>
      <c r="B21" s="11"/>
      <c r="C21" s="2"/>
      <c r="D21" s="11"/>
      <c r="E21" s="11"/>
      <c r="F21" s="2" t="s">
        <v>15</v>
      </c>
      <c r="G21" s="11" t="s">
        <v>5236</v>
      </c>
      <c r="H21" s="2">
        <v>0</v>
      </c>
      <c r="I21" s="2">
        <v>1</v>
      </c>
      <c r="J21" s="2">
        <v>0</v>
      </c>
      <c r="K21" s="2">
        <v>0</v>
      </c>
      <c r="L21" s="2">
        <v>0</v>
      </c>
      <c r="M21" s="2">
        <v>0</v>
      </c>
      <c r="N21" s="2">
        <v>0</v>
      </c>
      <c r="O21" s="2"/>
      <c r="P21" s="2"/>
      <c r="Q21" s="2"/>
      <c r="R21" s="43"/>
      <c r="S21" s="11"/>
      <c r="T21" s="11"/>
      <c r="U21" s="35"/>
    </row>
    <row r="22" spans="1:21" x14ac:dyDescent="0.25">
      <c r="A22" s="34"/>
      <c r="B22" s="11"/>
      <c r="C22" s="2"/>
      <c r="D22" s="11"/>
      <c r="E22" s="11"/>
      <c r="F22" s="2" t="s">
        <v>16</v>
      </c>
      <c r="G22" s="11" t="s">
        <v>5237</v>
      </c>
      <c r="H22" s="2">
        <v>0</v>
      </c>
      <c r="I22" s="2">
        <v>1</v>
      </c>
      <c r="J22" s="2">
        <v>0</v>
      </c>
      <c r="K22" s="2">
        <v>0</v>
      </c>
      <c r="L22" s="2">
        <v>0</v>
      </c>
      <c r="M22" s="2">
        <v>0</v>
      </c>
      <c r="N22" s="2">
        <v>0</v>
      </c>
      <c r="O22" s="2"/>
      <c r="P22" s="2"/>
      <c r="Q22" s="2"/>
      <c r="R22" s="43"/>
      <c r="S22" s="11"/>
      <c r="T22" s="11"/>
      <c r="U22" s="35"/>
    </row>
    <row r="23" spans="1:21" x14ac:dyDescent="0.25">
      <c r="A23" s="34"/>
      <c r="B23" s="11"/>
      <c r="C23" s="2"/>
      <c r="D23" s="11"/>
      <c r="E23" s="11"/>
      <c r="F23" s="2" t="s">
        <v>17</v>
      </c>
      <c r="G23" s="11" t="s">
        <v>5238</v>
      </c>
      <c r="H23" s="2">
        <v>0</v>
      </c>
      <c r="I23" s="2">
        <v>1</v>
      </c>
      <c r="J23" s="2">
        <v>0</v>
      </c>
      <c r="K23" s="2">
        <v>0</v>
      </c>
      <c r="L23" s="2">
        <v>0</v>
      </c>
      <c r="M23" s="2">
        <v>0</v>
      </c>
      <c r="N23" s="2">
        <v>0</v>
      </c>
      <c r="O23" s="2"/>
      <c r="P23" s="2"/>
      <c r="Q23" s="2"/>
      <c r="R23" s="43"/>
      <c r="S23" s="11"/>
      <c r="T23" s="11"/>
      <c r="U23" s="35"/>
    </row>
    <row r="24" spans="1:21" x14ac:dyDescent="0.25">
      <c r="A24" s="34"/>
      <c r="B24" s="11"/>
      <c r="C24" s="2"/>
      <c r="D24" s="11"/>
      <c r="E24" s="11"/>
      <c r="F24" s="2" t="s">
        <v>18</v>
      </c>
      <c r="G24" s="11" t="s">
        <v>5239</v>
      </c>
      <c r="H24" s="2">
        <v>0</v>
      </c>
      <c r="I24" s="2">
        <v>1</v>
      </c>
      <c r="J24" s="2">
        <v>0</v>
      </c>
      <c r="K24" s="2">
        <v>0</v>
      </c>
      <c r="L24" s="2">
        <v>0</v>
      </c>
      <c r="M24" s="2">
        <v>0</v>
      </c>
      <c r="N24" s="2">
        <v>0</v>
      </c>
      <c r="O24" s="2"/>
      <c r="P24" s="2"/>
      <c r="Q24" s="2"/>
      <c r="R24" s="43"/>
      <c r="S24" s="11"/>
      <c r="T24" s="11"/>
      <c r="U24" s="35"/>
    </row>
    <row r="25" spans="1:21" x14ac:dyDescent="0.25">
      <c r="A25" s="34"/>
      <c r="B25" s="11"/>
      <c r="C25" s="2"/>
      <c r="D25" s="11"/>
      <c r="E25" s="11"/>
      <c r="F25" s="2" t="s">
        <v>19</v>
      </c>
      <c r="G25" s="11" t="s">
        <v>5240</v>
      </c>
      <c r="H25" s="2">
        <v>0</v>
      </c>
      <c r="I25" s="2">
        <v>1</v>
      </c>
      <c r="J25" s="2">
        <v>0</v>
      </c>
      <c r="K25" s="2">
        <v>0</v>
      </c>
      <c r="L25" s="2">
        <v>0</v>
      </c>
      <c r="M25" s="2">
        <v>0</v>
      </c>
      <c r="N25" s="2">
        <v>0</v>
      </c>
      <c r="O25" s="2"/>
      <c r="P25" s="2"/>
      <c r="Q25" s="2"/>
      <c r="R25" s="43"/>
      <c r="S25" s="11"/>
      <c r="T25" s="11"/>
      <c r="U25" s="35"/>
    </row>
    <row r="26" spans="1:21" x14ac:dyDescent="0.25">
      <c r="A26" s="34"/>
      <c r="B26" s="11"/>
      <c r="C26" s="2"/>
      <c r="D26" s="11"/>
      <c r="E26" s="11"/>
      <c r="F26" s="2" t="s">
        <v>20</v>
      </c>
      <c r="G26" s="11" t="s">
        <v>5241</v>
      </c>
      <c r="H26" s="2">
        <v>0</v>
      </c>
      <c r="I26" s="2">
        <v>1</v>
      </c>
      <c r="J26" s="2">
        <v>0</v>
      </c>
      <c r="K26" s="2">
        <v>0</v>
      </c>
      <c r="L26" s="2">
        <v>0</v>
      </c>
      <c r="M26" s="2">
        <v>0</v>
      </c>
      <c r="N26" s="2">
        <v>0</v>
      </c>
      <c r="O26" s="2"/>
      <c r="P26" s="2"/>
      <c r="Q26" s="2"/>
      <c r="R26" s="43"/>
      <c r="S26" s="11"/>
      <c r="T26" s="11"/>
      <c r="U26" s="35"/>
    </row>
    <row r="27" spans="1:21" x14ac:dyDescent="0.25">
      <c r="A27" s="34"/>
      <c r="B27" s="11"/>
      <c r="C27" s="2"/>
      <c r="D27" s="11"/>
      <c r="E27" s="11"/>
      <c r="F27" s="2" t="s">
        <v>21</v>
      </c>
      <c r="G27" s="11" t="s">
        <v>5242</v>
      </c>
      <c r="H27" s="2">
        <v>0</v>
      </c>
      <c r="I27" s="2">
        <v>1</v>
      </c>
      <c r="J27" s="2">
        <v>0</v>
      </c>
      <c r="K27" s="2">
        <v>0</v>
      </c>
      <c r="L27" s="2">
        <v>0</v>
      </c>
      <c r="M27" s="2">
        <v>0</v>
      </c>
      <c r="N27" s="2">
        <v>0</v>
      </c>
      <c r="O27" s="2"/>
      <c r="P27" s="2"/>
      <c r="Q27" s="2"/>
      <c r="R27" s="43"/>
      <c r="S27" s="11"/>
      <c r="T27" s="11"/>
      <c r="U27" s="35"/>
    </row>
    <row r="28" spans="1:21" x14ac:dyDescent="0.25">
      <c r="A28" s="34"/>
      <c r="B28" s="11"/>
      <c r="C28" s="2"/>
      <c r="D28" s="11"/>
      <c r="E28" s="11"/>
      <c r="F28" s="2" t="s">
        <v>22</v>
      </c>
      <c r="G28" s="11" t="s">
        <v>5243</v>
      </c>
      <c r="H28" s="2">
        <v>0</v>
      </c>
      <c r="I28" s="2">
        <v>1</v>
      </c>
      <c r="J28" s="2">
        <v>0</v>
      </c>
      <c r="K28" s="2">
        <v>0</v>
      </c>
      <c r="L28" s="2">
        <v>0</v>
      </c>
      <c r="M28" s="2">
        <v>0</v>
      </c>
      <c r="N28" s="2">
        <v>0</v>
      </c>
      <c r="O28" s="2"/>
      <c r="P28" s="2"/>
      <c r="Q28" s="2"/>
      <c r="R28" s="43"/>
      <c r="S28" s="11"/>
      <c r="T28" s="11"/>
      <c r="U28" s="35"/>
    </row>
    <row r="29" spans="1:21" x14ac:dyDescent="0.25">
      <c r="A29" s="34"/>
      <c r="B29" s="11"/>
      <c r="C29" s="2"/>
      <c r="D29" s="11"/>
      <c r="E29" s="11"/>
      <c r="F29" s="2" t="s">
        <v>23</v>
      </c>
      <c r="G29" s="11" t="s">
        <v>5244</v>
      </c>
      <c r="H29" s="2">
        <v>0</v>
      </c>
      <c r="I29" s="2">
        <v>1</v>
      </c>
      <c r="J29" s="2">
        <v>0</v>
      </c>
      <c r="K29" s="2">
        <v>0</v>
      </c>
      <c r="L29" s="2">
        <v>0</v>
      </c>
      <c r="M29" s="2">
        <v>0</v>
      </c>
      <c r="N29" s="2">
        <v>0</v>
      </c>
      <c r="O29" s="2"/>
      <c r="P29" s="2"/>
      <c r="Q29" s="2"/>
      <c r="R29" s="43"/>
      <c r="S29" s="11"/>
      <c r="T29" s="11"/>
      <c r="U29" s="35"/>
    </row>
    <row r="30" spans="1:21" x14ac:dyDescent="0.25">
      <c r="A30" s="34"/>
      <c r="B30" s="11"/>
      <c r="C30" s="2"/>
      <c r="D30" s="11"/>
      <c r="E30" s="11"/>
      <c r="F30" s="2"/>
      <c r="G30" s="11"/>
      <c r="H30" s="2"/>
      <c r="I30" s="2"/>
      <c r="J30" s="2"/>
      <c r="K30" s="2"/>
      <c r="L30" s="2"/>
      <c r="M30" s="2"/>
      <c r="N30" s="2"/>
      <c r="O30" s="2"/>
      <c r="P30" s="2"/>
      <c r="Q30" s="2"/>
      <c r="R30" s="43"/>
      <c r="S30" s="11"/>
      <c r="T30" s="11"/>
      <c r="U30" s="35"/>
    </row>
    <row r="31" spans="1:21" x14ac:dyDescent="0.25">
      <c r="A31" s="83"/>
      <c r="B31" s="62"/>
      <c r="C31" s="61"/>
      <c r="D31" s="62"/>
      <c r="E31" s="62"/>
      <c r="F31" s="61"/>
      <c r="G31" s="62"/>
      <c r="H31" s="61">
        <f>SUM(H7:H29)</f>
        <v>0</v>
      </c>
      <c r="I31" s="61">
        <f t="shared" ref="I31:O31" si="0">SUM(I7:I29)</f>
        <v>23</v>
      </c>
      <c r="J31" s="61">
        <f t="shared" si="0"/>
        <v>0</v>
      </c>
      <c r="K31" s="61">
        <f t="shared" si="0"/>
        <v>0</v>
      </c>
      <c r="L31" s="61">
        <f t="shared" si="0"/>
        <v>0</v>
      </c>
      <c r="M31" s="61">
        <f t="shared" si="0"/>
        <v>0</v>
      </c>
      <c r="N31" s="61">
        <f t="shared" si="0"/>
        <v>0</v>
      </c>
      <c r="O31" s="61">
        <f t="shared" si="0"/>
        <v>0</v>
      </c>
      <c r="P31" s="61"/>
      <c r="Q31" s="61"/>
      <c r="R31" s="63"/>
      <c r="S31" s="62"/>
      <c r="T31" s="62"/>
      <c r="U31" s="84"/>
    </row>
    <row r="32" spans="1:21" x14ac:dyDescent="0.25">
      <c r="A32" s="85"/>
      <c r="B32" s="75"/>
      <c r="C32" s="76"/>
      <c r="D32" s="75"/>
      <c r="E32" s="75"/>
      <c r="F32" s="76"/>
      <c r="G32" s="75"/>
      <c r="H32" s="76"/>
      <c r="I32" s="76"/>
      <c r="J32" s="76"/>
      <c r="K32" s="76"/>
      <c r="L32" s="76"/>
      <c r="M32" s="76"/>
      <c r="N32" s="76"/>
      <c r="O32" s="76"/>
      <c r="P32" s="76"/>
      <c r="Q32" s="76"/>
      <c r="R32" s="164"/>
      <c r="S32" s="75"/>
      <c r="T32" s="75"/>
      <c r="U32" s="86"/>
    </row>
    <row r="33" spans="1:21" x14ac:dyDescent="0.25">
      <c r="A33" s="34"/>
      <c r="B33" s="11"/>
      <c r="C33" s="2"/>
      <c r="D33" s="11"/>
      <c r="E33" s="11"/>
      <c r="F33" s="2"/>
      <c r="G33" s="11"/>
      <c r="H33" s="2"/>
      <c r="I33" s="2"/>
      <c r="J33" s="2"/>
      <c r="K33" s="2"/>
      <c r="L33" s="2"/>
      <c r="M33" s="2"/>
      <c r="N33" s="2"/>
      <c r="O33" s="2"/>
      <c r="P33" s="2"/>
      <c r="Q33" s="2"/>
      <c r="R33" s="43"/>
      <c r="S33" s="11"/>
      <c r="T33" s="11"/>
      <c r="U33" s="35"/>
    </row>
    <row r="34" spans="1:21" s="163" customFormat="1" ht="60" x14ac:dyDescent="0.25">
      <c r="A34" s="159"/>
      <c r="B34" s="160"/>
      <c r="C34" s="161" t="s">
        <v>2</v>
      </c>
      <c r="D34" s="160" t="s">
        <v>4657</v>
      </c>
      <c r="E34" s="160" t="s">
        <v>39</v>
      </c>
      <c r="F34" s="161" t="s">
        <v>0</v>
      </c>
      <c r="G34" s="160" t="s">
        <v>5245</v>
      </c>
      <c r="H34" s="161">
        <v>0</v>
      </c>
      <c r="I34" s="161">
        <v>1</v>
      </c>
      <c r="J34" s="161">
        <v>0</v>
      </c>
      <c r="K34" s="161">
        <v>0</v>
      </c>
      <c r="L34" s="161">
        <v>0</v>
      </c>
      <c r="M34" s="161">
        <v>0</v>
      </c>
      <c r="N34" s="161">
        <v>0</v>
      </c>
      <c r="O34" s="161"/>
      <c r="P34" s="161"/>
      <c r="Q34" s="161"/>
      <c r="R34" s="14"/>
      <c r="S34" s="160"/>
      <c r="T34" s="104" t="s">
        <v>8762</v>
      </c>
      <c r="U34" s="162"/>
    </row>
    <row r="35" spans="1:21" x14ac:dyDescent="0.25">
      <c r="A35" s="34"/>
      <c r="B35" s="11"/>
      <c r="C35" s="2"/>
      <c r="D35" s="11"/>
      <c r="E35" s="11"/>
      <c r="F35" s="2" t="s">
        <v>2</v>
      </c>
      <c r="G35" s="11" t="s">
        <v>5246</v>
      </c>
      <c r="H35" s="2">
        <v>0</v>
      </c>
      <c r="I35" s="2">
        <v>1</v>
      </c>
      <c r="J35" s="2">
        <v>0</v>
      </c>
      <c r="K35" s="2">
        <v>0</v>
      </c>
      <c r="L35" s="2">
        <v>0</v>
      </c>
      <c r="M35" s="2">
        <v>0</v>
      </c>
      <c r="N35" s="2">
        <v>0</v>
      </c>
      <c r="O35" s="2"/>
      <c r="P35" s="2"/>
      <c r="Q35" s="2"/>
      <c r="R35" s="43"/>
      <c r="S35" s="11"/>
      <c r="T35" s="11"/>
      <c r="U35" s="35"/>
    </row>
    <row r="36" spans="1:21" x14ac:dyDescent="0.25">
      <c r="A36" s="34"/>
      <c r="B36" s="11"/>
      <c r="C36" s="2"/>
      <c r="D36" s="11"/>
      <c r="E36" s="11"/>
      <c r="F36" s="2" t="s">
        <v>3</v>
      </c>
      <c r="G36" s="11" t="s">
        <v>5247</v>
      </c>
      <c r="H36" s="2">
        <v>0</v>
      </c>
      <c r="I36" s="2">
        <v>1</v>
      </c>
      <c r="J36" s="2">
        <v>0</v>
      </c>
      <c r="K36" s="2">
        <v>0</v>
      </c>
      <c r="L36" s="2">
        <v>0</v>
      </c>
      <c r="M36" s="2">
        <v>0</v>
      </c>
      <c r="N36" s="2">
        <v>0</v>
      </c>
      <c r="O36" s="2"/>
      <c r="P36" s="2"/>
      <c r="Q36" s="2"/>
      <c r="R36" s="43"/>
      <c r="S36" s="11"/>
      <c r="T36" s="11"/>
      <c r="U36" s="35"/>
    </row>
    <row r="37" spans="1:21" x14ac:dyDescent="0.25">
      <c r="A37" s="34"/>
      <c r="B37" s="11"/>
      <c r="C37" s="2"/>
      <c r="D37" s="11"/>
      <c r="E37" s="11"/>
      <c r="F37" s="2" t="s">
        <v>4</v>
      </c>
      <c r="G37" s="11" t="s">
        <v>5248</v>
      </c>
      <c r="H37" s="2">
        <v>0</v>
      </c>
      <c r="I37" s="2">
        <v>1</v>
      </c>
      <c r="J37" s="2">
        <v>0</v>
      </c>
      <c r="K37" s="2">
        <v>0</v>
      </c>
      <c r="L37" s="2">
        <v>0</v>
      </c>
      <c r="M37" s="2">
        <v>0</v>
      </c>
      <c r="N37" s="2">
        <v>0</v>
      </c>
      <c r="O37" s="2"/>
      <c r="P37" s="2"/>
      <c r="Q37" s="2"/>
      <c r="R37" s="43"/>
      <c r="S37" s="11"/>
      <c r="T37" s="11"/>
      <c r="U37" s="35"/>
    </row>
    <row r="38" spans="1:21" x14ac:dyDescent="0.25">
      <c r="A38" s="34"/>
      <c r="B38" s="11"/>
      <c r="C38" s="2"/>
      <c r="D38" s="11"/>
      <c r="E38" s="11"/>
      <c r="F38" s="2" t="s">
        <v>5</v>
      </c>
      <c r="G38" s="11" t="s">
        <v>5249</v>
      </c>
      <c r="H38" s="2">
        <v>0</v>
      </c>
      <c r="I38" s="2">
        <v>1</v>
      </c>
      <c r="J38" s="2">
        <v>0</v>
      </c>
      <c r="K38" s="2">
        <v>0</v>
      </c>
      <c r="L38" s="2">
        <v>0</v>
      </c>
      <c r="M38" s="2">
        <v>0</v>
      </c>
      <c r="N38" s="2">
        <v>0</v>
      </c>
      <c r="O38" s="2"/>
      <c r="P38" s="2"/>
      <c r="Q38" s="2"/>
      <c r="R38" s="43"/>
      <c r="S38" s="11"/>
      <c r="T38" s="11"/>
      <c r="U38" s="35"/>
    </row>
    <row r="39" spans="1:21" x14ac:dyDescent="0.25">
      <c r="A39" s="34"/>
      <c r="B39" s="11"/>
      <c r="C39" s="2"/>
      <c r="D39" s="11"/>
      <c r="E39" s="11"/>
      <c r="F39" s="2" t="s">
        <v>6</v>
      </c>
      <c r="G39" s="11" t="s">
        <v>5250</v>
      </c>
      <c r="H39" s="2">
        <v>0</v>
      </c>
      <c r="I39" s="2">
        <v>1</v>
      </c>
      <c r="J39" s="2">
        <v>0</v>
      </c>
      <c r="K39" s="2">
        <v>0</v>
      </c>
      <c r="L39" s="2">
        <v>0</v>
      </c>
      <c r="M39" s="2">
        <v>0</v>
      </c>
      <c r="N39" s="2">
        <v>0</v>
      </c>
      <c r="O39" s="2"/>
      <c r="P39" s="2"/>
      <c r="Q39" s="2"/>
      <c r="R39" s="43"/>
      <c r="S39" s="11"/>
      <c r="T39" s="11"/>
      <c r="U39" s="35"/>
    </row>
    <row r="40" spans="1:21" x14ac:dyDescent="0.25">
      <c r="A40" s="34"/>
      <c r="B40" s="11"/>
      <c r="C40" s="2"/>
      <c r="D40" s="11"/>
      <c r="E40" s="11"/>
      <c r="F40" s="2" t="s">
        <v>7</v>
      </c>
      <c r="G40" s="11" t="s">
        <v>5251</v>
      </c>
      <c r="H40" s="2">
        <v>0</v>
      </c>
      <c r="I40" s="2">
        <v>1</v>
      </c>
      <c r="J40" s="2">
        <v>0</v>
      </c>
      <c r="K40" s="2">
        <v>0</v>
      </c>
      <c r="L40" s="2">
        <v>0</v>
      </c>
      <c r="M40" s="2">
        <v>0</v>
      </c>
      <c r="N40" s="2">
        <v>0</v>
      </c>
      <c r="O40" s="2"/>
      <c r="P40" s="2"/>
      <c r="Q40" s="2"/>
      <c r="R40" s="43"/>
      <c r="S40" s="11"/>
      <c r="T40" s="11"/>
      <c r="U40" s="35"/>
    </row>
    <row r="41" spans="1:21" x14ac:dyDescent="0.25">
      <c r="A41" s="34"/>
      <c r="B41" s="11"/>
      <c r="C41" s="2"/>
      <c r="D41" s="11"/>
      <c r="E41" s="11"/>
      <c r="F41" s="2" t="s">
        <v>8</v>
      </c>
      <c r="G41" s="11" t="s">
        <v>5252</v>
      </c>
      <c r="H41" s="2">
        <v>0</v>
      </c>
      <c r="I41" s="2">
        <v>1</v>
      </c>
      <c r="J41" s="2">
        <v>0</v>
      </c>
      <c r="K41" s="2">
        <v>0</v>
      </c>
      <c r="L41" s="2">
        <v>0</v>
      </c>
      <c r="M41" s="2">
        <v>0</v>
      </c>
      <c r="N41" s="2">
        <v>0</v>
      </c>
      <c r="O41" s="2"/>
      <c r="P41" s="2"/>
      <c r="Q41" s="2"/>
      <c r="R41" s="43"/>
      <c r="S41" s="11"/>
      <c r="T41" s="11"/>
      <c r="U41" s="35"/>
    </row>
    <row r="42" spans="1:21" x14ac:dyDescent="0.25">
      <c r="A42" s="34"/>
      <c r="B42" s="11"/>
      <c r="C42" s="2"/>
      <c r="D42" s="11"/>
      <c r="E42" s="11"/>
      <c r="F42" s="2" t="s">
        <v>9</v>
      </c>
      <c r="G42" s="11" t="s">
        <v>5253</v>
      </c>
      <c r="H42" s="2">
        <v>0</v>
      </c>
      <c r="I42" s="2">
        <v>1</v>
      </c>
      <c r="J42" s="2">
        <v>0</v>
      </c>
      <c r="K42" s="2">
        <v>0</v>
      </c>
      <c r="L42" s="2">
        <v>0</v>
      </c>
      <c r="M42" s="2">
        <v>0</v>
      </c>
      <c r="N42" s="2">
        <v>0</v>
      </c>
      <c r="O42" s="2"/>
      <c r="P42" s="2"/>
      <c r="Q42" s="2"/>
      <c r="R42" s="43"/>
      <c r="S42" s="11"/>
      <c r="T42" s="11"/>
      <c r="U42" s="35"/>
    </row>
    <row r="43" spans="1:21" x14ac:dyDescent="0.25">
      <c r="A43" s="34"/>
      <c r="B43" s="11"/>
      <c r="C43" s="2"/>
      <c r="D43" s="11"/>
      <c r="E43" s="11"/>
      <c r="F43" s="2" t="s">
        <v>10</v>
      </c>
      <c r="G43" s="11" t="s">
        <v>5254</v>
      </c>
      <c r="H43" s="2">
        <v>0</v>
      </c>
      <c r="I43" s="2">
        <v>1</v>
      </c>
      <c r="J43" s="2">
        <v>0</v>
      </c>
      <c r="K43" s="2">
        <v>0</v>
      </c>
      <c r="L43" s="2">
        <v>0</v>
      </c>
      <c r="M43" s="2">
        <v>0</v>
      </c>
      <c r="N43" s="2">
        <v>0</v>
      </c>
      <c r="O43" s="2"/>
      <c r="P43" s="2"/>
      <c r="Q43" s="2"/>
      <c r="R43" s="43"/>
      <c r="S43" s="11"/>
      <c r="T43" s="11"/>
      <c r="U43" s="35"/>
    </row>
    <row r="44" spans="1:21" x14ac:dyDescent="0.25">
      <c r="A44" s="34"/>
      <c r="B44" s="11"/>
      <c r="C44" s="2"/>
      <c r="D44" s="11"/>
      <c r="E44" s="11"/>
      <c r="F44" s="2" t="s">
        <v>11</v>
      </c>
      <c r="G44" s="11" t="s">
        <v>5255</v>
      </c>
      <c r="H44" s="2">
        <v>0</v>
      </c>
      <c r="I44" s="2">
        <v>1</v>
      </c>
      <c r="J44" s="2">
        <v>0</v>
      </c>
      <c r="K44" s="2">
        <v>0</v>
      </c>
      <c r="L44" s="2">
        <v>0</v>
      </c>
      <c r="M44" s="2">
        <v>0</v>
      </c>
      <c r="N44" s="2">
        <v>0</v>
      </c>
      <c r="O44" s="2"/>
      <c r="P44" s="2"/>
      <c r="Q44" s="2"/>
      <c r="R44" s="43"/>
      <c r="S44" s="11"/>
      <c r="T44" s="11"/>
      <c r="U44" s="35"/>
    </row>
    <row r="45" spans="1:21" x14ac:dyDescent="0.25">
      <c r="A45" s="34"/>
      <c r="B45" s="11"/>
      <c r="C45" s="2"/>
      <c r="D45" s="11"/>
      <c r="E45" s="11"/>
      <c r="F45" s="2" t="s">
        <v>12</v>
      </c>
      <c r="G45" s="11" t="s">
        <v>5256</v>
      </c>
      <c r="H45" s="2">
        <v>0</v>
      </c>
      <c r="I45" s="2">
        <v>1</v>
      </c>
      <c r="J45" s="2">
        <v>0</v>
      </c>
      <c r="K45" s="2">
        <v>0</v>
      </c>
      <c r="L45" s="2">
        <v>0</v>
      </c>
      <c r="M45" s="2">
        <v>0</v>
      </c>
      <c r="N45" s="2">
        <v>0</v>
      </c>
      <c r="O45" s="2"/>
      <c r="P45" s="2"/>
      <c r="Q45" s="2"/>
      <c r="R45" s="43"/>
      <c r="S45" s="11"/>
      <c r="T45" s="11"/>
      <c r="U45" s="35"/>
    </row>
    <row r="46" spans="1:21" x14ac:dyDescent="0.25">
      <c r="A46" s="34"/>
      <c r="B46" s="11"/>
      <c r="C46" s="2"/>
      <c r="D46" s="11"/>
      <c r="E46" s="11"/>
      <c r="F46" s="2" t="s">
        <v>13</v>
      </c>
      <c r="G46" s="11" t="s">
        <v>5257</v>
      </c>
      <c r="H46" s="2">
        <v>0</v>
      </c>
      <c r="I46" s="2">
        <v>1</v>
      </c>
      <c r="J46" s="2">
        <v>0</v>
      </c>
      <c r="K46" s="2">
        <v>0</v>
      </c>
      <c r="L46" s="2">
        <v>0</v>
      </c>
      <c r="M46" s="2">
        <v>0</v>
      </c>
      <c r="N46" s="2">
        <v>0</v>
      </c>
      <c r="O46" s="2"/>
      <c r="P46" s="2"/>
      <c r="Q46" s="2"/>
      <c r="R46" s="43"/>
      <c r="S46" s="11"/>
      <c r="T46" s="11"/>
      <c r="U46" s="35"/>
    </row>
    <row r="47" spans="1:21" x14ac:dyDescent="0.25">
      <c r="A47" s="34"/>
      <c r="B47" s="11"/>
      <c r="C47" s="2"/>
      <c r="D47" s="11"/>
      <c r="E47" s="11"/>
      <c r="F47" s="2" t="s">
        <v>14</v>
      </c>
      <c r="G47" s="11" t="s">
        <v>5258</v>
      </c>
      <c r="H47" s="2">
        <v>0</v>
      </c>
      <c r="I47" s="2">
        <v>1</v>
      </c>
      <c r="J47" s="2">
        <v>0</v>
      </c>
      <c r="K47" s="2">
        <v>0</v>
      </c>
      <c r="L47" s="2">
        <v>0</v>
      </c>
      <c r="M47" s="2">
        <v>0</v>
      </c>
      <c r="N47" s="2">
        <v>0</v>
      </c>
      <c r="O47" s="2"/>
      <c r="P47" s="2"/>
      <c r="Q47" s="2"/>
      <c r="R47" s="43"/>
      <c r="S47" s="11"/>
      <c r="T47" s="11"/>
      <c r="U47" s="35"/>
    </row>
    <row r="48" spans="1:21" x14ac:dyDescent="0.25">
      <c r="A48" s="34"/>
      <c r="B48" s="11"/>
      <c r="C48" s="2"/>
      <c r="D48" s="11"/>
      <c r="E48" s="11"/>
      <c r="F48" s="2" t="s">
        <v>15</v>
      </c>
      <c r="G48" s="11" t="s">
        <v>5259</v>
      </c>
      <c r="H48" s="2">
        <v>0</v>
      </c>
      <c r="I48" s="2">
        <v>1</v>
      </c>
      <c r="J48" s="2">
        <v>0</v>
      </c>
      <c r="K48" s="2">
        <v>0</v>
      </c>
      <c r="L48" s="2">
        <v>0</v>
      </c>
      <c r="M48" s="2">
        <v>0</v>
      </c>
      <c r="N48" s="2">
        <v>0</v>
      </c>
      <c r="O48" s="2"/>
      <c r="P48" s="2"/>
      <c r="Q48" s="2"/>
      <c r="R48" s="43"/>
      <c r="S48" s="11"/>
      <c r="T48" s="11"/>
      <c r="U48" s="35"/>
    </row>
    <row r="49" spans="1:21" x14ac:dyDescent="0.25">
      <c r="A49" s="34"/>
      <c r="B49" s="11"/>
      <c r="C49" s="2"/>
      <c r="D49" s="11"/>
      <c r="E49" s="11"/>
      <c r="F49" s="2" t="s">
        <v>16</v>
      </c>
      <c r="G49" s="11" t="s">
        <v>5260</v>
      </c>
      <c r="H49" s="2">
        <v>0</v>
      </c>
      <c r="I49" s="2">
        <v>1</v>
      </c>
      <c r="J49" s="2">
        <v>0</v>
      </c>
      <c r="K49" s="2">
        <v>0</v>
      </c>
      <c r="L49" s="2">
        <v>0</v>
      </c>
      <c r="M49" s="2">
        <v>0</v>
      </c>
      <c r="N49" s="2">
        <v>0</v>
      </c>
      <c r="O49" s="2"/>
      <c r="P49" s="2"/>
      <c r="Q49" s="2"/>
      <c r="R49" s="43"/>
      <c r="S49" s="11"/>
      <c r="T49" s="11"/>
      <c r="U49" s="35"/>
    </row>
    <row r="50" spans="1:21" x14ac:dyDescent="0.25">
      <c r="A50" s="34"/>
      <c r="B50" s="11"/>
      <c r="C50" s="2"/>
      <c r="D50" s="11"/>
      <c r="E50" s="11"/>
      <c r="F50" s="2" t="s">
        <v>17</v>
      </c>
      <c r="G50" s="11" t="s">
        <v>5261</v>
      </c>
      <c r="H50" s="2">
        <v>0</v>
      </c>
      <c r="I50" s="2">
        <v>1</v>
      </c>
      <c r="J50" s="2">
        <v>0</v>
      </c>
      <c r="K50" s="2">
        <v>0</v>
      </c>
      <c r="L50" s="2">
        <v>0</v>
      </c>
      <c r="M50" s="2">
        <v>0</v>
      </c>
      <c r="N50" s="2">
        <v>0</v>
      </c>
      <c r="O50" s="2"/>
      <c r="P50" s="2"/>
      <c r="Q50" s="2"/>
      <c r="R50" s="43"/>
      <c r="S50" s="11"/>
      <c r="T50" s="11"/>
      <c r="U50" s="35"/>
    </row>
    <row r="51" spans="1:21" x14ac:dyDescent="0.25">
      <c r="A51" s="34"/>
      <c r="B51" s="11"/>
      <c r="C51" s="2"/>
      <c r="D51" s="11"/>
      <c r="E51" s="11"/>
      <c r="F51" s="2" t="s">
        <v>18</v>
      </c>
      <c r="G51" s="11" t="s">
        <v>5262</v>
      </c>
      <c r="H51" s="2">
        <v>0</v>
      </c>
      <c r="I51" s="2">
        <v>1</v>
      </c>
      <c r="J51" s="2">
        <v>0</v>
      </c>
      <c r="K51" s="2">
        <v>0</v>
      </c>
      <c r="L51" s="2">
        <v>0</v>
      </c>
      <c r="M51" s="2">
        <v>0</v>
      </c>
      <c r="N51" s="2">
        <v>0</v>
      </c>
      <c r="O51" s="2"/>
      <c r="P51" s="2"/>
      <c r="Q51" s="2"/>
      <c r="R51" s="43"/>
      <c r="S51" s="11"/>
      <c r="T51" s="11"/>
      <c r="U51" s="35"/>
    </row>
    <row r="52" spans="1:21" x14ac:dyDescent="0.25">
      <c r="A52" s="34"/>
      <c r="B52" s="11"/>
      <c r="C52" s="2"/>
      <c r="D52" s="11"/>
      <c r="E52" s="11"/>
      <c r="F52" s="2" t="s">
        <v>19</v>
      </c>
      <c r="G52" s="11" t="s">
        <v>5263</v>
      </c>
      <c r="H52" s="2">
        <v>0</v>
      </c>
      <c r="I52" s="2">
        <v>1</v>
      </c>
      <c r="J52" s="2">
        <v>0</v>
      </c>
      <c r="K52" s="2">
        <v>0</v>
      </c>
      <c r="L52" s="2">
        <v>0</v>
      </c>
      <c r="M52" s="2">
        <v>0</v>
      </c>
      <c r="N52" s="2">
        <v>0</v>
      </c>
      <c r="O52" s="2"/>
      <c r="P52" s="2"/>
      <c r="Q52" s="2"/>
      <c r="R52" s="43"/>
      <c r="S52" s="11"/>
      <c r="T52" s="11"/>
      <c r="U52" s="35"/>
    </row>
    <row r="53" spans="1:21" x14ac:dyDescent="0.25">
      <c r="A53" s="34"/>
      <c r="B53" s="11"/>
      <c r="C53" s="2"/>
      <c r="D53" s="11"/>
      <c r="E53" s="11"/>
      <c r="F53" s="2"/>
      <c r="G53" s="11"/>
      <c r="H53" s="2"/>
      <c r="I53" s="2"/>
      <c r="J53" s="2"/>
      <c r="K53" s="2"/>
      <c r="L53" s="2"/>
      <c r="M53" s="2"/>
      <c r="N53" s="2"/>
      <c r="O53" s="2"/>
      <c r="P53" s="2"/>
      <c r="Q53" s="2"/>
      <c r="R53" s="43"/>
      <c r="S53" s="11"/>
      <c r="T53" s="11"/>
      <c r="U53" s="35"/>
    </row>
    <row r="54" spans="1:21" x14ac:dyDescent="0.25">
      <c r="A54" s="83"/>
      <c r="B54" s="62"/>
      <c r="C54" s="61"/>
      <c r="D54" s="62"/>
      <c r="E54" s="62"/>
      <c r="F54" s="61"/>
      <c r="G54" s="62"/>
      <c r="H54" s="61">
        <f>SUM(H34:H52)</f>
        <v>0</v>
      </c>
      <c r="I54" s="61">
        <f t="shared" ref="I54:O54" si="1">SUM(I34:I52)</f>
        <v>19</v>
      </c>
      <c r="J54" s="61">
        <f t="shared" si="1"/>
        <v>0</v>
      </c>
      <c r="K54" s="61">
        <f t="shared" si="1"/>
        <v>0</v>
      </c>
      <c r="L54" s="61">
        <f t="shared" si="1"/>
        <v>0</v>
      </c>
      <c r="M54" s="61">
        <f t="shared" si="1"/>
        <v>0</v>
      </c>
      <c r="N54" s="61">
        <f t="shared" si="1"/>
        <v>0</v>
      </c>
      <c r="O54" s="61">
        <f t="shared" si="1"/>
        <v>0</v>
      </c>
      <c r="P54" s="61"/>
      <c r="Q54" s="61"/>
      <c r="R54" s="63"/>
      <c r="S54" s="62"/>
      <c r="T54" s="62"/>
      <c r="U54" s="84"/>
    </row>
    <row r="55" spans="1:21" x14ac:dyDescent="0.25">
      <c r="A55" s="85"/>
      <c r="B55" s="75"/>
      <c r="C55" s="76"/>
      <c r="D55" s="75"/>
      <c r="E55" s="75"/>
      <c r="F55" s="76"/>
      <c r="G55" s="75"/>
      <c r="H55" s="76"/>
      <c r="I55" s="76"/>
      <c r="J55" s="76"/>
      <c r="K55" s="76"/>
      <c r="L55" s="76"/>
      <c r="M55" s="76"/>
      <c r="N55" s="76"/>
      <c r="O55" s="76"/>
      <c r="P55" s="76"/>
      <c r="Q55" s="76"/>
      <c r="R55" s="164"/>
      <c r="S55" s="75"/>
      <c r="T55" s="75"/>
      <c r="U55" s="86"/>
    </row>
    <row r="56" spans="1:21" x14ac:dyDescent="0.25">
      <c r="A56" s="34"/>
      <c r="B56" s="11"/>
      <c r="C56" s="2"/>
      <c r="D56" s="11"/>
      <c r="E56" s="11"/>
      <c r="F56" s="11"/>
      <c r="G56" s="11"/>
      <c r="H56" s="2"/>
      <c r="I56" s="2"/>
      <c r="J56" s="2"/>
      <c r="K56" s="2"/>
      <c r="L56" s="2"/>
      <c r="M56" s="2"/>
      <c r="N56" s="2"/>
      <c r="O56" s="2"/>
      <c r="P56" s="2"/>
      <c r="Q56" s="2"/>
      <c r="R56" s="43"/>
      <c r="S56" s="11"/>
      <c r="T56" s="11"/>
      <c r="U56" s="35"/>
    </row>
    <row r="57" spans="1:21" x14ac:dyDescent="0.25">
      <c r="A57" s="34"/>
      <c r="B57" s="11"/>
      <c r="C57" s="2" t="s">
        <v>3</v>
      </c>
      <c r="D57" s="11" t="s">
        <v>4658</v>
      </c>
      <c r="E57" s="11" t="s">
        <v>39</v>
      </c>
      <c r="F57" s="2" t="s">
        <v>0</v>
      </c>
      <c r="G57" s="11" t="s">
        <v>5264</v>
      </c>
      <c r="H57" s="2">
        <v>0</v>
      </c>
      <c r="I57" s="2">
        <v>1</v>
      </c>
      <c r="J57" s="2">
        <v>0</v>
      </c>
      <c r="K57" s="2">
        <v>0</v>
      </c>
      <c r="L57" s="2">
        <v>0</v>
      </c>
      <c r="M57" s="2">
        <v>0</v>
      </c>
      <c r="N57" s="2">
        <v>0</v>
      </c>
      <c r="O57" s="2"/>
      <c r="P57" s="2"/>
      <c r="Q57" s="2"/>
      <c r="R57" s="43"/>
      <c r="S57" s="11"/>
      <c r="T57" s="11"/>
      <c r="U57" s="35"/>
    </row>
    <row r="58" spans="1:21" x14ac:dyDescent="0.25">
      <c r="A58" s="34"/>
      <c r="B58" s="11"/>
      <c r="C58" s="2"/>
      <c r="D58" s="11"/>
      <c r="E58" s="11"/>
      <c r="F58" s="2" t="s">
        <v>2</v>
      </c>
      <c r="G58" s="11" t="s">
        <v>5265</v>
      </c>
      <c r="H58" s="2">
        <v>0</v>
      </c>
      <c r="I58" s="2">
        <v>1</v>
      </c>
      <c r="J58" s="2">
        <v>0</v>
      </c>
      <c r="K58" s="2">
        <v>0</v>
      </c>
      <c r="L58" s="2">
        <v>0</v>
      </c>
      <c r="M58" s="2">
        <v>0</v>
      </c>
      <c r="N58" s="2">
        <v>0</v>
      </c>
      <c r="O58" s="2"/>
      <c r="P58" s="2"/>
      <c r="Q58" s="2"/>
      <c r="R58" s="43"/>
      <c r="S58" s="11"/>
      <c r="T58" s="11"/>
      <c r="U58" s="35"/>
    </row>
    <row r="59" spans="1:21" x14ac:dyDescent="0.25">
      <c r="A59" s="34"/>
      <c r="B59" s="11"/>
      <c r="C59" s="2"/>
      <c r="D59" s="11"/>
      <c r="E59" s="11"/>
      <c r="F59" s="2" t="s">
        <v>3</v>
      </c>
      <c r="G59" s="11" t="s">
        <v>5266</v>
      </c>
      <c r="H59" s="2">
        <v>0</v>
      </c>
      <c r="I59" s="2">
        <v>1</v>
      </c>
      <c r="J59" s="2">
        <v>0</v>
      </c>
      <c r="K59" s="2">
        <v>0</v>
      </c>
      <c r="L59" s="2">
        <v>0</v>
      </c>
      <c r="M59" s="2">
        <v>0</v>
      </c>
      <c r="N59" s="2">
        <v>0</v>
      </c>
      <c r="O59" s="2"/>
      <c r="P59" s="2"/>
      <c r="Q59" s="2"/>
      <c r="R59" s="43"/>
      <c r="S59" s="11"/>
      <c r="T59" s="11"/>
      <c r="U59" s="35"/>
    </row>
    <row r="60" spans="1:21" x14ac:dyDescent="0.25">
      <c r="A60" s="34"/>
      <c r="B60" s="11"/>
      <c r="C60" s="2"/>
      <c r="D60" s="11"/>
      <c r="E60" s="11"/>
      <c r="F60" s="2" t="s">
        <v>4</v>
      </c>
      <c r="G60" s="11" t="s">
        <v>3678</v>
      </c>
      <c r="H60" s="2">
        <v>0</v>
      </c>
      <c r="I60" s="2">
        <v>1</v>
      </c>
      <c r="J60" s="2">
        <v>0</v>
      </c>
      <c r="K60" s="2">
        <v>0</v>
      </c>
      <c r="L60" s="2">
        <v>0</v>
      </c>
      <c r="M60" s="2">
        <v>0</v>
      </c>
      <c r="N60" s="2">
        <v>0</v>
      </c>
      <c r="O60" s="2"/>
      <c r="P60" s="2"/>
      <c r="Q60" s="2"/>
      <c r="R60" s="43"/>
      <c r="S60" s="11"/>
      <c r="T60" s="11"/>
      <c r="U60" s="35"/>
    </row>
    <row r="61" spans="1:21" x14ac:dyDescent="0.25">
      <c r="A61" s="34"/>
      <c r="B61" s="11"/>
      <c r="C61" s="2"/>
      <c r="D61" s="11"/>
      <c r="E61" s="11"/>
      <c r="F61" s="2" t="s">
        <v>5</v>
      </c>
      <c r="G61" s="11" t="s">
        <v>5267</v>
      </c>
      <c r="H61" s="2">
        <v>0</v>
      </c>
      <c r="I61" s="2">
        <v>1</v>
      </c>
      <c r="J61" s="2">
        <v>0</v>
      </c>
      <c r="K61" s="2">
        <v>0</v>
      </c>
      <c r="L61" s="2">
        <v>0</v>
      </c>
      <c r="M61" s="2">
        <v>0</v>
      </c>
      <c r="N61" s="2">
        <v>0</v>
      </c>
      <c r="O61" s="2"/>
      <c r="P61" s="2"/>
      <c r="Q61" s="2"/>
      <c r="R61" s="43"/>
      <c r="S61" s="11"/>
      <c r="T61" s="11"/>
      <c r="U61" s="35"/>
    </row>
    <row r="62" spans="1:21" x14ac:dyDescent="0.25">
      <c r="A62" s="34"/>
      <c r="B62" s="11"/>
      <c r="C62" s="2"/>
      <c r="D62" s="11"/>
      <c r="E62" s="11"/>
      <c r="F62" s="2" t="s">
        <v>6</v>
      </c>
      <c r="G62" s="11" t="s">
        <v>5268</v>
      </c>
      <c r="H62" s="2">
        <v>0</v>
      </c>
      <c r="I62" s="2">
        <v>1</v>
      </c>
      <c r="J62" s="2">
        <v>0</v>
      </c>
      <c r="K62" s="2">
        <v>0</v>
      </c>
      <c r="L62" s="2">
        <v>0</v>
      </c>
      <c r="M62" s="2">
        <v>0</v>
      </c>
      <c r="N62" s="2">
        <v>0</v>
      </c>
      <c r="O62" s="2"/>
      <c r="P62" s="2"/>
      <c r="Q62" s="2"/>
      <c r="R62" s="43"/>
      <c r="S62" s="11"/>
      <c r="T62" s="11"/>
      <c r="U62" s="35"/>
    </row>
    <row r="63" spans="1:21" x14ac:dyDescent="0.25">
      <c r="A63" s="34"/>
      <c r="B63" s="11"/>
      <c r="C63" s="2"/>
      <c r="D63" s="11"/>
      <c r="E63" s="11"/>
      <c r="F63" s="2" t="s">
        <v>7</v>
      </c>
      <c r="G63" s="11" t="s">
        <v>5269</v>
      </c>
      <c r="H63" s="2">
        <v>0</v>
      </c>
      <c r="I63" s="2">
        <v>1</v>
      </c>
      <c r="J63" s="2">
        <v>0</v>
      </c>
      <c r="K63" s="2">
        <v>0</v>
      </c>
      <c r="L63" s="2">
        <v>0</v>
      </c>
      <c r="M63" s="2">
        <v>0</v>
      </c>
      <c r="N63" s="2">
        <v>0</v>
      </c>
      <c r="O63" s="2"/>
      <c r="P63" s="2"/>
      <c r="Q63" s="2"/>
      <c r="R63" s="43"/>
      <c r="S63" s="11"/>
      <c r="T63" s="11"/>
      <c r="U63" s="35"/>
    </row>
    <row r="64" spans="1:21" x14ac:dyDescent="0.25">
      <c r="A64" s="34"/>
      <c r="B64" s="11"/>
      <c r="C64" s="2"/>
      <c r="D64" s="11"/>
      <c r="E64" s="11"/>
      <c r="F64" s="2" t="s">
        <v>8</v>
      </c>
      <c r="G64" s="11" t="s">
        <v>5270</v>
      </c>
      <c r="H64" s="2">
        <v>0</v>
      </c>
      <c r="I64" s="2">
        <v>1</v>
      </c>
      <c r="J64" s="2">
        <v>0</v>
      </c>
      <c r="K64" s="2">
        <v>0</v>
      </c>
      <c r="L64" s="2">
        <v>0</v>
      </c>
      <c r="M64" s="2">
        <v>0</v>
      </c>
      <c r="N64" s="2">
        <v>0</v>
      </c>
      <c r="O64" s="2"/>
      <c r="P64" s="2"/>
      <c r="Q64" s="2"/>
      <c r="R64" s="43"/>
      <c r="S64" s="11"/>
      <c r="T64" s="11"/>
      <c r="U64" s="35"/>
    </row>
    <row r="65" spans="1:21" x14ac:dyDescent="0.25">
      <c r="A65" s="34"/>
      <c r="B65" s="11"/>
      <c r="C65" s="2"/>
      <c r="D65" s="11"/>
      <c r="E65" s="11"/>
      <c r="F65" s="2" t="s">
        <v>9</v>
      </c>
      <c r="G65" s="11" t="s">
        <v>5271</v>
      </c>
      <c r="H65" s="2">
        <v>0</v>
      </c>
      <c r="I65" s="2">
        <v>1</v>
      </c>
      <c r="J65" s="2">
        <v>0</v>
      </c>
      <c r="K65" s="2">
        <v>0</v>
      </c>
      <c r="L65" s="2">
        <v>0</v>
      </c>
      <c r="M65" s="2">
        <v>0</v>
      </c>
      <c r="N65" s="2">
        <v>0</v>
      </c>
      <c r="O65" s="2"/>
      <c r="P65" s="2"/>
      <c r="Q65" s="2"/>
      <c r="R65" s="43"/>
      <c r="S65" s="11"/>
      <c r="T65" s="11"/>
      <c r="U65" s="35"/>
    </row>
    <row r="66" spans="1:21" x14ac:dyDescent="0.25">
      <c r="A66" s="34"/>
      <c r="B66" s="11"/>
      <c r="C66" s="2"/>
      <c r="D66" s="11"/>
      <c r="E66" s="11"/>
      <c r="F66" s="2" t="s">
        <v>10</v>
      </c>
      <c r="G66" s="11" t="s">
        <v>5272</v>
      </c>
      <c r="H66" s="2">
        <v>0</v>
      </c>
      <c r="I66" s="2">
        <v>1</v>
      </c>
      <c r="J66" s="2">
        <v>0</v>
      </c>
      <c r="K66" s="2">
        <v>0</v>
      </c>
      <c r="L66" s="2">
        <v>0</v>
      </c>
      <c r="M66" s="2">
        <v>0</v>
      </c>
      <c r="N66" s="2">
        <v>0</v>
      </c>
      <c r="O66" s="2"/>
      <c r="P66" s="2"/>
      <c r="Q66" s="2"/>
      <c r="R66" s="43"/>
      <c r="S66" s="11"/>
      <c r="T66" s="11"/>
      <c r="U66" s="35"/>
    </row>
    <row r="67" spans="1:21" x14ac:dyDescent="0.25">
      <c r="A67" s="34"/>
      <c r="B67" s="11"/>
      <c r="C67" s="2"/>
      <c r="D67" s="11"/>
      <c r="E67" s="11"/>
      <c r="F67" s="2" t="s">
        <v>11</v>
      </c>
      <c r="G67" s="11" t="s">
        <v>5273</v>
      </c>
      <c r="H67" s="2">
        <v>0</v>
      </c>
      <c r="I67" s="2">
        <v>1</v>
      </c>
      <c r="J67" s="2">
        <v>0</v>
      </c>
      <c r="K67" s="2">
        <v>0</v>
      </c>
      <c r="L67" s="2">
        <v>0</v>
      </c>
      <c r="M67" s="2">
        <v>0</v>
      </c>
      <c r="N67" s="2">
        <v>0</v>
      </c>
      <c r="O67" s="2"/>
      <c r="P67" s="2"/>
      <c r="Q67" s="2"/>
      <c r="R67" s="43"/>
      <c r="S67" s="11"/>
      <c r="T67" s="11"/>
      <c r="U67" s="35"/>
    </row>
    <row r="68" spans="1:21" x14ac:dyDescent="0.25">
      <c r="A68" s="34"/>
      <c r="B68" s="11"/>
      <c r="C68" s="2"/>
      <c r="D68" s="11"/>
      <c r="E68" s="11"/>
      <c r="F68" s="2" t="s">
        <v>12</v>
      </c>
      <c r="G68" s="11" t="s">
        <v>5274</v>
      </c>
      <c r="H68" s="2">
        <v>0</v>
      </c>
      <c r="I68" s="2">
        <v>1</v>
      </c>
      <c r="J68" s="2">
        <v>0</v>
      </c>
      <c r="K68" s="2">
        <v>0</v>
      </c>
      <c r="L68" s="2">
        <v>0</v>
      </c>
      <c r="M68" s="2">
        <v>0</v>
      </c>
      <c r="N68" s="2">
        <v>0</v>
      </c>
      <c r="O68" s="2"/>
      <c r="P68" s="2"/>
      <c r="Q68" s="2"/>
      <c r="R68" s="43"/>
      <c r="S68" s="11"/>
      <c r="T68" s="11"/>
      <c r="U68" s="35"/>
    </row>
    <row r="69" spans="1:21" x14ac:dyDescent="0.25">
      <c r="A69" s="34"/>
      <c r="B69" s="11"/>
      <c r="C69" s="2"/>
      <c r="D69" s="11"/>
      <c r="E69" s="11"/>
      <c r="F69" s="2" t="s">
        <v>13</v>
      </c>
      <c r="G69" s="11" t="s">
        <v>5275</v>
      </c>
      <c r="H69" s="2">
        <v>0</v>
      </c>
      <c r="I69" s="2">
        <v>1</v>
      </c>
      <c r="J69" s="2">
        <v>0</v>
      </c>
      <c r="K69" s="2">
        <v>0</v>
      </c>
      <c r="L69" s="2">
        <v>0</v>
      </c>
      <c r="M69" s="2">
        <v>0</v>
      </c>
      <c r="N69" s="2">
        <v>0</v>
      </c>
      <c r="O69" s="2"/>
      <c r="P69" s="2"/>
      <c r="Q69" s="2"/>
      <c r="R69" s="43"/>
      <c r="S69" s="11"/>
      <c r="T69" s="11"/>
      <c r="U69" s="35"/>
    </row>
    <row r="70" spans="1:21" x14ac:dyDescent="0.25">
      <c r="A70" s="34"/>
      <c r="B70" s="11"/>
      <c r="C70" s="2"/>
      <c r="D70" s="11"/>
      <c r="E70" s="11"/>
      <c r="F70" s="2" t="s">
        <v>14</v>
      </c>
      <c r="G70" s="11" t="s">
        <v>5276</v>
      </c>
      <c r="H70" s="2">
        <v>0</v>
      </c>
      <c r="I70" s="2">
        <v>1</v>
      </c>
      <c r="J70" s="2">
        <v>0</v>
      </c>
      <c r="K70" s="2">
        <v>0</v>
      </c>
      <c r="L70" s="2">
        <v>0</v>
      </c>
      <c r="M70" s="2">
        <v>0</v>
      </c>
      <c r="N70" s="2">
        <v>0</v>
      </c>
      <c r="O70" s="2"/>
      <c r="P70" s="2"/>
      <c r="Q70" s="2"/>
      <c r="R70" s="43"/>
      <c r="S70" s="11"/>
      <c r="T70" s="11"/>
      <c r="U70" s="35"/>
    </row>
    <row r="71" spans="1:21" x14ac:dyDescent="0.25">
      <c r="A71" s="34"/>
      <c r="B71" s="11"/>
      <c r="C71" s="2"/>
      <c r="D71" s="11"/>
      <c r="E71" s="11"/>
      <c r="F71" s="2" t="s">
        <v>15</v>
      </c>
      <c r="G71" s="11" t="s">
        <v>5277</v>
      </c>
      <c r="H71" s="2">
        <v>0</v>
      </c>
      <c r="I71" s="2">
        <v>1</v>
      </c>
      <c r="J71" s="2">
        <v>0</v>
      </c>
      <c r="K71" s="2">
        <v>0</v>
      </c>
      <c r="L71" s="2">
        <v>0</v>
      </c>
      <c r="M71" s="2">
        <v>0</v>
      </c>
      <c r="N71" s="2">
        <v>0</v>
      </c>
      <c r="O71" s="2"/>
      <c r="P71" s="2"/>
      <c r="Q71" s="2"/>
      <c r="R71" s="43"/>
      <c r="S71" s="11"/>
      <c r="T71" s="11"/>
      <c r="U71" s="35"/>
    </row>
    <row r="72" spans="1:21" x14ac:dyDescent="0.25">
      <c r="A72" s="34"/>
      <c r="B72" s="11"/>
      <c r="C72" s="2"/>
      <c r="D72" s="11"/>
      <c r="E72" s="11"/>
      <c r="F72" s="2" t="s">
        <v>16</v>
      </c>
      <c r="G72" s="11" t="s">
        <v>5278</v>
      </c>
      <c r="H72" s="2">
        <v>0</v>
      </c>
      <c r="I72" s="2">
        <v>1</v>
      </c>
      <c r="J72" s="2">
        <v>0</v>
      </c>
      <c r="K72" s="2">
        <v>0</v>
      </c>
      <c r="L72" s="2">
        <v>0</v>
      </c>
      <c r="M72" s="2">
        <v>0</v>
      </c>
      <c r="N72" s="2">
        <v>0</v>
      </c>
      <c r="O72" s="2"/>
      <c r="P72" s="2"/>
      <c r="Q72" s="2"/>
      <c r="R72" s="43"/>
      <c r="S72" s="11"/>
      <c r="T72" s="11"/>
      <c r="U72" s="35"/>
    </row>
    <row r="73" spans="1:21" x14ac:dyDescent="0.25">
      <c r="A73" s="34"/>
      <c r="B73" s="11"/>
      <c r="C73" s="2"/>
      <c r="D73" s="11"/>
      <c r="E73" s="11"/>
      <c r="F73" s="2"/>
      <c r="G73" s="11"/>
      <c r="H73" s="2"/>
      <c r="I73" s="2"/>
      <c r="J73" s="2"/>
      <c r="K73" s="2"/>
      <c r="L73" s="2"/>
      <c r="M73" s="2"/>
      <c r="N73" s="2"/>
      <c r="O73" s="2"/>
      <c r="P73" s="2"/>
      <c r="Q73" s="2"/>
      <c r="R73" s="43"/>
      <c r="S73" s="11"/>
      <c r="T73" s="11"/>
      <c r="U73" s="35"/>
    </row>
    <row r="74" spans="1:21" x14ac:dyDescent="0.25">
      <c r="A74" s="83"/>
      <c r="B74" s="62"/>
      <c r="C74" s="61"/>
      <c r="D74" s="62"/>
      <c r="E74" s="62"/>
      <c r="F74" s="61"/>
      <c r="G74" s="62"/>
      <c r="H74" s="61">
        <f>SUM(H57:H72)</f>
        <v>0</v>
      </c>
      <c r="I74" s="61">
        <f t="shared" ref="I74:O74" si="2">SUM(I57:I72)</f>
        <v>16</v>
      </c>
      <c r="J74" s="61">
        <f t="shared" si="2"/>
        <v>0</v>
      </c>
      <c r="K74" s="61">
        <f t="shared" si="2"/>
        <v>0</v>
      </c>
      <c r="L74" s="61">
        <f t="shared" si="2"/>
        <v>0</v>
      </c>
      <c r="M74" s="61">
        <f t="shared" si="2"/>
        <v>0</v>
      </c>
      <c r="N74" s="61">
        <f t="shared" si="2"/>
        <v>0</v>
      </c>
      <c r="O74" s="61">
        <f t="shared" si="2"/>
        <v>0</v>
      </c>
      <c r="P74" s="61"/>
      <c r="Q74" s="61"/>
      <c r="R74" s="63"/>
      <c r="S74" s="62"/>
      <c r="T74" s="62"/>
      <c r="U74" s="84"/>
    </row>
    <row r="75" spans="1:21" x14ac:dyDescent="0.25">
      <c r="A75" s="85"/>
      <c r="B75" s="75"/>
      <c r="C75" s="76"/>
      <c r="D75" s="75"/>
      <c r="E75" s="75"/>
      <c r="F75" s="76"/>
      <c r="G75" s="75"/>
      <c r="H75" s="76"/>
      <c r="I75" s="76"/>
      <c r="J75" s="76"/>
      <c r="K75" s="76"/>
      <c r="L75" s="76"/>
      <c r="M75" s="76"/>
      <c r="N75" s="76"/>
      <c r="O75" s="76"/>
      <c r="P75" s="76"/>
      <c r="Q75" s="76"/>
      <c r="R75" s="164"/>
      <c r="S75" s="75"/>
      <c r="T75" s="75"/>
      <c r="U75" s="86"/>
    </row>
    <row r="76" spans="1:21" x14ac:dyDescent="0.25">
      <c r="A76" s="34"/>
      <c r="B76" s="11"/>
      <c r="C76" s="2"/>
      <c r="D76" s="11"/>
      <c r="E76" s="11"/>
      <c r="F76" s="11"/>
      <c r="G76" s="11"/>
      <c r="H76" s="2"/>
      <c r="I76" s="2"/>
      <c r="J76" s="2"/>
      <c r="K76" s="2"/>
      <c r="L76" s="2"/>
      <c r="M76" s="2"/>
      <c r="N76" s="2"/>
      <c r="O76" s="2"/>
      <c r="P76" s="2"/>
      <c r="Q76" s="2"/>
      <c r="R76" s="43"/>
      <c r="S76" s="11"/>
      <c r="T76" s="11"/>
      <c r="U76" s="35"/>
    </row>
    <row r="77" spans="1:21" x14ac:dyDescent="0.25">
      <c r="A77" s="34"/>
      <c r="B77" s="11"/>
      <c r="C77" s="2" t="s">
        <v>4</v>
      </c>
      <c r="D77" s="11" t="s">
        <v>4659</v>
      </c>
      <c r="E77" s="11" t="s">
        <v>39</v>
      </c>
      <c r="F77" s="2" t="s">
        <v>0</v>
      </c>
      <c r="G77" s="11" t="s">
        <v>5279</v>
      </c>
      <c r="H77" s="2">
        <v>0</v>
      </c>
      <c r="I77" s="2">
        <v>1</v>
      </c>
      <c r="J77" s="2">
        <v>0</v>
      </c>
      <c r="K77" s="2">
        <v>0</v>
      </c>
      <c r="L77" s="2">
        <v>0</v>
      </c>
      <c r="M77" s="2">
        <v>0</v>
      </c>
      <c r="N77" s="2">
        <v>0</v>
      </c>
      <c r="O77" s="2"/>
      <c r="P77" s="2"/>
      <c r="Q77" s="2"/>
      <c r="R77" s="43"/>
      <c r="S77" s="11"/>
      <c r="T77" s="11"/>
      <c r="U77" s="35"/>
    </row>
    <row r="78" spans="1:21" x14ac:dyDescent="0.25">
      <c r="A78" s="34"/>
      <c r="B78" s="11"/>
      <c r="C78" s="2"/>
      <c r="D78" s="11"/>
      <c r="E78" s="11"/>
      <c r="F78" s="2" t="s">
        <v>2</v>
      </c>
      <c r="G78" s="11" t="s">
        <v>5280</v>
      </c>
      <c r="H78" s="2">
        <v>0</v>
      </c>
      <c r="I78" s="2">
        <v>1</v>
      </c>
      <c r="J78" s="2">
        <v>0</v>
      </c>
      <c r="K78" s="2">
        <v>0</v>
      </c>
      <c r="L78" s="2">
        <v>0</v>
      </c>
      <c r="M78" s="2">
        <v>0</v>
      </c>
      <c r="N78" s="2">
        <v>0</v>
      </c>
      <c r="O78" s="2"/>
      <c r="P78" s="2"/>
      <c r="Q78" s="2"/>
      <c r="R78" s="43"/>
      <c r="S78" s="11"/>
      <c r="T78" s="11"/>
      <c r="U78" s="35"/>
    </row>
    <row r="79" spans="1:21" x14ac:dyDescent="0.25">
      <c r="A79" s="34"/>
      <c r="B79" s="11"/>
      <c r="C79" s="2"/>
      <c r="D79" s="11"/>
      <c r="E79" s="11"/>
      <c r="F79" s="2" t="s">
        <v>3</v>
      </c>
      <c r="G79" s="11" t="s">
        <v>5281</v>
      </c>
      <c r="H79" s="2">
        <v>0</v>
      </c>
      <c r="I79" s="2">
        <v>1</v>
      </c>
      <c r="J79" s="2">
        <v>0</v>
      </c>
      <c r="K79" s="2">
        <v>0</v>
      </c>
      <c r="L79" s="2">
        <v>0</v>
      </c>
      <c r="M79" s="2">
        <v>0</v>
      </c>
      <c r="N79" s="2">
        <v>0</v>
      </c>
      <c r="O79" s="2"/>
      <c r="P79" s="2"/>
      <c r="Q79" s="2"/>
      <c r="R79" s="43"/>
      <c r="S79" s="11"/>
      <c r="T79" s="11"/>
      <c r="U79" s="35"/>
    </row>
    <row r="80" spans="1:21" x14ac:dyDescent="0.25">
      <c r="A80" s="34"/>
      <c r="B80" s="11"/>
      <c r="C80" s="2"/>
      <c r="D80" s="11"/>
      <c r="E80" s="11"/>
      <c r="F80" s="2" t="s">
        <v>4</v>
      </c>
      <c r="G80" s="11" t="s">
        <v>5282</v>
      </c>
      <c r="H80" s="2">
        <v>0</v>
      </c>
      <c r="I80" s="2">
        <v>1</v>
      </c>
      <c r="J80" s="2">
        <v>0</v>
      </c>
      <c r="K80" s="2">
        <v>0</v>
      </c>
      <c r="L80" s="2">
        <v>0</v>
      </c>
      <c r="M80" s="2">
        <v>0</v>
      </c>
      <c r="N80" s="2">
        <v>0</v>
      </c>
      <c r="O80" s="2"/>
      <c r="P80" s="2"/>
      <c r="Q80" s="2"/>
      <c r="R80" s="43"/>
      <c r="S80" s="11"/>
      <c r="T80" s="11"/>
      <c r="U80" s="35"/>
    </row>
    <row r="81" spans="1:21" x14ac:dyDescent="0.25">
      <c r="A81" s="34"/>
      <c r="B81" s="11"/>
      <c r="C81" s="2"/>
      <c r="D81" s="11"/>
      <c r="E81" s="11"/>
      <c r="F81" s="2" t="s">
        <v>5</v>
      </c>
      <c r="G81" s="11" t="s">
        <v>5283</v>
      </c>
      <c r="H81" s="2">
        <v>0</v>
      </c>
      <c r="I81" s="2">
        <v>1</v>
      </c>
      <c r="J81" s="2">
        <v>0</v>
      </c>
      <c r="K81" s="2">
        <v>0</v>
      </c>
      <c r="L81" s="2">
        <v>0</v>
      </c>
      <c r="M81" s="2">
        <v>0</v>
      </c>
      <c r="N81" s="2">
        <v>0</v>
      </c>
      <c r="O81" s="2"/>
      <c r="P81" s="2"/>
      <c r="Q81" s="2"/>
      <c r="R81" s="43"/>
      <c r="S81" s="11"/>
      <c r="T81" s="11"/>
      <c r="U81" s="35"/>
    </row>
    <row r="82" spans="1:21" x14ac:dyDescent="0.25">
      <c r="A82" s="34"/>
      <c r="B82" s="11"/>
      <c r="C82" s="2"/>
      <c r="D82" s="11"/>
      <c r="E82" s="11"/>
      <c r="F82" s="2" t="s">
        <v>6</v>
      </c>
      <c r="G82" s="11" t="s">
        <v>5284</v>
      </c>
      <c r="H82" s="2">
        <v>0</v>
      </c>
      <c r="I82" s="2">
        <v>1</v>
      </c>
      <c r="J82" s="2">
        <v>0</v>
      </c>
      <c r="K82" s="2">
        <v>0</v>
      </c>
      <c r="L82" s="2">
        <v>0</v>
      </c>
      <c r="M82" s="2">
        <v>0</v>
      </c>
      <c r="N82" s="2">
        <v>0</v>
      </c>
      <c r="O82" s="2"/>
      <c r="P82" s="2"/>
      <c r="Q82" s="2"/>
      <c r="R82" s="43"/>
      <c r="S82" s="11"/>
      <c r="T82" s="11"/>
      <c r="U82" s="35"/>
    </row>
    <row r="83" spans="1:21" x14ac:dyDescent="0.25">
      <c r="A83" s="34"/>
      <c r="B83" s="11"/>
      <c r="C83" s="2"/>
      <c r="D83" s="11"/>
      <c r="E83" s="11"/>
      <c r="F83" s="2" t="s">
        <v>7</v>
      </c>
      <c r="G83" s="11" t="s">
        <v>5285</v>
      </c>
      <c r="H83" s="2">
        <v>0</v>
      </c>
      <c r="I83" s="2">
        <v>1</v>
      </c>
      <c r="J83" s="2">
        <v>0</v>
      </c>
      <c r="K83" s="2">
        <v>0</v>
      </c>
      <c r="L83" s="2">
        <v>0</v>
      </c>
      <c r="M83" s="2">
        <v>0</v>
      </c>
      <c r="N83" s="2">
        <v>0</v>
      </c>
      <c r="O83" s="2"/>
      <c r="P83" s="2"/>
      <c r="Q83" s="2"/>
      <c r="R83" s="43"/>
      <c r="S83" s="11"/>
      <c r="T83" s="11"/>
      <c r="U83" s="35"/>
    </row>
    <row r="84" spans="1:21" x14ac:dyDescent="0.25">
      <c r="A84" s="34"/>
      <c r="B84" s="11"/>
      <c r="C84" s="2"/>
      <c r="D84" s="11"/>
      <c r="E84" s="11"/>
      <c r="F84" s="2" t="s">
        <v>8</v>
      </c>
      <c r="G84" s="11" t="s">
        <v>318</v>
      </c>
      <c r="H84" s="2">
        <v>0</v>
      </c>
      <c r="I84" s="2">
        <v>1</v>
      </c>
      <c r="J84" s="2">
        <v>0</v>
      </c>
      <c r="K84" s="2">
        <v>0</v>
      </c>
      <c r="L84" s="2">
        <v>0</v>
      </c>
      <c r="M84" s="2">
        <v>0</v>
      </c>
      <c r="N84" s="2">
        <v>0</v>
      </c>
      <c r="O84" s="2"/>
      <c r="P84" s="2"/>
      <c r="Q84" s="2"/>
      <c r="R84" s="43"/>
      <c r="S84" s="11"/>
      <c r="T84" s="11"/>
      <c r="U84" s="35"/>
    </row>
    <row r="85" spans="1:21" x14ac:dyDescent="0.25">
      <c r="A85" s="34"/>
      <c r="B85" s="11"/>
      <c r="C85" s="2"/>
      <c r="D85" s="11"/>
      <c r="E85" s="11"/>
      <c r="F85" s="2" t="s">
        <v>9</v>
      </c>
      <c r="G85" s="11" t="s">
        <v>5286</v>
      </c>
      <c r="H85" s="2">
        <v>0</v>
      </c>
      <c r="I85" s="2">
        <v>1</v>
      </c>
      <c r="J85" s="2">
        <v>0</v>
      </c>
      <c r="K85" s="2">
        <v>0</v>
      </c>
      <c r="L85" s="2">
        <v>0</v>
      </c>
      <c r="M85" s="2">
        <v>0</v>
      </c>
      <c r="N85" s="2">
        <v>0</v>
      </c>
      <c r="O85" s="2"/>
      <c r="P85" s="2"/>
      <c r="Q85" s="2"/>
      <c r="R85" s="43"/>
      <c r="S85" s="11"/>
      <c r="T85" s="11"/>
      <c r="U85" s="35"/>
    </row>
    <row r="86" spans="1:21" x14ac:dyDescent="0.25">
      <c r="A86" s="34"/>
      <c r="B86" s="11"/>
      <c r="C86" s="2"/>
      <c r="D86" s="11"/>
      <c r="E86" s="11"/>
      <c r="F86" s="2" t="s">
        <v>10</v>
      </c>
      <c r="G86" s="11" t="s">
        <v>5287</v>
      </c>
      <c r="H86" s="2">
        <v>0</v>
      </c>
      <c r="I86" s="2">
        <v>1</v>
      </c>
      <c r="J86" s="2">
        <v>0</v>
      </c>
      <c r="K86" s="2">
        <v>0</v>
      </c>
      <c r="L86" s="2">
        <v>0</v>
      </c>
      <c r="M86" s="2">
        <v>0</v>
      </c>
      <c r="N86" s="2">
        <v>0</v>
      </c>
      <c r="O86" s="2"/>
      <c r="P86" s="2"/>
      <c r="Q86" s="2"/>
      <c r="R86" s="43"/>
      <c r="S86" s="11"/>
      <c r="T86" s="11"/>
      <c r="U86" s="35"/>
    </row>
    <row r="87" spans="1:21" x14ac:dyDescent="0.25">
      <c r="A87" s="34"/>
      <c r="B87" s="11"/>
      <c r="C87" s="2"/>
      <c r="D87" s="11"/>
      <c r="E87" s="11"/>
      <c r="F87" s="2"/>
      <c r="G87" s="11"/>
      <c r="H87" s="2"/>
      <c r="I87" s="2"/>
      <c r="J87" s="2"/>
      <c r="K87" s="2"/>
      <c r="L87" s="2"/>
      <c r="M87" s="2"/>
      <c r="N87" s="2"/>
      <c r="O87" s="2"/>
      <c r="P87" s="2"/>
      <c r="Q87" s="2"/>
      <c r="R87" s="43"/>
      <c r="S87" s="11"/>
      <c r="T87" s="11"/>
      <c r="U87" s="35"/>
    </row>
    <row r="88" spans="1:21" x14ac:dyDescent="0.25">
      <c r="A88" s="83"/>
      <c r="B88" s="62"/>
      <c r="C88" s="61"/>
      <c r="D88" s="62"/>
      <c r="E88" s="62"/>
      <c r="F88" s="61"/>
      <c r="G88" s="62"/>
      <c r="H88" s="61">
        <f>SUM(H77:H86)</f>
        <v>0</v>
      </c>
      <c r="I88" s="61">
        <f t="shared" ref="I88:O88" si="3">SUM(I77:I86)</f>
        <v>10</v>
      </c>
      <c r="J88" s="61">
        <f t="shared" si="3"/>
        <v>0</v>
      </c>
      <c r="K88" s="61">
        <f t="shared" si="3"/>
        <v>0</v>
      </c>
      <c r="L88" s="61">
        <f t="shared" si="3"/>
        <v>0</v>
      </c>
      <c r="M88" s="61">
        <f t="shared" si="3"/>
        <v>0</v>
      </c>
      <c r="N88" s="61">
        <f t="shared" si="3"/>
        <v>0</v>
      </c>
      <c r="O88" s="61">
        <f t="shared" si="3"/>
        <v>0</v>
      </c>
      <c r="P88" s="61"/>
      <c r="Q88" s="61"/>
      <c r="R88" s="63"/>
      <c r="S88" s="62"/>
      <c r="T88" s="62"/>
      <c r="U88" s="84"/>
    </row>
    <row r="89" spans="1:21" x14ac:dyDescent="0.25">
      <c r="A89" s="85"/>
      <c r="B89" s="75"/>
      <c r="C89" s="76"/>
      <c r="D89" s="75"/>
      <c r="E89" s="75"/>
      <c r="F89" s="76"/>
      <c r="G89" s="75"/>
      <c r="H89" s="76"/>
      <c r="I89" s="76"/>
      <c r="J89" s="76"/>
      <c r="K89" s="76"/>
      <c r="L89" s="76"/>
      <c r="M89" s="76"/>
      <c r="N89" s="76"/>
      <c r="O89" s="76"/>
      <c r="P89" s="76"/>
      <c r="Q89" s="76"/>
      <c r="R89" s="164"/>
      <c r="S89" s="75"/>
      <c r="T89" s="75"/>
      <c r="U89" s="86"/>
    </row>
    <row r="90" spans="1:21" x14ac:dyDescent="0.25">
      <c r="A90" s="34"/>
      <c r="B90" s="11"/>
      <c r="C90" s="2"/>
      <c r="D90" s="11"/>
      <c r="E90" s="11"/>
      <c r="F90" s="11"/>
      <c r="G90" s="11"/>
      <c r="H90" s="2"/>
      <c r="I90" s="2"/>
      <c r="J90" s="2"/>
      <c r="K90" s="2"/>
      <c r="L90" s="2"/>
      <c r="M90" s="2"/>
      <c r="N90" s="2"/>
      <c r="O90" s="2"/>
      <c r="P90" s="2"/>
      <c r="Q90" s="2"/>
      <c r="R90" s="43"/>
      <c r="S90" s="11"/>
      <c r="T90" s="11"/>
      <c r="U90" s="35"/>
    </row>
    <row r="91" spans="1:21" x14ac:dyDescent="0.25">
      <c r="A91" s="34"/>
      <c r="B91" s="11"/>
      <c r="C91" s="2" t="s">
        <v>5</v>
      </c>
      <c r="D91" s="11" t="s">
        <v>4660</v>
      </c>
      <c r="E91" s="11" t="s">
        <v>39</v>
      </c>
      <c r="F91" s="2" t="s">
        <v>0</v>
      </c>
      <c r="G91" s="11" t="s">
        <v>5288</v>
      </c>
      <c r="H91" s="2">
        <v>0</v>
      </c>
      <c r="I91" s="2">
        <v>1</v>
      </c>
      <c r="J91" s="2">
        <v>0</v>
      </c>
      <c r="K91" s="2">
        <v>0</v>
      </c>
      <c r="L91" s="2">
        <v>0</v>
      </c>
      <c r="M91" s="2">
        <v>0</v>
      </c>
      <c r="N91" s="2">
        <v>0</v>
      </c>
      <c r="O91" s="2"/>
      <c r="P91" s="2">
        <v>0</v>
      </c>
      <c r="Q91" s="2"/>
      <c r="R91" s="43"/>
      <c r="S91" s="11"/>
      <c r="T91" s="11"/>
      <c r="U91" s="35"/>
    </row>
    <row r="92" spans="1:21" x14ac:dyDescent="0.25">
      <c r="A92" s="34"/>
      <c r="B92" s="11"/>
      <c r="C92" s="2"/>
      <c r="D92" s="11"/>
      <c r="E92" s="11"/>
      <c r="F92" s="2" t="s">
        <v>2</v>
      </c>
      <c r="G92" s="11" t="s">
        <v>5289</v>
      </c>
      <c r="H92" s="2">
        <v>0</v>
      </c>
      <c r="I92" s="2">
        <v>1</v>
      </c>
      <c r="J92" s="2">
        <v>0</v>
      </c>
      <c r="K92" s="2">
        <v>0</v>
      </c>
      <c r="L92" s="2">
        <v>0</v>
      </c>
      <c r="M92" s="2">
        <v>0</v>
      </c>
      <c r="N92" s="2">
        <v>0</v>
      </c>
      <c r="O92" s="2"/>
      <c r="P92" s="2">
        <v>0</v>
      </c>
      <c r="Q92" s="2"/>
      <c r="R92" s="43"/>
      <c r="S92" s="11"/>
      <c r="T92" s="11"/>
      <c r="U92" s="35"/>
    </row>
    <row r="93" spans="1:21" x14ac:dyDescent="0.25">
      <c r="A93" s="34"/>
      <c r="B93" s="11"/>
      <c r="C93" s="2"/>
      <c r="D93" s="11"/>
      <c r="E93" s="11"/>
      <c r="F93" s="2" t="s">
        <v>3</v>
      </c>
      <c r="G93" s="11" t="s">
        <v>5290</v>
      </c>
      <c r="H93" s="2">
        <v>0</v>
      </c>
      <c r="I93" s="2">
        <v>1</v>
      </c>
      <c r="J93" s="2">
        <v>0</v>
      </c>
      <c r="K93" s="2">
        <v>0</v>
      </c>
      <c r="L93" s="2">
        <v>0</v>
      </c>
      <c r="M93" s="2">
        <v>0</v>
      </c>
      <c r="N93" s="2">
        <v>0</v>
      </c>
      <c r="O93" s="2"/>
      <c r="P93" s="2">
        <v>0</v>
      </c>
      <c r="Q93" s="2"/>
      <c r="R93" s="43"/>
      <c r="S93" s="11"/>
      <c r="T93" s="11"/>
      <c r="U93" s="35"/>
    </row>
    <row r="94" spans="1:21" x14ac:dyDescent="0.25">
      <c r="A94" s="34"/>
      <c r="B94" s="11"/>
      <c r="C94" s="2"/>
      <c r="D94" s="11"/>
      <c r="E94" s="11"/>
      <c r="F94" s="2" t="s">
        <v>4</v>
      </c>
      <c r="G94" s="11" t="s">
        <v>5291</v>
      </c>
      <c r="H94" s="2">
        <v>0</v>
      </c>
      <c r="I94" s="2">
        <v>1</v>
      </c>
      <c r="J94" s="2">
        <v>0</v>
      </c>
      <c r="K94" s="2">
        <v>0</v>
      </c>
      <c r="L94" s="2">
        <v>0</v>
      </c>
      <c r="M94" s="2">
        <v>0</v>
      </c>
      <c r="N94" s="2">
        <v>0</v>
      </c>
      <c r="O94" s="2"/>
      <c r="P94" s="2">
        <v>0</v>
      </c>
      <c r="Q94" s="2"/>
      <c r="R94" s="43"/>
      <c r="S94" s="11"/>
      <c r="T94" s="11"/>
      <c r="U94" s="35"/>
    </row>
    <row r="95" spans="1:21" x14ac:dyDescent="0.25">
      <c r="A95" s="34"/>
      <c r="B95" s="11"/>
      <c r="C95" s="2"/>
      <c r="D95" s="11"/>
      <c r="E95" s="11"/>
      <c r="F95" s="2" t="s">
        <v>5</v>
      </c>
      <c r="G95" s="11" t="s">
        <v>5292</v>
      </c>
      <c r="H95" s="2">
        <v>0</v>
      </c>
      <c r="I95" s="2">
        <v>1</v>
      </c>
      <c r="J95" s="2">
        <v>0</v>
      </c>
      <c r="K95" s="2">
        <v>0</v>
      </c>
      <c r="L95" s="2">
        <v>0</v>
      </c>
      <c r="M95" s="2">
        <v>0</v>
      </c>
      <c r="N95" s="2">
        <v>0</v>
      </c>
      <c r="O95" s="2"/>
      <c r="P95" s="2">
        <v>0</v>
      </c>
      <c r="Q95" s="2"/>
      <c r="R95" s="43"/>
      <c r="S95" s="11"/>
      <c r="T95" s="11"/>
      <c r="U95" s="35"/>
    </row>
    <row r="96" spans="1:21" s="163" customFormat="1" ht="45" x14ac:dyDescent="0.25">
      <c r="A96" s="159"/>
      <c r="B96" s="160"/>
      <c r="C96" s="161"/>
      <c r="D96" s="160"/>
      <c r="E96" s="160"/>
      <c r="F96" s="161" t="s">
        <v>6</v>
      </c>
      <c r="G96" s="160" t="s">
        <v>5293</v>
      </c>
      <c r="H96" s="114">
        <v>1</v>
      </c>
      <c r="I96" s="161">
        <v>0</v>
      </c>
      <c r="J96" s="161">
        <v>0</v>
      </c>
      <c r="K96" s="161">
        <v>0</v>
      </c>
      <c r="L96" s="161">
        <v>0</v>
      </c>
      <c r="M96" s="161">
        <v>0</v>
      </c>
      <c r="N96" s="161">
        <v>0</v>
      </c>
      <c r="O96" s="161"/>
      <c r="P96" s="161">
        <v>0</v>
      </c>
      <c r="Q96" s="161"/>
      <c r="R96" s="165">
        <v>1</v>
      </c>
      <c r="S96" s="160"/>
      <c r="T96" s="104" t="s">
        <v>8756</v>
      </c>
      <c r="U96" s="162"/>
    </row>
    <row r="97" spans="1:21" x14ac:dyDescent="0.25">
      <c r="A97" s="34"/>
      <c r="B97" s="11"/>
      <c r="C97" s="2"/>
      <c r="D97" s="11"/>
      <c r="E97" s="11"/>
      <c r="F97" s="2" t="s">
        <v>7</v>
      </c>
      <c r="G97" s="11" t="s">
        <v>5294</v>
      </c>
      <c r="H97" s="2">
        <v>1</v>
      </c>
      <c r="I97" s="2">
        <v>0</v>
      </c>
      <c r="J97" s="2">
        <v>0</v>
      </c>
      <c r="K97" s="2">
        <v>0</v>
      </c>
      <c r="L97" s="2">
        <v>0</v>
      </c>
      <c r="M97" s="2">
        <v>0</v>
      </c>
      <c r="N97" s="2">
        <v>0</v>
      </c>
      <c r="O97" s="2"/>
      <c r="P97" s="2">
        <v>1</v>
      </c>
      <c r="Q97" s="2"/>
      <c r="R97" s="43"/>
      <c r="S97" s="11"/>
      <c r="T97" s="11"/>
      <c r="U97" s="35"/>
    </row>
    <row r="98" spans="1:21" x14ac:dyDescent="0.25">
      <c r="A98" s="34"/>
      <c r="B98" s="11"/>
      <c r="C98" s="2"/>
      <c r="D98" s="11"/>
      <c r="E98" s="11"/>
      <c r="F98" s="2" t="s">
        <v>8</v>
      </c>
      <c r="G98" s="11" t="s">
        <v>5295</v>
      </c>
      <c r="H98" s="2">
        <v>1</v>
      </c>
      <c r="I98" s="2">
        <v>0</v>
      </c>
      <c r="J98" s="2">
        <v>0</v>
      </c>
      <c r="K98" s="2">
        <v>0</v>
      </c>
      <c r="L98" s="2">
        <v>0</v>
      </c>
      <c r="M98" s="2">
        <v>0</v>
      </c>
      <c r="N98" s="2">
        <v>0</v>
      </c>
      <c r="O98" s="2"/>
      <c r="P98" s="2">
        <v>1</v>
      </c>
      <c r="Q98" s="2"/>
      <c r="R98" s="43"/>
      <c r="S98" s="11"/>
      <c r="T98" s="11"/>
      <c r="U98" s="35"/>
    </row>
    <row r="99" spans="1:21" x14ac:dyDescent="0.25">
      <c r="A99" s="34"/>
      <c r="B99" s="11"/>
      <c r="C99" s="2"/>
      <c r="D99" s="11"/>
      <c r="E99" s="11"/>
      <c r="F99" s="2" t="s">
        <v>9</v>
      </c>
      <c r="G99" s="11" t="s">
        <v>5296</v>
      </c>
      <c r="H99" s="2">
        <v>1</v>
      </c>
      <c r="I99" s="2">
        <v>0</v>
      </c>
      <c r="J99" s="2">
        <v>0</v>
      </c>
      <c r="K99" s="2">
        <v>0</v>
      </c>
      <c r="L99" s="2">
        <v>0</v>
      </c>
      <c r="M99" s="2">
        <v>0</v>
      </c>
      <c r="N99" s="2">
        <v>0</v>
      </c>
      <c r="O99" s="2"/>
      <c r="P99" s="2">
        <v>1</v>
      </c>
      <c r="Q99" s="2"/>
      <c r="R99" s="43"/>
      <c r="S99" s="11"/>
      <c r="T99" s="11"/>
      <c r="U99" s="35"/>
    </row>
    <row r="100" spans="1:21" x14ac:dyDescent="0.25">
      <c r="A100" s="34"/>
      <c r="B100" s="11"/>
      <c r="C100" s="2"/>
      <c r="D100" s="11"/>
      <c r="E100" s="11"/>
      <c r="F100" s="2" t="s">
        <v>10</v>
      </c>
      <c r="G100" s="11" t="s">
        <v>5297</v>
      </c>
      <c r="H100" s="2">
        <v>1</v>
      </c>
      <c r="I100" s="2">
        <v>0</v>
      </c>
      <c r="J100" s="2">
        <v>0</v>
      </c>
      <c r="K100" s="2">
        <v>0</v>
      </c>
      <c r="L100" s="2">
        <v>0</v>
      </c>
      <c r="M100" s="2">
        <v>0</v>
      </c>
      <c r="N100" s="2">
        <v>0</v>
      </c>
      <c r="O100" s="2"/>
      <c r="P100" s="2">
        <v>1</v>
      </c>
      <c r="Q100" s="2"/>
      <c r="R100" s="43"/>
      <c r="S100" s="11"/>
      <c r="T100" s="11"/>
      <c r="U100" s="35"/>
    </row>
    <row r="101" spans="1:21" x14ac:dyDescent="0.25">
      <c r="A101" s="34"/>
      <c r="B101" s="11"/>
      <c r="C101" s="2"/>
      <c r="D101" s="11"/>
      <c r="E101" s="11"/>
      <c r="F101" s="2" t="s">
        <v>11</v>
      </c>
      <c r="G101" s="11" t="s">
        <v>5298</v>
      </c>
      <c r="H101" s="2">
        <v>1</v>
      </c>
      <c r="I101" s="2">
        <v>0</v>
      </c>
      <c r="J101" s="2">
        <v>0</v>
      </c>
      <c r="K101" s="2">
        <v>0</v>
      </c>
      <c r="L101" s="2">
        <v>0</v>
      </c>
      <c r="M101" s="2">
        <v>0</v>
      </c>
      <c r="N101" s="2">
        <v>0</v>
      </c>
      <c r="O101" s="2"/>
      <c r="P101" s="2">
        <v>1</v>
      </c>
      <c r="Q101" s="2"/>
      <c r="R101" s="43"/>
      <c r="S101" s="11"/>
      <c r="T101" s="11"/>
      <c r="U101" s="35"/>
    </row>
    <row r="102" spans="1:21" x14ac:dyDescent="0.25">
      <c r="A102" s="34"/>
      <c r="B102" s="11"/>
      <c r="C102" s="2"/>
      <c r="D102" s="11"/>
      <c r="E102" s="11"/>
      <c r="F102" s="2"/>
      <c r="G102" s="11"/>
      <c r="H102" s="2"/>
      <c r="I102" s="2"/>
      <c r="J102" s="2"/>
      <c r="K102" s="2"/>
      <c r="L102" s="2"/>
      <c r="M102" s="2"/>
      <c r="N102" s="2"/>
      <c r="O102" s="2"/>
      <c r="P102" s="2"/>
      <c r="Q102" s="2"/>
      <c r="R102" s="43"/>
      <c r="S102" s="11"/>
      <c r="T102" s="11"/>
      <c r="U102" s="35"/>
    </row>
    <row r="103" spans="1:21" x14ac:dyDescent="0.25">
      <c r="A103" s="83"/>
      <c r="B103" s="62"/>
      <c r="C103" s="61"/>
      <c r="D103" s="62"/>
      <c r="E103" s="62"/>
      <c r="F103" s="61"/>
      <c r="G103" s="62"/>
      <c r="H103" s="61">
        <f>SUM(H91:H101)</f>
        <v>6</v>
      </c>
      <c r="I103" s="61">
        <f t="shared" ref="I103:R103" si="4">SUM(I91:I101)</f>
        <v>5</v>
      </c>
      <c r="J103" s="61">
        <f t="shared" si="4"/>
        <v>0</v>
      </c>
      <c r="K103" s="61">
        <f t="shared" si="4"/>
        <v>0</v>
      </c>
      <c r="L103" s="61">
        <f t="shared" si="4"/>
        <v>0</v>
      </c>
      <c r="M103" s="61">
        <f t="shared" si="4"/>
        <v>0</v>
      </c>
      <c r="N103" s="61">
        <f t="shared" si="4"/>
        <v>0</v>
      </c>
      <c r="O103" s="61">
        <f t="shared" si="4"/>
        <v>0</v>
      </c>
      <c r="P103" s="61">
        <f t="shared" si="4"/>
        <v>5</v>
      </c>
      <c r="Q103" s="61"/>
      <c r="R103" s="63">
        <f t="shared" si="4"/>
        <v>1</v>
      </c>
      <c r="S103" s="62"/>
      <c r="T103" s="62"/>
      <c r="U103" s="84"/>
    </row>
    <row r="104" spans="1:21" x14ac:dyDescent="0.25">
      <c r="A104" s="85"/>
      <c r="B104" s="75"/>
      <c r="C104" s="76"/>
      <c r="D104" s="75"/>
      <c r="E104" s="75"/>
      <c r="F104" s="76"/>
      <c r="G104" s="75"/>
      <c r="H104" s="76"/>
      <c r="I104" s="76"/>
      <c r="J104" s="76"/>
      <c r="K104" s="76"/>
      <c r="L104" s="76"/>
      <c r="M104" s="76"/>
      <c r="N104" s="76"/>
      <c r="O104" s="76"/>
      <c r="P104" s="76"/>
      <c r="Q104" s="76"/>
      <c r="R104" s="164"/>
      <c r="S104" s="75"/>
      <c r="T104" s="75"/>
      <c r="U104" s="86"/>
    </row>
    <row r="105" spans="1:21" x14ac:dyDescent="0.25">
      <c r="A105" s="34"/>
      <c r="B105" s="11"/>
      <c r="C105" s="2"/>
      <c r="D105" s="11"/>
      <c r="E105" s="11"/>
      <c r="F105" s="11"/>
      <c r="G105" s="11"/>
      <c r="H105" s="2"/>
      <c r="I105" s="2"/>
      <c r="J105" s="2"/>
      <c r="K105" s="2"/>
      <c r="L105" s="2"/>
      <c r="M105" s="2"/>
      <c r="N105" s="2"/>
      <c r="O105" s="2"/>
      <c r="P105" s="2"/>
      <c r="Q105" s="2"/>
      <c r="R105" s="43"/>
      <c r="S105" s="11"/>
      <c r="T105" s="11"/>
      <c r="U105" s="35"/>
    </row>
    <row r="106" spans="1:21" x14ac:dyDescent="0.25">
      <c r="A106" s="34"/>
      <c r="B106" s="11"/>
      <c r="C106" s="2" t="s">
        <v>6</v>
      </c>
      <c r="D106" s="11" t="s">
        <v>4661</v>
      </c>
      <c r="E106" s="11" t="s">
        <v>39</v>
      </c>
      <c r="F106" s="2" t="s">
        <v>0</v>
      </c>
      <c r="G106" s="11" t="s">
        <v>5302</v>
      </c>
      <c r="H106" s="2">
        <v>0</v>
      </c>
      <c r="I106" s="2">
        <v>1</v>
      </c>
      <c r="J106" s="2">
        <v>0</v>
      </c>
      <c r="K106" s="2">
        <v>0</v>
      </c>
      <c r="L106" s="2">
        <v>0</v>
      </c>
      <c r="M106" s="2">
        <v>0</v>
      </c>
      <c r="N106" s="2">
        <v>0</v>
      </c>
      <c r="O106" s="2"/>
      <c r="P106" s="2"/>
      <c r="Q106" s="2"/>
      <c r="R106" s="43"/>
      <c r="S106" s="11"/>
      <c r="T106" s="11"/>
      <c r="U106" s="35"/>
    </row>
    <row r="107" spans="1:21" x14ac:dyDescent="0.25">
      <c r="A107" s="34"/>
      <c r="B107" s="11"/>
      <c r="C107" s="2"/>
      <c r="D107" s="11"/>
      <c r="E107" s="11"/>
      <c r="F107" s="2" t="s">
        <v>2</v>
      </c>
      <c r="G107" s="11" t="s">
        <v>5303</v>
      </c>
      <c r="H107" s="2">
        <v>0</v>
      </c>
      <c r="I107" s="2">
        <v>1</v>
      </c>
      <c r="J107" s="2">
        <v>0</v>
      </c>
      <c r="K107" s="2">
        <v>0</v>
      </c>
      <c r="L107" s="2">
        <v>0</v>
      </c>
      <c r="M107" s="2">
        <v>0</v>
      </c>
      <c r="N107" s="2">
        <v>0</v>
      </c>
      <c r="O107" s="2"/>
      <c r="P107" s="2"/>
      <c r="Q107" s="2"/>
      <c r="R107" s="43"/>
      <c r="S107" s="11"/>
      <c r="T107" s="11"/>
      <c r="U107" s="35"/>
    </row>
    <row r="108" spans="1:21" x14ac:dyDescent="0.25">
      <c r="A108" s="34"/>
      <c r="B108" s="11"/>
      <c r="C108" s="2"/>
      <c r="D108" s="11"/>
      <c r="E108" s="11"/>
      <c r="F108" s="2" t="s">
        <v>3</v>
      </c>
      <c r="G108" s="11" t="s">
        <v>5304</v>
      </c>
      <c r="H108" s="2">
        <v>0</v>
      </c>
      <c r="I108" s="2">
        <v>1</v>
      </c>
      <c r="J108" s="2">
        <v>0</v>
      </c>
      <c r="K108" s="2">
        <v>0</v>
      </c>
      <c r="L108" s="2">
        <v>0</v>
      </c>
      <c r="M108" s="2">
        <v>0</v>
      </c>
      <c r="N108" s="2">
        <v>0</v>
      </c>
      <c r="O108" s="2"/>
      <c r="P108" s="2"/>
      <c r="Q108" s="2"/>
      <c r="R108" s="43"/>
      <c r="S108" s="11"/>
      <c r="T108" s="11"/>
      <c r="U108" s="35"/>
    </row>
    <row r="109" spans="1:21" x14ac:dyDescent="0.25">
      <c r="A109" s="34"/>
      <c r="B109" s="11"/>
      <c r="C109" s="2"/>
      <c r="D109" s="11"/>
      <c r="E109" s="11"/>
      <c r="F109" s="2" t="s">
        <v>4</v>
      </c>
      <c r="G109" s="11" t="s">
        <v>5305</v>
      </c>
      <c r="H109" s="2">
        <v>0</v>
      </c>
      <c r="I109" s="2">
        <v>1</v>
      </c>
      <c r="J109" s="2">
        <v>0</v>
      </c>
      <c r="K109" s="2">
        <v>0</v>
      </c>
      <c r="L109" s="2">
        <v>0</v>
      </c>
      <c r="M109" s="2">
        <v>0</v>
      </c>
      <c r="N109" s="2">
        <v>0</v>
      </c>
      <c r="O109" s="2"/>
      <c r="P109" s="2"/>
      <c r="Q109" s="2"/>
      <c r="R109" s="43"/>
      <c r="S109" s="11"/>
      <c r="T109" s="11"/>
      <c r="U109" s="35"/>
    </row>
    <row r="110" spans="1:21" x14ac:dyDescent="0.25">
      <c r="A110" s="34"/>
      <c r="B110" s="11"/>
      <c r="C110" s="2"/>
      <c r="D110" s="11"/>
      <c r="E110" s="11"/>
      <c r="F110" s="2" t="s">
        <v>5</v>
      </c>
      <c r="G110" s="11" t="s">
        <v>5306</v>
      </c>
      <c r="H110" s="2">
        <v>0</v>
      </c>
      <c r="I110" s="2">
        <v>1</v>
      </c>
      <c r="J110" s="2">
        <v>0</v>
      </c>
      <c r="K110" s="2">
        <v>0</v>
      </c>
      <c r="L110" s="2">
        <v>0</v>
      </c>
      <c r="M110" s="2">
        <v>0</v>
      </c>
      <c r="N110" s="2">
        <v>0</v>
      </c>
      <c r="O110" s="2"/>
      <c r="P110" s="2"/>
      <c r="Q110" s="2"/>
      <c r="R110" s="43"/>
      <c r="S110" s="11"/>
      <c r="T110" s="11"/>
      <c r="U110" s="35"/>
    </row>
    <row r="111" spans="1:21" x14ac:dyDescent="0.25">
      <c r="A111" s="34"/>
      <c r="B111" s="11"/>
      <c r="C111" s="2"/>
      <c r="D111" s="11"/>
      <c r="E111" s="11"/>
      <c r="F111" s="2" t="s">
        <v>6</v>
      </c>
      <c r="G111" s="11" t="s">
        <v>5307</v>
      </c>
      <c r="H111" s="2">
        <v>0</v>
      </c>
      <c r="I111" s="2">
        <v>1</v>
      </c>
      <c r="J111" s="2">
        <v>0</v>
      </c>
      <c r="K111" s="2">
        <v>0</v>
      </c>
      <c r="L111" s="2">
        <v>0</v>
      </c>
      <c r="M111" s="2">
        <v>0</v>
      </c>
      <c r="N111" s="2">
        <v>0</v>
      </c>
      <c r="O111" s="2"/>
      <c r="P111" s="2"/>
      <c r="Q111" s="2"/>
      <c r="R111" s="43"/>
      <c r="S111" s="11"/>
      <c r="T111" s="11"/>
      <c r="U111" s="35"/>
    </row>
    <row r="112" spans="1:21" x14ac:dyDescent="0.25">
      <c r="A112" s="34"/>
      <c r="B112" s="11"/>
      <c r="C112" s="2"/>
      <c r="D112" s="11"/>
      <c r="E112" s="11"/>
      <c r="F112" s="2" t="s">
        <v>7</v>
      </c>
      <c r="G112" s="11" t="s">
        <v>5309</v>
      </c>
      <c r="H112" s="2">
        <v>0</v>
      </c>
      <c r="I112" s="2">
        <v>1</v>
      </c>
      <c r="J112" s="2">
        <v>0</v>
      </c>
      <c r="K112" s="2">
        <v>0</v>
      </c>
      <c r="L112" s="2">
        <v>0</v>
      </c>
      <c r="M112" s="2">
        <v>0</v>
      </c>
      <c r="N112" s="2">
        <v>0</v>
      </c>
      <c r="O112" s="2"/>
      <c r="P112" s="2"/>
      <c r="Q112" s="2"/>
      <c r="R112" s="43"/>
      <c r="S112" s="11"/>
      <c r="T112" s="11"/>
      <c r="U112" s="35"/>
    </row>
    <row r="113" spans="1:21" x14ac:dyDescent="0.25">
      <c r="A113" s="34"/>
      <c r="B113" s="11"/>
      <c r="C113" s="2"/>
      <c r="D113" s="11"/>
      <c r="E113" s="11"/>
      <c r="F113" s="2" t="s">
        <v>8</v>
      </c>
      <c r="G113" s="11" t="s">
        <v>5312</v>
      </c>
      <c r="H113" s="2">
        <v>0</v>
      </c>
      <c r="I113" s="2">
        <v>1</v>
      </c>
      <c r="J113" s="2">
        <v>0</v>
      </c>
      <c r="K113" s="2">
        <v>0</v>
      </c>
      <c r="L113" s="2">
        <v>0</v>
      </c>
      <c r="M113" s="2">
        <v>0</v>
      </c>
      <c r="N113" s="2">
        <v>0</v>
      </c>
      <c r="O113" s="2"/>
      <c r="P113" s="2"/>
      <c r="Q113" s="2"/>
      <c r="R113" s="43"/>
      <c r="S113" s="11"/>
      <c r="T113" s="11"/>
      <c r="U113" s="35"/>
    </row>
    <row r="114" spans="1:21" x14ac:dyDescent="0.25">
      <c r="A114" s="34"/>
      <c r="B114" s="11"/>
      <c r="C114" s="2"/>
      <c r="D114" s="11"/>
      <c r="E114" s="11"/>
      <c r="F114" s="2" t="s">
        <v>9</v>
      </c>
      <c r="G114" s="11" t="s">
        <v>5315</v>
      </c>
      <c r="H114" s="2">
        <v>0</v>
      </c>
      <c r="I114" s="2">
        <v>1</v>
      </c>
      <c r="J114" s="2">
        <v>0</v>
      </c>
      <c r="K114" s="2">
        <v>0</v>
      </c>
      <c r="L114" s="2">
        <v>0</v>
      </c>
      <c r="M114" s="2">
        <v>0</v>
      </c>
      <c r="N114" s="2">
        <v>0</v>
      </c>
      <c r="O114" s="2"/>
      <c r="P114" s="2"/>
      <c r="Q114" s="2"/>
      <c r="R114" s="43"/>
      <c r="S114" s="11"/>
      <c r="T114" s="11"/>
      <c r="U114" s="35"/>
    </row>
    <row r="115" spans="1:21" x14ac:dyDescent="0.25">
      <c r="A115" s="34"/>
      <c r="B115" s="11"/>
      <c r="C115" s="2"/>
      <c r="D115" s="11"/>
      <c r="E115" s="11"/>
      <c r="F115" s="2"/>
      <c r="G115" s="11"/>
      <c r="H115" s="2"/>
      <c r="I115" s="2"/>
      <c r="J115" s="2"/>
      <c r="K115" s="2"/>
      <c r="L115" s="2"/>
      <c r="M115" s="2"/>
      <c r="N115" s="2"/>
      <c r="O115" s="2"/>
      <c r="P115" s="2"/>
      <c r="Q115" s="2"/>
      <c r="R115" s="43"/>
      <c r="S115" s="11"/>
      <c r="T115" s="11"/>
      <c r="U115" s="35"/>
    </row>
    <row r="116" spans="1:21" x14ac:dyDescent="0.25">
      <c r="A116" s="83"/>
      <c r="B116" s="62"/>
      <c r="C116" s="61"/>
      <c r="D116" s="62"/>
      <c r="E116" s="62"/>
      <c r="F116" s="61"/>
      <c r="G116" s="62"/>
      <c r="H116" s="61">
        <f t="shared" ref="H116:O116" si="5">SUM(H106:H114)</f>
        <v>0</v>
      </c>
      <c r="I116" s="61">
        <f t="shared" si="5"/>
        <v>9</v>
      </c>
      <c r="J116" s="61">
        <f t="shared" si="5"/>
        <v>0</v>
      </c>
      <c r="K116" s="61">
        <f t="shared" si="5"/>
        <v>0</v>
      </c>
      <c r="L116" s="61">
        <f t="shared" si="5"/>
        <v>0</v>
      </c>
      <c r="M116" s="61">
        <f t="shared" si="5"/>
        <v>0</v>
      </c>
      <c r="N116" s="61">
        <f t="shared" si="5"/>
        <v>0</v>
      </c>
      <c r="O116" s="61">
        <f t="shared" si="5"/>
        <v>0</v>
      </c>
      <c r="P116" s="61"/>
      <c r="Q116" s="61"/>
      <c r="R116" s="63"/>
      <c r="S116" s="62"/>
      <c r="T116" s="62"/>
      <c r="U116" s="84"/>
    </row>
    <row r="117" spans="1:21" x14ac:dyDescent="0.25">
      <c r="A117" s="85"/>
      <c r="B117" s="75"/>
      <c r="C117" s="76"/>
      <c r="D117" s="75"/>
      <c r="E117" s="75"/>
      <c r="F117" s="76"/>
      <c r="G117" s="75"/>
      <c r="H117" s="76"/>
      <c r="I117" s="76"/>
      <c r="J117" s="76"/>
      <c r="K117" s="76"/>
      <c r="L117" s="76"/>
      <c r="M117" s="76"/>
      <c r="N117" s="76"/>
      <c r="O117" s="76"/>
      <c r="P117" s="76"/>
      <c r="Q117" s="76"/>
      <c r="R117" s="164"/>
      <c r="S117" s="75"/>
      <c r="T117" s="75"/>
      <c r="U117" s="86"/>
    </row>
    <row r="118" spans="1:21" x14ac:dyDescent="0.25">
      <c r="A118" s="34"/>
      <c r="B118" s="11"/>
      <c r="C118" s="2"/>
      <c r="D118" s="11"/>
      <c r="E118" s="11"/>
      <c r="F118" s="11"/>
      <c r="G118" s="11"/>
      <c r="H118" s="2"/>
      <c r="I118" s="2"/>
      <c r="J118" s="2"/>
      <c r="K118" s="2"/>
      <c r="L118" s="2"/>
      <c r="M118" s="2"/>
      <c r="N118" s="2"/>
      <c r="O118" s="2"/>
      <c r="P118" s="2"/>
      <c r="Q118" s="2"/>
      <c r="R118" s="43"/>
      <c r="S118" s="11"/>
      <c r="T118" s="11"/>
      <c r="U118" s="35"/>
    </row>
    <row r="119" spans="1:21" x14ac:dyDescent="0.25">
      <c r="A119" s="34"/>
      <c r="B119" s="11"/>
      <c r="C119" s="2" t="s">
        <v>7</v>
      </c>
      <c r="D119" s="11" t="s">
        <v>4662</v>
      </c>
      <c r="E119" s="11" t="s">
        <v>39</v>
      </c>
      <c r="F119" s="2" t="s">
        <v>0</v>
      </c>
      <c r="G119" s="11" t="s">
        <v>5317</v>
      </c>
      <c r="H119" s="2">
        <v>0</v>
      </c>
      <c r="I119" s="2">
        <v>1</v>
      </c>
      <c r="J119" s="2">
        <v>0</v>
      </c>
      <c r="K119" s="2">
        <v>0</v>
      </c>
      <c r="L119" s="2">
        <v>0</v>
      </c>
      <c r="M119" s="2">
        <v>0</v>
      </c>
      <c r="N119" s="2">
        <v>0</v>
      </c>
      <c r="O119" s="2"/>
      <c r="P119" s="2"/>
      <c r="Q119" s="2"/>
      <c r="R119" s="43"/>
      <c r="S119" s="11"/>
      <c r="T119" s="11"/>
      <c r="U119" s="35"/>
    </row>
    <row r="120" spans="1:21" x14ac:dyDescent="0.25">
      <c r="A120" s="34"/>
      <c r="B120" s="11"/>
      <c r="C120" s="2"/>
      <c r="D120" s="11"/>
      <c r="E120" s="11"/>
      <c r="F120" s="2" t="s">
        <v>2</v>
      </c>
      <c r="G120" s="11" t="s">
        <v>5318</v>
      </c>
      <c r="H120" s="2">
        <v>0</v>
      </c>
      <c r="I120" s="2">
        <v>1</v>
      </c>
      <c r="J120" s="2">
        <v>0</v>
      </c>
      <c r="K120" s="2">
        <v>0</v>
      </c>
      <c r="L120" s="2">
        <v>0</v>
      </c>
      <c r="M120" s="2">
        <v>0</v>
      </c>
      <c r="N120" s="2">
        <v>0</v>
      </c>
      <c r="O120" s="2"/>
      <c r="P120" s="2"/>
      <c r="Q120" s="2"/>
      <c r="R120" s="43"/>
      <c r="S120" s="11"/>
      <c r="T120" s="11"/>
      <c r="U120" s="35"/>
    </row>
    <row r="121" spans="1:21" x14ac:dyDescent="0.25">
      <c r="A121" s="34"/>
      <c r="B121" s="11"/>
      <c r="C121" s="2"/>
      <c r="D121" s="11"/>
      <c r="E121" s="11"/>
      <c r="F121" s="2" t="s">
        <v>3</v>
      </c>
      <c r="G121" s="11" t="s">
        <v>5319</v>
      </c>
      <c r="H121" s="2">
        <v>0</v>
      </c>
      <c r="I121" s="2">
        <v>1</v>
      </c>
      <c r="J121" s="2">
        <v>0</v>
      </c>
      <c r="K121" s="2">
        <v>0</v>
      </c>
      <c r="L121" s="2">
        <v>0</v>
      </c>
      <c r="M121" s="2">
        <v>0</v>
      </c>
      <c r="N121" s="2">
        <v>0</v>
      </c>
      <c r="O121" s="2"/>
      <c r="P121" s="2"/>
      <c r="Q121" s="2"/>
      <c r="R121" s="43"/>
      <c r="S121" s="11"/>
      <c r="T121" s="11"/>
      <c r="U121" s="35"/>
    </row>
    <row r="122" spans="1:21" x14ac:dyDescent="0.25">
      <c r="A122" s="34"/>
      <c r="B122" s="11"/>
      <c r="C122" s="2"/>
      <c r="D122" s="11"/>
      <c r="E122" s="11"/>
      <c r="F122" s="2" t="s">
        <v>4</v>
      </c>
      <c r="G122" s="11" t="s">
        <v>5320</v>
      </c>
      <c r="H122" s="2">
        <v>0</v>
      </c>
      <c r="I122" s="2">
        <v>1</v>
      </c>
      <c r="J122" s="2">
        <v>0</v>
      </c>
      <c r="K122" s="2">
        <v>0</v>
      </c>
      <c r="L122" s="2">
        <v>0</v>
      </c>
      <c r="M122" s="2">
        <v>0</v>
      </c>
      <c r="N122" s="2">
        <v>0</v>
      </c>
      <c r="O122" s="2"/>
      <c r="P122" s="2"/>
      <c r="Q122" s="2"/>
      <c r="R122" s="43"/>
      <c r="S122" s="11"/>
      <c r="T122" s="11"/>
      <c r="U122" s="35"/>
    </row>
    <row r="123" spans="1:21" x14ac:dyDescent="0.25">
      <c r="A123" s="34"/>
      <c r="B123" s="11"/>
      <c r="C123" s="2"/>
      <c r="D123" s="11"/>
      <c r="E123" s="11"/>
      <c r="F123" s="2" t="s">
        <v>5</v>
      </c>
      <c r="G123" s="11" t="s">
        <v>5321</v>
      </c>
      <c r="H123" s="2">
        <v>0</v>
      </c>
      <c r="I123" s="2">
        <v>1</v>
      </c>
      <c r="J123" s="2">
        <v>0</v>
      </c>
      <c r="K123" s="2">
        <v>0</v>
      </c>
      <c r="L123" s="2">
        <v>0</v>
      </c>
      <c r="M123" s="2">
        <v>0</v>
      </c>
      <c r="N123" s="2">
        <v>0</v>
      </c>
      <c r="O123" s="2"/>
      <c r="P123" s="2"/>
      <c r="Q123" s="2"/>
      <c r="R123" s="43"/>
      <c r="S123" s="11"/>
      <c r="T123" s="11"/>
      <c r="U123" s="35"/>
    </row>
    <row r="124" spans="1:21" x14ac:dyDescent="0.25">
      <c r="A124" s="34"/>
      <c r="B124" s="11"/>
      <c r="C124" s="2"/>
      <c r="D124" s="11"/>
      <c r="E124" s="11"/>
      <c r="F124" s="2" t="s">
        <v>6</v>
      </c>
      <c r="G124" s="11" t="s">
        <v>5323</v>
      </c>
      <c r="H124" s="2">
        <v>0</v>
      </c>
      <c r="I124" s="2">
        <v>1</v>
      </c>
      <c r="J124" s="2">
        <v>0</v>
      </c>
      <c r="K124" s="2">
        <v>0</v>
      </c>
      <c r="L124" s="2">
        <v>0</v>
      </c>
      <c r="M124" s="2">
        <v>0</v>
      </c>
      <c r="N124" s="2">
        <v>0</v>
      </c>
      <c r="O124" s="2"/>
      <c r="P124" s="2"/>
      <c r="Q124" s="2"/>
      <c r="R124" s="43"/>
      <c r="S124" s="11"/>
      <c r="T124" s="11"/>
      <c r="U124" s="35"/>
    </row>
    <row r="125" spans="1:21" x14ac:dyDescent="0.25">
      <c r="A125" s="34"/>
      <c r="B125" s="11"/>
      <c r="C125" s="2"/>
      <c r="D125" s="11"/>
      <c r="E125" s="11"/>
      <c r="F125" s="2" t="s">
        <v>7</v>
      </c>
      <c r="G125" s="11" t="s">
        <v>5325</v>
      </c>
      <c r="H125" s="2">
        <v>0</v>
      </c>
      <c r="I125" s="2">
        <v>1</v>
      </c>
      <c r="J125" s="2">
        <v>0</v>
      </c>
      <c r="K125" s="2">
        <v>0</v>
      </c>
      <c r="L125" s="2">
        <v>0</v>
      </c>
      <c r="M125" s="2">
        <v>0</v>
      </c>
      <c r="N125" s="2">
        <v>0</v>
      </c>
      <c r="O125" s="2"/>
      <c r="P125" s="2"/>
      <c r="Q125" s="2"/>
      <c r="R125" s="43"/>
      <c r="S125" s="11"/>
      <c r="T125" s="11"/>
      <c r="U125" s="35"/>
    </row>
    <row r="126" spans="1:21" x14ac:dyDescent="0.25">
      <c r="A126" s="34"/>
      <c r="B126" s="11"/>
      <c r="C126" s="2"/>
      <c r="D126" s="11"/>
      <c r="E126" s="11"/>
      <c r="F126" s="2" t="s">
        <v>8</v>
      </c>
      <c r="G126" s="11" t="s">
        <v>5329</v>
      </c>
      <c r="H126" s="2">
        <v>0</v>
      </c>
      <c r="I126" s="2">
        <v>1</v>
      </c>
      <c r="J126" s="2">
        <v>0</v>
      </c>
      <c r="K126" s="2">
        <v>0</v>
      </c>
      <c r="L126" s="2">
        <v>0</v>
      </c>
      <c r="M126" s="2">
        <v>0</v>
      </c>
      <c r="N126" s="2">
        <v>0</v>
      </c>
      <c r="O126" s="2"/>
      <c r="P126" s="2"/>
      <c r="Q126" s="2"/>
      <c r="R126" s="43"/>
      <c r="S126" s="11"/>
      <c r="T126" s="11"/>
      <c r="U126" s="35"/>
    </row>
    <row r="127" spans="1:21" x14ac:dyDescent="0.25">
      <c r="A127" s="34"/>
      <c r="B127" s="11"/>
      <c r="C127" s="2"/>
      <c r="D127" s="11"/>
      <c r="E127" s="11"/>
      <c r="F127" s="2" t="s">
        <v>9</v>
      </c>
      <c r="G127" s="11" t="s">
        <v>5330</v>
      </c>
      <c r="H127" s="2">
        <v>0</v>
      </c>
      <c r="I127" s="2">
        <v>1</v>
      </c>
      <c r="J127" s="2">
        <v>0</v>
      </c>
      <c r="K127" s="2">
        <v>0</v>
      </c>
      <c r="L127" s="2">
        <v>0</v>
      </c>
      <c r="M127" s="2">
        <v>0</v>
      </c>
      <c r="N127" s="2">
        <v>0</v>
      </c>
      <c r="O127" s="2"/>
      <c r="P127" s="2"/>
      <c r="Q127" s="2"/>
      <c r="R127" s="43"/>
      <c r="S127" s="11"/>
      <c r="T127" s="11"/>
      <c r="U127" s="35"/>
    </row>
    <row r="128" spans="1:21" x14ac:dyDescent="0.25">
      <c r="A128" s="34"/>
      <c r="B128" s="11"/>
      <c r="C128" s="2"/>
      <c r="D128" s="11"/>
      <c r="E128" s="11"/>
      <c r="F128" s="2" t="s">
        <v>10</v>
      </c>
      <c r="G128" s="11" t="s">
        <v>5331</v>
      </c>
      <c r="H128" s="2">
        <v>0</v>
      </c>
      <c r="I128" s="2">
        <v>1</v>
      </c>
      <c r="J128" s="2">
        <v>0</v>
      </c>
      <c r="K128" s="2">
        <v>0</v>
      </c>
      <c r="L128" s="2">
        <v>0</v>
      </c>
      <c r="M128" s="2">
        <v>0</v>
      </c>
      <c r="N128" s="2">
        <v>0</v>
      </c>
      <c r="O128" s="2"/>
      <c r="P128" s="2"/>
      <c r="Q128" s="2"/>
      <c r="R128" s="43"/>
      <c r="S128" s="11"/>
      <c r="T128" s="11"/>
      <c r="U128" s="35"/>
    </row>
    <row r="129" spans="1:21" x14ac:dyDescent="0.25">
      <c r="A129" s="34"/>
      <c r="B129" s="11"/>
      <c r="C129" s="2"/>
      <c r="D129" s="11"/>
      <c r="E129" s="11"/>
      <c r="F129" s="2" t="s">
        <v>11</v>
      </c>
      <c r="G129" s="11" t="s">
        <v>5332</v>
      </c>
      <c r="H129" s="2">
        <v>0</v>
      </c>
      <c r="I129" s="2">
        <v>1</v>
      </c>
      <c r="J129" s="2">
        <v>0</v>
      </c>
      <c r="K129" s="2">
        <v>0</v>
      </c>
      <c r="L129" s="2">
        <v>0</v>
      </c>
      <c r="M129" s="2">
        <v>0</v>
      </c>
      <c r="N129" s="2">
        <v>0</v>
      </c>
      <c r="O129" s="2"/>
      <c r="P129" s="2"/>
      <c r="Q129" s="2"/>
      <c r="R129" s="43"/>
      <c r="S129" s="11"/>
      <c r="T129" s="11"/>
      <c r="U129" s="35"/>
    </row>
    <row r="130" spans="1:21" x14ac:dyDescent="0.25">
      <c r="A130" s="34"/>
      <c r="B130" s="11"/>
      <c r="C130" s="2"/>
      <c r="D130" s="11"/>
      <c r="E130" s="11"/>
      <c r="F130" s="2" t="s">
        <v>12</v>
      </c>
      <c r="G130" s="11" t="s">
        <v>5333</v>
      </c>
      <c r="H130" s="2">
        <v>0</v>
      </c>
      <c r="I130" s="2">
        <v>1</v>
      </c>
      <c r="J130" s="2">
        <v>0</v>
      </c>
      <c r="K130" s="2">
        <v>0</v>
      </c>
      <c r="L130" s="2">
        <v>0</v>
      </c>
      <c r="M130" s="2">
        <v>0</v>
      </c>
      <c r="N130" s="2">
        <v>0</v>
      </c>
      <c r="O130" s="2"/>
      <c r="P130" s="2"/>
      <c r="Q130" s="2"/>
      <c r="R130" s="43"/>
      <c r="S130" s="11"/>
      <c r="T130" s="11"/>
      <c r="U130" s="35"/>
    </row>
    <row r="131" spans="1:21" x14ac:dyDescent="0.25">
      <c r="A131" s="34"/>
      <c r="B131" s="11"/>
      <c r="C131" s="2"/>
      <c r="D131" s="11"/>
      <c r="E131" s="11"/>
      <c r="F131" s="2"/>
      <c r="G131" s="11"/>
      <c r="H131" s="2"/>
      <c r="I131" s="2"/>
      <c r="J131" s="2"/>
      <c r="K131" s="2"/>
      <c r="L131" s="2"/>
      <c r="M131" s="2"/>
      <c r="N131" s="2"/>
      <c r="O131" s="2"/>
      <c r="P131" s="2"/>
      <c r="Q131" s="2"/>
      <c r="R131" s="43"/>
      <c r="S131" s="11"/>
      <c r="T131" s="11"/>
      <c r="U131" s="35"/>
    </row>
    <row r="132" spans="1:21" x14ac:dyDescent="0.25">
      <c r="A132" s="83"/>
      <c r="B132" s="62"/>
      <c r="C132" s="61"/>
      <c r="D132" s="62"/>
      <c r="E132" s="62"/>
      <c r="F132" s="61"/>
      <c r="G132" s="62"/>
      <c r="H132" s="61">
        <f>SUM(H119:H130)</f>
        <v>0</v>
      </c>
      <c r="I132" s="61">
        <f t="shared" ref="I132:O132" si="6">SUM(I119:I130)</f>
        <v>12</v>
      </c>
      <c r="J132" s="61">
        <f t="shared" si="6"/>
        <v>0</v>
      </c>
      <c r="K132" s="61">
        <f t="shared" si="6"/>
        <v>0</v>
      </c>
      <c r="L132" s="61">
        <f t="shared" si="6"/>
        <v>0</v>
      </c>
      <c r="M132" s="61">
        <f t="shared" si="6"/>
        <v>0</v>
      </c>
      <c r="N132" s="61">
        <f t="shared" si="6"/>
        <v>0</v>
      </c>
      <c r="O132" s="61">
        <f t="shared" si="6"/>
        <v>0</v>
      </c>
      <c r="P132" s="61"/>
      <c r="Q132" s="61"/>
      <c r="R132" s="63"/>
      <c r="S132" s="62"/>
      <c r="T132" s="62"/>
      <c r="U132" s="84"/>
    </row>
    <row r="133" spans="1:21" x14ac:dyDescent="0.25">
      <c r="A133" s="85"/>
      <c r="B133" s="75"/>
      <c r="C133" s="76"/>
      <c r="D133" s="75"/>
      <c r="E133" s="75"/>
      <c r="F133" s="76"/>
      <c r="G133" s="75"/>
      <c r="H133" s="76"/>
      <c r="I133" s="76"/>
      <c r="J133" s="76"/>
      <c r="K133" s="76"/>
      <c r="L133" s="76"/>
      <c r="M133" s="76"/>
      <c r="N133" s="76"/>
      <c r="O133" s="76"/>
      <c r="P133" s="76"/>
      <c r="Q133" s="76"/>
      <c r="R133" s="164"/>
      <c r="S133" s="75"/>
      <c r="T133" s="75"/>
      <c r="U133" s="86"/>
    </row>
    <row r="134" spans="1:21" x14ac:dyDescent="0.25">
      <c r="A134" s="34"/>
      <c r="B134" s="11"/>
      <c r="C134" s="2"/>
      <c r="D134" s="11"/>
      <c r="E134" s="11"/>
      <c r="F134" s="11"/>
      <c r="G134" s="11"/>
      <c r="H134" s="2"/>
      <c r="I134" s="2"/>
      <c r="J134" s="2"/>
      <c r="K134" s="2"/>
      <c r="L134" s="2"/>
      <c r="M134" s="2"/>
      <c r="N134" s="2"/>
      <c r="O134" s="2"/>
      <c r="P134" s="2"/>
      <c r="Q134" s="2"/>
      <c r="R134" s="43"/>
      <c r="S134" s="11"/>
      <c r="T134" s="11"/>
      <c r="U134" s="35"/>
    </row>
    <row r="135" spans="1:21" x14ac:dyDescent="0.25">
      <c r="A135" s="34"/>
      <c r="B135" s="11"/>
      <c r="C135" s="2" t="s">
        <v>8</v>
      </c>
      <c r="D135" s="11" t="s">
        <v>4663</v>
      </c>
      <c r="E135" s="11" t="s">
        <v>39</v>
      </c>
      <c r="F135" s="2" t="s">
        <v>0</v>
      </c>
      <c r="G135" s="11" t="s">
        <v>2155</v>
      </c>
      <c r="H135" s="2">
        <v>1</v>
      </c>
      <c r="I135" s="2">
        <v>0</v>
      </c>
      <c r="J135" s="2">
        <v>0</v>
      </c>
      <c r="K135" s="2">
        <v>0</v>
      </c>
      <c r="L135" s="2">
        <v>0</v>
      </c>
      <c r="M135" s="2">
        <v>0</v>
      </c>
      <c r="N135" s="2">
        <v>0</v>
      </c>
      <c r="O135" s="2"/>
      <c r="P135" s="2"/>
      <c r="Q135" s="2"/>
      <c r="R135" s="43">
        <v>1</v>
      </c>
      <c r="S135" s="11"/>
      <c r="T135" s="11"/>
      <c r="U135" s="35"/>
    </row>
    <row r="136" spans="1:21" x14ac:dyDescent="0.25">
      <c r="A136" s="34"/>
      <c r="B136" s="11"/>
      <c r="C136" s="2"/>
      <c r="D136" s="11"/>
      <c r="E136" s="11"/>
      <c r="F136" s="2" t="s">
        <v>2</v>
      </c>
      <c r="G136" s="11" t="s">
        <v>5334</v>
      </c>
      <c r="H136" s="2">
        <v>1</v>
      </c>
      <c r="I136" s="2">
        <v>0</v>
      </c>
      <c r="J136" s="2">
        <v>0</v>
      </c>
      <c r="K136" s="2">
        <v>0</v>
      </c>
      <c r="L136" s="2">
        <v>0</v>
      </c>
      <c r="M136" s="2">
        <v>0</v>
      </c>
      <c r="N136" s="2">
        <v>0</v>
      </c>
      <c r="O136" s="2"/>
      <c r="P136" s="2"/>
      <c r="Q136" s="2"/>
      <c r="R136" s="43">
        <v>1</v>
      </c>
      <c r="S136" s="11"/>
      <c r="T136" s="11"/>
      <c r="U136" s="35"/>
    </row>
    <row r="137" spans="1:21" x14ac:dyDescent="0.25">
      <c r="A137" s="34"/>
      <c r="B137" s="11"/>
      <c r="C137" s="2"/>
      <c r="D137" s="11"/>
      <c r="E137" s="11"/>
      <c r="F137" s="2" t="s">
        <v>3</v>
      </c>
      <c r="G137" s="11" t="s">
        <v>5335</v>
      </c>
      <c r="H137" s="2">
        <v>1</v>
      </c>
      <c r="I137" s="2">
        <v>0</v>
      </c>
      <c r="J137" s="2">
        <v>0</v>
      </c>
      <c r="K137" s="2">
        <v>0</v>
      </c>
      <c r="L137" s="2">
        <v>0</v>
      </c>
      <c r="M137" s="2">
        <v>0</v>
      </c>
      <c r="N137" s="2">
        <v>0</v>
      </c>
      <c r="O137" s="2"/>
      <c r="P137" s="2"/>
      <c r="Q137" s="2"/>
      <c r="R137" s="43">
        <v>1</v>
      </c>
      <c r="S137" s="11"/>
      <c r="T137" s="11"/>
      <c r="U137" s="35"/>
    </row>
    <row r="138" spans="1:21" x14ac:dyDescent="0.25">
      <c r="A138" s="34"/>
      <c r="B138" s="11"/>
      <c r="C138" s="2"/>
      <c r="D138" s="11"/>
      <c r="E138" s="11"/>
      <c r="F138" s="2" t="s">
        <v>4</v>
      </c>
      <c r="G138" s="11" t="s">
        <v>5336</v>
      </c>
      <c r="H138" s="2">
        <v>1</v>
      </c>
      <c r="I138" s="2">
        <v>0</v>
      </c>
      <c r="J138" s="2">
        <v>0</v>
      </c>
      <c r="K138" s="2">
        <v>0</v>
      </c>
      <c r="L138" s="2">
        <v>0</v>
      </c>
      <c r="M138" s="2">
        <v>0</v>
      </c>
      <c r="N138" s="2">
        <v>0</v>
      </c>
      <c r="O138" s="2"/>
      <c r="P138" s="2"/>
      <c r="Q138" s="2"/>
      <c r="R138" s="43">
        <v>1</v>
      </c>
      <c r="S138" s="11"/>
      <c r="T138" s="11"/>
      <c r="U138" s="35"/>
    </row>
    <row r="139" spans="1:21" x14ac:dyDescent="0.25">
      <c r="A139" s="34"/>
      <c r="B139" s="11"/>
      <c r="C139" s="2"/>
      <c r="D139" s="11"/>
      <c r="E139" s="11"/>
      <c r="F139" s="2" t="s">
        <v>5</v>
      </c>
      <c r="G139" s="11" t="s">
        <v>5337</v>
      </c>
      <c r="H139" s="2">
        <v>0</v>
      </c>
      <c r="I139" s="2">
        <v>1</v>
      </c>
      <c r="J139" s="2">
        <v>0</v>
      </c>
      <c r="K139" s="2">
        <v>0</v>
      </c>
      <c r="L139" s="2">
        <v>0</v>
      </c>
      <c r="M139" s="2">
        <v>0</v>
      </c>
      <c r="N139" s="2">
        <v>0</v>
      </c>
      <c r="O139" s="2"/>
      <c r="P139" s="2"/>
      <c r="Q139" s="2"/>
      <c r="R139" s="43"/>
      <c r="S139" s="11"/>
      <c r="T139" s="11"/>
      <c r="U139" s="35"/>
    </row>
    <row r="140" spans="1:21" x14ac:dyDescent="0.25">
      <c r="A140" s="34"/>
      <c r="B140" s="11"/>
      <c r="C140" s="2"/>
      <c r="D140" s="11"/>
      <c r="E140" s="11"/>
      <c r="F140" s="2" t="s">
        <v>6</v>
      </c>
      <c r="G140" s="11" t="s">
        <v>5338</v>
      </c>
      <c r="H140" s="2">
        <v>0</v>
      </c>
      <c r="I140" s="2">
        <v>1</v>
      </c>
      <c r="J140" s="2">
        <v>0</v>
      </c>
      <c r="K140" s="2">
        <v>0</v>
      </c>
      <c r="L140" s="2">
        <v>0</v>
      </c>
      <c r="M140" s="2">
        <v>0</v>
      </c>
      <c r="N140" s="2">
        <v>0</v>
      </c>
      <c r="O140" s="2"/>
      <c r="P140" s="2"/>
      <c r="Q140" s="2"/>
      <c r="R140" s="43"/>
      <c r="S140" s="11"/>
      <c r="T140" s="11"/>
      <c r="U140" s="35"/>
    </row>
    <row r="141" spans="1:21" x14ac:dyDescent="0.25">
      <c r="A141" s="34"/>
      <c r="B141" s="11"/>
      <c r="C141" s="2"/>
      <c r="D141" s="11"/>
      <c r="E141" s="11"/>
      <c r="F141" s="2" t="s">
        <v>7</v>
      </c>
      <c r="G141" s="11" t="s">
        <v>5339</v>
      </c>
      <c r="H141" s="2">
        <v>0</v>
      </c>
      <c r="I141" s="2">
        <v>1</v>
      </c>
      <c r="J141" s="2">
        <v>0</v>
      </c>
      <c r="K141" s="2">
        <v>0</v>
      </c>
      <c r="L141" s="2">
        <v>0</v>
      </c>
      <c r="M141" s="2">
        <v>0</v>
      </c>
      <c r="N141" s="2">
        <v>0</v>
      </c>
      <c r="O141" s="2"/>
      <c r="P141" s="2"/>
      <c r="Q141" s="2"/>
      <c r="R141" s="43"/>
      <c r="S141" s="11"/>
      <c r="T141" s="11"/>
      <c r="U141" s="35"/>
    </row>
    <row r="142" spans="1:21" x14ac:dyDescent="0.25">
      <c r="A142" s="34"/>
      <c r="B142" s="11"/>
      <c r="C142" s="2"/>
      <c r="D142" s="11"/>
      <c r="E142" s="11"/>
      <c r="F142" s="2" t="s">
        <v>8</v>
      </c>
      <c r="G142" s="11" t="s">
        <v>5340</v>
      </c>
      <c r="H142" s="2">
        <v>0</v>
      </c>
      <c r="I142" s="2">
        <v>1</v>
      </c>
      <c r="J142" s="2">
        <v>0</v>
      </c>
      <c r="K142" s="2">
        <v>0</v>
      </c>
      <c r="L142" s="2">
        <v>0</v>
      </c>
      <c r="M142" s="2">
        <v>0</v>
      </c>
      <c r="N142" s="2">
        <v>0</v>
      </c>
      <c r="O142" s="2"/>
      <c r="P142" s="2"/>
      <c r="Q142" s="2"/>
      <c r="R142" s="43"/>
      <c r="S142" s="11"/>
      <c r="T142" s="11"/>
      <c r="U142" s="35"/>
    </row>
    <row r="143" spans="1:21" x14ac:dyDescent="0.25">
      <c r="A143" s="34"/>
      <c r="B143" s="11"/>
      <c r="C143" s="2"/>
      <c r="D143" s="11"/>
      <c r="E143" s="11"/>
      <c r="F143" s="2" t="s">
        <v>9</v>
      </c>
      <c r="G143" s="11" t="s">
        <v>5341</v>
      </c>
      <c r="H143" s="2">
        <v>0</v>
      </c>
      <c r="I143" s="2">
        <v>1</v>
      </c>
      <c r="J143" s="2">
        <v>0</v>
      </c>
      <c r="K143" s="2">
        <v>0</v>
      </c>
      <c r="L143" s="2">
        <v>0</v>
      </c>
      <c r="M143" s="2">
        <v>0</v>
      </c>
      <c r="N143" s="2">
        <v>0</v>
      </c>
      <c r="O143" s="2"/>
      <c r="P143" s="2"/>
      <c r="Q143" s="2"/>
      <c r="R143" s="43"/>
      <c r="S143" s="11"/>
      <c r="T143" s="11"/>
      <c r="U143" s="35"/>
    </row>
    <row r="144" spans="1:21" x14ac:dyDescent="0.25">
      <c r="A144" s="34"/>
      <c r="B144" s="11"/>
      <c r="C144" s="2"/>
      <c r="D144" s="11"/>
      <c r="E144" s="11"/>
      <c r="F144" s="2" t="s">
        <v>10</v>
      </c>
      <c r="G144" s="11" t="s">
        <v>5342</v>
      </c>
      <c r="H144" s="2">
        <v>0</v>
      </c>
      <c r="I144" s="2">
        <v>1</v>
      </c>
      <c r="J144" s="2">
        <v>0</v>
      </c>
      <c r="K144" s="2">
        <v>0</v>
      </c>
      <c r="L144" s="2">
        <v>0</v>
      </c>
      <c r="M144" s="2">
        <v>0</v>
      </c>
      <c r="N144" s="2">
        <v>0</v>
      </c>
      <c r="O144" s="2"/>
      <c r="P144" s="2"/>
      <c r="Q144" s="2"/>
      <c r="R144" s="43"/>
      <c r="S144" s="11"/>
      <c r="T144" s="11"/>
      <c r="U144" s="35"/>
    </row>
    <row r="145" spans="1:21" x14ac:dyDescent="0.25">
      <c r="A145" s="34"/>
      <c r="B145" s="11"/>
      <c r="C145" s="2"/>
      <c r="D145" s="11"/>
      <c r="E145" s="11"/>
      <c r="F145" s="2" t="s">
        <v>11</v>
      </c>
      <c r="G145" s="11" t="s">
        <v>5343</v>
      </c>
      <c r="H145" s="2">
        <v>0</v>
      </c>
      <c r="I145" s="2">
        <v>1</v>
      </c>
      <c r="J145" s="2">
        <v>0</v>
      </c>
      <c r="K145" s="2">
        <v>0</v>
      </c>
      <c r="L145" s="2">
        <v>0</v>
      </c>
      <c r="M145" s="2">
        <v>0</v>
      </c>
      <c r="N145" s="2">
        <v>0</v>
      </c>
      <c r="O145" s="2"/>
      <c r="P145" s="2"/>
      <c r="Q145" s="2"/>
      <c r="R145" s="43"/>
      <c r="S145" s="11"/>
      <c r="T145" s="11"/>
      <c r="U145" s="35"/>
    </row>
    <row r="146" spans="1:21" x14ac:dyDescent="0.25">
      <c r="A146" s="34"/>
      <c r="B146" s="11"/>
      <c r="C146" s="2"/>
      <c r="D146" s="11"/>
      <c r="E146" s="11"/>
      <c r="F146" s="2" t="s">
        <v>12</v>
      </c>
      <c r="G146" s="11" t="s">
        <v>5344</v>
      </c>
      <c r="H146" s="2">
        <v>0</v>
      </c>
      <c r="I146" s="2">
        <v>1</v>
      </c>
      <c r="J146" s="2">
        <v>0</v>
      </c>
      <c r="K146" s="2">
        <v>0</v>
      </c>
      <c r="L146" s="2">
        <v>0</v>
      </c>
      <c r="M146" s="2">
        <v>0</v>
      </c>
      <c r="N146" s="2">
        <v>0</v>
      </c>
      <c r="O146" s="2"/>
      <c r="P146" s="2"/>
      <c r="Q146" s="2"/>
      <c r="R146" s="43"/>
      <c r="S146" s="11"/>
      <c r="T146" s="11"/>
      <c r="U146" s="35"/>
    </row>
    <row r="147" spans="1:21" x14ac:dyDescent="0.25">
      <c r="A147" s="34"/>
      <c r="B147" s="11"/>
      <c r="C147" s="2"/>
      <c r="D147" s="11"/>
      <c r="E147" s="11"/>
      <c r="F147" s="2" t="s">
        <v>13</v>
      </c>
      <c r="G147" s="11" t="s">
        <v>5345</v>
      </c>
      <c r="H147" s="2">
        <v>0</v>
      </c>
      <c r="I147" s="2">
        <v>1</v>
      </c>
      <c r="J147" s="2">
        <v>0</v>
      </c>
      <c r="K147" s="2">
        <v>0</v>
      </c>
      <c r="L147" s="2">
        <v>0</v>
      </c>
      <c r="M147" s="2">
        <v>0</v>
      </c>
      <c r="N147" s="2">
        <v>0</v>
      </c>
      <c r="O147" s="2"/>
      <c r="P147" s="2"/>
      <c r="Q147" s="2"/>
      <c r="R147" s="43"/>
      <c r="S147" s="11"/>
      <c r="T147" s="11"/>
      <c r="U147" s="35"/>
    </row>
    <row r="148" spans="1:21" x14ac:dyDescent="0.25">
      <c r="A148" s="34"/>
      <c r="B148" s="11"/>
      <c r="C148" s="2"/>
      <c r="D148" s="11"/>
      <c r="E148" s="11"/>
      <c r="F148" s="2" t="s">
        <v>14</v>
      </c>
      <c r="G148" s="11" t="s">
        <v>5346</v>
      </c>
      <c r="H148" s="2">
        <v>0</v>
      </c>
      <c r="I148" s="2">
        <v>1</v>
      </c>
      <c r="J148" s="2">
        <v>0</v>
      </c>
      <c r="K148" s="2">
        <v>0</v>
      </c>
      <c r="L148" s="2">
        <v>0</v>
      </c>
      <c r="M148" s="2">
        <v>0</v>
      </c>
      <c r="N148" s="2">
        <v>0</v>
      </c>
      <c r="O148" s="2"/>
      <c r="P148" s="2"/>
      <c r="Q148" s="2"/>
      <c r="R148" s="43"/>
      <c r="S148" s="11"/>
      <c r="T148" s="11"/>
      <c r="U148" s="35"/>
    </row>
    <row r="149" spans="1:21" x14ac:dyDescent="0.25">
      <c r="A149" s="34"/>
      <c r="B149" s="11"/>
      <c r="C149" s="2"/>
      <c r="D149" s="11"/>
      <c r="E149" s="11"/>
      <c r="F149" s="2" t="s">
        <v>15</v>
      </c>
      <c r="G149" s="11" t="s">
        <v>5347</v>
      </c>
      <c r="H149" s="2">
        <v>0</v>
      </c>
      <c r="I149" s="2">
        <v>1</v>
      </c>
      <c r="J149" s="2">
        <v>0</v>
      </c>
      <c r="K149" s="2">
        <v>0</v>
      </c>
      <c r="L149" s="2">
        <v>0</v>
      </c>
      <c r="M149" s="2">
        <v>0</v>
      </c>
      <c r="N149" s="2">
        <v>0</v>
      </c>
      <c r="O149" s="2"/>
      <c r="P149" s="2"/>
      <c r="Q149" s="2"/>
      <c r="R149" s="43"/>
      <c r="S149" s="11"/>
      <c r="T149" s="11"/>
      <c r="U149" s="35"/>
    </row>
    <row r="150" spans="1:21" x14ac:dyDescent="0.25">
      <c r="A150" s="34"/>
      <c r="B150" s="11"/>
      <c r="C150" s="2"/>
      <c r="D150" s="11"/>
      <c r="E150" s="11"/>
      <c r="F150" s="2" t="s">
        <v>16</v>
      </c>
      <c r="G150" s="11" t="s">
        <v>5348</v>
      </c>
      <c r="H150" s="2">
        <v>0</v>
      </c>
      <c r="I150" s="2">
        <v>1</v>
      </c>
      <c r="J150" s="2">
        <v>0</v>
      </c>
      <c r="K150" s="2">
        <v>0</v>
      </c>
      <c r="L150" s="2">
        <v>0</v>
      </c>
      <c r="M150" s="2">
        <v>0</v>
      </c>
      <c r="N150" s="2">
        <v>0</v>
      </c>
      <c r="O150" s="2"/>
      <c r="P150" s="2"/>
      <c r="Q150" s="2"/>
      <c r="R150" s="43"/>
      <c r="S150" s="11"/>
      <c r="T150" s="11"/>
      <c r="U150" s="35"/>
    </row>
    <row r="151" spans="1:21" x14ac:dyDescent="0.25">
      <c r="A151" s="34"/>
      <c r="B151" s="11"/>
      <c r="C151" s="2"/>
      <c r="D151" s="11"/>
      <c r="E151" s="11"/>
      <c r="F151" s="2" t="s">
        <v>17</v>
      </c>
      <c r="G151" s="11" t="s">
        <v>5349</v>
      </c>
      <c r="H151" s="2">
        <v>0</v>
      </c>
      <c r="I151" s="2">
        <v>1</v>
      </c>
      <c r="J151" s="2">
        <v>0</v>
      </c>
      <c r="K151" s="2">
        <v>0</v>
      </c>
      <c r="L151" s="2">
        <v>0</v>
      </c>
      <c r="M151" s="2">
        <v>0</v>
      </c>
      <c r="N151" s="2">
        <v>0</v>
      </c>
      <c r="O151" s="2"/>
      <c r="P151" s="2"/>
      <c r="Q151" s="2"/>
      <c r="R151" s="43"/>
      <c r="S151" s="11"/>
      <c r="T151" s="11"/>
      <c r="U151" s="35"/>
    </row>
    <row r="152" spans="1:21" x14ac:dyDescent="0.25">
      <c r="A152" s="34"/>
      <c r="B152" s="11"/>
      <c r="C152" s="2"/>
      <c r="D152" s="11"/>
      <c r="E152" s="11"/>
      <c r="F152" s="2" t="s">
        <v>18</v>
      </c>
      <c r="G152" s="11" t="s">
        <v>5350</v>
      </c>
      <c r="H152" s="2">
        <v>0</v>
      </c>
      <c r="I152" s="2">
        <v>1</v>
      </c>
      <c r="J152" s="2">
        <v>0</v>
      </c>
      <c r="K152" s="2">
        <v>0</v>
      </c>
      <c r="L152" s="2">
        <v>0</v>
      </c>
      <c r="M152" s="2">
        <v>0</v>
      </c>
      <c r="N152" s="2">
        <v>0</v>
      </c>
      <c r="O152" s="2"/>
      <c r="P152" s="2"/>
      <c r="Q152" s="2"/>
      <c r="R152" s="43"/>
      <c r="S152" s="11"/>
      <c r="T152" s="11"/>
      <c r="U152" s="35"/>
    </row>
    <row r="153" spans="1:21" x14ac:dyDescent="0.25">
      <c r="A153" s="34"/>
      <c r="B153" s="11"/>
      <c r="C153" s="2"/>
      <c r="D153" s="11"/>
      <c r="E153" s="11"/>
      <c r="F153" s="2" t="s">
        <v>19</v>
      </c>
      <c r="G153" s="11" t="s">
        <v>5351</v>
      </c>
      <c r="H153" s="2">
        <v>0</v>
      </c>
      <c r="I153" s="2">
        <v>1</v>
      </c>
      <c r="J153" s="2">
        <v>0</v>
      </c>
      <c r="K153" s="2">
        <v>0</v>
      </c>
      <c r="L153" s="2">
        <v>0</v>
      </c>
      <c r="M153" s="2">
        <v>0</v>
      </c>
      <c r="N153" s="2">
        <v>0</v>
      </c>
      <c r="O153" s="2"/>
      <c r="P153" s="2"/>
      <c r="Q153" s="2"/>
      <c r="R153" s="43"/>
      <c r="S153" s="11"/>
      <c r="T153" s="11"/>
      <c r="U153" s="35"/>
    </row>
    <row r="154" spans="1:21" x14ac:dyDescent="0.25">
      <c r="A154" s="34"/>
      <c r="B154" s="11"/>
      <c r="C154" s="2"/>
      <c r="D154" s="11"/>
      <c r="E154" s="11"/>
      <c r="F154" s="2" t="s">
        <v>20</v>
      </c>
      <c r="G154" s="11" t="s">
        <v>5352</v>
      </c>
      <c r="H154" s="2">
        <v>0</v>
      </c>
      <c r="I154" s="2">
        <v>1</v>
      </c>
      <c r="J154" s="2">
        <v>0</v>
      </c>
      <c r="K154" s="2">
        <v>0</v>
      </c>
      <c r="L154" s="2">
        <v>0</v>
      </c>
      <c r="M154" s="2">
        <v>0</v>
      </c>
      <c r="N154" s="2">
        <v>0</v>
      </c>
      <c r="O154" s="2"/>
      <c r="P154" s="2"/>
      <c r="Q154" s="2"/>
      <c r="R154" s="43"/>
      <c r="S154" s="11"/>
      <c r="T154" s="11"/>
      <c r="U154" s="35"/>
    </row>
    <row r="155" spans="1:21" x14ac:dyDescent="0.25">
      <c r="A155" s="34"/>
      <c r="B155" s="11"/>
      <c r="C155" s="2"/>
      <c r="D155" s="11"/>
      <c r="E155" s="11"/>
      <c r="F155" s="2" t="s">
        <v>21</v>
      </c>
      <c r="G155" s="11" t="s">
        <v>5353</v>
      </c>
      <c r="H155" s="2">
        <v>0</v>
      </c>
      <c r="I155" s="2">
        <v>1</v>
      </c>
      <c r="J155" s="2">
        <v>0</v>
      </c>
      <c r="K155" s="2">
        <v>0</v>
      </c>
      <c r="L155" s="2">
        <v>0</v>
      </c>
      <c r="M155" s="2">
        <v>0</v>
      </c>
      <c r="N155" s="2">
        <v>0</v>
      </c>
      <c r="O155" s="2"/>
      <c r="P155" s="2"/>
      <c r="Q155" s="2"/>
      <c r="R155" s="43"/>
      <c r="S155" s="11"/>
      <c r="T155" s="11"/>
      <c r="U155" s="35"/>
    </row>
    <row r="156" spans="1:21" x14ac:dyDescent="0.25">
      <c r="A156" s="34"/>
      <c r="B156" s="11"/>
      <c r="C156" s="2"/>
      <c r="D156" s="11"/>
      <c r="E156" s="11"/>
      <c r="F156" s="2" t="s">
        <v>22</v>
      </c>
      <c r="G156" s="11" t="s">
        <v>5354</v>
      </c>
      <c r="H156" s="2">
        <v>0</v>
      </c>
      <c r="I156" s="2">
        <v>1</v>
      </c>
      <c r="J156" s="2">
        <v>0</v>
      </c>
      <c r="K156" s="2">
        <v>0</v>
      </c>
      <c r="L156" s="2">
        <v>0</v>
      </c>
      <c r="M156" s="2">
        <v>0</v>
      </c>
      <c r="N156" s="2">
        <v>0</v>
      </c>
      <c r="O156" s="2"/>
      <c r="P156" s="2"/>
      <c r="Q156" s="2"/>
      <c r="R156" s="43"/>
      <c r="S156" s="11"/>
      <c r="T156" s="11"/>
      <c r="U156" s="35"/>
    </row>
    <row r="157" spans="1:21" x14ac:dyDescent="0.25">
      <c r="A157" s="34"/>
      <c r="B157" s="11"/>
      <c r="C157" s="2"/>
      <c r="D157" s="11"/>
      <c r="E157" s="11"/>
      <c r="F157" s="2" t="s">
        <v>23</v>
      </c>
      <c r="G157" s="11" t="s">
        <v>8462</v>
      </c>
      <c r="H157" s="2">
        <v>0</v>
      </c>
      <c r="I157" s="2">
        <v>1</v>
      </c>
      <c r="J157" s="2">
        <v>0</v>
      </c>
      <c r="K157" s="2">
        <v>0</v>
      </c>
      <c r="L157" s="2">
        <v>0</v>
      </c>
      <c r="M157" s="2">
        <v>0</v>
      </c>
      <c r="N157" s="2">
        <v>0</v>
      </c>
      <c r="O157" s="2"/>
      <c r="P157" s="2"/>
      <c r="Q157" s="2"/>
      <c r="R157" s="43"/>
      <c r="S157" s="11"/>
      <c r="T157" s="11"/>
      <c r="U157" s="35"/>
    </row>
    <row r="158" spans="1:21" x14ac:dyDescent="0.25">
      <c r="A158" s="34"/>
      <c r="B158" s="11"/>
      <c r="C158" s="2"/>
      <c r="D158" s="11"/>
      <c r="E158" s="11"/>
      <c r="F158" s="2"/>
      <c r="G158" s="11"/>
      <c r="H158" s="2"/>
      <c r="I158" s="2"/>
      <c r="J158" s="2"/>
      <c r="K158" s="2"/>
      <c r="L158" s="2"/>
      <c r="M158" s="2"/>
      <c r="N158" s="2"/>
      <c r="O158" s="2"/>
      <c r="P158" s="2"/>
      <c r="Q158" s="2"/>
      <c r="R158" s="43"/>
      <c r="S158" s="11"/>
      <c r="T158" s="11"/>
      <c r="U158" s="35"/>
    </row>
    <row r="159" spans="1:21" x14ac:dyDescent="0.25">
      <c r="A159" s="83"/>
      <c r="B159" s="62"/>
      <c r="C159" s="61"/>
      <c r="D159" s="62"/>
      <c r="E159" s="62"/>
      <c r="F159" s="61"/>
      <c r="G159" s="62"/>
      <c r="H159" s="61">
        <f>SUM(H135:H157)</f>
        <v>4</v>
      </c>
      <c r="I159" s="61">
        <f t="shared" ref="I159:R159" si="7">SUM(I135:I157)</f>
        <v>19</v>
      </c>
      <c r="J159" s="61">
        <f t="shared" si="7"/>
        <v>0</v>
      </c>
      <c r="K159" s="61">
        <f t="shared" si="7"/>
        <v>0</v>
      </c>
      <c r="L159" s="61">
        <f t="shared" si="7"/>
        <v>0</v>
      </c>
      <c r="M159" s="61">
        <f t="shared" si="7"/>
        <v>0</v>
      </c>
      <c r="N159" s="61">
        <f t="shared" si="7"/>
        <v>0</v>
      </c>
      <c r="O159" s="61">
        <f t="shared" si="7"/>
        <v>0</v>
      </c>
      <c r="P159" s="61">
        <f t="shared" si="7"/>
        <v>0</v>
      </c>
      <c r="Q159" s="61"/>
      <c r="R159" s="63">
        <f t="shared" si="7"/>
        <v>4</v>
      </c>
      <c r="S159" s="62"/>
      <c r="T159" s="62"/>
      <c r="U159" s="84"/>
    </row>
    <row r="160" spans="1:21" x14ac:dyDescent="0.25">
      <c r="A160" s="85"/>
      <c r="B160" s="75"/>
      <c r="C160" s="76"/>
      <c r="D160" s="75"/>
      <c r="E160" s="75"/>
      <c r="F160" s="76"/>
      <c r="G160" s="75"/>
      <c r="H160" s="76"/>
      <c r="I160" s="76"/>
      <c r="J160" s="76"/>
      <c r="K160" s="76"/>
      <c r="L160" s="76"/>
      <c r="M160" s="76"/>
      <c r="N160" s="76"/>
      <c r="O160" s="76"/>
      <c r="P160" s="76"/>
      <c r="Q160" s="76"/>
      <c r="R160" s="164"/>
      <c r="S160" s="75"/>
      <c r="T160" s="75"/>
      <c r="U160" s="86"/>
    </row>
    <row r="161" spans="1:21" x14ac:dyDescent="0.25">
      <c r="A161" s="34"/>
      <c r="B161" s="11"/>
      <c r="C161" s="2"/>
      <c r="D161" s="11"/>
      <c r="E161" s="11"/>
      <c r="F161" s="11"/>
      <c r="G161" s="11"/>
      <c r="H161" s="2"/>
      <c r="I161" s="2"/>
      <c r="J161" s="2"/>
      <c r="K161" s="2"/>
      <c r="L161" s="2"/>
      <c r="M161" s="2"/>
      <c r="N161" s="2"/>
      <c r="O161" s="2"/>
      <c r="P161" s="2"/>
      <c r="Q161" s="2"/>
      <c r="R161" s="43"/>
      <c r="S161" s="11"/>
      <c r="T161" s="11"/>
      <c r="U161" s="35"/>
    </row>
    <row r="162" spans="1:21" ht="15" customHeight="1" x14ac:dyDescent="0.25">
      <c r="A162" s="34"/>
      <c r="B162" s="11"/>
      <c r="C162" s="2" t="s">
        <v>9</v>
      </c>
      <c r="D162" s="11" t="s">
        <v>4664</v>
      </c>
      <c r="E162" s="11" t="s">
        <v>39</v>
      </c>
      <c r="F162" s="2" t="s">
        <v>0</v>
      </c>
      <c r="G162" s="11" t="s">
        <v>5355</v>
      </c>
      <c r="H162" s="67">
        <v>1</v>
      </c>
      <c r="I162" s="67">
        <v>0</v>
      </c>
      <c r="J162" s="67">
        <v>0</v>
      </c>
      <c r="K162" s="67">
        <v>0</v>
      </c>
      <c r="L162" s="67">
        <v>0</v>
      </c>
      <c r="M162" s="67">
        <v>0</v>
      </c>
      <c r="N162" s="67">
        <v>1</v>
      </c>
      <c r="O162" s="67">
        <v>0</v>
      </c>
      <c r="P162" s="67"/>
      <c r="Q162" s="67"/>
      <c r="R162" s="124"/>
      <c r="S162" s="11" t="s">
        <v>7821</v>
      </c>
      <c r="T162" s="299" t="s">
        <v>7818</v>
      </c>
      <c r="U162" s="35"/>
    </row>
    <row r="163" spans="1:21" x14ac:dyDescent="0.25">
      <c r="A163" s="34"/>
      <c r="B163" s="11"/>
      <c r="C163" s="2"/>
      <c r="D163" s="11"/>
      <c r="E163" s="11"/>
      <c r="F163" s="2" t="s">
        <v>2</v>
      </c>
      <c r="G163" s="11" t="s">
        <v>5356</v>
      </c>
      <c r="H163" s="2">
        <v>0</v>
      </c>
      <c r="I163" s="2">
        <v>1</v>
      </c>
      <c r="J163" s="2">
        <v>0</v>
      </c>
      <c r="K163" s="2">
        <v>0</v>
      </c>
      <c r="L163" s="2">
        <v>0</v>
      </c>
      <c r="M163" s="2">
        <v>0</v>
      </c>
      <c r="N163" s="2">
        <v>0</v>
      </c>
      <c r="O163" s="2"/>
      <c r="P163" s="2"/>
      <c r="Q163" s="2"/>
      <c r="R163" s="43"/>
      <c r="S163" s="11" t="s">
        <v>7822</v>
      </c>
      <c r="T163" s="299"/>
      <c r="U163" s="35"/>
    </row>
    <row r="164" spans="1:21" x14ac:dyDescent="0.25">
      <c r="A164" s="34"/>
      <c r="B164" s="11"/>
      <c r="C164" s="2"/>
      <c r="D164" s="11"/>
      <c r="E164" s="11"/>
      <c r="F164" s="2" t="s">
        <v>3</v>
      </c>
      <c r="G164" s="11" t="s">
        <v>5357</v>
      </c>
      <c r="H164" s="2">
        <v>0</v>
      </c>
      <c r="I164" s="2">
        <v>1</v>
      </c>
      <c r="J164" s="2">
        <v>0</v>
      </c>
      <c r="K164" s="2">
        <v>0</v>
      </c>
      <c r="L164" s="2">
        <v>0</v>
      </c>
      <c r="M164" s="2">
        <v>0</v>
      </c>
      <c r="N164" s="2">
        <v>0</v>
      </c>
      <c r="O164" s="2"/>
      <c r="P164" s="2"/>
      <c r="Q164" s="2"/>
      <c r="R164" s="43"/>
      <c r="S164" s="11" t="s">
        <v>7823</v>
      </c>
      <c r="T164" s="299"/>
      <c r="U164" s="35"/>
    </row>
    <row r="165" spans="1:21" ht="15" customHeight="1" x14ac:dyDescent="0.25">
      <c r="A165" s="34"/>
      <c r="B165" s="11"/>
      <c r="C165" s="2"/>
      <c r="D165" s="11"/>
      <c r="E165" s="11"/>
      <c r="F165" s="2" t="s">
        <v>4</v>
      </c>
      <c r="G165" s="11" t="s">
        <v>5358</v>
      </c>
      <c r="H165" s="2">
        <v>0</v>
      </c>
      <c r="I165" s="2">
        <v>1</v>
      </c>
      <c r="J165" s="2">
        <v>0</v>
      </c>
      <c r="K165" s="2">
        <v>0</v>
      </c>
      <c r="L165" s="2">
        <v>0</v>
      </c>
      <c r="M165" s="2">
        <v>0</v>
      </c>
      <c r="N165" s="2">
        <v>0</v>
      </c>
      <c r="O165" s="2"/>
      <c r="P165" s="2"/>
      <c r="Q165" s="2"/>
      <c r="R165" s="43"/>
      <c r="S165" s="299" t="s">
        <v>7824</v>
      </c>
      <c r="T165" s="299" t="s">
        <v>7819</v>
      </c>
      <c r="U165" s="35"/>
    </row>
    <row r="166" spans="1:21" x14ac:dyDescent="0.25">
      <c r="A166" s="34"/>
      <c r="B166" s="11"/>
      <c r="C166" s="2"/>
      <c r="D166" s="11"/>
      <c r="E166" s="11"/>
      <c r="F166" s="2" t="s">
        <v>5</v>
      </c>
      <c r="G166" s="11" t="s">
        <v>5359</v>
      </c>
      <c r="H166" s="67">
        <v>1</v>
      </c>
      <c r="I166" s="67">
        <v>0</v>
      </c>
      <c r="J166" s="67">
        <v>0</v>
      </c>
      <c r="K166" s="67">
        <v>0</v>
      </c>
      <c r="L166" s="67">
        <v>0</v>
      </c>
      <c r="M166" s="67">
        <v>0</v>
      </c>
      <c r="N166" s="67">
        <v>1</v>
      </c>
      <c r="O166" s="67">
        <v>0</v>
      </c>
      <c r="P166" s="67"/>
      <c r="Q166" s="67"/>
      <c r="R166" s="124"/>
      <c r="S166" s="299"/>
      <c r="T166" s="299"/>
      <c r="U166" s="35"/>
    </row>
    <row r="167" spans="1:21" x14ac:dyDescent="0.25">
      <c r="A167" s="34"/>
      <c r="B167" s="11"/>
      <c r="C167" s="2"/>
      <c r="D167" s="11"/>
      <c r="E167" s="11"/>
      <c r="F167" s="2" t="s">
        <v>6</v>
      </c>
      <c r="G167" s="11" t="s">
        <v>5360</v>
      </c>
      <c r="H167" s="2">
        <v>0</v>
      </c>
      <c r="I167" s="2">
        <v>1</v>
      </c>
      <c r="J167" s="2">
        <v>0</v>
      </c>
      <c r="K167" s="2">
        <v>0</v>
      </c>
      <c r="L167" s="2">
        <v>0</v>
      </c>
      <c r="M167" s="2">
        <v>0</v>
      </c>
      <c r="N167" s="2">
        <v>0</v>
      </c>
      <c r="O167" s="2"/>
      <c r="P167" s="2"/>
      <c r="Q167" s="2"/>
      <c r="R167" s="43"/>
      <c r="S167" s="11"/>
      <c r="T167" s="299"/>
      <c r="U167" s="35"/>
    </row>
    <row r="168" spans="1:21" x14ac:dyDescent="0.25">
      <c r="A168" s="34"/>
      <c r="B168" s="11"/>
      <c r="C168" s="2"/>
      <c r="D168" s="11"/>
      <c r="E168" s="11"/>
      <c r="F168" s="2" t="s">
        <v>7</v>
      </c>
      <c r="G168" s="11" t="s">
        <v>5361</v>
      </c>
      <c r="H168" s="67">
        <v>1</v>
      </c>
      <c r="I168" s="2">
        <v>0</v>
      </c>
      <c r="J168" s="2">
        <v>0</v>
      </c>
      <c r="K168" s="2">
        <v>0</v>
      </c>
      <c r="L168" s="2">
        <v>0</v>
      </c>
      <c r="M168" s="2">
        <v>0</v>
      </c>
      <c r="N168" s="2">
        <v>0</v>
      </c>
      <c r="O168" s="2"/>
      <c r="P168" s="2"/>
      <c r="Q168" s="2"/>
      <c r="R168" s="43"/>
      <c r="S168" s="11"/>
      <c r="T168" s="299"/>
      <c r="U168" s="35"/>
    </row>
    <row r="169" spans="1:21" ht="15" customHeight="1" x14ac:dyDescent="0.25">
      <c r="A169" s="34"/>
      <c r="B169" s="11"/>
      <c r="C169" s="2"/>
      <c r="D169" s="11"/>
      <c r="E169" s="11"/>
      <c r="F169" s="2" t="s">
        <v>8</v>
      </c>
      <c r="G169" s="11" t="s">
        <v>5362</v>
      </c>
      <c r="H169" s="2">
        <v>0</v>
      </c>
      <c r="I169" s="2">
        <v>1</v>
      </c>
      <c r="J169" s="2">
        <v>0</v>
      </c>
      <c r="K169" s="2">
        <v>0</v>
      </c>
      <c r="L169" s="2">
        <v>0</v>
      </c>
      <c r="M169" s="2">
        <v>0</v>
      </c>
      <c r="N169" s="2">
        <v>0</v>
      </c>
      <c r="O169" s="2"/>
      <c r="P169" s="2"/>
      <c r="Q169" s="2"/>
      <c r="R169" s="43"/>
      <c r="S169" s="11"/>
      <c r="T169" s="299" t="s">
        <v>7820</v>
      </c>
      <c r="U169" s="35"/>
    </row>
    <row r="170" spans="1:21" x14ac:dyDescent="0.25">
      <c r="A170" s="34"/>
      <c r="B170" s="11"/>
      <c r="C170" s="2"/>
      <c r="D170" s="11"/>
      <c r="E170" s="11"/>
      <c r="F170" s="2" t="s">
        <v>9</v>
      </c>
      <c r="G170" s="11" t="s">
        <v>5363</v>
      </c>
      <c r="H170" s="2">
        <v>0</v>
      </c>
      <c r="I170" s="2">
        <v>1</v>
      </c>
      <c r="J170" s="2">
        <v>0</v>
      </c>
      <c r="K170" s="2">
        <v>0</v>
      </c>
      <c r="L170" s="2">
        <v>0</v>
      </c>
      <c r="M170" s="2">
        <v>0</v>
      </c>
      <c r="N170" s="2">
        <v>0</v>
      </c>
      <c r="O170" s="2"/>
      <c r="P170" s="2"/>
      <c r="Q170" s="2"/>
      <c r="R170" s="43"/>
      <c r="S170" s="11"/>
      <c r="T170" s="299"/>
      <c r="U170" s="35"/>
    </row>
    <row r="171" spans="1:21" x14ac:dyDescent="0.25">
      <c r="A171" s="34"/>
      <c r="B171" s="11"/>
      <c r="C171" s="2"/>
      <c r="D171" s="11"/>
      <c r="E171" s="11"/>
      <c r="F171" s="2" t="s">
        <v>10</v>
      </c>
      <c r="G171" s="11" t="s">
        <v>8463</v>
      </c>
      <c r="H171" s="2">
        <v>1</v>
      </c>
      <c r="I171" s="2">
        <v>0</v>
      </c>
      <c r="J171" s="2">
        <v>0</v>
      </c>
      <c r="K171" s="2">
        <v>0</v>
      </c>
      <c r="L171" s="2">
        <v>0</v>
      </c>
      <c r="M171" s="2">
        <v>0</v>
      </c>
      <c r="N171" s="2">
        <v>0</v>
      </c>
      <c r="O171" s="2"/>
      <c r="P171" s="2"/>
      <c r="Q171" s="2"/>
      <c r="R171" s="43"/>
      <c r="S171" s="11"/>
      <c r="T171" s="299"/>
      <c r="U171" s="35"/>
    </row>
    <row r="172" spans="1:21" x14ac:dyDescent="0.25">
      <c r="A172" s="34"/>
      <c r="B172" s="11"/>
      <c r="C172" s="2"/>
      <c r="D172" s="11"/>
      <c r="E172" s="11"/>
      <c r="F172" s="2" t="s">
        <v>11</v>
      </c>
      <c r="G172" s="11" t="s">
        <v>8464</v>
      </c>
      <c r="H172" s="2">
        <v>0</v>
      </c>
      <c r="I172" s="2">
        <v>1</v>
      </c>
      <c r="J172" s="2">
        <v>0</v>
      </c>
      <c r="K172" s="2">
        <v>0</v>
      </c>
      <c r="L172" s="2">
        <v>0</v>
      </c>
      <c r="M172" s="2">
        <v>0</v>
      </c>
      <c r="N172" s="2">
        <v>0</v>
      </c>
      <c r="O172" s="2"/>
      <c r="P172" s="2"/>
      <c r="Q172" s="2"/>
      <c r="R172" s="43"/>
      <c r="S172" s="11"/>
      <c r="T172" s="299"/>
      <c r="U172" s="35"/>
    </row>
    <row r="173" spans="1:21" x14ac:dyDescent="0.25">
      <c r="A173" s="34"/>
      <c r="B173" s="11"/>
      <c r="C173" s="2"/>
      <c r="D173" s="11"/>
      <c r="E173" s="11"/>
      <c r="F173" s="2" t="s">
        <v>12</v>
      </c>
      <c r="G173" s="11" t="s">
        <v>8465</v>
      </c>
      <c r="H173" s="2">
        <v>0</v>
      </c>
      <c r="I173" s="2">
        <v>1</v>
      </c>
      <c r="J173" s="2">
        <v>0</v>
      </c>
      <c r="K173" s="2">
        <v>0</v>
      </c>
      <c r="L173" s="2">
        <v>0</v>
      </c>
      <c r="M173" s="2">
        <v>0</v>
      </c>
      <c r="N173" s="2">
        <v>0</v>
      </c>
      <c r="O173" s="2"/>
      <c r="P173" s="2"/>
      <c r="Q173" s="2"/>
      <c r="R173" s="43"/>
      <c r="S173" s="11"/>
      <c r="T173" s="299" t="s">
        <v>8769</v>
      </c>
      <c r="U173" s="35"/>
    </row>
    <row r="174" spans="1:21" x14ac:dyDescent="0.25">
      <c r="A174" s="34"/>
      <c r="B174" s="11"/>
      <c r="C174" s="2"/>
      <c r="D174" s="11"/>
      <c r="E174" s="11"/>
      <c r="F174" s="2"/>
      <c r="G174" s="11"/>
      <c r="H174" s="2"/>
      <c r="I174" s="2"/>
      <c r="J174" s="2"/>
      <c r="K174" s="2"/>
      <c r="L174" s="2"/>
      <c r="M174" s="2"/>
      <c r="N174" s="2"/>
      <c r="O174" s="2"/>
      <c r="P174" s="2"/>
      <c r="Q174" s="2"/>
      <c r="R174" s="43"/>
      <c r="S174" s="11"/>
      <c r="T174" s="299"/>
      <c r="U174" s="35"/>
    </row>
    <row r="175" spans="1:21" x14ac:dyDescent="0.25">
      <c r="A175" s="83"/>
      <c r="B175" s="62"/>
      <c r="C175" s="61"/>
      <c r="D175" s="62"/>
      <c r="E175" s="62"/>
      <c r="F175" s="61"/>
      <c r="G175" s="62"/>
      <c r="H175" s="61">
        <f>SUM(H162:H173)</f>
        <v>4</v>
      </c>
      <c r="I175" s="61">
        <f t="shared" ref="I175:O175" si="8">SUM(I162:I173)</f>
        <v>8</v>
      </c>
      <c r="J175" s="61">
        <f t="shared" si="8"/>
        <v>0</v>
      </c>
      <c r="K175" s="61">
        <f t="shared" si="8"/>
        <v>0</v>
      </c>
      <c r="L175" s="61">
        <f t="shared" si="8"/>
        <v>0</v>
      </c>
      <c r="M175" s="61">
        <f t="shared" si="8"/>
        <v>0</v>
      </c>
      <c r="N175" s="61">
        <f t="shared" si="8"/>
        <v>2</v>
      </c>
      <c r="O175" s="61">
        <f t="shared" si="8"/>
        <v>0</v>
      </c>
      <c r="P175" s="61"/>
      <c r="Q175" s="61"/>
      <c r="R175" s="63"/>
      <c r="S175" s="62"/>
      <c r="T175" s="299" t="s">
        <v>8793</v>
      </c>
      <c r="U175" s="84"/>
    </row>
    <row r="176" spans="1:21" x14ac:dyDescent="0.25">
      <c r="A176" s="85"/>
      <c r="B176" s="75"/>
      <c r="C176" s="76"/>
      <c r="D176" s="75"/>
      <c r="E176" s="75"/>
      <c r="F176" s="76"/>
      <c r="G176" s="75"/>
      <c r="H176" s="76"/>
      <c r="I176" s="76"/>
      <c r="J176" s="76"/>
      <c r="K176" s="76"/>
      <c r="L176" s="76"/>
      <c r="M176" s="76"/>
      <c r="N176" s="76"/>
      <c r="O176" s="76"/>
      <c r="P176" s="76"/>
      <c r="Q176" s="76"/>
      <c r="R176" s="164"/>
      <c r="S176" s="75"/>
      <c r="T176" s="319"/>
      <c r="U176" s="86"/>
    </row>
    <row r="177" spans="1:21" x14ac:dyDescent="0.25">
      <c r="A177" s="34"/>
      <c r="B177" s="11"/>
      <c r="C177" s="2"/>
      <c r="D177" s="11"/>
      <c r="E177" s="11"/>
      <c r="F177" s="11"/>
      <c r="G177" s="11"/>
      <c r="H177" s="2"/>
      <c r="I177" s="2"/>
      <c r="J177" s="2"/>
      <c r="K177" s="2"/>
      <c r="L177" s="2"/>
      <c r="M177" s="2"/>
      <c r="N177" s="2"/>
      <c r="O177" s="2"/>
      <c r="P177" s="2"/>
      <c r="Q177" s="2"/>
      <c r="R177" s="43"/>
      <c r="S177" s="11"/>
      <c r="T177" s="11"/>
      <c r="U177" s="35"/>
    </row>
    <row r="178" spans="1:21" s="163" customFormat="1" ht="43.15" customHeight="1" x14ac:dyDescent="0.25">
      <c r="A178" s="159"/>
      <c r="B178" s="160"/>
      <c r="C178" s="161" t="s">
        <v>10</v>
      </c>
      <c r="D178" s="160" t="s">
        <v>4665</v>
      </c>
      <c r="E178" s="160" t="s">
        <v>39</v>
      </c>
      <c r="F178" s="161" t="s">
        <v>0</v>
      </c>
      <c r="G178" s="160" t="s">
        <v>5364</v>
      </c>
      <c r="H178" s="161">
        <v>0</v>
      </c>
      <c r="I178" s="161">
        <v>1</v>
      </c>
      <c r="J178" s="161">
        <v>0</v>
      </c>
      <c r="K178" s="161">
        <v>0</v>
      </c>
      <c r="L178" s="161">
        <v>0</v>
      </c>
      <c r="M178" s="161">
        <v>0</v>
      </c>
      <c r="N178" s="161">
        <v>0</v>
      </c>
      <c r="O178" s="161"/>
      <c r="P178" s="161"/>
      <c r="Q178" s="161"/>
      <c r="R178" s="14"/>
      <c r="S178" s="160"/>
      <c r="T178" s="309" t="s">
        <v>8790</v>
      </c>
      <c r="U178" s="162"/>
    </row>
    <row r="179" spans="1:21" x14ac:dyDescent="0.25">
      <c r="A179" s="34"/>
      <c r="B179" s="11"/>
      <c r="C179" s="2"/>
      <c r="D179" s="11"/>
      <c r="E179" s="11"/>
      <c r="F179" s="2" t="s">
        <v>2</v>
      </c>
      <c r="G179" s="11" t="s">
        <v>5365</v>
      </c>
      <c r="H179" s="2">
        <v>0</v>
      </c>
      <c r="I179" s="2">
        <v>1</v>
      </c>
      <c r="J179" s="2">
        <v>0</v>
      </c>
      <c r="K179" s="2">
        <v>0</v>
      </c>
      <c r="L179" s="2">
        <v>0</v>
      </c>
      <c r="M179" s="2">
        <v>0</v>
      </c>
      <c r="N179" s="2">
        <v>0</v>
      </c>
      <c r="O179" s="2"/>
      <c r="P179" s="2"/>
      <c r="Q179" s="2"/>
      <c r="R179" s="43"/>
      <c r="S179" s="11"/>
      <c r="T179" s="309"/>
      <c r="U179" s="35"/>
    </row>
    <row r="180" spans="1:21" x14ac:dyDescent="0.25">
      <c r="A180" s="34"/>
      <c r="B180" s="11"/>
      <c r="C180" s="2"/>
      <c r="D180" s="11"/>
      <c r="E180" s="11"/>
      <c r="F180" s="2" t="s">
        <v>3</v>
      </c>
      <c r="G180" s="11" t="s">
        <v>5366</v>
      </c>
      <c r="H180" s="2">
        <v>0</v>
      </c>
      <c r="I180" s="2">
        <v>1</v>
      </c>
      <c r="J180" s="2">
        <v>0</v>
      </c>
      <c r="K180" s="2">
        <v>0</v>
      </c>
      <c r="L180" s="2">
        <v>0</v>
      </c>
      <c r="M180" s="2">
        <v>0</v>
      </c>
      <c r="N180" s="2">
        <v>0</v>
      </c>
      <c r="O180" s="2"/>
      <c r="P180" s="2"/>
      <c r="Q180" s="2"/>
      <c r="R180" s="43"/>
      <c r="S180" s="11"/>
      <c r="T180" s="11"/>
      <c r="U180" s="35"/>
    </row>
    <row r="181" spans="1:21" x14ac:dyDescent="0.25">
      <c r="A181" s="34"/>
      <c r="B181" s="11"/>
      <c r="C181" s="2"/>
      <c r="D181" s="11"/>
      <c r="E181" s="11"/>
      <c r="F181" s="2" t="s">
        <v>4</v>
      </c>
      <c r="G181" s="11" t="s">
        <v>5367</v>
      </c>
      <c r="H181" s="2">
        <v>0</v>
      </c>
      <c r="I181" s="2">
        <v>1</v>
      </c>
      <c r="J181" s="2">
        <v>0</v>
      </c>
      <c r="K181" s="2">
        <v>0</v>
      </c>
      <c r="L181" s="2">
        <v>0</v>
      </c>
      <c r="M181" s="2">
        <v>0</v>
      </c>
      <c r="N181" s="2">
        <v>0</v>
      </c>
      <c r="O181" s="2"/>
      <c r="P181" s="2"/>
      <c r="Q181" s="2"/>
      <c r="R181" s="43"/>
      <c r="S181" s="11"/>
      <c r="T181" s="11"/>
      <c r="U181" s="35"/>
    </row>
    <row r="182" spans="1:21" x14ac:dyDescent="0.25">
      <c r="A182" s="34"/>
      <c r="B182" s="11"/>
      <c r="C182" s="2"/>
      <c r="D182" s="11"/>
      <c r="E182" s="11"/>
      <c r="F182" s="2" t="s">
        <v>5</v>
      </c>
      <c r="G182" s="11" t="s">
        <v>5368</v>
      </c>
      <c r="H182" s="2">
        <v>0</v>
      </c>
      <c r="I182" s="2">
        <v>1</v>
      </c>
      <c r="J182" s="2">
        <v>0</v>
      </c>
      <c r="K182" s="2">
        <v>0</v>
      </c>
      <c r="L182" s="2">
        <v>0</v>
      </c>
      <c r="M182" s="2">
        <v>0</v>
      </c>
      <c r="N182" s="2">
        <v>0</v>
      </c>
      <c r="O182" s="2"/>
      <c r="P182" s="2"/>
      <c r="Q182" s="2"/>
      <c r="R182" s="43"/>
      <c r="S182" s="11"/>
      <c r="T182" s="11"/>
      <c r="U182" s="35"/>
    </row>
    <row r="183" spans="1:21" x14ac:dyDescent="0.25">
      <c r="A183" s="34"/>
      <c r="B183" s="11"/>
      <c r="C183" s="2"/>
      <c r="D183" s="11"/>
      <c r="E183" s="11"/>
      <c r="F183" s="2" t="s">
        <v>6</v>
      </c>
      <c r="G183" s="11" t="s">
        <v>5369</v>
      </c>
      <c r="H183" s="2">
        <v>0</v>
      </c>
      <c r="I183" s="2">
        <v>1</v>
      </c>
      <c r="J183" s="2">
        <v>0</v>
      </c>
      <c r="K183" s="2">
        <v>0</v>
      </c>
      <c r="L183" s="2">
        <v>0</v>
      </c>
      <c r="M183" s="2">
        <v>0</v>
      </c>
      <c r="N183" s="2">
        <v>0</v>
      </c>
      <c r="O183" s="2"/>
      <c r="P183" s="2"/>
      <c r="Q183" s="2"/>
      <c r="R183" s="43"/>
      <c r="S183" s="11"/>
      <c r="T183" s="11"/>
      <c r="U183" s="35"/>
    </row>
    <row r="184" spans="1:21" x14ac:dyDescent="0.25">
      <c r="A184" s="34"/>
      <c r="B184" s="11"/>
      <c r="C184" s="2"/>
      <c r="D184" s="11"/>
      <c r="E184" s="11"/>
      <c r="F184" s="2" t="s">
        <v>7</v>
      </c>
      <c r="G184" s="11" t="s">
        <v>5370</v>
      </c>
      <c r="H184" s="2">
        <v>0</v>
      </c>
      <c r="I184" s="2">
        <v>1</v>
      </c>
      <c r="J184" s="2">
        <v>0</v>
      </c>
      <c r="K184" s="2">
        <v>0</v>
      </c>
      <c r="L184" s="2">
        <v>0</v>
      </c>
      <c r="M184" s="2">
        <v>0</v>
      </c>
      <c r="N184" s="2">
        <v>0</v>
      </c>
      <c r="O184" s="2"/>
      <c r="P184" s="2"/>
      <c r="Q184" s="2"/>
      <c r="R184" s="43"/>
      <c r="S184" s="11"/>
      <c r="T184" s="11"/>
      <c r="U184" s="35"/>
    </row>
    <row r="185" spans="1:21" x14ac:dyDescent="0.25">
      <c r="A185" s="34"/>
      <c r="B185" s="11"/>
      <c r="C185" s="2"/>
      <c r="D185" s="11"/>
      <c r="E185" s="11"/>
      <c r="F185" s="2" t="s">
        <v>8</v>
      </c>
      <c r="G185" s="11" t="s">
        <v>5371</v>
      </c>
      <c r="H185" s="2">
        <v>0</v>
      </c>
      <c r="I185" s="2">
        <v>1</v>
      </c>
      <c r="J185" s="2">
        <v>0</v>
      </c>
      <c r="K185" s="2">
        <v>0</v>
      </c>
      <c r="L185" s="2">
        <v>0</v>
      </c>
      <c r="M185" s="2">
        <v>0</v>
      </c>
      <c r="N185" s="2">
        <v>0</v>
      </c>
      <c r="O185" s="2"/>
      <c r="P185" s="2"/>
      <c r="Q185" s="2"/>
      <c r="R185" s="43"/>
      <c r="S185" s="11"/>
      <c r="T185" s="11"/>
      <c r="U185" s="35"/>
    </row>
    <row r="186" spans="1:21" x14ac:dyDescent="0.25">
      <c r="A186" s="34"/>
      <c r="B186" s="11"/>
      <c r="C186" s="2"/>
      <c r="D186" s="11"/>
      <c r="E186" s="11"/>
      <c r="F186" s="2" t="s">
        <v>9</v>
      </c>
      <c r="G186" s="11" t="s">
        <v>5372</v>
      </c>
      <c r="H186" s="2">
        <v>0</v>
      </c>
      <c r="I186" s="2">
        <v>1</v>
      </c>
      <c r="J186" s="2">
        <v>0</v>
      </c>
      <c r="K186" s="2">
        <v>0</v>
      </c>
      <c r="L186" s="2">
        <v>0</v>
      </c>
      <c r="M186" s="2">
        <v>0</v>
      </c>
      <c r="N186" s="2">
        <v>0</v>
      </c>
      <c r="O186" s="2"/>
      <c r="P186" s="2"/>
      <c r="Q186" s="2"/>
      <c r="R186" s="43"/>
      <c r="S186" s="11"/>
      <c r="T186" s="11"/>
      <c r="U186" s="35"/>
    </row>
    <row r="187" spans="1:21" x14ac:dyDescent="0.25">
      <c r="A187" s="34"/>
      <c r="B187" s="11"/>
      <c r="C187" s="2"/>
      <c r="D187" s="11"/>
      <c r="E187" s="11"/>
      <c r="F187" s="2" t="s">
        <v>10</v>
      </c>
      <c r="G187" s="11" t="s">
        <v>5373</v>
      </c>
      <c r="H187" s="2">
        <v>0</v>
      </c>
      <c r="I187" s="2">
        <v>1</v>
      </c>
      <c r="J187" s="2">
        <v>0</v>
      </c>
      <c r="K187" s="2">
        <v>0</v>
      </c>
      <c r="L187" s="2">
        <v>0</v>
      </c>
      <c r="M187" s="2">
        <v>0</v>
      </c>
      <c r="N187" s="2">
        <v>0</v>
      </c>
      <c r="O187" s="2"/>
      <c r="P187" s="2"/>
      <c r="Q187" s="2"/>
      <c r="R187" s="43"/>
      <c r="S187" s="11"/>
      <c r="T187" s="11"/>
      <c r="U187" s="35"/>
    </row>
    <row r="188" spans="1:21" x14ac:dyDescent="0.25">
      <c r="A188" s="34"/>
      <c r="B188" s="11"/>
      <c r="C188" s="2"/>
      <c r="D188" s="11"/>
      <c r="E188" s="11"/>
      <c r="F188" s="2" t="s">
        <v>11</v>
      </c>
      <c r="G188" s="11" t="s">
        <v>5374</v>
      </c>
      <c r="H188" s="2">
        <v>0</v>
      </c>
      <c r="I188" s="2">
        <v>1</v>
      </c>
      <c r="J188" s="2">
        <v>0</v>
      </c>
      <c r="K188" s="2">
        <v>0</v>
      </c>
      <c r="L188" s="2">
        <v>0</v>
      </c>
      <c r="M188" s="2">
        <v>0</v>
      </c>
      <c r="N188" s="2">
        <v>0</v>
      </c>
      <c r="O188" s="2"/>
      <c r="P188" s="2"/>
      <c r="Q188" s="2"/>
      <c r="R188" s="43"/>
      <c r="S188" s="11"/>
      <c r="T188" s="11"/>
      <c r="U188" s="35"/>
    </row>
    <row r="189" spans="1:21" x14ac:dyDescent="0.25">
      <c r="A189" s="34"/>
      <c r="B189" s="11"/>
      <c r="C189" s="2"/>
      <c r="D189" s="11"/>
      <c r="E189" s="11"/>
      <c r="F189" s="2" t="s">
        <v>12</v>
      </c>
      <c r="G189" s="11" t="s">
        <v>5375</v>
      </c>
      <c r="H189" s="2">
        <v>0</v>
      </c>
      <c r="I189" s="2">
        <v>1</v>
      </c>
      <c r="J189" s="2">
        <v>0</v>
      </c>
      <c r="K189" s="2">
        <v>0</v>
      </c>
      <c r="L189" s="2">
        <v>0</v>
      </c>
      <c r="M189" s="2">
        <v>0</v>
      </c>
      <c r="N189" s="2">
        <v>0</v>
      </c>
      <c r="O189" s="2"/>
      <c r="P189" s="2"/>
      <c r="Q189" s="2"/>
      <c r="R189" s="43"/>
      <c r="S189" s="11"/>
      <c r="T189" s="11"/>
      <c r="U189" s="35"/>
    </row>
    <row r="190" spans="1:21" x14ac:dyDescent="0.25">
      <c r="A190" s="34"/>
      <c r="B190" s="11"/>
      <c r="C190" s="2"/>
      <c r="D190" s="11"/>
      <c r="E190" s="11"/>
      <c r="F190" s="2" t="s">
        <v>13</v>
      </c>
      <c r="G190" s="11" t="s">
        <v>5376</v>
      </c>
      <c r="H190" s="2">
        <v>0</v>
      </c>
      <c r="I190" s="2">
        <v>1</v>
      </c>
      <c r="J190" s="2">
        <v>0</v>
      </c>
      <c r="K190" s="2">
        <v>0</v>
      </c>
      <c r="L190" s="2">
        <v>0</v>
      </c>
      <c r="M190" s="2">
        <v>0</v>
      </c>
      <c r="N190" s="2">
        <v>0</v>
      </c>
      <c r="O190" s="2"/>
      <c r="P190" s="2"/>
      <c r="Q190" s="2"/>
      <c r="R190" s="43"/>
      <c r="S190" s="11"/>
      <c r="T190" s="11"/>
      <c r="U190" s="35"/>
    </row>
    <row r="191" spans="1:21" x14ac:dyDescent="0.25">
      <c r="A191" s="34"/>
      <c r="B191" s="11"/>
      <c r="C191" s="2"/>
      <c r="D191" s="11"/>
      <c r="E191" s="11"/>
      <c r="F191" s="2" t="s">
        <v>14</v>
      </c>
      <c r="G191" s="11" t="s">
        <v>5377</v>
      </c>
      <c r="H191" s="2">
        <v>0</v>
      </c>
      <c r="I191" s="2">
        <v>1</v>
      </c>
      <c r="J191" s="2">
        <v>0</v>
      </c>
      <c r="K191" s="2">
        <v>0</v>
      </c>
      <c r="L191" s="2">
        <v>0</v>
      </c>
      <c r="M191" s="2">
        <v>0</v>
      </c>
      <c r="N191" s="2">
        <v>0</v>
      </c>
      <c r="O191" s="2"/>
      <c r="P191" s="2"/>
      <c r="Q191" s="2"/>
      <c r="R191" s="43"/>
      <c r="S191" s="11"/>
      <c r="T191" s="11"/>
      <c r="U191" s="35"/>
    </row>
    <row r="192" spans="1:21" x14ac:dyDescent="0.25">
      <c r="A192" s="34"/>
      <c r="B192" s="11"/>
      <c r="C192" s="2"/>
      <c r="D192" s="11"/>
      <c r="E192" s="11"/>
      <c r="F192" s="2" t="s">
        <v>15</v>
      </c>
      <c r="G192" s="11" t="s">
        <v>5378</v>
      </c>
      <c r="H192" s="2">
        <v>0</v>
      </c>
      <c r="I192" s="2">
        <v>1</v>
      </c>
      <c r="J192" s="2">
        <v>0</v>
      </c>
      <c r="K192" s="2">
        <v>0</v>
      </c>
      <c r="L192" s="2">
        <v>0</v>
      </c>
      <c r="M192" s="2">
        <v>0</v>
      </c>
      <c r="N192" s="2">
        <v>0</v>
      </c>
      <c r="O192" s="2"/>
      <c r="P192" s="2"/>
      <c r="Q192" s="2"/>
      <c r="R192" s="43"/>
      <c r="S192" s="11"/>
      <c r="T192" s="11"/>
      <c r="U192" s="35"/>
    </row>
    <row r="193" spans="1:21" x14ac:dyDescent="0.25">
      <c r="A193" s="34"/>
      <c r="B193" s="11"/>
      <c r="C193" s="2"/>
      <c r="D193" s="11"/>
      <c r="E193" s="11"/>
      <c r="F193" s="2"/>
      <c r="G193" s="11"/>
      <c r="H193" s="2"/>
      <c r="I193" s="2"/>
      <c r="J193" s="2"/>
      <c r="K193" s="2"/>
      <c r="L193" s="2"/>
      <c r="M193" s="2"/>
      <c r="N193" s="2"/>
      <c r="O193" s="2"/>
      <c r="P193" s="2"/>
      <c r="Q193" s="2"/>
      <c r="R193" s="43"/>
      <c r="S193" s="11"/>
      <c r="T193" s="11"/>
      <c r="U193" s="35"/>
    </row>
    <row r="194" spans="1:21" x14ac:dyDescent="0.25">
      <c r="A194" s="83"/>
      <c r="B194" s="62"/>
      <c r="C194" s="61"/>
      <c r="D194" s="62"/>
      <c r="E194" s="62"/>
      <c r="F194" s="61"/>
      <c r="G194" s="62"/>
      <c r="H194" s="61">
        <f>SUM(H178:H192)</f>
        <v>0</v>
      </c>
      <c r="I194" s="61">
        <f t="shared" ref="I194:O194" si="9">SUM(I178:I192)</f>
        <v>15</v>
      </c>
      <c r="J194" s="61">
        <f t="shared" si="9"/>
        <v>0</v>
      </c>
      <c r="K194" s="61">
        <f t="shared" si="9"/>
        <v>0</v>
      </c>
      <c r="L194" s="61">
        <f t="shared" si="9"/>
        <v>0</v>
      </c>
      <c r="M194" s="61">
        <f t="shared" si="9"/>
        <v>0</v>
      </c>
      <c r="N194" s="61">
        <f t="shared" si="9"/>
        <v>0</v>
      </c>
      <c r="O194" s="61">
        <f t="shared" si="9"/>
        <v>0</v>
      </c>
      <c r="P194" s="61"/>
      <c r="Q194" s="61"/>
      <c r="R194" s="63"/>
      <c r="S194" s="62"/>
      <c r="T194" s="62"/>
      <c r="U194" s="84"/>
    </row>
    <row r="195" spans="1:21" x14ac:dyDescent="0.25">
      <c r="A195" s="85"/>
      <c r="B195" s="75"/>
      <c r="C195" s="76"/>
      <c r="D195" s="75"/>
      <c r="E195" s="75"/>
      <c r="F195" s="76"/>
      <c r="G195" s="75"/>
      <c r="H195" s="76"/>
      <c r="I195" s="76"/>
      <c r="J195" s="76"/>
      <c r="K195" s="76"/>
      <c r="L195" s="76"/>
      <c r="M195" s="76"/>
      <c r="N195" s="76"/>
      <c r="O195" s="76"/>
      <c r="P195" s="76"/>
      <c r="Q195" s="76"/>
      <c r="R195" s="164"/>
      <c r="S195" s="75"/>
      <c r="T195" s="75"/>
      <c r="U195" s="86"/>
    </row>
    <row r="196" spans="1:21" x14ac:dyDescent="0.25">
      <c r="A196" s="34"/>
      <c r="B196" s="11"/>
      <c r="C196" s="2"/>
      <c r="D196" s="11"/>
      <c r="E196" s="11"/>
      <c r="F196" s="11"/>
      <c r="G196" s="11"/>
      <c r="H196" s="2"/>
      <c r="I196" s="2"/>
      <c r="J196" s="2"/>
      <c r="K196" s="2"/>
      <c r="L196" s="2"/>
      <c r="M196" s="2"/>
      <c r="N196" s="2"/>
      <c r="O196" s="2"/>
      <c r="P196" s="2"/>
      <c r="Q196" s="2"/>
      <c r="R196" s="43"/>
      <c r="S196" s="11"/>
      <c r="T196" s="11"/>
      <c r="U196" s="35"/>
    </row>
    <row r="197" spans="1:21" x14ac:dyDescent="0.25">
      <c r="A197" s="34"/>
      <c r="B197" s="11"/>
      <c r="C197" s="2" t="s">
        <v>11</v>
      </c>
      <c r="D197" s="11" t="s">
        <v>8466</v>
      </c>
      <c r="E197" s="11"/>
      <c r="F197" s="2" t="s">
        <v>0</v>
      </c>
      <c r="G197" s="11" t="s">
        <v>4656</v>
      </c>
      <c r="H197" s="2">
        <v>0</v>
      </c>
      <c r="I197" s="2">
        <v>1</v>
      </c>
      <c r="J197" s="2">
        <v>0</v>
      </c>
      <c r="K197" s="2">
        <v>0</v>
      </c>
      <c r="L197" s="2">
        <v>0</v>
      </c>
      <c r="M197" s="2">
        <v>0</v>
      </c>
      <c r="N197" s="2">
        <v>0</v>
      </c>
      <c r="O197" s="2"/>
      <c r="P197" s="2"/>
      <c r="Q197" s="2"/>
      <c r="R197" s="43"/>
      <c r="S197" s="11"/>
      <c r="T197" s="11"/>
      <c r="U197" s="35"/>
    </row>
    <row r="198" spans="1:21" x14ac:dyDescent="0.25">
      <c r="A198" s="34"/>
      <c r="B198" s="11"/>
      <c r="C198" s="2"/>
      <c r="D198" s="11"/>
      <c r="E198" s="11"/>
      <c r="F198" s="2" t="s">
        <v>2</v>
      </c>
      <c r="G198" s="11" t="s">
        <v>5324</v>
      </c>
      <c r="H198" s="2">
        <v>0</v>
      </c>
      <c r="I198" s="2">
        <v>1</v>
      </c>
      <c r="J198" s="2">
        <v>0</v>
      </c>
      <c r="K198" s="2">
        <v>0</v>
      </c>
      <c r="L198" s="2">
        <v>0</v>
      </c>
      <c r="M198" s="2">
        <v>0</v>
      </c>
      <c r="N198" s="2">
        <v>0</v>
      </c>
      <c r="O198" s="2"/>
      <c r="P198" s="2"/>
      <c r="Q198" s="2"/>
      <c r="R198" s="43"/>
      <c r="S198" s="11"/>
      <c r="T198" s="11"/>
      <c r="U198" s="35"/>
    </row>
    <row r="199" spans="1:21" x14ac:dyDescent="0.25">
      <c r="A199" s="34"/>
      <c r="B199" s="11"/>
      <c r="C199" s="2"/>
      <c r="D199" s="11"/>
      <c r="E199" s="11"/>
      <c r="F199" s="2" t="s">
        <v>3</v>
      </c>
      <c r="G199" s="11" t="s">
        <v>5322</v>
      </c>
      <c r="H199" s="2">
        <v>0</v>
      </c>
      <c r="I199" s="2">
        <v>1</v>
      </c>
      <c r="J199" s="2">
        <v>0</v>
      </c>
      <c r="K199" s="2">
        <v>0</v>
      </c>
      <c r="L199" s="2">
        <v>0</v>
      </c>
      <c r="M199" s="2">
        <v>0</v>
      </c>
      <c r="N199" s="2">
        <v>0</v>
      </c>
      <c r="O199" s="2"/>
      <c r="P199" s="2"/>
      <c r="Q199" s="2"/>
      <c r="R199" s="43"/>
      <c r="S199" s="11"/>
      <c r="T199" s="11"/>
      <c r="U199" s="35"/>
    </row>
    <row r="200" spans="1:21" x14ac:dyDescent="0.25">
      <c r="A200" s="34"/>
      <c r="B200" s="11"/>
      <c r="C200" s="2"/>
      <c r="D200" s="11"/>
      <c r="E200" s="11"/>
      <c r="F200" s="2" t="s">
        <v>4</v>
      </c>
      <c r="G200" s="11" t="s">
        <v>5326</v>
      </c>
      <c r="H200" s="2">
        <v>0</v>
      </c>
      <c r="I200" s="2">
        <v>1</v>
      </c>
      <c r="J200" s="2">
        <v>0</v>
      </c>
      <c r="K200" s="2">
        <v>0</v>
      </c>
      <c r="L200" s="2">
        <v>0</v>
      </c>
      <c r="M200" s="2">
        <v>0</v>
      </c>
      <c r="N200" s="2">
        <v>0</v>
      </c>
      <c r="O200" s="2"/>
      <c r="P200" s="2"/>
      <c r="Q200" s="2"/>
      <c r="R200" s="43"/>
      <c r="S200" s="11"/>
      <c r="T200" s="11"/>
      <c r="U200" s="35"/>
    </row>
    <row r="201" spans="1:21" x14ac:dyDescent="0.25">
      <c r="A201" s="34"/>
      <c r="B201" s="11"/>
      <c r="C201" s="2"/>
      <c r="D201" s="11"/>
      <c r="E201" s="11"/>
      <c r="F201" s="2" t="s">
        <v>5</v>
      </c>
      <c r="G201" s="11" t="s">
        <v>5316</v>
      </c>
      <c r="H201" s="2">
        <v>0</v>
      </c>
      <c r="I201" s="2">
        <v>1</v>
      </c>
      <c r="J201" s="2">
        <v>0</v>
      </c>
      <c r="K201" s="2">
        <v>0</v>
      </c>
      <c r="L201" s="2">
        <v>0</v>
      </c>
      <c r="M201" s="2">
        <v>0</v>
      </c>
      <c r="N201" s="2">
        <v>0</v>
      </c>
      <c r="O201" s="2"/>
      <c r="P201" s="2"/>
      <c r="Q201" s="2"/>
      <c r="R201" s="43"/>
      <c r="S201" s="11"/>
      <c r="T201" s="11"/>
      <c r="U201" s="35"/>
    </row>
    <row r="202" spans="1:21" x14ac:dyDescent="0.25">
      <c r="A202" s="34"/>
      <c r="B202" s="11"/>
      <c r="C202" s="2"/>
      <c r="D202" s="11"/>
      <c r="E202" s="11"/>
      <c r="F202" s="2" t="s">
        <v>6</v>
      </c>
      <c r="G202" s="11" t="s">
        <v>5328</v>
      </c>
      <c r="H202" s="2">
        <v>0</v>
      </c>
      <c r="I202" s="2">
        <v>1</v>
      </c>
      <c r="J202" s="2">
        <v>0</v>
      </c>
      <c r="K202" s="2">
        <v>0</v>
      </c>
      <c r="L202" s="2">
        <v>0</v>
      </c>
      <c r="M202" s="2">
        <v>0</v>
      </c>
      <c r="N202" s="2">
        <v>0</v>
      </c>
      <c r="O202" s="2"/>
      <c r="P202" s="2"/>
      <c r="Q202" s="2"/>
      <c r="R202" s="43"/>
      <c r="S202" s="11"/>
      <c r="T202" s="11"/>
      <c r="U202" s="35"/>
    </row>
    <row r="203" spans="1:21" x14ac:dyDescent="0.25">
      <c r="A203" s="34"/>
      <c r="B203" s="11"/>
      <c r="C203" s="2"/>
      <c r="D203" s="11"/>
      <c r="E203" s="11"/>
      <c r="F203" s="2" t="s">
        <v>7</v>
      </c>
      <c r="G203" s="11" t="s">
        <v>5327</v>
      </c>
      <c r="H203" s="2">
        <v>0</v>
      </c>
      <c r="I203" s="2">
        <v>1</v>
      </c>
      <c r="J203" s="2">
        <v>0</v>
      </c>
      <c r="K203" s="2">
        <v>0</v>
      </c>
      <c r="L203" s="2">
        <v>0</v>
      </c>
      <c r="M203" s="2">
        <v>0</v>
      </c>
      <c r="N203" s="2">
        <v>0</v>
      </c>
      <c r="O203" s="2"/>
      <c r="P203" s="2"/>
      <c r="Q203" s="2"/>
      <c r="R203" s="43"/>
      <c r="S203" s="11"/>
      <c r="T203" s="11"/>
      <c r="U203" s="35"/>
    </row>
    <row r="204" spans="1:21" x14ac:dyDescent="0.25">
      <c r="A204" s="34"/>
      <c r="B204" s="11"/>
      <c r="C204" s="2"/>
      <c r="D204" s="11"/>
      <c r="E204" s="11"/>
      <c r="F204" s="11"/>
      <c r="G204" s="11"/>
      <c r="H204" s="2"/>
      <c r="I204" s="2"/>
      <c r="J204" s="2"/>
      <c r="K204" s="2"/>
      <c r="L204" s="2"/>
      <c r="M204" s="2"/>
      <c r="N204" s="2"/>
      <c r="O204" s="2"/>
      <c r="P204" s="2"/>
      <c r="Q204" s="2"/>
      <c r="R204" s="43"/>
      <c r="S204" s="11"/>
      <c r="T204" s="11"/>
      <c r="U204" s="35"/>
    </row>
    <row r="205" spans="1:21" x14ac:dyDescent="0.25">
      <c r="A205" s="83"/>
      <c r="B205" s="62"/>
      <c r="C205" s="61"/>
      <c r="D205" s="62"/>
      <c r="E205" s="62"/>
      <c r="F205" s="61"/>
      <c r="G205" s="62"/>
      <c r="H205" s="61">
        <f>SUM(H197:H203)</f>
        <v>0</v>
      </c>
      <c r="I205" s="61">
        <f t="shared" ref="I205:O205" si="10">SUM(I197:I203)</f>
        <v>7</v>
      </c>
      <c r="J205" s="61">
        <f t="shared" si="10"/>
        <v>0</v>
      </c>
      <c r="K205" s="61">
        <f t="shared" si="10"/>
        <v>0</v>
      </c>
      <c r="L205" s="61">
        <f t="shared" si="10"/>
        <v>0</v>
      </c>
      <c r="M205" s="61">
        <f t="shared" si="10"/>
        <v>0</v>
      </c>
      <c r="N205" s="61">
        <f t="shared" si="10"/>
        <v>0</v>
      </c>
      <c r="O205" s="61">
        <f t="shared" si="10"/>
        <v>0</v>
      </c>
      <c r="P205" s="61"/>
      <c r="Q205" s="61"/>
      <c r="R205" s="63"/>
      <c r="S205" s="62"/>
      <c r="T205" s="62"/>
      <c r="U205" s="84"/>
    </row>
    <row r="206" spans="1:21" x14ac:dyDescent="0.25">
      <c r="A206" s="85"/>
      <c r="B206" s="75"/>
      <c r="C206" s="76"/>
      <c r="D206" s="75"/>
      <c r="E206" s="75"/>
      <c r="F206" s="76"/>
      <c r="G206" s="75"/>
      <c r="H206" s="76"/>
      <c r="I206" s="76"/>
      <c r="J206" s="76"/>
      <c r="K206" s="76"/>
      <c r="L206" s="76"/>
      <c r="M206" s="76"/>
      <c r="N206" s="76"/>
      <c r="O206" s="76"/>
      <c r="P206" s="76"/>
      <c r="Q206" s="76"/>
      <c r="R206" s="164"/>
      <c r="S206" s="75"/>
      <c r="T206" s="75"/>
      <c r="U206" s="86"/>
    </row>
    <row r="207" spans="1:21" x14ac:dyDescent="0.25">
      <c r="A207" s="34"/>
      <c r="B207" s="11"/>
      <c r="C207" s="2"/>
      <c r="D207" s="11"/>
      <c r="E207" s="11"/>
      <c r="F207" s="11"/>
      <c r="G207" s="11"/>
      <c r="H207" s="2"/>
      <c r="I207" s="2"/>
      <c r="J207" s="2"/>
      <c r="K207" s="2"/>
      <c r="L207" s="2"/>
      <c r="M207" s="2"/>
      <c r="N207" s="2"/>
      <c r="O207" s="2"/>
      <c r="P207" s="2"/>
      <c r="Q207" s="2"/>
      <c r="R207" s="43"/>
      <c r="S207" s="11"/>
      <c r="T207" s="11"/>
      <c r="U207" s="35"/>
    </row>
    <row r="208" spans="1:21" x14ac:dyDescent="0.25">
      <c r="A208" s="34"/>
      <c r="B208" s="11"/>
      <c r="C208" s="2" t="s">
        <v>12</v>
      </c>
      <c r="D208" s="11" t="s">
        <v>8467</v>
      </c>
      <c r="E208" s="11"/>
      <c r="F208" s="2" t="s">
        <v>0</v>
      </c>
      <c r="G208" s="11" t="s">
        <v>5300</v>
      </c>
      <c r="H208" s="2">
        <v>0</v>
      </c>
      <c r="I208" s="2">
        <v>1</v>
      </c>
      <c r="J208" s="2">
        <v>0</v>
      </c>
      <c r="K208" s="2">
        <v>0</v>
      </c>
      <c r="L208" s="2">
        <v>0</v>
      </c>
      <c r="M208" s="2">
        <v>0</v>
      </c>
      <c r="N208" s="2">
        <v>0</v>
      </c>
      <c r="O208" s="2"/>
      <c r="P208" s="2"/>
      <c r="Q208" s="2"/>
      <c r="R208" s="43"/>
      <c r="S208" s="11"/>
      <c r="T208" s="11"/>
      <c r="U208" s="35"/>
    </row>
    <row r="209" spans="1:21" x14ac:dyDescent="0.25">
      <c r="A209" s="34"/>
      <c r="B209" s="11"/>
      <c r="C209" s="2"/>
      <c r="D209" s="11"/>
      <c r="E209" s="11"/>
      <c r="F209" s="2" t="s">
        <v>2</v>
      </c>
      <c r="G209" s="11" t="s">
        <v>5314</v>
      </c>
      <c r="H209" s="2">
        <v>0</v>
      </c>
      <c r="I209" s="2">
        <v>1</v>
      </c>
      <c r="J209" s="2">
        <v>0</v>
      </c>
      <c r="K209" s="2">
        <v>0</v>
      </c>
      <c r="L209" s="2">
        <v>0</v>
      </c>
      <c r="M209" s="2">
        <v>0</v>
      </c>
      <c r="N209" s="2">
        <v>0</v>
      </c>
      <c r="O209" s="2"/>
      <c r="P209" s="2"/>
      <c r="Q209" s="2"/>
      <c r="R209" s="43"/>
      <c r="S209" s="11"/>
      <c r="T209" s="11"/>
      <c r="U209" s="35"/>
    </row>
    <row r="210" spans="1:21" x14ac:dyDescent="0.25">
      <c r="A210" s="34"/>
      <c r="B210" s="11"/>
      <c r="C210" s="2"/>
      <c r="D210" s="11"/>
      <c r="E210" s="11"/>
      <c r="F210" s="2" t="s">
        <v>3</v>
      </c>
      <c r="G210" s="11" t="s">
        <v>5313</v>
      </c>
      <c r="H210" s="2">
        <v>0</v>
      </c>
      <c r="I210" s="2">
        <v>1</v>
      </c>
      <c r="J210" s="2">
        <v>0</v>
      </c>
      <c r="K210" s="2">
        <v>0</v>
      </c>
      <c r="L210" s="2">
        <v>0</v>
      </c>
      <c r="M210" s="2">
        <v>0</v>
      </c>
      <c r="N210" s="2">
        <v>0</v>
      </c>
      <c r="O210" s="2"/>
      <c r="P210" s="2"/>
      <c r="Q210" s="2"/>
      <c r="R210" s="43"/>
      <c r="S210" s="11"/>
      <c r="T210" s="11"/>
      <c r="U210" s="35"/>
    </row>
    <row r="211" spans="1:21" x14ac:dyDescent="0.25">
      <c r="A211" s="34"/>
      <c r="B211" s="11"/>
      <c r="C211" s="2"/>
      <c r="D211" s="11"/>
      <c r="E211" s="11"/>
      <c r="F211" s="2" t="s">
        <v>4</v>
      </c>
      <c r="G211" s="11" t="s">
        <v>5299</v>
      </c>
      <c r="H211" s="2">
        <v>0</v>
      </c>
      <c r="I211" s="2">
        <v>1</v>
      </c>
      <c r="J211" s="2">
        <v>0</v>
      </c>
      <c r="K211" s="2">
        <v>0</v>
      </c>
      <c r="L211" s="2">
        <v>0</v>
      </c>
      <c r="M211" s="2">
        <v>0</v>
      </c>
      <c r="N211" s="2">
        <v>0</v>
      </c>
      <c r="O211" s="2"/>
      <c r="P211" s="2"/>
      <c r="Q211" s="2"/>
      <c r="R211" s="43"/>
      <c r="S211" s="11"/>
      <c r="T211" s="11"/>
      <c r="U211" s="35"/>
    </row>
    <row r="212" spans="1:21" x14ac:dyDescent="0.25">
      <c r="A212" s="34"/>
      <c r="B212" s="11"/>
      <c r="C212" s="2"/>
      <c r="D212" s="11"/>
      <c r="E212" s="11"/>
      <c r="F212" s="2" t="s">
        <v>5</v>
      </c>
      <c r="G212" s="11" t="s">
        <v>8468</v>
      </c>
      <c r="H212" s="2">
        <v>0</v>
      </c>
      <c r="I212" s="2">
        <v>1</v>
      </c>
      <c r="J212" s="2">
        <v>0</v>
      </c>
      <c r="K212" s="2">
        <v>0</v>
      </c>
      <c r="L212" s="2">
        <v>0</v>
      </c>
      <c r="M212" s="2">
        <v>0</v>
      </c>
      <c r="N212" s="2">
        <v>0</v>
      </c>
      <c r="O212" s="2"/>
      <c r="P212" s="2"/>
      <c r="Q212" s="2"/>
      <c r="R212" s="43"/>
      <c r="S212" s="11"/>
      <c r="T212" s="11"/>
      <c r="U212" s="35"/>
    </row>
    <row r="213" spans="1:21" x14ac:dyDescent="0.25">
      <c r="A213" s="34"/>
      <c r="B213" s="11"/>
      <c r="C213" s="2"/>
      <c r="D213" s="11"/>
      <c r="E213" s="11"/>
      <c r="F213" s="2" t="s">
        <v>6</v>
      </c>
      <c r="G213" s="11" t="s">
        <v>5311</v>
      </c>
      <c r="H213" s="2">
        <v>0</v>
      </c>
      <c r="I213" s="2">
        <v>1</v>
      </c>
      <c r="J213" s="2">
        <v>0</v>
      </c>
      <c r="K213" s="2">
        <v>0</v>
      </c>
      <c r="L213" s="2">
        <v>0</v>
      </c>
      <c r="M213" s="2">
        <v>0</v>
      </c>
      <c r="N213" s="2">
        <v>0</v>
      </c>
      <c r="O213" s="2"/>
      <c r="P213" s="2"/>
      <c r="Q213" s="2"/>
      <c r="R213" s="43"/>
      <c r="S213" s="11"/>
      <c r="T213" s="11"/>
      <c r="U213" s="35"/>
    </row>
    <row r="214" spans="1:21" x14ac:dyDescent="0.25">
      <c r="A214" s="34"/>
      <c r="B214" s="11"/>
      <c r="C214" s="2"/>
      <c r="D214" s="11"/>
      <c r="E214" s="11"/>
      <c r="F214" s="2" t="s">
        <v>7</v>
      </c>
      <c r="G214" s="11" t="s">
        <v>5308</v>
      </c>
      <c r="H214" s="2">
        <v>0</v>
      </c>
      <c r="I214" s="2">
        <v>1</v>
      </c>
      <c r="J214" s="2">
        <v>0</v>
      </c>
      <c r="K214" s="2">
        <v>0</v>
      </c>
      <c r="L214" s="2">
        <v>0</v>
      </c>
      <c r="M214" s="2">
        <v>0</v>
      </c>
      <c r="N214" s="2">
        <v>0</v>
      </c>
      <c r="O214" s="2"/>
      <c r="P214" s="2"/>
      <c r="Q214" s="2"/>
      <c r="R214" s="43"/>
      <c r="S214" s="11"/>
      <c r="T214" s="11"/>
      <c r="U214" s="35"/>
    </row>
    <row r="215" spans="1:21" x14ac:dyDescent="0.25">
      <c r="A215" s="34"/>
      <c r="B215" s="11"/>
      <c r="C215" s="2"/>
      <c r="D215" s="11"/>
      <c r="E215" s="11"/>
      <c r="F215" s="2" t="s">
        <v>8</v>
      </c>
      <c r="G215" s="11" t="s">
        <v>5301</v>
      </c>
      <c r="H215" s="2">
        <v>0</v>
      </c>
      <c r="I215" s="2">
        <v>1</v>
      </c>
      <c r="J215" s="2">
        <v>0</v>
      </c>
      <c r="K215" s="2">
        <v>0</v>
      </c>
      <c r="L215" s="2">
        <v>0</v>
      </c>
      <c r="M215" s="2">
        <v>0</v>
      </c>
      <c r="N215" s="2">
        <v>0</v>
      </c>
      <c r="O215" s="2"/>
      <c r="P215" s="2"/>
      <c r="Q215" s="2"/>
      <c r="R215" s="43"/>
      <c r="S215" s="11"/>
      <c r="T215" s="11"/>
      <c r="U215" s="35"/>
    </row>
    <row r="216" spans="1:21" x14ac:dyDescent="0.25">
      <c r="A216" s="34"/>
      <c r="B216" s="11"/>
      <c r="C216" s="2"/>
      <c r="D216" s="11"/>
      <c r="E216" s="11"/>
      <c r="F216" s="2" t="s">
        <v>9</v>
      </c>
      <c r="G216" s="11" t="s">
        <v>5310</v>
      </c>
      <c r="H216" s="2">
        <v>0</v>
      </c>
      <c r="I216" s="2">
        <v>1</v>
      </c>
      <c r="J216" s="2">
        <v>0</v>
      </c>
      <c r="K216" s="2">
        <v>0</v>
      </c>
      <c r="L216" s="2">
        <v>0</v>
      </c>
      <c r="M216" s="2">
        <v>0</v>
      </c>
      <c r="N216" s="2">
        <v>0</v>
      </c>
      <c r="O216" s="2"/>
      <c r="P216" s="2"/>
      <c r="Q216" s="2"/>
      <c r="R216" s="43"/>
      <c r="S216" s="11"/>
      <c r="T216" s="11"/>
      <c r="U216" s="35"/>
    </row>
    <row r="217" spans="1:21" x14ac:dyDescent="0.25">
      <c r="A217" s="34"/>
      <c r="B217" s="11"/>
      <c r="C217" s="2"/>
      <c r="D217" s="11"/>
      <c r="E217" s="11"/>
      <c r="F217" s="11"/>
      <c r="G217" s="11"/>
      <c r="H217" s="2"/>
      <c r="I217" s="2"/>
      <c r="J217" s="2"/>
      <c r="K217" s="2"/>
      <c r="L217" s="2"/>
      <c r="M217" s="2"/>
      <c r="N217" s="2"/>
      <c r="O217" s="2"/>
      <c r="P217" s="2"/>
      <c r="Q217" s="2"/>
      <c r="R217" s="43"/>
      <c r="S217" s="11"/>
      <c r="T217" s="11"/>
      <c r="U217" s="35"/>
    </row>
    <row r="218" spans="1:21" x14ac:dyDescent="0.25">
      <c r="A218" s="83"/>
      <c r="B218" s="62"/>
      <c r="C218" s="61"/>
      <c r="D218" s="62"/>
      <c r="E218" s="62"/>
      <c r="F218" s="61"/>
      <c r="G218" s="62"/>
      <c r="H218" s="61">
        <f>SUM(H208:H216)</f>
        <v>0</v>
      </c>
      <c r="I218" s="61">
        <f t="shared" ref="I218:O218" si="11">SUM(I208:I216)</f>
        <v>9</v>
      </c>
      <c r="J218" s="61">
        <f t="shared" si="11"/>
        <v>0</v>
      </c>
      <c r="K218" s="61">
        <f t="shared" si="11"/>
        <v>0</v>
      </c>
      <c r="L218" s="61">
        <f t="shared" si="11"/>
        <v>0</v>
      </c>
      <c r="M218" s="61">
        <f t="shared" si="11"/>
        <v>0</v>
      </c>
      <c r="N218" s="61">
        <f t="shared" si="11"/>
        <v>0</v>
      </c>
      <c r="O218" s="61">
        <f t="shared" si="11"/>
        <v>0</v>
      </c>
      <c r="P218" s="61"/>
      <c r="Q218" s="61"/>
      <c r="R218" s="63"/>
      <c r="S218" s="62"/>
      <c r="T218" s="62"/>
      <c r="U218" s="84"/>
    </row>
    <row r="219" spans="1:21" x14ac:dyDescent="0.25">
      <c r="A219" s="85"/>
      <c r="B219" s="75"/>
      <c r="C219" s="76"/>
      <c r="D219" s="75"/>
      <c r="E219" s="75"/>
      <c r="F219" s="76"/>
      <c r="G219" s="75"/>
      <c r="H219" s="76"/>
      <c r="I219" s="76"/>
      <c r="J219" s="76"/>
      <c r="K219" s="76"/>
      <c r="L219" s="76"/>
      <c r="M219" s="76"/>
      <c r="N219" s="76"/>
      <c r="O219" s="76"/>
      <c r="P219" s="76"/>
      <c r="Q219" s="76"/>
      <c r="R219" s="164"/>
      <c r="S219" s="75"/>
      <c r="T219" s="75"/>
      <c r="U219" s="86"/>
    </row>
    <row r="220" spans="1:21" x14ac:dyDescent="0.25">
      <c r="A220" s="34"/>
      <c r="B220" s="11"/>
      <c r="C220" s="2"/>
      <c r="D220" s="11"/>
      <c r="E220" s="11"/>
      <c r="F220" s="11"/>
      <c r="G220" s="11"/>
      <c r="H220" s="2"/>
      <c r="I220" s="2"/>
      <c r="J220" s="2"/>
      <c r="K220" s="2"/>
      <c r="L220" s="2"/>
      <c r="M220" s="2"/>
      <c r="N220" s="2"/>
      <c r="O220" s="2"/>
      <c r="P220" s="2"/>
      <c r="Q220" s="2"/>
      <c r="R220" s="43"/>
      <c r="S220" s="11"/>
      <c r="T220" s="11"/>
      <c r="U220" s="35"/>
    </row>
    <row r="221" spans="1:21" ht="15" customHeight="1" x14ac:dyDescent="0.25">
      <c r="A221" s="34"/>
      <c r="B221" s="11"/>
      <c r="C221" s="2" t="s">
        <v>13</v>
      </c>
      <c r="D221" s="11" t="s">
        <v>39</v>
      </c>
      <c r="E221" s="11" t="s">
        <v>4666</v>
      </c>
      <c r="F221" s="2" t="s">
        <v>0</v>
      </c>
      <c r="G221" s="11" t="s">
        <v>5379</v>
      </c>
      <c r="H221" s="67">
        <v>1</v>
      </c>
      <c r="I221" s="67">
        <v>0</v>
      </c>
      <c r="J221" s="67">
        <v>0</v>
      </c>
      <c r="K221" s="67">
        <v>0</v>
      </c>
      <c r="L221" s="67">
        <v>0</v>
      </c>
      <c r="M221" s="67">
        <v>0</v>
      </c>
      <c r="N221" s="67">
        <v>1</v>
      </c>
      <c r="O221" s="67">
        <v>0</v>
      </c>
      <c r="P221" s="67"/>
      <c r="Q221" s="67"/>
      <c r="R221" s="124"/>
      <c r="S221" s="299" t="s">
        <v>7828</v>
      </c>
      <c r="T221" s="299" t="s">
        <v>7825</v>
      </c>
      <c r="U221" s="35"/>
    </row>
    <row r="222" spans="1:21" x14ac:dyDescent="0.25">
      <c r="A222" s="34"/>
      <c r="B222" s="11"/>
      <c r="C222" s="11"/>
      <c r="D222" s="11"/>
      <c r="E222" s="11"/>
      <c r="F222" s="2" t="s">
        <v>2</v>
      </c>
      <c r="G222" s="11" t="s">
        <v>5380</v>
      </c>
      <c r="H222" s="67">
        <v>1</v>
      </c>
      <c r="I222" s="67">
        <v>0</v>
      </c>
      <c r="J222" s="67">
        <v>0</v>
      </c>
      <c r="K222" s="67">
        <v>0</v>
      </c>
      <c r="L222" s="67">
        <v>0</v>
      </c>
      <c r="M222" s="67">
        <v>0</v>
      </c>
      <c r="N222" s="67">
        <v>1</v>
      </c>
      <c r="O222" s="67">
        <v>0</v>
      </c>
      <c r="P222" s="67"/>
      <c r="Q222" s="67"/>
      <c r="R222" s="124"/>
      <c r="S222" s="299"/>
      <c r="T222" s="299"/>
      <c r="U222" s="35"/>
    </row>
    <row r="223" spans="1:21" x14ac:dyDescent="0.25">
      <c r="A223" s="34"/>
      <c r="B223" s="11"/>
      <c r="C223" s="11"/>
      <c r="D223" s="11"/>
      <c r="E223" s="11"/>
      <c r="F223" s="2" t="s">
        <v>3</v>
      </c>
      <c r="G223" s="11" t="s">
        <v>5381</v>
      </c>
      <c r="H223" s="67">
        <v>1</v>
      </c>
      <c r="I223" s="67">
        <v>0</v>
      </c>
      <c r="J223" s="67">
        <v>0</v>
      </c>
      <c r="K223" s="67">
        <v>0</v>
      </c>
      <c r="L223" s="67">
        <v>0</v>
      </c>
      <c r="M223" s="67">
        <v>0</v>
      </c>
      <c r="N223" s="67">
        <v>1</v>
      </c>
      <c r="O223" s="67">
        <v>0</v>
      </c>
      <c r="P223" s="67"/>
      <c r="Q223" s="67"/>
      <c r="R223" s="124"/>
      <c r="S223" s="299"/>
      <c r="T223" s="299"/>
      <c r="U223" s="35"/>
    </row>
    <row r="224" spans="1:21" ht="15" customHeight="1" x14ac:dyDescent="0.25">
      <c r="A224" s="34"/>
      <c r="B224" s="11"/>
      <c r="C224" s="11"/>
      <c r="D224" s="11"/>
      <c r="E224" s="11"/>
      <c r="F224" s="2" t="s">
        <v>4</v>
      </c>
      <c r="G224" s="11" t="s">
        <v>5382</v>
      </c>
      <c r="H224" s="67">
        <v>1</v>
      </c>
      <c r="I224" s="67">
        <v>0</v>
      </c>
      <c r="J224" s="67">
        <v>0</v>
      </c>
      <c r="K224" s="67">
        <v>0</v>
      </c>
      <c r="L224" s="67">
        <v>0</v>
      </c>
      <c r="M224" s="67">
        <v>0</v>
      </c>
      <c r="N224" s="67">
        <v>1</v>
      </c>
      <c r="O224" s="67">
        <v>0</v>
      </c>
      <c r="P224" s="67"/>
      <c r="Q224" s="67"/>
      <c r="R224" s="124"/>
      <c r="S224" s="299" t="s">
        <v>7829</v>
      </c>
      <c r="T224" s="299" t="s">
        <v>7826</v>
      </c>
      <c r="U224" s="35"/>
    </row>
    <row r="225" spans="1:21" x14ac:dyDescent="0.25">
      <c r="A225" s="34"/>
      <c r="B225" s="11"/>
      <c r="C225" s="11"/>
      <c r="D225" s="11"/>
      <c r="E225" s="11"/>
      <c r="F225" s="2" t="s">
        <v>5</v>
      </c>
      <c r="G225" s="11" t="s">
        <v>5383</v>
      </c>
      <c r="H225" s="67">
        <v>1</v>
      </c>
      <c r="I225" s="67">
        <v>0</v>
      </c>
      <c r="J225" s="67">
        <v>0</v>
      </c>
      <c r="K225" s="67">
        <v>0</v>
      </c>
      <c r="L225" s="67">
        <v>0</v>
      </c>
      <c r="M225" s="67">
        <v>0</v>
      </c>
      <c r="N225" s="67">
        <v>1</v>
      </c>
      <c r="O225" s="67">
        <v>0</v>
      </c>
      <c r="P225" s="67"/>
      <c r="Q225" s="67"/>
      <c r="R225" s="124"/>
      <c r="S225" s="299"/>
      <c r="T225" s="299"/>
      <c r="U225" s="35"/>
    </row>
    <row r="226" spans="1:21" x14ac:dyDescent="0.25">
      <c r="A226" s="34"/>
      <c r="B226" s="11"/>
      <c r="C226" s="11"/>
      <c r="D226" s="11"/>
      <c r="E226" s="11"/>
      <c r="F226" s="2" t="s">
        <v>6</v>
      </c>
      <c r="G226" s="11" t="s">
        <v>5384</v>
      </c>
      <c r="H226" s="67">
        <v>1</v>
      </c>
      <c r="I226" s="67">
        <v>0</v>
      </c>
      <c r="J226" s="67">
        <v>0</v>
      </c>
      <c r="K226" s="67">
        <v>0</v>
      </c>
      <c r="L226" s="67">
        <v>0</v>
      </c>
      <c r="M226" s="67">
        <v>0</v>
      </c>
      <c r="N226" s="67">
        <v>1</v>
      </c>
      <c r="O226" s="67">
        <v>0</v>
      </c>
      <c r="P226" s="67"/>
      <c r="Q226" s="67"/>
      <c r="R226" s="124"/>
      <c r="S226" s="11"/>
      <c r="T226" s="299"/>
      <c r="U226" s="35"/>
    </row>
    <row r="227" spans="1:21" x14ac:dyDescent="0.25">
      <c r="A227" s="34"/>
      <c r="B227" s="11"/>
      <c r="C227" s="11"/>
      <c r="D227" s="11"/>
      <c r="E227" s="11"/>
      <c r="F227" s="2" t="s">
        <v>7</v>
      </c>
      <c r="G227" s="11" t="s">
        <v>5385</v>
      </c>
      <c r="H227" s="67">
        <v>1</v>
      </c>
      <c r="I227" s="67">
        <v>0</v>
      </c>
      <c r="J227" s="67">
        <v>0</v>
      </c>
      <c r="K227" s="67">
        <v>0</v>
      </c>
      <c r="L227" s="67">
        <v>0</v>
      </c>
      <c r="M227" s="67">
        <v>0</v>
      </c>
      <c r="N227" s="67">
        <v>1</v>
      </c>
      <c r="O227" s="67">
        <v>0</v>
      </c>
      <c r="P227" s="67"/>
      <c r="Q227" s="67"/>
      <c r="R227" s="124"/>
      <c r="S227" s="11"/>
      <c r="T227" s="299"/>
      <c r="U227" s="35"/>
    </row>
    <row r="228" spans="1:21" x14ac:dyDescent="0.25">
      <c r="A228" s="34"/>
      <c r="B228" s="11"/>
      <c r="C228" s="11"/>
      <c r="D228" s="11"/>
      <c r="E228" s="11"/>
      <c r="F228" s="2" t="s">
        <v>8</v>
      </c>
      <c r="G228" s="11" t="s">
        <v>5386</v>
      </c>
      <c r="H228" s="67">
        <v>1</v>
      </c>
      <c r="I228" s="67">
        <v>0</v>
      </c>
      <c r="J228" s="67">
        <v>0</v>
      </c>
      <c r="K228" s="67">
        <v>0</v>
      </c>
      <c r="L228" s="67">
        <v>0</v>
      </c>
      <c r="M228" s="67">
        <v>0</v>
      </c>
      <c r="N228" s="67">
        <v>1</v>
      </c>
      <c r="O228" s="67">
        <v>0</v>
      </c>
      <c r="P228" s="67"/>
      <c r="Q228" s="67"/>
      <c r="R228" s="124"/>
      <c r="S228" s="11"/>
      <c r="T228" s="299" t="s">
        <v>7827</v>
      </c>
      <c r="U228" s="35"/>
    </row>
    <row r="229" spans="1:21" x14ac:dyDescent="0.25">
      <c r="A229" s="34"/>
      <c r="B229" s="11"/>
      <c r="C229" s="11"/>
      <c r="D229" s="11"/>
      <c r="E229" s="11"/>
      <c r="F229" s="11"/>
      <c r="G229" s="11"/>
      <c r="H229" s="67"/>
      <c r="I229" s="67"/>
      <c r="J229" s="67"/>
      <c r="K229" s="67"/>
      <c r="L229" s="67"/>
      <c r="M229" s="67"/>
      <c r="N229" s="67"/>
      <c r="O229" s="67"/>
      <c r="P229" s="67"/>
      <c r="Q229" s="67"/>
      <c r="R229" s="124"/>
      <c r="S229" s="11"/>
      <c r="T229" s="299"/>
      <c r="U229" s="35"/>
    </row>
    <row r="230" spans="1:21" x14ac:dyDescent="0.25">
      <c r="A230" s="83"/>
      <c r="B230" s="62"/>
      <c r="C230" s="61"/>
      <c r="D230" s="62"/>
      <c r="E230" s="62"/>
      <c r="F230" s="61"/>
      <c r="G230" s="62"/>
      <c r="H230" s="72">
        <f>SUM(H221:H228)</f>
        <v>8</v>
      </c>
      <c r="I230" s="72">
        <f t="shared" ref="I230:O230" si="12">SUM(I221:I228)</f>
        <v>0</v>
      </c>
      <c r="J230" s="72">
        <f t="shared" si="12"/>
        <v>0</v>
      </c>
      <c r="K230" s="72">
        <f t="shared" si="12"/>
        <v>0</v>
      </c>
      <c r="L230" s="72">
        <f t="shared" si="12"/>
        <v>0</v>
      </c>
      <c r="M230" s="72">
        <f t="shared" si="12"/>
        <v>0</v>
      </c>
      <c r="N230" s="72">
        <f t="shared" si="12"/>
        <v>8</v>
      </c>
      <c r="O230" s="72">
        <f t="shared" si="12"/>
        <v>0</v>
      </c>
      <c r="P230" s="72"/>
      <c r="Q230" s="72"/>
      <c r="R230" s="166"/>
      <c r="S230" s="62"/>
      <c r="T230" s="302"/>
      <c r="U230" s="84"/>
    </row>
    <row r="231" spans="1:21" x14ac:dyDescent="0.25">
      <c r="A231" s="85"/>
      <c r="B231" s="75"/>
      <c r="C231" s="76"/>
      <c r="D231" s="75"/>
      <c r="E231" s="75"/>
      <c r="F231" s="76"/>
      <c r="G231" s="75"/>
      <c r="H231" s="76"/>
      <c r="I231" s="76"/>
      <c r="J231" s="76"/>
      <c r="K231" s="76"/>
      <c r="L231" s="76"/>
      <c r="M231" s="76"/>
      <c r="N231" s="76"/>
      <c r="O231" s="76"/>
      <c r="P231" s="76"/>
      <c r="Q231" s="76"/>
      <c r="R231" s="164"/>
      <c r="S231" s="75"/>
      <c r="T231" s="75"/>
      <c r="U231" s="86"/>
    </row>
    <row r="232" spans="1:21" x14ac:dyDescent="0.25">
      <c r="A232" s="34"/>
      <c r="B232" s="11"/>
      <c r="C232" s="11"/>
      <c r="D232" s="11"/>
      <c r="E232" s="11"/>
      <c r="F232" s="11"/>
      <c r="G232" s="11"/>
      <c r="H232" s="2"/>
      <c r="I232" s="2"/>
      <c r="J232" s="2"/>
      <c r="K232" s="2"/>
      <c r="L232" s="2"/>
      <c r="M232" s="2"/>
      <c r="N232" s="2"/>
      <c r="O232" s="2"/>
      <c r="P232" s="2"/>
      <c r="Q232" s="2"/>
      <c r="R232" s="43"/>
      <c r="S232" s="11"/>
      <c r="T232" s="11"/>
      <c r="U232" s="35"/>
    </row>
    <row r="233" spans="1:21" x14ac:dyDescent="0.25">
      <c r="A233" s="34"/>
      <c r="B233" s="11"/>
      <c r="C233" s="11"/>
      <c r="D233" s="11"/>
      <c r="E233" s="11"/>
      <c r="F233" s="11"/>
      <c r="G233" s="11"/>
      <c r="H233" s="2">
        <f>H31+H54+H74+H88+H103+H116+H132+H159+H175+H194+H230+H205+H218</f>
        <v>22</v>
      </c>
      <c r="I233" s="2">
        <f t="shared" ref="I233:R233" si="13">I31+I54+I74+I88+I103+I116+I132+I159+I175+I194+I230+I205+I218</f>
        <v>152</v>
      </c>
      <c r="J233" s="2">
        <f t="shared" si="13"/>
        <v>0</v>
      </c>
      <c r="K233" s="2">
        <f t="shared" si="13"/>
        <v>0</v>
      </c>
      <c r="L233" s="2">
        <f t="shared" si="13"/>
        <v>0</v>
      </c>
      <c r="M233" s="2">
        <f t="shared" si="13"/>
        <v>0</v>
      </c>
      <c r="N233" s="2">
        <f t="shared" si="13"/>
        <v>10</v>
      </c>
      <c r="O233" s="2">
        <f t="shared" si="13"/>
        <v>0</v>
      </c>
      <c r="P233" s="2">
        <f t="shared" si="13"/>
        <v>5</v>
      </c>
      <c r="Q233" s="2"/>
      <c r="R233" s="43">
        <f t="shared" si="13"/>
        <v>5</v>
      </c>
      <c r="S233" s="11"/>
      <c r="T233" s="11"/>
      <c r="U233" s="35"/>
    </row>
    <row r="234" spans="1:21" x14ac:dyDescent="0.25">
      <c r="A234" s="95"/>
      <c r="B234" s="17"/>
      <c r="C234" s="17"/>
      <c r="D234" s="17"/>
      <c r="E234" s="17"/>
      <c r="F234" s="17"/>
      <c r="G234" s="17"/>
      <c r="H234" s="5"/>
      <c r="I234" s="5"/>
      <c r="J234" s="5"/>
      <c r="K234" s="5"/>
      <c r="L234" s="5"/>
      <c r="M234" s="5"/>
      <c r="N234" s="5"/>
      <c r="O234" s="5"/>
      <c r="P234" s="5"/>
      <c r="Q234" s="5"/>
      <c r="R234" s="44"/>
      <c r="S234" s="17"/>
      <c r="T234" s="17"/>
      <c r="U234" s="96"/>
    </row>
    <row r="236" spans="1:21" x14ac:dyDescent="0.25">
      <c r="I236" s="71">
        <f>I233+H233</f>
        <v>174</v>
      </c>
    </row>
  </sheetData>
  <mergeCells count="27">
    <mergeCell ref="J5:O5"/>
    <mergeCell ref="A1:U1"/>
    <mergeCell ref="A3:A4"/>
    <mergeCell ref="B3:B4"/>
    <mergeCell ref="C3:C4"/>
    <mergeCell ref="D3:D4"/>
    <mergeCell ref="E3:E4"/>
    <mergeCell ref="F3:F4"/>
    <mergeCell ref="G3:G4"/>
    <mergeCell ref="H3:H4"/>
    <mergeCell ref="I3:I4"/>
    <mergeCell ref="S3:S4"/>
    <mergeCell ref="J3:P3"/>
    <mergeCell ref="T228:T230"/>
    <mergeCell ref="S221:S223"/>
    <mergeCell ref="S224:S225"/>
    <mergeCell ref="T3:T4"/>
    <mergeCell ref="U3:U4"/>
    <mergeCell ref="S165:S166"/>
    <mergeCell ref="T221:T223"/>
    <mergeCell ref="T224:T227"/>
    <mergeCell ref="T162:T164"/>
    <mergeCell ref="T165:T168"/>
    <mergeCell ref="T169:T172"/>
    <mergeCell ref="T173:T174"/>
    <mergeCell ref="T178:T179"/>
    <mergeCell ref="T175:T176"/>
  </mergeCells>
  <pageMargins left="0.64" right="0.27559055118110237" top="0.74803149606299213" bottom="0.74803149606299213" header="0.31496062992125984" footer="0.31496062992125984"/>
  <pageSetup paperSize="258" scale="7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1"/>
  <sheetViews>
    <sheetView topLeftCell="C1" workbookViewId="0">
      <pane ySplit="1830" topLeftCell="A254" activePane="bottomLeft"/>
      <selection activeCell="Q5" sqref="Q5"/>
      <selection pane="bottomLeft" activeCell="S266" sqref="S266"/>
    </sheetView>
  </sheetViews>
  <sheetFormatPr defaultRowHeight="15" x14ac:dyDescent="0.25"/>
  <cols>
    <col min="1" max="1" width="4.42578125" bestFit="1" customWidth="1"/>
    <col min="2" max="2" width="9.5703125" bestFit="1" customWidth="1"/>
    <col min="3" max="3" width="4.42578125" bestFit="1" customWidth="1"/>
    <col min="4" max="4" width="22" bestFit="1" customWidth="1"/>
    <col min="5" max="5" width="9.42578125" bestFit="1" customWidth="1"/>
    <col min="6" max="6" width="4.42578125" bestFit="1" customWidth="1"/>
    <col min="7" max="7" width="24.28515625" bestFit="1" customWidth="1"/>
    <col min="8" max="9" width="6.7109375" customWidth="1"/>
    <col min="10" max="17" width="4.7109375" customWidth="1"/>
    <col min="18" max="18" width="40.7109375" customWidth="1"/>
    <col min="19" max="19" width="41.570312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6"/>
      <c r="P3" s="287"/>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26</v>
      </c>
      <c r="B7" s="11" t="s">
        <v>4667</v>
      </c>
      <c r="C7" s="2" t="s">
        <v>0</v>
      </c>
      <c r="D7" s="11" t="s">
        <v>4668</v>
      </c>
      <c r="E7" s="11" t="s">
        <v>39</v>
      </c>
      <c r="F7" s="2" t="s">
        <v>0</v>
      </c>
      <c r="G7" s="11" t="s">
        <v>5389</v>
      </c>
      <c r="H7" s="2">
        <v>0</v>
      </c>
      <c r="I7" s="2">
        <v>1</v>
      </c>
      <c r="J7" s="2">
        <v>0</v>
      </c>
      <c r="K7" s="2">
        <v>0</v>
      </c>
      <c r="L7" s="2">
        <v>0</v>
      </c>
      <c r="M7" s="2">
        <v>0</v>
      </c>
      <c r="N7" s="2">
        <v>0</v>
      </c>
      <c r="O7" s="2"/>
      <c r="P7" s="2"/>
      <c r="Q7" s="2"/>
      <c r="R7" s="11"/>
      <c r="S7" s="11"/>
      <c r="T7" s="35"/>
    </row>
    <row r="8" spans="1:20" x14ac:dyDescent="0.25">
      <c r="A8" s="34"/>
      <c r="B8" s="11"/>
      <c r="C8" s="2"/>
      <c r="D8" s="11"/>
      <c r="E8" s="11"/>
      <c r="F8" s="2" t="s">
        <v>2</v>
      </c>
      <c r="G8" s="11" t="s">
        <v>5390</v>
      </c>
      <c r="H8" s="2">
        <v>0</v>
      </c>
      <c r="I8" s="2">
        <v>1</v>
      </c>
      <c r="J8" s="2">
        <v>0</v>
      </c>
      <c r="K8" s="2">
        <v>0</v>
      </c>
      <c r="L8" s="2">
        <v>0</v>
      </c>
      <c r="M8" s="2">
        <v>0</v>
      </c>
      <c r="N8" s="2">
        <v>0</v>
      </c>
      <c r="O8" s="2"/>
      <c r="P8" s="2"/>
      <c r="Q8" s="2"/>
      <c r="R8" s="11"/>
      <c r="S8" s="11"/>
      <c r="T8" s="35"/>
    </row>
    <row r="9" spans="1:20" x14ac:dyDescent="0.25">
      <c r="A9" s="34"/>
      <c r="B9" s="11"/>
      <c r="C9" s="2"/>
      <c r="D9" s="11"/>
      <c r="E9" s="11"/>
      <c r="F9" s="2" t="s">
        <v>3</v>
      </c>
      <c r="G9" s="11" t="s">
        <v>5391</v>
      </c>
      <c r="H9" s="2">
        <v>0</v>
      </c>
      <c r="I9" s="2">
        <v>1</v>
      </c>
      <c r="J9" s="2">
        <v>0</v>
      </c>
      <c r="K9" s="2">
        <v>0</v>
      </c>
      <c r="L9" s="2">
        <v>0</v>
      </c>
      <c r="M9" s="2">
        <v>0</v>
      </c>
      <c r="N9" s="2">
        <v>0</v>
      </c>
      <c r="O9" s="2"/>
      <c r="P9" s="2"/>
      <c r="Q9" s="2"/>
      <c r="R9" s="11"/>
      <c r="S9" s="11"/>
      <c r="T9" s="35"/>
    </row>
    <row r="10" spans="1:20" x14ac:dyDescent="0.25">
      <c r="A10" s="34"/>
      <c r="B10" s="11"/>
      <c r="C10" s="2"/>
      <c r="D10" s="11"/>
      <c r="E10" s="11"/>
      <c r="F10" s="2" t="s">
        <v>4</v>
      </c>
      <c r="G10" s="11" t="s">
        <v>5392</v>
      </c>
      <c r="H10" s="2">
        <v>0</v>
      </c>
      <c r="I10" s="2">
        <v>1</v>
      </c>
      <c r="J10" s="2">
        <v>0</v>
      </c>
      <c r="K10" s="2">
        <v>0</v>
      </c>
      <c r="L10" s="2">
        <v>0</v>
      </c>
      <c r="M10" s="2">
        <v>0</v>
      </c>
      <c r="N10" s="2">
        <v>0</v>
      </c>
      <c r="O10" s="2"/>
      <c r="P10" s="2"/>
      <c r="Q10" s="2"/>
      <c r="R10" s="11"/>
      <c r="S10" s="11"/>
      <c r="T10" s="35"/>
    </row>
    <row r="11" spans="1:20" x14ac:dyDescent="0.25">
      <c r="A11" s="34"/>
      <c r="B11" s="11"/>
      <c r="C11" s="2"/>
      <c r="D11" s="11"/>
      <c r="E11" s="11"/>
      <c r="F11" s="2" t="s">
        <v>5</v>
      </c>
      <c r="G11" s="11" t="s">
        <v>5393</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5394</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5395</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5396</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5397</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5398</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5399</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c r="G18" s="11"/>
      <c r="H18" s="2"/>
      <c r="I18" s="2"/>
      <c r="J18" s="2"/>
      <c r="K18" s="2"/>
      <c r="L18" s="2"/>
      <c r="M18" s="2"/>
      <c r="N18" s="2"/>
      <c r="O18" s="2"/>
      <c r="P18" s="2"/>
      <c r="Q18" s="2"/>
      <c r="R18" s="11"/>
      <c r="S18" s="11"/>
      <c r="T18" s="35"/>
    </row>
    <row r="19" spans="1:20" x14ac:dyDescent="0.25">
      <c r="A19" s="83"/>
      <c r="B19" s="62"/>
      <c r="C19" s="61"/>
      <c r="D19" s="62"/>
      <c r="E19" s="62"/>
      <c r="F19" s="61"/>
      <c r="G19" s="62"/>
      <c r="H19" s="61">
        <f>SUM(H7:H17)</f>
        <v>0</v>
      </c>
      <c r="I19" s="61">
        <f t="shared" ref="I19:O19" si="0">SUM(I7:I17)</f>
        <v>11</v>
      </c>
      <c r="J19" s="61">
        <f t="shared" si="0"/>
        <v>0</v>
      </c>
      <c r="K19" s="61">
        <f t="shared" si="0"/>
        <v>0</v>
      </c>
      <c r="L19" s="61">
        <f t="shared" si="0"/>
        <v>0</v>
      </c>
      <c r="M19" s="61">
        <f t="shared" si="0"/>
        <v>0</v>
      </c>
      <c r="N19" s="61">
        <f t="shared" si="0"/>
        <v>0</v>
      </c>
      <c r="O19" s="61">
        <f t="shared" si="0"/>
        <v>0</v>
      </c>
      <c r="P19" s="61"/>
      <c r="Q19" s="61"/>
      <c r="R19" s="62"/>
      <c r="S19" s="62"/>
      <c r="T19" s="84"/>
    </row>
    <row r="20" spans="1:20" x14ac:dyDescent="0.25">
      <c r="A20" s="85"/>
      <c r="B20" s="75"/>
      <c r="C20" s="76"/>
      <c r="D20" s="75"/>
      <c r="E20" s="75"/>
      <c r="F20" s="76"/>
      <c r="G20" s="75"/>
      <c r="H20" s="76"/>
      <c r="I20" s="76"/>
      <c r="J20" s="76"/>
      <c r="K20" s="76"/>
      <c r="L20" s="76"/>
      <c r="M20" s="76"/>
      <c r="N20" s="76"/>
      <c r="O20" s="76"/>
      <c r="P20" s="76"/>
      <c r="Q20" s="76"/>
      <c r="R20" s="75"/>
      <c r="S20" s="75"/>
      <c r="T20" s="86"/>
    </row>
    <row r="21" spans="1:20" x14ac:dyDescent="0.25">
      <c r="A21" s="34"/>
      <c r="B21" s="11"/>
      <c r="C21" s="2"/>
      <c r="D21" s="11"/>
      <c r="E21" s="11"/>
      <c r="F21" s="2"/>
      <c r="G21" s="11"/>
      <c r="H21" s="2"/>
      <c r="I21" s="2"/>
      <c r="J21" s="2"/>
      <c r="K21" s="2"/>
      <c r="L21" s="2"/>
      <c r="M21" s="2"/>
      <c r="N21" s="2"/>
      <c r="O21" s="2"/>
      <c r="P21" s="2"/>
      <c r="Q21" s="2"/>
      <c r="R21" s="11"/>
      <c r="S21" s="11"/>
      <c r="T21" s="35"/>
    </row>
    <row r="22" spans="1:20" x14ac:dyDescent="0.25">
      <c r="A22" s="34"/>
      <c r="B22" s="11"/>
      <c r="C22" s="2" t="s">
        <v>2</v>
      </c>
      <c r="D22" s="11" t="s">
        <v>4669</v>
      </c>
      <c r="E22" s="11" t="s">
        <v>39</v>
      </c>
      <c r="F22" s="2" t="s">
        <v>0</v>
      </c>
      <c r="G22" s="11" t="s">
        <v>5400</v>
      </c>
      <c r="H22" s="2">
        <v>0</v>
      </c>
      <c r="I22" s="2">
        <v>1</v>
      </c>
      <c r="J22" s="2">
        <v>0</v>
      </c>
      <c r="K22" s="2">
        <v>0</v>
      </c>
      <c r="L22" s="2">
        <v>0</v>
      </c>
      <c r="M22" s="2">
        <v>0</v>
      </c>
      <c r="N22" s="2">
        <v>0</v>
      </c>
      <c r="O22" s="2"/>
      <c r="P22" s="2"/>
      <c r="Q22" s="2"/>
      <c r="R22" s="11"/>
      <c r="S22" s="299" t="s">
        <v>7830</v>
      </c>
      <c r="T22" s="35"/>
    </row>
    <row r="23" spans="1:20" x14ac:dyDescent="0.25">
      <c r="A23" s="34"/>
      <c r="B23" s="11"/>
      <c r="C23" s="2"/>
      <c r="D23" s="11"/>
      <c r="E23" s="11"/>
      <c r="F23" s="2" t="s">
        <v>2</v>
      </c>
      <c r="G23" s="11" t="s">
        <v>5401</v>
      </c>
      <c r="H23" s="67">
        <v>1</v>
      </c>
      <c r="I23" s="67">
        <v>0</v>
      </c>
      <c r="J23" s="67">
        <v>0</v>
      </c>
      <c r="K23" s="67">
        <v>0</v>
      </c>
      <c r="L23" s="67">
        <v>0</v>
      </c>
      <c r="M23" s="67">
        <v>1</v>
      </c>
      <c r="N23" s="67">
        <v>1</v>
      </c>
      <c r="O23" s="67"/>
      <c r="P23" s="67"/>
      <c r="Q23" s="67"/>
      <c r="R23" s="11"/>
      <c r="S23" s="299"/>
      <c r="T23" s="35"/>
    </row>
    <row r="24" spans="1:20" x14ac:dyDescent="0.25">
      <c r="A24" s="34"/>
      <c r="B24" s="11"/>
      <c r="C24" s="2"/>
      <c r="D24" s="11"/>
      <c r="E24" s="11"/>
      <c r="F24" s="2" t="s">
        <v>3</v>
      </c>
      <c r="G24" s="11" t="s">
        <v>5402</v>
      </c>
      <c r="H24" s="67">
        <v>1</v>
      </c>
      <c r="I24" s="67">
        <v>0</v>
      </c>
      <c r="J24" s="67">
        <v>0</v>
      </c>
      <c r="K24" s="67">
        <v>0</v>
      </c>
      <c r="L24" s="67">
        <v>0</v>
      </c>
      <c r="M24" s="67">
        <v>1</v>
      </c>
      <c r="N24" s="67">
        <v>1</v>
      </c>
      <c r="O24" s="67"/>
      <c r="P24" s="67"/>
      <c r="Q24" s="67"/>
      <c r="R24" s="11"/>
      <c r="S24" s="299"/>
      <c r="T24" s="35"/>
    </row>
    <row r="25" spans="1:20" x14ac:dyDescent="0.25">
      <c r="A25" s="34"/>
      <c r="B25" s="11"/>
      <c r="C25" s="2"/>
      <c r="D25" s="11"/>
      <c r="E25" s="11"/>
      <c r="F25" s="2" t="s">
        <v>4</v>
      </c>
      <c r="G25" s="11" t="s">
        <v>5403</v>
      </c>
      <c r="H25" s="2">
        <v>0</v>
      </c>
      <c r="I25" s="2">
        <v>1</v>
      </c>
      <c r="J25" s="2">
        <v>0</v>
      </c>
      <c r="K25" s="2">
        <v>0</v>
      </c>
      <c r="L25" s="2">
        <v>0</v>
      </c>
      <c r="M25" s="2">
        <v>0</v>
      </c>
      <c r="N25" s="2">
        <v>0</v>
      </c>
      <c r="O25" s="2"/>
      <c r="P25" s="2"/>
      <c r="Q25" s="2"/>
      <c r="R25" s="11"/>
      <c r="S25" s="299"/>
      <c r="T25" s="35"/>
    </row>
    <row r="26" spans="1:20" ht="15" customHeight="1" x14ac:dyDescent="0.25">
      <c r="A26" s="34"/>
      <c r="B26" s="11"/>
      <c r="C26" s="2"/>
      <c r="D26" s="11"/>
      <c r="E26" s="11"/>
      <c r="F26" s="2" t="s">
        <v>5</v>
      </c>
      <c r="G26" s="11" t="s">
        <v>5404</v>
      </c>
      <c r="H26" s="2">
        <v>0</v>
      </c>
      <c r="I26" s="2">
        <v>1</v>
      </c>
      <c r="J26" s="2">
        <v>0</v>
      </c>
      <c r="K26" s="2">
        <v>0</v>
      </c>
      <c r="L26" s="2">
        <v>0</v>
      </c>
      <c r="M26" s="2">
        <v>0</v>
      </c>
      <c r="N26" s="2">
        <v>0</v>
      </c>
      <c r="O26" s="2"/>
      <c r="P26" s="2"/>
      <c r="Q26" s="2"/>
      <c r="R26" s="11"/>
      <c r="S26" s="299" t="s">
        <v>7831</v>
      </c>
      <c r="T26" s="35"/>
    </row>
    <row r="27" spans="1:20" x14ac:dyDescent="0.25">
      <c r="A27" s="34"/>
      <c r="B27" s="11"/>
      <c r="C27" s="2"/>
      <c r="D27" s="11"/>
      <c r="E27" s="11"/>
      <c r="F27" s="2" t="s">
        <v>6</v>
      </c>
      <c r="G27" s="11" t="s">
        <v>5405</v>
      </c>
      <c r="H27" s="67">
        <v>1</v>
      </c>
      <c r="I27" s="67">
        <v>0</v>
      </c>
      <c r="J27" s="67">
        <v>0</v>
      </c>
      <c r="K27" s="67">
        <v>0</v>
      </c>
      <c r="L27" s="67">
        <v>0</v>
      </c>
      <c r="M27" s="67">
        <v>1</v>
      </c>
      <c r="N27" s="67">
        <v>1</v>
      </c>
      <c r="O27" s="67"/>
      <c r="P27" s="67"/>
      <c r="Q27" s="67"/>
      <c r="R27" s="11"/>
      <c r="S27" s="299"/>
      <c r="T27" s="35"/>
    </row>
    <row r="28" spans="1:20" x14ac:dyDescent="0.25">
      <c r="A28" s="34"/>
      <c r="B28" s="11"/>
      <c r="C28" s="2"/>
      <c r="D28" s="11"/>
      <c r="E28" s="11"/>
      <c r="F28" s="2" t="s">
        <v>7</v>
      </c>
      <c r="G28" s="11" t="s">
        <v>5406</v>
      </c>
      <c r="H28" s="2">
        <v>0</v>
      </c>
      <c r="I28" s="2">
        <v>1</v>
      </c>
      <c r="J28" s="2">
        <v>0</v>
      </c>
      <c r="K28" s="2">
        <v>0</v>
      </c>
      <c r="L28" s="2">
        <v>0</v>
      </c>
      <c r="M28" s="2">
        <v>0</v>
      </c>
      <c r="N28" s="2">
        <v>0</v>
      </c>
      <c r="O28" s="2"/>
      <c r="P28" s="2"/>
      <c r="Q28" s="2"/>
      <c r="R28" s="11"/>
      <c r="S28" s="299"/>
      <c r="T28" s="35"/>
    </row>
    <row r="29" spans="1:20" ht="15" customHeight="1" x14ac:dyDescent="0.25">
      <c r="A29" s="34"/>
      <c r="B29" s="11"/>
      <c r="C29" s="2"/>
      <c r="D29" s="11"/>
      <c r="E29" s="11"/>
      <c r="F29" s="2" t="s">
        <v>8</v>
      </c>
      <c r="G29" s="11" t="s">
        <v>5407</v>
      </c>
      <c r="H29" s="2">
        <v>0</v>
      </c>
      <c r="I29" s="2">
        <v>1</v>
      </c>
      <c r="J29" s="2">
        <v>0</v>
      </c>
      <c r="K29" s="2">
        <v>0</v>
      </c>
      <c r="L29" s="2">
        <v>0</v>
      </c>
      <c r="M29" s="2">
        <v>0</v>
      </c>
      <c r="N29" s="2">
        <v>0</v>
      </c>
      <c r="O29" s="2"/>
      <c r="P29" s="2"/>
      <c r="Q29" s="2"/>
      <c r="R29" s="11"/>
      <c r="S29" s="299" t="s">
        <v>7832</v>
      </c>
      <c r="T29" s="35"/>
    </row>
    <row r="30" spans="1:20" x14ac:dyDescent="0.25">
      <c r="A30" s="34"/>
      <c r="B30" s="11"/>
      <c r="C30" s="2"/>
      <c r="D30" s="11"/>
      <c r="E30" s="11"/>
      <c r="F30" s="2" t="s">
        <v>9</v>
      </c>
      <c r="G30" s="11" t="s">
        <v>5408</v>
      </c>
      <c r="H30" s="2">
        <v>0</v>
      </c>
      <c r="I30" s="2">
        <v>1</v>
      </c>
      <c r="J30" s="2">
        <v>0</v>
      </c>
      <c r="K30" s="2">
        <v>0</v>
      </c>
      <c r="L30" s="2">
        <v>0</v>
      </c>
      <c r="M30" s="2">
        <v>0</v>
      </c>
      <c r="N30" s="2">
        <v>0</v>
      </c>
      <c r="O30" s="2"/>
      <c r="P30" s="2"/>
      <c r="Q30" s="2"/>
      <c r="R30" s="11"/>
      <c r="S30" s="299"/>
      <c r="T30" s="35"/>
    </row>
    <row r="31" spans="1:20" x14ac:dyDescent="0.25">
      <c r="A31" s="34"/>
      <c r="B31" s="11"/>
      <c r="C31" s="2"/>
      <c r="D31" s="11"/>
      <c r="E31" s="11"/>
      <c r="F31" s="2" t="s">
        <v>10</v>
      </c>
      <c r="G31" s="11" t="s">
        <v>5409</v>
      </c>
      <c r="H31" s="2">
        <v>0</v>
      </c>
      <c r="I31" s="2">
        <v>1</v>
      </c>
      <c r="J31" s="2">
        <v>0</v>
      </c>
      <c r="K31" s="2">
        <v>0</v>
      </c>
      <c r="L31" s="2">
        <v>0</v>
      </c>
      <c r="M31" s="2">
        <v>0</v>
      </c>
      <c r="N31" s="2">
        <v>0</v>
      </c>
      <c r="O31" s="2"/>
      <c r="P31" s="2"/>
      <c r="Q31" s="2"/>
      <c r="R31" s="11"/>
      <c r="S31" s="299"/>
      <c r="T31" s="35"/>
    </row>
    <row r="32" spans="1:20" x14ac:dyDescent="0.25">
      <c r="A32" s="34"/>
      <c r="B32" s="11"/>
      <c r="C32" s="2"/>
      <c r="D32" s="11"/>
      <c r="E32" s="11"/>
      <c r="F32" s="2"/>
      <c r="G32" s="11"/>
      <c r="H32" s="2"/>
      <c r="I32" s="2"/>
      <c r="J32" s="2"/>
      <c r="K32" s="2"/>
      <c r="L32" s="2"/>
      <c r="M32" s="2"/>
      <c r="N32" s="2"/>
      <c r="O32" s="2"/>
      <c r="P32" s="2"/>
      <c r="Q32" s="2"/>
      <c r="R32" s="11"/>
      <c r="S32" s="302"/>
      <c r="T32" s="35"/>
    </row>
    <row r="33" spans="1:20" x14ac:dyDescent="0.25">
      <c r="A33" s="83"/>
      <c r="B33" s="62"/>
      <c r="C33" s="61"/>
      <c r="D33" s="62"/>
      <c r="E33" s="62"/>
      <c r="F33" s="61"/>
      <c r="G33" s="62"/>
      <c r="H33" s="61">
        <f>SUM(H22:H31)</f>
        <v>3</v>
      </c>
      <c r="I33" s="61">
        <f t="shared" ref="I33:O33" si="1">SUM(I22:I31)</f>
        <v>7</v>
      </c>
      <c r="J33" s="61">
        <f t="shared" si="1"/>
        <v>0</v>
      </c>
      <c r="K33" s="61">
        <f t="shared" si="1"/>
        <v>0</v>
      </c>
      <c r="L33" s="61">
        <f t="shared" si="1"/>
        <v>0</v>
      </c>
      <c r="M33" s="61">
        <f t="shared" si="1"/>
        <v>3</v>
      </c>
      <c r="N33" s="61">
        <f t="shared" si="1"/>
        <v>3</v>
      </c>
      <c r="O33" s="61">
        <f t="shared" si="1"/>
        <v>0</v>
      </c>
      <c r="P33" s="61"/>
      <c r="Q33" s="61"/>
      <c r="R33" s="62"/>
      <c r="S33" s="62"/>
      <c r="T33" s="84"/>
    </row>
    <row r="34" spans="1:20" x14ac:dyDescent="0.25">
      <c r="A34" s="85"/>
      <c r="B34" s="75"/>
      <c r="C34" s="76"/>
      <c r="D34" s="75"/>
      <c r="E34" s="75"/>
      <c r="F34" s="76"/>
      <c r="G34" s="75"/>
      <c r="H34" s="76"/>
      <c r="I34" s="76"/>
      <c r="J34" s="76"/>
      <c r="K34" s="76"/>
      <c r="L34" s="76"/>
      <c r="M34" s="76"/>
      <c r="N34" s="76"/>
      <c r="O34" s="76"/>
      <c r="P34" s="76"/>
      <c r="Q34" s="76"/>
      <c r="R34" s="75"/>
      <c r="S34" s="75"/>
      <c r="T34" s="86"/>
    </row>
    <row r="35" spans="1:20" x14ac:dyDescent="0.25">
      <c r="A35" s="34"/>
      <c r="B35" s="11"/>
      <c r="C35" s="2"/>
      <c r="D35" s="11"/>
      <c r="E35" s="11"/>
      <c r="F35" s="11"/>
      <c r="G35" s="11"/>
      <c r="H35" s="2"/>
      <c r="I35" s="2"/>
      <c r="J35" s="2"/>
      <c r="K35" s="2"/>
      <c r="L35" s="2"/>
      <c r="M35" s="2"/>
      <c r="N35" s="2"/>
      <c r="O35" s="2"/>
      <c r="P35" s="2"/>
      <c r="Q35" s="2"/>
      <c r="R35" s="11"/>
      <c r="S35" s="11"/>
      <c r="T35" s="35"/>
    </row>
    <row r="36" spans="1:20" x14ac:dyDescent="0.25">
      <c r="A36" s="34"/>
      <c r="B36" s="11"/>
      <c r="C36" s="2" t="s">
        <v>3</v>
      </c>
      <c r="D36" s="11" t="s">
        <v>4670</v>
      </c>
      <c r="E36" s="11" t="s">
        <v>39</v>
      </c>
      <c r="F36" s="2" t="s">
        <v>0</v>
      </c>
      <c r="G36" s="11" t="s">
        <v>5410</v>
      </c>
      <c r="H36" s="2">
        <v>1</v>
      </c>
      <c r="I36" s="2">
        <v>0</v>
      </c>
      <c r="J36" s="2">
        <v>0</v>
      </c>
      <c r="K36" s="2">
        <v>0</v>
      </c>
      <c r="L36" s="2">
        <v>0</v>
      </c>
      <c r="M36" s="2">
        <v>0</v>
      </c>
      <c r="N36" s="2">
        <v>0</v>
      </c>
      <c r="O36" s="2"/>
      <c r="P36" s="2"/>
      <c r="Q36" s="2">
        <v>1</v>
      </c>
      <c r="R36" s="11"/>
      <c r="S36" s="11"/>
      <c r="T36" s="35"/>
    </row>
    <row r="37" spans="1:20" x14ac:dyDescent="0.25">
      <c r="A37" s="34"/>
      <c r="B37" s="11"/>
      <c r="C37" s="2"/>
      <c r="D37" s="11"/>
      <c r="E37" s="11"/>
      <c r="F37" s="2" t="s">
        <v>2</v>
      </c>
      <c r="G37" s="11" t="s">
        <v>4670</v>
      </c>
      <c r="H37" s="2">
        <v>1</v>
      </c>
      <c r="I37" s="2">
        <v>0</v>
      </c>
      <c r="J37" s="2">
        <v>0</v>
      </c>
      <c r="K37" s="2">
        <v>0</v>
      </c>
      <c r="L37" s="2">
        <v>0</v>
      </c>
      <c r="M37" s="2">
        <v>0</v>
      </c>
      <c r="N37" s="2">
        <v>0</v>
      </c>
      <c r="O37" s="2"/>
      <c r="P37" s="2"/>
      <c r="Q37" s="2">
        <v>1</v>
      </c>
      <c r="R37" s="11"/>
      <c r="S37" s="11"/>
      <c r="T37" s="35"/>
    </row>
    <row r="38" spans="1:20" x14ac:dyDescent="0.25">
      <c r="A38" s="34"/>
      <c r="B38" s="11"/>
      <c r="C38" s="2"/>
      <c r="D38" s="11"/>
      <c r="E38" s="11"/>
      <c r="F38" s="2" t="s">
        <v>3</v>
      </c>
      <c r="G38" s="11" t="s">
        <v>5411</v>
      </c>
      <c r="H38" s="2">
        <v>1</v>
      </c>
      <c r="I38" s="2">
        <v>0</v>
      </c>
      <c r="J38" s="2">
        <v>0</v>
      </c>
      <c r="K38" s="2">
        <v>0</v>
      </c>
      <c r="L38" s="2">
        <v>0</v>
      </c>
      <c r="M38" s="2">
        <v>0</v>
      </c>
      <c r="N38" s="2">
        <v>0</v>
      </c>
      <c r="O38" s="2"/>
      <c r="P38" s="2"/>
      <c r="Q38" s="2">
        <v>1</v>
      </c>
      <c r="R38" s="11"/>
      <c r="S38" s="11"/>
      <c r="T38" s="35"/>
    </row>
    <row r="39" spans="1:20" x14ac:dyDescent="0.25">
      <c r="A39" s="34"/>
      <c r="B39" s="11"/>
      <c r="C39" s="2"/>
      <c r="D39" s="11"/>
      <c r="E39" s="11"/>
      <c r="F39" s="2" t="s">
        <v>4</v>
      </c>
      <c r="G39" s="11" t="s">
        <v>5412</v>
      </c>
      <c r="H39" s="2">
        <v>1</v>
      </c>
      <c r="I39" s="2">
        <v>0</v>
      </c>
      <c r="J39" s="2">
        <v>0</v>
      </c>
      <c r="K39" s="2">
        <v>0</v>
      </c>
      <c r="L39" s="2">
        <v>0</v>
      </c>
      <c r="M39" s="2">
        <v>0</v>
      </c>
      <c r="N39" s="2">
        <v>0</v>
      </c>
      <c r="O39" s="2"/>
      <c r="P39" s="2"/>
      <c r="Q39" s="2">
        <v>1</v>
      </c>
      <c r="R39" s="11"/>
      <c r="S39" s="11"/>
      <c r="T39" s="35"/>
    </row>
    <row r="40" spans="1:20" x14ac:dyDescent="0.25">
      <c r="A40" s="34"/>
      <c r="B40" s="11"/>
      <c r="C40" s="2"/>
      <c r="D40" s="11"/>
      <c r="E40" s="11"/>
      <c r="F40" s="2" t="s">
        <v>5</v>
      </c>
      <c r="G40" s="11" t="s">
        <v>5413</v>
      </c>
      <c r="H40" s="2">
        <v>1</v>
      </c>
      <c r="I40" s="2">
        <v>0</v>
      </c>
      <c r="J40" s="2">
        <v>0</v>
      </c>
      <c r="K40" s="2">
        <v>0</v>
      </c>
      <c r="L40" s="2">
        <v>0</v>
      </c>
      <c r="M40" s="2">
        <v>0</v>
      </c>
      <c r="N40" s="2">
        <v>0</v>
      </c>
      <c r="O40" s="2"/>
      <c r="P40" s="2"/>
      <c r="Q40" s="2">
        <v>1</v>
      </c>
      <c r="R40" s="11"/>
      <c r="S40" s="11"/>
      <c r="T40" s="35"/>
    </row>
    <row r="41" spans="1:20" x14ac:dyDescent="0.25">
      <c r="A41" s="34"/>
      <c r="B41" s="11"/>
      <c r="C41" s="2"/>
      <c r="D41" s="11"/>
      <c r="E41" s="11"/>
      <c r="F41" s="2" t="s">
        <v>6</v>
      </c>
      <c r="G41" s="11" t="s">
        <v>5414</v>
      </c>
      <c r="H41" s="2">
        <v>1</v>
      </c>
      <c r="I41" s="2">
        <v>0</v>
      </c>
      <c r="J41" s="2">
        <v>0</v>
      </c>
      <c r="K41" s="2">
        <v>0</v>
      </c>
      <c r="L41" s="2">
        <v>0</v>
      </c>
      <c r="M41" s="2">
        <v>0</v>
      </c>
      <c r="N41" s="2">
        <v>0</v>
      </c>
      <c r="O41" s="2"/>
      <c r="P41" s="2"/>
      <c r="Q41" s="2">
        <v>1</v>
      </c>
      <c r="R41" s="11"/>
      <c r="S41" s="11"/>
      <c r="T41" s="35"/>
    </row>
    <row r="42" spans="1:20" x14ac:dyDescent="0.25">
      <c r="A42" s="34"/>
      <c r="B42" s="11"/>
      <c r="C42" s="2"/>
      <c r="D42" s="11"/>
      <c r="E42" s="11"/>
      <c r="F42" s="2" t="s">
        <v>7</v>
      </c>
      <c r="G42" s="11" t="s">
        <v>5415</v>
      </c>
      <c r="H42" s="2">
        <v>1</v>
      </c>
      <c r="I42" s="2">
        <v>0</v>
      </c>
      <c r="J42" s="2">
        <v>0</v>
      </c>
      <c r="K42" s="2">
        <v>0</v>
      </c>
      <c r="L42" s="2">
        <v>0</v>
      </c>
      <c r="M42" s="2">
        <v>0</v>
      </c>
      <c r="N42" s="2">
        <v>0</v>
      </c>
      <c r="O42" s="2"/>
      <c r="P42" s="2"/>
      <c r="Q42" s="2">
        <v>1</v>
      </c>
      <c r="R42" s="11"/>
      <c r="S42" s="11"/>
      <c r="T42" s="35"/>
    </row>
    <row r="43" spans="1:20" x14ac:dyDescent="0.25">
      <c r="A43" s="34"/>
      <c r="B43" s="11"/>
      <c r="C43" s="2"/>
      <c r="D43" s="11"/>
      <c r="E43" s="11"/>
      <c r="F43" s="2" t="s">
        <v>8</v>
      </c>
      <c r="G43" s="11" t="s">
        <v>5416</v>
      </c>
      <c r="H43" s="2">
        <v>1</v>
      </c>
      <c r="I43" s="2">
        <v>0</v>
      </c>
      <c r="J43" s="2">
        <v>0</v>
      </c>
      <c r="K43" s="2">
        <v>0</v>
      </c>
      <c r="L43" s="2">
        <v>0</v>
      </c>
      <c r="M43" s="2">
        <v>0</v>
      </c>
      <c r="N43" s="2">
        <v>0</v>
      </c>
      <c r="O43" s="2"/>
      <c r="P43" s="2"/>
      <c r="Q43" s="2">
        <v>1</v>
      </c>
      <c r="R43" s="11"/>
      <c r="S43" s="11"/>
      <c r="T43" s="35"/>
    </row>
    <row r="44" spans="1:20" x14ac:dyDescent="0.25">
      <c r="A44" s="34"/>
      <c r="B44" s="11"/>
      <c r="C44" s="2"/>
      <c r="D44" s="11"/>
      <c r="E44" s="11"/>
      <c r="F44" s="2"/>
      <c r="G44" s="11"/>
      <c r="H44" s="2"/>
      <c r="I44" s="2"/>
      <c r="J44" s="2"/>
      <c r="K44" s="2"/>
      <c r="L44" s="2"/>
      <c r="M44" s="2"/>
      <c r="N44" s="2"/>
      <c r="O44" s="2"/>
      <c r="P44" s="2"/>
      <c r="Q44" s="2"/>
      <c r="R44" s="11"/>
      <c r="S44" s="11"/>
      <c r="T44" s="35"/>
    </row>
    <row r="45" spans="1:20" x14ac:dyDescent="0.25">
      <c r="A45" s="83"/>
      <c r="B45" s="62"/>
      <c r="C45" s="61"/>
      <c r="D45" s="62"/>
      <c r="E45" s="62"/>
      <c r="F45" s="61"/>
      <c r="G45" s="62"/>
      <c r="H45" s="61">
        <f>SUM(H36:H43)</f>
        <v>8</v>
      </c>
      <c r="I45" s="61">
        <f t="shared" ref="I45:Q45" si="2">SUM(I36:I43)</f>
        <v>0</v>
      </c>
      <c r="J45" s="61">
        <f t="shared" si="2"/>
        <v>0</v>
      </c>
      <c r="K45" s="61">
        <f t="shared" si="2"/>
        <v>0</v>
      </c>
      <c r="L45" s="61">
        <f t="shared" si="2"/>
        <v>0</v>
      </c>
      <c r="M45" s="61">
        <f t="shared" si="2"/>
        <v>0</v>
      </c>
      <c r="N45" s="61">
        <f t="shared" si="2"/>
        <v>0</v>
      </c>
      <c r="O45" s="61">
        <f t="shared" si="2"/>
        <v>0</v>
      </c>
      <c r="P45" s="61">
        <f t="shared" si="2"/>
        <v>0</v>
      </c>
      <c r="Q45" s="61">
        <f t="shared" si="2"/>
        <v>8</v>
      </c>
      <c r="R45" s="62"/>
      <c r="S45" s="62"/>
      <c r="T45" s="84"/>
    </row>
    <row r="46" spans="1:20" x14ac:dyDescent="0.25">
      <c r="A46" s="85"/>
      <c r="B46" s="75"/>
      <c r="C46" s="76"/>
      <c r="D46" s="75"/>
      <c r="E46" s="75"/>
      <c r="F46" s="76"/>
      <c r="G46" s="75"/>
      <c r="H46" s="76"/>
      <c r="I46" s="76"/>
      <c r="J46" s="76"/>
      <c r="K46" s="76"/>
      <c r="L46" s="76"/>
      <c r="M46" s="76"/>
      <c r="N46" s="76"/>
      <c r="O46" s="76"/>
      <c r="P46" s="76"/>
      <c r="Q46" s="76"/>
      <c r="R46" s="75"/>
      <c r="S46" s="75"/>
      <c r="T46" s="86"/>
    </row>
    <row r="47" spans="1:20" x14ac:dyDescent="0.25">
      <c r="A47" s="34"/>
      <c r="B47" s="11"/>
      <c r="C47" s="2"/>
      <c r="D47" s="11"/>
      <c r="E47" s="11"/>
      <c r="F47" s="11"/>
      <c r="G47" s="11"/>
      <c r="H47" s="2"/>
      <c r="I47" s="2"/>
      <c r="J47" s="2"/>
      <c r="K47" s="2"/>
      <c r="L47" s="2"/>
      <c r="M47" s="2"/>
      <c r="N47" s="2"/>
      <c r="O47" s="2"/>
      <c r="P47" s="2"/>
      <c r="Q47" s="2"/>
      <c r="R47" s="11"/>
      <c r="S47" s="11"/>
      <c r="T47" s="35"/>
    </row>
    <row r="48" spans="1:20" x14ac:dyDescent="0.25">
      <c r="A48" s="34"/>
      <c r="B48" s="11"/>
      <c r="C48" s="2" t="s">
        <v>4</v>
      </c>
      <c r="D48" s="11" t="s">
        <v>4671</v>
      </c>
      <c r="E48" s="11" t="s">
        <v>39</v>
      </c>
      <c r="F48" s="2" t="s">
        <v>0</v>
      </c>
      <c r="G48" s="11" t="s">
        <v>5417</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2</v>
      </c>
      <c r="G49" s="11" t="s">
        <v>5418</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3</v>
      </c>
      <c r="G50" s="11" t="s">
        <v>5419</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4</v>
      </c>
      <c r="G51" s="11" t="s">
        <v>2500</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5</v>
      </c>
      <c r="G52" s="11" t="s">
        <v>5420</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6</v>
      </c>
      <c r="G53" s="11" t="s">
        <v>5421</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7</v>
      </c>
      <c r="G54" s="11" t="s">
        <v>5422</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8</v>
      </c>
      <c r="G55" s="11" t="s">
        <v>5423</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9</v>
      </c>
      <c r="G56" s="11" t="s">
        <v>5424</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10</v>
      </c>
      <c r="G57" s="11" t="s">
        <v>1545</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t="s">
        <v>11</v>
      </c>
      <c r="G58" s="11" t="s">
        <v>5425</v>
      </c>
      <c r="H58" s="2">
        <v>0</v>
      </c>
      <c r="I58" s="2">
        <v>1</v>
      </c>
      <c r="J58" s="2">
        <v>0</v>
      </c>
      <c r="K58" s="2">
        <v>0</v>
      </c>
      <c r="L58" s="2">
        <v>0</v>
      </c>
      <c r="M58" s="2">
        <v>0</v>
      </c>
      <c r="N58" s="2">
        <v>0</v>
      </c>
      <c r="O58" s="2"/>
      <c r="P58" s="2"/>
      <c r="Q58" s="2"/>
      <c r="R58" s="11"/>
      <c r="S58" s="11"/>
      <c r="T58" s="35"/>
    </row>
    <row r="59" spans="1:20" x14ac:dyDescent="0.25">
      <c r="A59" s="34"/>
      <c r="B59" s="11"/>
      <c r="C59" s="2"/>
      <c r="D59" s="11"/>
      <c r="E59" s="11"/>
      <c r="F59" s="2"/>
      <c r="G59" s="11"/>
      <c r="H59" s="2"/>
      <c r="I59" s="2"/>
      <c r="J59" s="2"/>
      <c r="K59" s="2"/>
      <c r="L59" s="2"/>
      <c r="M59" s="2"/>
      <c r="N59" s="2"/>
      <c r="O59" s="2"/>
      <c r="P59" s="2"/>
      <c r="Q59" s="2"/>
      <c r="R59" s="11"/>
      <c r="S59" s="11"/>
      <c r="T59" s="35"/>
    </row>
    <row r="60" spans="1:20" x14ac:dyDescent="0.25">
      <c r="A60" s="83"/>
      <c r="B60" s="62"/>
      <c r="C60" s="61"/>
      <c r="D60" s="62"/>
      <c r="E60" s="62"/>
      <c r="F60" s="61"/>
      <c r="G60" s="62"/>
      <c r="H60" s="61">
        <f>SUM(H48:H58)</f>
        <v>0</v>
      </c>
      <c r="I60" s="61">
        <f t="shared" ref="I60:O60" si="3">SUM(I48:I58)</f>
        <v>11</v>
      </c>
      <c r="J60" s="61">
        <f t="shared" si="3"/>
        <v>0</v>
      </c>
      <c r="K60" s="61">
        <f t="shared" si="3"/>
        <v>0</v>
      </c>
      <c r="L60" s="61">
        <f t="shared" si="3"/>
        <v>0</v>
      </c>
      <c r="M60" s="61">
        <f t="shared" si="3"/>
        <v>0</v>
      </c>
      <c r="N60" s="61">
        <f t="shared" si="3"/>
        <v>0</v>
      </c>
      <c r="O60" s="61">
        <f t="shared" si="3"/>
        <v>0</v>
      </c>
      <c r="P60" s="61"/>
      <c r="Q60" s="61"/>
      <c r="R60" s="62"/>
      <c r="S60" s="62"/>
      <c r="T60" s="84"/>
    </row>
    <row r="61" spans="1:20" x14ac:dyDescent="0.25">
      <c r="A61" s="85"/>
      <c r="B61" s="75"/>
      <c r="C61" s="76"/>
      <c r="D61" s="75"/>
      <c r="E61" s="75"/>
      <c r="F61" s="76"/>
      <c r="G61" s="75"/>
      <c r="H61" s="76"/>
      <c r="I61" s="76"/>
      <c r="J61" s="76"/>
      <c r="K61" s="76"/>
      <c r="L61" s="76"/>
      <c r="M61" s="76"/>
      <c r="N61" s="76"/>
      <c r="O61" s="76"/>
      <c r="P61" s="76"/>
      <c r="Q61" s="76"/>
      <c r="R61" s="75"/>
      <c r="S61" s="75"/>
      <c r="T61" s="86"/>
    </row>
    <row r="62" spans="1:20" x14ac:dyDescent="0.25">
      <c r="A62" s="34"/>
      <c r="B62" s="11"/>
      <c r="C62" s="2"/>
      <c r="D62" s="11"/>
      <c r="E62" s="11"/>
      <c r="F62" s="11"/>
      <c r="G62" s="11"/>
      <c r="H62" s="2"/>
      <c r="I62" s="2"/>
      <c r="J62" s="2"/>
      <c r="K62" s="2"/>
      <c r="L62" s="2"/>
      <c r="M62" s="2"/>
      <c r="N62" s="2"/>
      <c r="O62" s="2"/>
      <c r="P62" s="2"/>
      <c r="Q62" s="2"/>
      <c r="R62" s="11"/>
      <c r="S62" s="11"/>
      <c r="T62" s="35"/>
    </row>
    <row r="63" spans="1:20" x14ac:dyDescent="0.25">
      <c r="A63" s="34"/>
      <c r="B63" s="11"/>
      <c r="C63" s="2" t="s">
        <v>5</v>
      </c>
      <c r="D63" s="11" t="s">
        <v>4672</v>
      </c>
      <c r="E63" s="11" t="s">
        <v>39</v>
      </c>
      <c r="F63" s="2" t="s">
        <v>0</v>
      </c>
      <c r="G63" s="11" t="s">
        <v>5426</v>
      </c>
      <c r="H63" s="2">
        <v>0</v>
      </c>
      <c r="I63" s="2">
        <v>1</v>
      </c>
      <c r="J63" s="2">
        <v>0</v>
      </c>
      <c r="K63" s="2">
        <v>0</v>
      </c>
      <c r="L63" s="2">
        <v>0</v>
      </c>
      <c r="M63" s="2">
        <v>0</v>
      </c>
      <c r="N63" s="2">
        <v>0</v>
      </c>
      <c r="O63" s="2"/>
      <c r="P63" s="2"/>
      <c r="Q63" s="2"/>
      <c r="R63" s="11"/>
      <c r="S63" s="11" t="s">
        <v>8900</v>
      </c>
      <c r="T63" s="35"/>
    </row>
    <row r="64" spans="1:20" x14ac:dyDescent="0.25">
      <c r="A64" s="34"/>
      <c r="B64" s="11"/>
      <c r="C64" s="2"/>
      <c r="D64" s="11"/>
      <c r="E64" s="11"/>
      <c r="F64" s="2" t="s">
        <v>2</v>
      </c>
      <c r="G64" s="11" t="s">
        <v>5427</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3</v>
      </c>
      <c r="G65" s="11" t="s">
        <v>5428</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4</v>
      </c>
      <c r="G66" s="11" t="s">
        <v>5429</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5</v>
      </c>
      <c r="G67" s="11" t="s">
        <v>5430</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6</v>
      </c>
      <c r="G68" s="11" t="s">
        <v>5431</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7</v>
      </c>
      <c r="G69" s="11" t="s">
        <v>5432</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8</v>
      </c>
      <c r="G70" s="11" t="s">
        <v>5433</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9</v>
      </c>
      <c r="G71" s="11" t="s">
        <v>5434</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c r="G72" s="11"/>
      <c r="H72" s="2"/>
      <c r="I72" s="2"/>
      <c r="J72" s="2"/>
      <c r="K72" s="2"/>
      <c r="L72" s="2"/>
      <c r="M72" s="2"/>
      <c r="N72" s="2"/>
      <c r="O72" s="2"/>
      <c r="P72" s="2"/>
      <c r="Q72" s="2"/>
      <c r="R72" s="11"/>
      <c r="S72" s="11"/>
      <c r="T72" s="35"/>
    </row>
    <row r="73" spans="1:20" x14ac:dyDescent="0.25">
      <c r="A73" s="83"/>
      <c r="B73" s="62"/>
      <c r="C73" s="61"/>
      <c r="D73" s="62"/>
      <c r="E73" s="62"/>
      <c r="F73" s="61"/>
      <c r="G73" s="62"/>
      <c r="H73" s="61">
        <f>SUM(H63:H71)</f>
        <v>0</v>
      </c>
      <c r="I73" s="61">
        <f t="shared" ref="I73:O73" si="4">SUM(I63:I71)</f>
        <v>9</v>
      </c>
      <c r="J73" s="61">
        <f t="shared" si="4"/>
        <v>0</v>
      </c>
      <c r="K73" s="61">
        <f t="shared" si="4"/>
        <v>0</v>
      </c>
      <c r="L73" s="61">
        <f t="shared" si="4"/>
        <v>0</v>
      </c>
      <c r="M73" s="61">
        <f t="shared" si="4"/>
        <v>0</v>
      </c>
      <c r="N73" s="61">
        <f t="shared" si="4"/>
        <v>0</v>
      </c>
      <c r="O73" s="61">
        <f t="shared" si="4"/>
        <v>0</v>
      </c>
      <c r="P73" s="61"/>
      <c r="Q73" s="61"/>
      <c r="R73" s="62"/>
      <c r="S73" s="62"/>
      <c r="T73" s="84"/>
    </row>
    <row r="74" spans="1:20" x14ac:dyDescent="0.25">
      <c r="A74" s="85"/>
      <c r="B74" s="75"/>
      <c r="C74" s="76"/>
      <c r="D74" s="75"/>
      <c r="E74" s="75"/>
      <c r="F74" s="76"/>
      <c r="G74" s="75"/>
      <c r="H74" s="76"/>
      <c r="I74" s="76"/>
      <c r="J74" s="76"/>
      <c r="K74" s="76"/>
      <c r="L74" s="76"/>
      <c r="M74" s="76"/>
      <c r="N74" s="76"/>
      <c r="O74" s="76"/>
      <c r="P74" s="76"/>
      <c r="Q74" s="76"/>
      <c r="R74" s="75"/>
      <c r="S74" s="75"/>
      <c r="T74" s="86"/>
    </row>
    <row r="75" spans="1:20" x14ac:dyDescent="0.25">
      <c r="A75" s="34"/>
      <c r="B75" s="11"/>
      <c r="C75" s="2"/>
      <c r="D75" s="11"/>
      <c r="E75" s="11"/>
      <c r="F75" s="11"/>
      <c r="G75" s="11"/>
      <c r="H75" s="2"/>
      <c r="I75" s="2"/>
      <c r="J75" s="2"/>
      <c r="K75" s="2"/>
      <c r="L75" s="2"/>
      <c r="M75" s="2"/>
      <c r="N75" s="2"/>
      <c r="O75" s="2"/>
      <c r="P75" s="2"/>
      <c r="Q75" s="2"/>
      <c r="R75" s="11"/>
      <c r="S75" s="11"/>
      <c r="T75" s="35"/>
    </row>
    <row r="76" spans="1:20" x14ac:dyDescent="0.25">
      <c r="A76" s="34"/>
      <c r="B76" s="11"/>
      <c r="C76" s="2" t="s">
        <v>6</v>
      </c>
      <c r="D76" s="11" t="s">
        <v>4673</v>
      </c>
      <c r="E76" s="11" t="s">
        <v>39</v>
      </c>
      <c r="F76" s="2" t="s">
        <v>0</v>
      </c>
      <c r="G76" s="11" t="s">
        <v>5435</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2</v>
      </c>
      <c r="G77" s="11" t="s">
        <v>5436</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3</v>
      </c>
      <c r="G78" s="11" t="s">
        <v>5437</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4</v>
      </c>
      <c r="G79" s="11" t="s">
        <v>5438</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5</v>
      </c>
      <c r="G80" s="11" t="s">
        <v>5439</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6</v>
      </c>
      <c r="G81" s="11" t="s">
        <v>5440</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7</v>
      </c>
      <c r="G82" s="11" t="s">
        <v>5441</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8</v>
      </c>
      <c r="G83" s="11" t="s">
        <v>5442</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9</v>
      </c>
      <c r="G84" s="11" t="s">
        <v>5443</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10</v>
      </c>
      <c r="G85" s="11" t="s">
        <v>5444</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11</v>
      </c>
      <c r="G86" s="11" t="s">
        <v>5445</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12</v>
      </c>
      <c r="G87" s="11" t="s">
        <v>5446</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13</v>
      </c>
      <c r="G88" s="11" t="s">
        <v>5447</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14</v>
      </c>
      <c r="G89" s="11" t="s">
        <v>5448</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15</v>
      </c>
      <c r="G90" s="11" t="s">
        <v>5449</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16</v>
      </c>
      <c r="G91" s="11" t="s">
        <v>5450</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17</v>
      </c>
      <c r="G92" s="11" t="s">
        <v>2155</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18</v>
      </c>
      <c r="G93" s="11" t="s">
        <v>5451</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c r="G94" s="11"/>
      <c r="H94" s="2"/>
      <c r="I94" s="2"/>
      <c r="J94" s="2"/>
      <c r="K94" s="2"/>
      <c r="L94" s="2"/>
      <c r="M94" s="2"/>
      <c r="N94" s="2"/>
      <c r="O94" s="2"/>
      <c r="P94" s="2"/>
      <c r="Q94" s="2"/>
      <c r="R94" s="11"/>
      <c r="S94" s="11"/>
      <c r="T94" s="35"/>
    </row>
    <row r="95" spans="1:20" x14ac:dyDescent="0.25">
      <c r="A95" s="83"/>
      <c r="B95" s="62"/>
      <c r="C95" s="61"/>
      <c r="D95" s="62"/>
      <c r="E95" s="62"/>
      <c r="F95" s="61"/>
      <c r="G95" s="62"/>
      <c r="H95" s="61">
        <f>SUM(H76:H93)</f>
        <v>0</v>
      </c>
      <c r="I95" s="61">
        <f>SUM(I76:I93)</f>
        <v>18</v>
      </c>
      <c r="J95" s="61">
        <f t="shared" ref="J95:O95" si="5">SUM(J76:J93)</f>
        <v>0</v>
      </c>
      <c r="K95" s="61">
        <f t="shared" si="5"/>
        <v>0</v>
      </c>
      <c r="L95" s="61">
        <f t="shared" si="5"/>
        <v>0</v>
      </c>
      <c r="M95" s="61">
        <f t="shared" si="5"/>
        <v>0</v>
      </c>
      <c r="N95" s="61">
        <f t="shared" si="5"/>
        <v>0</v>
      </c>
      <c r="O95" s="61">
        <f t="shared" si="5"/>
        <v>0</v>
      </c>
      <c r="P95" s="61"/>
      <c r="Q95" s="61"/>
      <c r="R95" s="62"/>
      <c r="S95" s="62"/>
      <c r="T95" s="84"/>
    </row>
    <row r="96" spans="1:20" x14ac:dyDescent="0.25">
      <c r="A96" s="85"/>
      <c r="B96" s="75"/>
      <c r="C96" s="76"/>
      <c r="D96" s="75"/>
      <c r="E96" s="75"/>
      <c r="F96" s="76"/>
      <c r="G96" s="75"/>
      <c r="H96" s="76"/>
      <c r="I96" s="76"/>
      <c r="J96" s="76"/>
      <c r="K96" s="76"/>
      <c r="L96" s="76"/>
      <c r="M96" s="76"/>
      <c r="N96" s="76"/>
      <c r="O96" s="76"/>
      <c r="P96" s="76"/>
      <c r="Q96" s="76"/>
      <c r="R96" s="75"/>
      <c r="S96" s="75"/>
      <c r="T96" s="86"/>
    </row>
    <row r="97" spans="1:20" x14ac:dyDescent="0.25">
      <c r="A97" s="34"/>
      <c r="B97" s="11"/>
      <c r="C97" s="2"/>
      <c r="D97" s="11"/>
      <c r="E97" s="11"/>
      <c r="F97" s="2"/>
      <c r="G97" s="11"/>
      <c r="H97" s="2"/>
      <c r="I97" s="2"/>
      <c r="J97" s="2"/>
      <c r="K97" s="2"/>
      <c r="L97" s="2"/>
      <c r="M97" s="2"/>
      <c r="N97" s="2"/>
      <c r="O97" s="2"/>
      <c r="P97" s="2"/>
      <c r="Q97" s="2"/>
      <c r="R97" s="11"/>
      <c r="S97" s="11"/>
      <c r="T97" s="35"/>
    </row>
    <row r="98" spans="1:20" s="163" customFormat="1" ht="57.6" customHeight="1" x14ac:dyDescent="0.25">
      <c r="A98" s="159"/>
      <c r="B98" s="160"/>
      <c r="C98" s="161" t="s">
        <v>7</v>
      </c>
      <c r="D98" s="160" t="s">
        <v>4674</v>
      </c>
      <c r="E98" s="160" t="s">
        <v>39</v>
      </c>
      <c r="F98" s="161" t="s">
        <v>0</v>
      </c>
      <c r="G98" s="160" t="s">
        <v>5452</v>
      </c>
      <c r="H98" s="161">
        <v>1</v>
      </c>
      <c r="I98" s="161">
        <v>0</v>
      </c>
      <c r="J98" s="161">
        <v>0</v>
      </c>
      <c r="K98" s="161">
        <v>0</v>
      </c>
      <c r="L98" s="161">
        <v>0</v>
      </c>
      <c r="M98" s="161">
        <v>0</v>
      </c>
      <c r="N98" s="161">
        <v>0</v>
      </c>
      <c r="O98" s="161"/>
      <c r="P98" s="161">
        <v>1</v>
      </c>
      <c r="Q98" s="161"/>
      <c r="R98" s="160" t="s">
        <v>8718</v>
      </c>
      <c r="S98" s="309" t="s">
        <v>8771</v>
      </c>
      <c r="T98" s="162"/>
    </row>
    <row r="99" spans="1:20" x14ac:dyDescent="0.25">
      <c r="A99" s="34"/>
      <c r="B99" s="11"/>
      <c r="C99" s="2"/>
      <c r="D99" s="11"/>
      <c r="E99" s="11"/>
      <c r="F99" s="2" t="s">
        <v>2</v>
      </c>
      <c r="G99" s="11" t="s">
        <v>5453</v>
      </c>
      <c r="H99" s="2">
        <v>1</v>
      </c>
      <c r="I99" s="2">
        <v>0</v>
      </c>
      <c r="J99" s="2">
        <v>0</v>
      </c>
      <c r="K99" s="2">
        <v>0</v>
      </c>
      <c r="L99" s="2">
        <v>0</v>
      </c>
      <c r="M99" s="2">
        <v>0</v>
      </c>
      <c r="N99" s="2">
        <v>0</v>
      </c>
      <c r="O99" s="2"/>
      <c r="P99" s="2">
        <v>1</v>
      </c>
      <c r="Q99" s="2"/>
      <c r="R99" s="11" t="s">
        <v>8719</v>
      </c>
      <c r="S99" s="309"/>
      <c r="T99" s="35"/>
    </row>
    <row r="100" spans="1:20" x14ac:dyDescent="0.25">
      <c r="A100" s="34"/>
      <c r="B100" s="11"/>
      <c r="C100" s="2"/>
      <c r="D100" s="11"/>
      <c r="E100" s="11"/>
      <c r="F100" s="2" t="s">
        <v>3</v>
      </c>
      <c r="G100" s="11" t="s">
        <v>5454</v>
      </c>
      <c r="H100" s="2">
        <v>1</v>
      </c>
      <c r="I100" s="2">
        <v>0</v>
      </c>
      <c r="J100" s="2">
        <v>0</v>
      </c>
      <c r="K100" s="2">
        <v>0</v>
      </c>
      <c r="L100" s="2">
        <v>0</v>
      </c>
      <c r="M100" s="2">
        <v>0</v>
      </c>
      <c r="N100" s="2">
        <v>0</v>
      </c>
      <c r="O100" s="2"/>
      <c r="P100" s="2">
        <v>1</v>
      </c>
      <c r="Q100" s="2"/>
      <c r="R100" s="11"/>
      <c r="S100" s="309"/>
      <c r="T100" s="35"/>
    </row>
    <row r="101" spans="1:20" x14ac:dyDescent="0.25">
      <c r="A101" s="34"/>
      <c r="B101" s="11"/>
      <c r="C101" s="2"/>
      <c r="D101" s="11"/>
      <c r="E101" s="11"/>
      <c r="F101" s="2" t="s">
        <v>4</v>
      </c>
      <c r="G101" s="11" t="s">
        <v>5455</v>
      </c>
      <c r="H101" s="2">
        <v>1</v>
      </c>
      <c r="I101" s="2">
        <v>0</v>
      </c>
      <c r="J101" s="2">
        <v>0</v>
      </c>
      <c r="K101" s="2">
        <v>0</v>
      </c>
      <c r="L101" s="2">
        <v>0</v>
      </c>
      <c r="M101" s="2">
        <v>0</v>
      </c>
      <c r="N101" s="2">
        <v>0</v>
      </c>
      <c r="O101" s="2"/>
      <c r="P101" s="2">
        <v>1</v>
      </c>
      <c r="Q101" s="2"/>
      <c r="R101" s="11"/>
      <c r="S101" s="11"/>
      <c r="T101" s="35"/>
    </row>
    <row r="102" spans="1:20" x14ac:dyDescent="0.25">
      <c r="A102" s="34"/>
      <c r="B102" s="11"/>
      <c r="C102" s="2"/>
      <c r="D102" s="11"/>
      <c r="E102" s="11"/>
      <c r="F102" s="2" t="s">
        <v>5</v>
      </c>
      <c r="G102" s="11" t="s">
        <v>5456</v>
      </c>
      <c r="H102" s="2">
        <v>1</v>
      </c>
      <c r="I102" s="2">
        <v>0</v>
      </c>
      <c r="J102" s="2">
        <v>0</v>
      </c>
      <c r="K102" s="2">
        <v>0</v>
      </c>
      <c r="L102" s="2">
        <v>0</v>
      </c>
      <c r="M102" s="2">
        <v>0</v>
      </c>
      <c r="N102" s="2">
        <v>0</v>
      </c>
      <c r="O102" s="2"/>
      <c r="P102" s="2">
        <v>1</v>
      </c>
      <c r="Q102" s="2"/>
      <c r="R102" s="11"/>
      <c r="S102" s="11"/>
      <c r="T102" s="35"/>
    </row>
    <row r="103" spans="1:20" x14ac:dyDescent="0.25">
      <c r="A103" s="34"/>
      <c r="B103" s="11"/>
      <c r="C103" s="2"/>
      <c r="D103" s="11"/>
      <c r="E103" s="11"/>
      <c r="F103" s="2" t="s">
        <v>6</v>
      </c>
      <c r="G103" s="11" t="s">
        <v>5457</v>
      </c>
      <c r="H103" s="2">
        <v>1</v>
      </c>
      <c r="I103" s="2">
        <v>0</v>
      </c>
      <c r="J103" s="2">
        <v>0</v>
      </c>
      <c r="K103" s="2">
        <v>0</v>
      </c>
      <c r="L103" s="2">
        <v>0</v>
      </c>
      <c r="M103" s="2">
        <v>0</v>
      </c>
      <c r="N103" s="2">
        <v>0</v>
      </c>
      <c r="O103" s="2"/>
      <c r="P103" s="2">
        <v>1</v>
      </c>
      <c r="Q103" s="2"/>
      <c r="R103" s="11"/>
      <c r="S103" s="11"/>
      <c r="T103" s="35"/>
    </row>
    <row r="104" spans="1:20" x14ac:dyDescent="0.25">
      <c r="A104" s="34"/>
      <c r="B104" s="11"/>
      <c r="C104" s="2"/>
      <c r="D104" s="11"/>
      <c r="E104" s="11"/>
      <c r="F104" s="2" t="s">
        <v>7</v>
      </c>
      <c r="G104" s="11" t="s">
        <v>5458</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8</v>
      </c>
      <c r="G105" s="11" t="s">
        <v>5459</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9</v>
      </c>
      <c r="G106" s="11" t="s">
        <v>5460</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c r="G107" s="11"/>
      <c r="H107" s="2"/>
      <c r="I107" s="2"/>
      <c r="J107" s="2"/>
      <c r="K107" s="2"/>
      <c r="L107" s="2"/>
      <c r="M107" s="2"/>
      <c r="N107" s="2"/>
      <c r="O107" s="2"/>
      <c r="P107" s="2"/>
      <c r="Q107" s="2"/>
      <c r="R107" s="11"/>
      <c r="S107" s="11"/>
      <c r="T107" s="35"/>
    </row>
    <row r="108" spans="1:20" x14ac:dyDescent="0.25">
      <c r="A108" s="83"/>
      <c r="B108" s="62"/>
      <c r="C108" s="61"/>
      <c r="D108" s="62"/>
      <c r="E108" s="62"/>
      <c r="F108" s="61"/>
      <c r="G108" s="62"/>
      <c r="H108" s="61">
        <f>SUM(H98:H106)</f>
        <v>6</v>
      </c>
      <c r="I108" s="61">
        <f t="shared" ref="I108:Q108" si="6">SUM(I98:I106)</f>
        <v>3</v>
      </c>
      <c r="J108" s="61">
        <f t="shared" si="6"/>
        <v>0</v>
      </c>
      <c r="K108" s="61">
        <f t="shared" si="6"/>
        <v>0</v>
      </c>
      <c r="L108" s="61">
        <f t="shared" si="6"/>
        <v>0</v>
      </c>
      <c r="M108" s="61">
        <f t="shared" si="6"/>
        <v>0</v>
      </c>
      <c r="N108" s="61">
        <f t="shared" si="6"/>
        <v>0</v>
      </c>
      <c r="O108" s="61">
        <f t="shared" si="6"/>
        <v>0</v>
      </c>
      <c r="P108" s="61">
        <f t="shared" si="6"/>
        <v>6</v>
      </c>
      <c r="Q108" s="61">
        <f t="shared" si="6"/>
        <v>0</v>
      </c>
      <c r="R108" s="62"/>
      <c r="S108" s="62"/>
      <c r="T108" s="84"/>
    </row>
    <row r="109" spans="1:20" x14ac:dyDescent="0.25">
      <c r="A109" s="85"/>
      <c r="B109" s="75"/>
      <c r="C109" s="76"/>
      <c r="D109" s="75"/>
      <c r="E109" s="75"/>
      <c r="F109" s="76"/>
      <c r="G109" s="75"/>
      <c r="H109" s="76"/>
      <c r="I109" s="76"/>
      <c r="J109" s="76"/>
      <c r="K109" s="76"/>
      <c r="L109" s="76"/>
      <c r="M109" s="76"/>
      <c r="N109" s="76"/>
      <c r="O109" s="76"/>
      <c r="P109" s="76"/>
      <c r="Q109" s="76"/>
      <c r="R109" s="75"/>
      <c r="S109" s="75"/>
      <c r="T109" s="86"/>
    </row>
    <row r="110" spans="1:20" x14ac:dyDescent="0.25">
      <c r="A110" s="34"/>
      <c r="B110" s="11"/>
      <c r="C110" s="2"/>
      <c r="D110" s="11"/>
      <c r="E110" s="11"/>
      <c r="F110" s="11"/>
      <c r="G110" s="11"/>
      <c r="H110" s="2"/>
      <c r="I110" s="2"/>
      <c r="J110" s="2"/>
      <c r="K110" s="2"/>
      <c r="L110" s="2"/>
      <c r="M110" s="2"/>
      <c r="N110" s="2"/>
      <c r="O110" s="2"/>
      <c r="P110" s="2"/>
      <c r="Q110" s="2"/>
      <c r="R110" s="11"/>
      <c r="S110" s="11"/>
      <c r="T110" s="35"/>
    </row>
    <row r="111" spans="1:20" x14ac:dyDescent="0.25">
      <c r="A111" s="34"/>
      <c r="B111" s="11"/>
      <c r="C111" s="2" t="s">
        <v>8</v>
      </c>
      <c r="D111" s="11" t="s">
        <v>4675</v>
      </c>
      <c r="E111" s="11" t="s">
        <v>39</v>
      </c>
      <c r="F111" s="2" t="s">
        <v>0</v>
      </c>
      <c r="G111" s="11" t="s">
        <v>5461</v>
      </c>
      <c r="H111" s="2">
        <v>0</v>
      </c>
      <c r="I111" s="2">
        <v>1</v>
      </c>
      <c r="J111" s="2">
        <v>0</v>
      </c>
      <c r="K111" s="2">
        <v>0</v>
      </c>
      <c r="L111" s="2">
        <v>0</v>
      </c>
      <c r="M111" s="2">
        <v>0</v>
      </c>
      <c r="N111" s="2">
        <v>0</v>
      </c>
      <c r="O111" s="2"/>
      <c r="P111" s="2"/>
      <c r="Q111" s="2"/>
      <c r="R111" s="11"/>
      <c r="S111" s="11" t="s">
        <v>8910</v>
      </c>
      <c r="T111" s="35"/>
    </row>
    <row r="112" spans="1:20" x14ac:dyDescent="0.25">
      <c r="A112" s="34"/>
      <c r="B112" s="11"/>
      <c r="C112" s="2"/>
      <c r="D112" s="11"/>
      <c r="E112" s="11"/>
      <c r="F112" s="2" t="s">
        <v>2</v>
      </c>
      <c r="G112" s="11" t="s">
        <v>5462</v>
      </c>
      <c r="H112" s="2">
        <v>0</v>
      </c>
      <c r="I112" s="2">
        <v>1</v>
      </c>
      <c r="J112" s="2">
        <v>0</v>
      </c>
      <c r="K112" s="2">
        <v>0</v>
      </c>
      <c r="L112" s="2">
        <v>0</v>
      </c>
      <c r="M112" s="2">
        <v>0</v>
      </c>
      <c r="N112" s="2">
        <v>0</v>
      </c>
      <c r="O112" s="2"/>
      <c r="P112" s="2"/>
      <c r="Q112" s="2"/>
      <c r="R112" s="11"/>
      <c r="S112" s="11"/>
      <c r="T112" s="35"/>
    </row>
    <row r="113" spans="1:20" x14ac:dyDescent="0.25">
      <c r="A113" s="34"/>
      <c r="B113" s="11"/>
      <c r="C113" s="2"/>
      <c r="D113" s="11"/>
      <c r="E113" s="11"/>
      <c r="F113" s="2" t="s">
        <v>3</v>
      </c>
      <c r="G113" s="11" t="s">
        <v>5463</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t="s">
        <v>4</v>
      </c>
      <c r="G114" s="11" t="s">
        <v>5464</v>
      </c>
      <c r="H114" s="2">
        <v>0</v>
      </c>
      <c r="I114" s="2">
        <v>1</v>
      </c>
      <c r="J114" s="2">
        <v>0</v>
      </c>
      <c r="K114" s="2">
        <v>0</v>
      </c>
      <c r="L114" s="2">
        <v>0</v>
      </c>
      <c r="M114" s="2">
        <v>0</v>
      </c>
      <c r="N114" s="2">
        <v>0</v>
      </c>
      <c r="O114" s="2"/>
      <c r="P114" s="2"/>
      <c r="Q114" s="2"/>
      <c r="R114" s="11"/>
      <c r="S114" s="11"/>
      <c r="T114" s="35"/>
    </row>
    <row r="115" spans="1:20" x14ac:dyDescent="0.25">
      <c r="A115" s="34"/>
      <c r="B115" s="11"/>
      <c r="C115" s="2"/>
      <c r="D115" s="11"/>
      <c r="E115" s="11"/>
      <c r="F115" s="2" t="s">
        <v>5</v>
      </c>
      <c r="G115" s="11" t="s">
        <v>5465</v>
      </c>
      <c r="H115" s="2">
        <v>0</v>
      </c>
      <c r="I115" s="2">
        <v>1</v>
      </c>
      <c r="J115" s="2">
        <v>0</v>
      </c>
      <c r="K115" s="2">
        <v>0</v>
      </c>
      <c r="L115" s="2">
        <v>0</v>
      </c>
      <c r="M115" s="2">
        <v>0</v>
      </c>
      <c r="N115" s="2">
        <v>0</v>
      </c>
      <c r="O115" s="2"/>
      <c r="P115" s="2"/>
      <c r="Q115" s="2"/>
      <c r="R115" s="11"/>
      <c r="S115" s="11"/>
      <c r="T115" s="35"/>
    </row>
    <row r="116" spans="1:20" x14ac:dyDescent="0.25">
      <c r="A116" s="34"/>
      <c r="B116" s="11"/>
      <c r="C116" s="2"/>
      <c r="D116" s="11"/>
      <c r="E116" s="11"/>
      <c r="F116" s="2" t="s">
        <v>6</v>
      </c>
      <c r="G116" s="11" t="s">
        <v>5466</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7</v>
      </c>
      <c r="G117" s="11" t="s">
        <v>5467</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8</v>
      </c>
      <c r="G118" s="11" t="s">
        <v>5468</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9</v>
      </c>
      <c r="G119" s="11" t="s">
        <v>5469</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10</v>
      </c>
      <c r="G120" s="11" t="s">
        <v>5470</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11</v>
      </c>
      <c r="G121" s="11" t="s">
        <v>5471</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12</v>
      </c>
      <c r="G122" s="11" t="s">
        <v>5472</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13</v>
      </c>
      <c r="G123" s="11" t="s">
        <v>5473</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14</v>
      </c>
      <c r="G124" s="11" t="s">
        <v>5474</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15</v>
      </c>
      <c r="G125" s="11" t="s">
        <v>5475</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16</v>
      </c>
      <c r="G126" s="11" t="s">
        <v>5476</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17</v>
      </c>
      <c r="G127" s="11" t="s">
        <v>5477</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18</v>
      </c>
      <c r="G128" s="11" t="s">
        <v>5478</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19</v>
      </c>
      <c r="G129" s="11" t="s">
        <v>5479</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20</v>
      </c>
      <c r="G130" s="11" t="s">
        <v>5480</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21</v>
      </c>
      <c r="G131" s="11" t="s">
        <v>5481</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22</v>
      </c>
      <c r="G132" s="11" t="s">
        <v>5482</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23</v>
      </c>
      <c r="G133" s="11" t="s">
        <v>5483</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24</v>
      </c>
      <c r="G134" s="11" t="s">
        <v>5484</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t="s">
        <v>25</v>
      </c>
      <c r="G135" s="11" t="s">
        <v>5485</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26</v>
      </c>
      <c r="G136" s="11" t="s">
        <v>5486</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27</v>
      </c>
      <c r="G137" s="11" t="s">
        <v>5487</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c r="G138" s="11"/>
      <c r="H138" s="2"/>
      <c r="I138" s="2"/>
      <c r="J138" s="2"/>
      <c r="K138" s="2"/>
      <c r="L138" s="2"/>
      <c r="M138" s="2"/>
      <c r="N138" s="2"/>
      <c r="O138" s="2"/>
      <c r="P138" s="2"/>
      <c r="Q138" s="2"/>
      <c r="R138" s="11"/>
      <c r="S138" s="11"/>
      <c r="T138" s="35"/>
    </row>
    <row r="139" spans="1:20" x14ac:dyDescent="0.25">
      <c r="A139" s="83"/>
      <c r="B139" s="62"/>
      <c r="C139" s="61"/>
      <c r="D139" s="62"/>
      <c r="E139" s="62"/>
      <c r="F139" s="61"/>
      <c r="G139" s="62"/>
      <c r="H139" s="61">
        <f>SUM(H111:H137)</f>
        <v>0</v>
      </c>
      <c r="I139" s="61">
        <f t="shared" ref="I139:O139" si="7">SUM(I111:I137)</f>
        <v>27</v>
      </c>
      <c r="J139" s="61">
        <f t="shared" si="7"/>
        <v>0</v>
      </c>
      <c r="K139" s="61">
        <f t="shared" si="7"/>
        <v>0</v>
      </c>
      <c r="L139" s="61">
        <f t="shared" si="7"/>
        <v>0</v>
      </c>
      <c r="M139" s="61">
        <f t="shared" si="7"/>
        <v>0</v>
      </c>
      <c r="N139" s="61">
        <f t="shared" si="7"/>
        <v>0</v>
      </c>
      <c r="O139" s="61">
        <f t="shared" si="7"/>
        <v>0</v>
      </c>
      <c r="P139" s="61"/>
      <c r="Q139" s="61"/>
      <c r="R139" s="62"/>
      <c r="S139" s="62"/>
      <c r="T139" s="84"/>
    </row>
    <row r="140" spans="1:20" x14ac:dyDescent="0.25">
      <c r="A140" s="85"/>
      <c r="B140" s="75"/>
      <c r="C140" s="76"/>
      <c r="D140" s="75"/>
      <c r="E140" s="75"/>
      <c r="F140" s="76"/>
      <c r="G140" s="75"/>
      <c r="H140" s="76"/>
      <c r="I140" s="76"/>
      <c r="J140" s="76"/>
      <c r="K140" s="76"/>
      <c r="L140" s="76"/>
      <c r="M140" s="76"/>
      <c r="N140" s="76"/>
      <c r="O140" s="76"/>
      <c r="P140" s="76"/>
      <c r="Q140" s="76"/>
      <c r="R140" s="75"/>
      <c r="S140" s="75"/>
      <c r="T140" s="86"/>
    </row>
    <row r="141" spans="1:20" x14ac:dyDescent="0.25">
      <c r="A141" s="34"/>
      <c r="B141" s="11"/>
      <c r="C141" s="2"/>
      <c r="D141" s="11"/>
      <c r="E141" s="11"/>
      <c r="F141" s="11"/>
      <c r="G141" s="11"/>
      <c r="H141" s="2"/>
      <c r="I141" s="2"/>
      <c r="J141" s="2"/>
      <c r="K141" s="2"/>
      <c r="L141" s="2"/>
      <c r="M141" s="2"/>
      <c r="N141" s="2"/>
      <c r="O141" s="2"/>
      <c r="P141" s="2"/>
      <c r="Q141" s="2"/>
      <c r="R141" s="11"/>
      <c r="S141" s="11"/>
      <c r="T141" s="35"/>
    </row>
    <row r="142" spans="1:20" x14ac:dyDescent="0.25">
      <c r="A142" s="34"/>
      <c r="B142" s="11"/>
      <c r="C142" s="2" t="s">
        <v>9</v>
      </c>
      <c r="D142" s="11" t="s">
        <v>4676</v>
      </c>
      <c r="E142" s="11" t="s">
        <v>39</v>
      </c>
      <c r="F142" s="2" t="s">
        <v>0</v>
      </c>
      <c r="G142" s="11" t="s">
        <v>5488</v>
      </c>
      <c r="H142" s="2">
        <v>1</v>
      </c>
      <c r="I142" s="2">
        <v>0</v>
      </c>
      <c r="J142" s="2">
        <v>0</v>
      </c>
      <c r="K142" s="2">
        <v>0</v>
      </c>
      <c r="L142" s="2">
        <v>0</v>
      </c>
      <c r="M142" s="2">
        <v>0</v>
      </c>
      <c r="N142" s="2">
        <v>0</v>
      </c>
      <c r="O142" s="2"/>
      <c r="P142" s="2">
        <v>1</v>
      </c>
      <c r="Q142" s="2"/>
      <c r="R142" s="11"/>
      <c r="S142" s="299" t="s">
        <v>8797</v>
      </c>
      <c r="T142" s="35"/>
    </row>
    <row r="143" spans="1:20" x14ac:dyDescent="0.25">
      <c r="A143" s="34"/>
      <c r="B143" s="11"/>
      <c r="C143" s="2"/>
      <c r="D143" s="11"/>
      <c r="E143" s="11"/>
      <c r="F143" s="2" t="s">
        <v>2</v>
      </c>
      <c r="G143" s="11" t="s">
        <v>5489</v>
      </c>
      <c r="H143" s="2">
        <v>1</v>
      </c>
      <c r="I143" s="2">
        <v>0</v>
      </c>
      <c r="J143" s="2">
        <v>0</v>
      </c>
      <c r="K143" s="2">
        <v>0</v>
      </c>
      <c r="L143" s="2">
        <v>0</v>
      </c>
      <c r="M143" s="2">
        <v>0</v>
      </c>
      <c r="N143" s="2">
        <v>0</v>
      </c>
      <c r="O143" s="2"/>
      <c r="P143" s="2">
        <v>1</v>
      </c>
      <c r="Q143" s="2"/>
      <c r="R143" s="11"/>
      <c r="S143" s="299"/>
      <c r="T143" s="35"/>
    </row>
    <row r="144" spans="1:20" x14ac:dyDescent="0.25">
      <c r="A144" s="34"/>
      <c r="B144" s="11"/>
      <c r="C144" s="2"/>
      <c r="D144" s="11"/>
      <c r="E144" s="11"/>
      <c r="F144" s="2" t="s">
        <v>3</v>
      </c>
      <c r="G144" s="11" t="s">
        <v>5490</v>
      </c>
      <c r="H144" s="2">
        <v>1</v>
      </c>
      <c r="I144" s="2">
        <v>0</v>
      </c>
      <c r="J144" s="2">
        <v>0</v>
      </c>
      <c r="K144" s="2">
        <v>0</v>
      </c>
      <c r="L144" s="2">
        <v>0</v>
      </c>
      <c r="M144" s="2">
        <v>0</v>
      </c>
      <c r="N144" s="2">
        <v>0</v>
      </c>
      <c r="O144" s="2"/>
      <c r="P144" s="2">
        <v>1</v>
      </c>
      <c r="Q144" s="2"/>
      <c r="R144" s="11"/>
      <c r="S144" s="299"/>
      <c r="T144" s="35"/>
    </row>
    <row r="145" spans="1:20" x14ac:dyDescent="0.25">
      <c r="A145" s="34"/>
      <c r="B145" s="11"/>
      <c r="C145" s="2"/>
      <c r="D145" s="11"/>
      <c r="E145" s="11"/>
      <c r="F145" s="2" t="s">
        <v>4</v>
      </c>
      <c r="G145" s="11" t="s">
        <v>5491</v>
      </c>
      <c r="H145" s="2">
        <v>1</v>
      </c>
      <c r="I145" s="2">
        <v>0</v>
      </c>
      <c r="J145" s="2">
        <v>0</v>
      </c>
      <c r="K145" s="2">
        <v>0</v>
      </c>
      <c r="L145" s="2">
        <v>0</v>
      </c>
      <c r="M145" s="2">
        <v>0</v>
      </c>
      <c r="N145" s="2">
        <v>0</v>
      </c>
      <c r="O145" s="2"/>
      <c r="P145" s="2">
        <v>1</v>
      </c>
      <c r="Q145" s="2"/>
      <c r="R145" s="11"/>
      <c r="S145" s="11"/>
      <c r="T145" s="35"/>
    </row>
    <row r="146" spans="1:20" x14ac:dyDescent="0.25">
      <c r="A146" s="34"/>
      <c r="B146" s="11"/>
      <c r="C146" s="2"/>
      <c r="D146" s="11"/>
      <c r="E146" s="11"/>
      <c r="F146" s="2" t="s">
        <v>5</v>
      </c>
      <c r="G146" s="11" t="s">
        <v>5492</v>
      </c>
      <c r="H146" s="2">
        <v>1</v>
      </c>
      <c r="I146" s="2">
        <v>0</v>
      </c>
      <c r="J146" s="2">
        <v>0</v>
      </c>
      <c r="K146" s="2">
        <v>0</v>
      </c>
      <c r="L146" s="2">
        <v>0</v>
      </c>
      <c r="M146" s="2">
        <v>0</v>
      </c>
      <c r="N146" s="2">
        <v>0</v>
      </c>
      <c r="O146" s="2"/>
      <c r="P146" s="2">
        <v>1</v>
      </c>
      <c r="Q146" s="2"/>
      <c r="R146" s="11"/>
      <c r="S146" s="11"/>
      <c r="T146" s="35"/>
    </row>
    <row r="147" spans="1:20" x14ac:dyDescent="0.25">
      <c r="A147" s="34"/>
      <c r="B147" s="11"/>
      <c r="C147" s="2"/>
      <c r="D147" s="11"/>
      <c r="E147" s="11"/>
      <c r="F147" s="2" t="s">
        <v>6</v>
      </c>
      <c r="G147" s="11" t="s">
        <v>5493</v>
      </c>
      <c r="H147" s="2">
        <v>1</v>
      </c>
      <c r="I147" s="2">
        <v>0</v>
      </c>
      <c r="J147" s="2">
        <v>0</v>
      </c>
      <c r="K147" s="2">
        <v>0</v>
      </c>
      <c r="L147" s="2">
        <v>0</v>
      </c>
      <c r="M147" s="2">
        <v>0</v>
      </c>
      <c r="N147" s="2">
        <v>0</v>
      </c>
      <c r="O147" s="2"/>
      <c r="P147" s="2">
        <v>1</v>
      </c>
      <c r="Q147" s="2"/>
      <c r="R147" s="11"/>
      <c r="S147" s="11"/>
      <c r="T147" s="35"/>
    </row>
    <row r="148" spans="1:20" x14ac:dyDescent="0.25">
      <c r="A148" s="34"/>
      <c r="B148" s="11"/>
      <c r="C148" s="2"/>
      <c r="D148" s="11"/>
      <c r="E148" s="11"/>
      <c r="F148" s="2" t="s">
        <v>7</v>
      </c>
      <c r="G148" s="11" t="s">
        <v>5494</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8</v>
      </c>
      <c r="G149" s="11" t="s">
        <v>5495</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9</v>
      </c>
      <c r="G150" s="11" t="s">
        <v>5496</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10</v>
      </c>
      <c r="G151" s="11" t="s">
        <v>5480</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11</v>
      </c>
      <c r="G152" s="11" t="s">
        <v>5497</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12</v>
      </c>
      <c r="G153" s="11" t="s">
        <v>5498</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13</v>
      </c>
      <c r="G154" s="11" t="s">
        <v>5499</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14</v>
      </c>
      <c r="G155" s="11" t="s">
        <v>5500</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c r="G156" s="11"/>
      <c r="H156" s="2"/>
      <c r="I156" s="2"/>
      <c r="J156" s="2"/>
      <c r="K156" s="2"/>
      <c r="L156" s="2"/>
      <c r="M156" s="2"/>
      <c r="N156" s="2"/>
      <c r="O156" s="2"/>
      <c r="P156" s="2"/>
      <c r="Q156" s="2"/>
      <c r="R156" s="11"/>
      <c r="S156" s="11"/>
      <c r="T156" s="35"/>
    </row>
    <row r="157" spans="1:20" x14ac:dyDescent="0.25">
      <c r="A157" s="83"/>
      <c r="B157" s="62"/>
      <c r="C157" s="61"/>
      <c r="D157" s="62"/>
      <c r="E157" s="62"/>
      <c r="F157" s="61"/>
      <c r="G157" s="62"/>
      <c r="H157" s="61">
        <f>SUM(H142:H155)</f>
        <v>6</v>
      </c>
      <c r="I157" s="61">
        <f t="shared" ref="I157:Q157" si="8">SUM(I142:I155)</f>
        <v>8</v>
      </c>
      <c r="J157" s="61">
        <f t="shared" si="8"/>
        <v>0</v>
      </c>
      <c r="K157" s="61">
        <f t="shared" si="8"/>
        <v>0</v>
      </c>
      <c r="L157" s="61">
        <f t="shared" si="8"/>
        <v>0</v>
      </c>
      <c r="M157" s="61">
        <f t="shared" si="8"/>
        <v>0</v>
      </c>
      <c r="N157" s="61">
        <f t="shared" si="8"/>
        <v>0</v>
      </c>
      <c r="O157" s="61">
        <f t="shared" si="8"/>
        <v>0</v>
      </c>
      <c r="P157" s="61">
        <f t="shared" si="8"/>
        <v>6</v>
      </c>
      <c r="Q157" s="61">
        <f t="shared" si="8"/>
        <v>0</v>
      </c>
      <c r="R157" s="62"/>
      <c r="S157" s="62"/>
      <c r="T157" s="84"/>
    </row>
    <row r="158" spans="1:20" x14ac:dyDescent="0.25">
      <c r="A158" s="85"/>
      <c r="B158" s="75"/>
      <c r="C158" s="76"/>
      <c r="D158" s="75"/>
      <c r="E158" s="75"/>
      <c r="F158" s="76"/>
      <c r="G158" s="75"/>
      <c r="H158" s="76"/>
      <c r="I158" s="76"/>
      <c r="J158" s="76"/>
      <c r="K158" s="76"/>
      <c r="L158" s="76"/>
      <c r="M158" s="76"/>
      <c r="N158" s="76"/>
      <c r="O158" s="76"/>
      <c r="P158" s="76"/>
      <c r="Q158" s="76"/>
      <c r="R158" s="75"/>
      <c r="S158" s="75"/>
      <c r="T158" s="86"/>
    </row>
    <row r="159" spans="1:20" x14ac:dyDescent="0.25">
      <c r="A159" s="34"/>
      <c r="B159" s="11"/>
      <c r="C159" s="2"/>
      <c r="D159" s="11"/>
      <c r="E159" s="11"/>
      <c r="F159" s="11"/>
      <c r="G159" s="11"/>
      <c r="H159" s="2"/>
      <c r="I159" s="2"/>
      <c r="J159" s="2"/>
      <c r="K159" s="2"/>
      <c r="L159" s="2"/>
      <c r="M159" s="2"/>
      <c r="N159" s="2"/>
      <c r="O159" s="2"/>
      <c r="P159" s="2"/>
      <c r="Q159" s="2"/>
      <c r="R159" s="11"/>
      <c r="S159" s="11"/>
      <c r="T159" s="35"/>
    </row>
    <row r="160" spans="1:20" s="163" customFormat="1" ht="45" x14ac:dyDescent="0.25">
      <c r="A160" s="159"/>
      <c r="B160" s="160"/>
      <c r="C160" s="161" t="s">
        <v>10</v>
      </c>
      <c r="D160" s="160" t="s">
        <v>5387</v>
      </c>
      <c r="E160" s="160" t="s">
        <v>39</v>
      </c>
      <c r="F160" s="161" t="s">
        <v>0</v>
      </c>
      <c r="G160" s="160" t="s">
        <v>5501</v>
      </c>
      <c r="H160" s="161">
        <v>1</v>
      </c>
      <c r="I160" s="161">
        <v>0</v>
      </c>
      <c r="J160" s="161">
        <v>0</v>
      </c>
      <c r="K160" s="161">
        <v>0</v>
      </c>
      <c r="L160" s="161">
        <v>0</v>
      </c>
      <c r="M160" s="161">
        <v>0</v>
      </c>
      <c r="N160" s="161">
        <v>0</v>
      </c>
      <c r="O160" s="161"/>
      <c r="P160" s="161"/>
      <c r="Q160" s="161">
        <v>1</v>
      </c>
      <c r="R160" s="160"/>
      <c r="S160" s="156" t="s">
        <v>8796</v>
      </c>
      <c r="T160" s="162"/>
    </row>
    <row r="161" spans="1:20" x14ac:dyDescent="0.25">
      <c r="A161" s="34"/>
      <c r="B161" s="11"/>
      <c r="C161" s="2"/>
      <c r="D161" s="11"/>
      <c r="E161" s="11"/>
      <c r="F161" s="2" t="s">
        <v>2</v>
      </c>
      <c r="G161" s="11" t="s">
        <v>5502</v>
      </c>
      <c r="H161" s="2">
        <v>1</v>
      </c>
      <c r="I161" s="2">
        <v>0</v>
      </c>
      <c r="J161" s="2">
        <v>0</v>
      </c>
      <c r="K161" s="2">
        <v>0</v>
      </c>
      <c r="L161" s="2">
        <v>0</v>
      </c>
      <c r="M161" s="2">
        <v>0</v>
      </c>
      <c r="N161" s="2">
        <v>0</v>
      </c>
      <c r="O161" s="2"/>
      <c r="P161" s="2"/>
      <c r="Q161" s="2">
        <v>1</v>
      </c>
      <c r="R161" s="11"/>
      <c r="S161" s="11"/>
      <c r="T161" s="35"/>
    </row>
    <row r="162" spans="1:20" x14ac:dyDescent="0.25">
      <c r="A162" s="34"/>
      <c r="B162" s="11"/>
      <c r="C162" s="2"/>
      <c r="D162" s="11"/>
      <c r="E162" s="11"/>
      <c r="F162" s="2" t="s">
        <v>3</v>
      </c>
      <c r="G162" s="11" t="s">
        <v>5503</v>
      </c>
      <c r="H162" s="2">
        <v>1</v>
      </c>
      <c r="I162" s="2">
        <v>0</v>
      </c>
      <c r="J162" s="2">
        <v>0</v>
      </c>
      <c r="K162" s="2">
        <v>0</v>
      </c>
      <c r="L162" s="2">
        <v>0</v>
      </c>
      <c r="M162" s="2">
        <v>0</v>
      </c>
      <c r="N162" s="2">
        <v>0</v>
      </c>
      <c r="O162" s="2"/>
      <c r="P162" s="2"/>
      <c r="Q162" s="2">
        <v>1</v>
      </c>
      <c r="R162" s="11"/>
      <c r="S162" s="11"/>
      <c r="T162" s="35"/>
    </row>
    <row r="163" spans="1:20" x14ac:dyDescent="0.25">
      <c r="A163" s="34"/>
      <c r="B163" s="11"/>
      <c r="C163" s="2"/>
      <c r="D163" s="11"/>
      <c r="E163" s="11"/>
      <c r="F163" s="2" t="s">
        <v>4</v>
      </c>
      <c r="G163" s="11" t="s">
        <v>5504</v>
      </c>
      <c r="H163" s="2">
        <v>1</v>
      </c>
      <c r="I163" s="2">
        <v>0</v>
      </c>
      <c r="J163" s="2">
        <v>0</v>
      </c>
      <c r="K163" s="2">
        <v>0</v>
      </c>
      <c r="L163" s="2">
        <v>0</v>
      </c>
      <c r="M163" s="2">
        <v>0</v>
      </c>
      <c r="N163" s="2">
        <v>0</v>
      </c>
      <c r="O163" s="2"/>
      <c r="P163" s="2"/>
      <c r="Q163" s="2">
        <v>1</v>
      </c>
      <c r="R163" s="11"/>
      <c r="S163" s="11"/>
      <c r="T163" s="35"/>
    </row>
    <row r="164" spans="1:20" x14ac:dyDescent="0.25">
      <c r="A164" s="34"/>
      <c r="B164" s="11"/>
      <c r="C164" s="2"/>
      <c r="D164" s="11"/>
      <c r="E164" s="11"/>
      <c r="F164" s="2" t="s">
        <v>5</v>
      </c>
      <c r="G164" s="11" t="s">
        <v>5505</v>
      </c>
      <c r="H164" s="2">
        <v>1</v>
      </c>
      <c r="I164" s="2">
        <v>0</v>
      </c>
      <c r="J164" s="2">
        <v>0</v>
      </c>
      <c r="K164" s="2">
        <v>0</v>
      </c>
      <c r="L164" s="2">
        <v>0</v>
      </c>
      <c r="M164" s="2">
        <v>0</v>
      </c>
      <c r="N164" s="2">
        <v>0</v>
      </c>
      <c r="O164" s="2"/>
      <c r="P164" s="2"/>
      <c r="Q164" s="2">
        <v>1</v>
      </c>
      <c r="R164" s="11"/>
      <c r="S164" s="11"/>
      <c r="T164" s="35"/>
    </row>
    <row r="165" spans="1:20" x14ac:dyDescent="0.25">
      <c r="A165" s="34"/>
      <c r="B165" s="11"/>
      <c r="C165" s="2"/>
      <c r="D165" s="11"/>
      <c r="E165" s="11"/>
      <c r="F165" s="2" t="s">
        <v>6</v>
      </c>
      <c r="G165" s="11" t="s">
        <v>5506</v>
      </c>
      <c r="H165" s="2">
        <v>1</v>
      </c>
      <c r="I165" s="2">
        <v>0</v>
      </c>
      <c r="J165" s="2">
        <v>0</v>
      </c>
      <c r="K165" s="2">
        <v>0</v>
      </c>
      <c r="L165" s="2">
        <v>0</v>
      </c>
      <c r="M165" s="2">
        <v>0</v>
      </c>
      <c r="N165" s="2">
        <v>0</v>
      </c>
      <c r="O165" s="2"/>
      <c r="P165" s="2"/>
      <c r="Q165" s="2">
        <v>1</v>
      </c>
      <c r="R165" s="11"/>
      <c r="S165" s="11"/>
      <c r="T165" s="35"/>
    </row>
    <row r="166" spans="1:20" x14ac:dyDescent="0.25">
      <c r="A166" s="34"/>
      <c r="B166" s="11"/>
      <c r="C166" s="2"/>
      <c r="D166" s="11"/>
      <c r="E166" s="11"/>
      <c r="F166" s="2" t="s">
        <v>7</v>
      </c>
      <c r="G166" s="11" t="s">
        <v>5507</v>
      </c>
      <c r="H166" s="2">
        <v>1</v>
      </c>
      <c r="I166" s="2">
        <v>0</v>
      </c>
      <c r="J166" s="2">
        <v>0</v>
      </c>
      <c r="K166" s="2">
        <v>0</v>
      </c>
      <c r="L166" s="2">
        <v>0</v>
      </c>
      <c r="M166" s="2">
        <v>0</v>
      </c>
      <c r="N166" s="2">
        <v>0</v>
      </c>
      <c r="O166" s="2"/>
      <c r="P166" s="2"/>
      <c r="Q166" s="2">
        <v>1</v>
      </c>
      <c r="R166" s="11"/>
      <c r="S166" s="11"/>
      <c r="T166" s="35"/>
    </row>
    <row r="167" spans="1:20" x14ac:dyDescent="0.25">
      <c r="A167" s="34"/>
      <c r="B167" s="11"/>
      <c r="C167" s="2"/>
      <c r="D167" s="11"/>
      <c r="E167" s="11"/>
      <c r="F167" s="2" t="s">
        <v>8</v>
      </c>
      <c r="G167" s="11" t="s">
        <v>5508</v>
      </c>
      <c r="H167" s="2">
        <v>1</v>
      </c>
      <c r="I167" s="2">
        <v>0</v>
      </c>
      <c r="J167" s="2">
        <v>0</v>
      </c>
      <c r="K167" s="2">
        <v>0</v>
      </c>
      <c r="L167" s="2">
        <v>0</v>
      </c>
      <c r="M167" s="2">
        <v>0</v>
      </c>
      <c r="N167" s="2">
        <v>0</v>
      </c>
      <c r="O167" s="2"/>
      <c r="P167" s="2"/>
      <c r="Q167" s="2">
        <v>1</v>
      </c>
      <c r="R167" s="11"/>
      <c r="S167" s="11"/>
      <c r="T167" s="35"/>
    </row>
    <row r="168" spans="1:20" x14ac:dyDescent="0.25">
      <c r="A168" s="34"/>
      <c r="B168" s="11"/>
      <c r="C168" s="2"/>
      <c r="D168" s="11"/>
      <c r="E168" s="11"/>
      <c r="F168" s="2" t="s">
        <v>9</v>
      </c>
      <c r="G168" s="11" t="s">
        <v>5509</v>
      </c>
      <c r="H168" s="2">
        <v>1</v>
      </c>
      <c r="I168" s="2">
        <v>0</v>
      </c>
      <c r="J168" s="2">
        <v>0</v>
      </c>
      <c r="K168" s="2">
        <v>0</v>
      </c>
      <c r="L168" s="2">
        <v>0</v>
      </c>
      <c r="M168" s="2">
        <v>0</v>
      </c>
      <c r="N168" s="2">
        <v>0</v>
      </c>
      <c r="O168" s="2"/>
      <c r="P168" s="2"/>
      <c r="Q168" s="2">
        <v>1</v>
      </c>
      <c r="R168" s="11"/>
      <c r="S168" s="11"/>
      <c r="T168" s="35"/>
    </row>
    <row r="169" spans="1:20" x14ac:dyDescent="0.25">
      <c r="A169" s="34"/>
      <c r="B169" s="11"/>
      <c r="C169" s="2"/>
      <c r="D169" s="11"/>
      <c r="E169" s="11"/>
      <c r="F169" s="2" t="s">
        <v>10</v>
      </c>
      <c r="G169" s="11" t="s">
        <v>5510</v>
      </c>
      <c r="H169" s="2">
        <v>1</v>
      </c>
      <c r="I169" s="2">
        <v>0</v>
      </c>
      <c r="J169" s="2">
        <v>0</v>
      </c>
      <c r="K169" s="2">
        <v>0</v>
      </c>
      <c r="L169" s="2">
        <v>0</v>
      </c>
      <c r="M169" s="2">
        <v>0</v>
      </c>
      <c r="N169" s="2">
        <v>0</v>
      </c>
      <c r="O169" s="2"/>
      <c r="P169" s="2"/>
      <c r="Q169" s="2">
        <v>1</v>
      </c>
      <c r="R169" s="11"/>
      <c r="S169" s="11"/>
      <c r="T169" s="35"/>
    </row>
    <row r="170" spans="1:20" x14ac:dyDescent="0.25">
      <c r="A170" s="34"/>
      <c r="B170" s="11"/>
      <c r="C170" s="2"/>
      <c r="D170" s="11"/>
      <c r="E170" s="11"/>
      <c r="F170" s="2" t="s">
        <v>11</v>
      </c>
      <c r="G170" s="11" t="s">
        <v>5511</v>
      </c>
      <c r="H170" s="2">
        <v>1</v>
      </c>
      <c r="I170" s="2">
        <v>0</v>
      </c>
      <c r="J170" s="2">
        <v>0</v>
      </c>
      <c r="K170" s="2">
        <v>0</v>
      </c>
      <c r="L170" s="2">
        <v>0</v>
      </c>
      <c r="M170" s="2">
        <v>0</v>
      </c>
      <c r="N170" s="2">
        <v>0</v>
      </c>
      <c r="O170" s="2"/>
      <c r="P170" s="2"/>
      <c r="Q170" s="2">
        <v>1</v>
      </c>
      <c r="R170" s="11"/>
      <c r="S170" s="11"/>
      <c r="T170" s="35"/>
    </row>
    <row r="171" spans="1:20" x14ac:dyDescent="0.25">
      <c r="A171" s="34"/>
      <c r="B171" s="11"/>
      <c r="C171" s="2"/>
      <c r="D171" s="11"/>
      <c r="E171" s="11"/>
      <c r="F171" s="2" t="s">
        <v>12</v>
      </c>
      <c r="G171" s="11" t="s">
        <v>5512</v>
      </c>
      <c r="H171" s="2">
        <v>1</v>
      </c>
      <c r="I171" s="2">
        <v>0</v>
      </c>
      <c r="J171" s="2">
        <v>0</v>
      </c>
      <c r="K171" s="2">
        <v>0</v>
      </c>
      <c r="L171" s="2">
        <v>0</v>
      </c>
      <c r="M171" s="2">
        <v>0</v>
      </c>
      <c r="N171" s="2">
        <v>0</v>
      </c>
      <c r="O171" s="2"/>
      <c r="P171" s="2"/>
      <c r="Q171" s="2">
        <v>1</v>
      </c>
      <c r="R171" s="11"/>
      <c r="S171" s="11"/>
      <c r="T171" s="35"/>
    </row>
    <row r="172" spans="1:20" x14ac:dyDescent="0.25">
      <c r="A172" s="34"/>
      <c r="B172" s="11"/>
      <c r="C172" s="2"/>
      <c r="D172" s="11"/>
      <c r="E172" s="11"/>
      <c r="F172" s="2" t="s">
        <v>13</v>
      </c>
      <c r="G172" s="11" t="s">
        <v>5513</v>
      </c>
      <c r="H172" s="2">
        <v>1</v>
      </c>
      <c r="I172" s="2">
        <v>0</v>
      </c>
      <c r="J172" s="2">
        <v>0</v>
      </c>
      <c r="K172" s="2">
        <v>0</v>
      </c>
      <c r="L172" s="2">
        <v>0</v>
      </c>
      <c r="M172" s="2">
        <v>0</v>
      </c>
      <c r="N172" s="2">
        <v>0</v>
      </c>
      <c r="O172" s="2"/>
      <c r="P172" s="2"/>
      <c r="Q172" s="2">
        <v>1</v>
      </c>
      <c r="R172" s="11"/>
      <c r="S172" s="11"/>
      <c r="T172" s="35"/>
    </row>
    <row r="173" spans="1:20" x14ac:dyDescent="0.25">
      <c r="A173" s="34"/>
      <c r="B173" s="11"/>
      <c r="C173" s="2"/>
      <c r="D173" s="11"/>
      <c r="E173" s="11"/>
      <c r="F173" s="2"/>
      <c r="G173" s="11"/>
      <c r="H173" s="2"/>
      <c r="I173" s="2"/>
      <c r="J173" s="2"/>
      <c r="K173" s="2"/>
      <c r="L173" s="2"/>
      <c r="M173" s="2"/>
      <c r="N173" s="2"/>
      <c r="O173" s="2"/>
      <c r="P173" s="2"/>
      <c r="Q173" s="2"/>
      <c r="R173" s="11"/>
      <c r="S173" s="11"/>
      <c r="T173" s="35"/>
    </row>
    <row r="174" spans="1:20" x14ac:dyDescent="0.25">
      <c r="A174" s="83"/>
      <c r="B174" s="62"/>
      <c r="C174" s="61"/>
      <c r="D174" s="62"/>
      <c r="E174" s="62"/>
      <c r="F174" s="61"/>
      <c r="G174" s="62"/>
      <c r="H174" s="61">
        <f>SUM(H160:H172)</f>
        <v>13</v>
      </c>
      <c r="I174" s="61">
        <f t="shared" ref="I174:Q174" si="9">SUM(I160:I172)</f>
        <v>0</v>
      </c>
      <c r="J174" s="61">
        <f t="shared" si="9"/>
        <v>0</v>
      </c>
      <c r="K174" s="61">
        <f t="shared" si="9"/>
        <v>0</v>
      </c>
      <c r="L174" s="61">
        <f t="shared" si="9"/>
        <v>0</v>
      </c>
      <c r="M174" s="61">
        <f t="shared" si="9"/>
        <v>0</v>
      </c>
      <c r="N174" s="61">
        <f t="shared" si="9"/>
        <v>0</v>
      </c>
      <c r="O174" s="61">
        <f t="shared" si="9"/>
        <v>0</v>
      </c>
      <c r="P174" s="61">
        <f t="shared" si="9"/>
        <v>0</v>
      </c>
      <c r="Q174" s="61">
        <f t="shared" si="9"/>
        <v>13</v>
      </c>
      <c r="R174" s="62"/>
      <c r="S174" s="62"/>
      <c r="T174" s="84"/>
    </row>
    <row r="175" spans="1:20" x14ac:dyDescent="0.25">
      <c r="A175" s="85"/>
      <c r="B175" s="75"/>
      <c r="C175" s="76"/>
      <c r="D175" s="75"/>
      <c r="E175" s="75"/>
      <c r="F175" s="76"/>
      <c r="G175" s="75"/>
      <c r="H175" s="76"/>
      <c r="I175" s="76"/>
      <c r="J175" s="76"/>
      <c r="K175" s="76"/>
      <c r="L175" s="76"/>
      <c r="M175" s="76"/>
      <c r="N175" s="76"/>
      <c r="O175" s="76"/>
      <c r="P175" s="76"/>
      <c r="Q175" s="76"/>
      <c r="R175" s="75"/>
      <c r="S175" s="75"/>
      <c r="T175" s="86"/>
    </row>
    <row r="176" spans="1:20" x14ac:dyDescent="0.25">
      <c r="A176" s="34"/>
      <c r="B176" s="11"/>
      <c r="C176" s="2"/>
      <c r="D176" s="11"/>
      <c r="E176" s="11"/>
      <c r="F176" s="11"/>
      <c r="G176" s="11"/>
      <c r="H176" s="2"/>
      <c r="I176" s="2"/>
      <c r="J176" s="2"/>
      <c r="K176" s="2"/>
      <c r="L176" s="2"/>
      <c r="M176" s="2"/>
      <c r="N176" s="2"/>
      <c r="O176" s="2"/>
      <c r="P176" s="2"/>
      <c r="Q176" s="2"/>
      <c r="R176" s="11"/>
      <c r="S176" s="11"/>
      <c r="T176" s="35"/>
    </row>
    <row r="177" spans="1:20" x14ac:dyDescent="0.25">
      <c r="A177" s="34"/>
      <c r="B177" s="11"/>
      <c r="C177" s="2" t="s">
        <v>11</v>
      </c>
      <c r="D177" s="11" t="s">
        <v>4677</v>
      </c>
      <c r="E177" s="11" t="s">
        <v>39</v>
      </c>
      <c r="F177" s="2" t="s">
        <v>0</v>
      </c>
      <c r="G177" s="11" t="s">
        <v>5514</v>
      </c>
      <c r="H177" s="2">
        <v>0</v>
      </c>
      <c r="I177" s="2">
        <v>1</v>
      </c>
      <c r="J177" s="2">
        <v>0</v>
      </c>
      <c r="K177" s="2">
        <v>0</v>
      </c>
      <c r="L177" s="2">
        <v>0</v>
      </c>
      <c r="M177" s="2">
        <v>0</v>
      </c>
      <c r="N177" s="2">
        <v>0</v>
      </c>
      <c r="O177" s="2"/>
      <c r="P177" s="2"/>
      <c r="Q177" s="2"/>
      <c r="R177" s="11"/>
      <c r="S177" s="11"/>
      <c r="T177" s="35"/>
    </row>
    <row r="178" spans="1:20" x14ac:dyDescent="0.25">
      <c r="A178" s="34"/>
      <c r="B178" s="11"/>
      <c r="C178" s="2"/>
      <c r="D178" s="11"/>
      <c r="E178" s="11"/>
      <c r="F178" s="2" t="s">
        <v>2</v>
      </c>
      <c r="G178" s="11" t="s">
        <v>5515</v>
      </c>
      <c r="H178" s="2">
        <v>0</v>
      </c>
      <c r="I178" s="2">
        <v>1</v>
      </c>
      <c r="J178" s="2">
        <v>0</v>
      </c>
      <c r="K178" s="2">
        <v>0</v>
      </c>
      <c r="L178" s="2">
        <v>0</v>
      </c>
      <c r="M178" s="2">
        <v>0</v>
      </c>
      <c r="N178" s="2">
        <v>0</v>
      </c>
      <c r="O178" s="2"/>
      <c r="P178" s="2"/>
      <c r="Q178" s="2"/>
      <c r="R178" s="11"/>
      <c r="S178" s="11"/>
      <c r="T178" s="35"/>
    </row>
    <row r="179" spans="1:20" x14ac:dyDescent="0.25">
      <c r="A179" s="34"/>
      <c r="B179" s="11"/>
      <c r="C179" s="2"/>
      <c r="D179" s="11"/>
      <c r="E179" s="11"/>
      <c r="F179" s="2" t="s">
        <v>3</v>
      </c>
      <c r="G179" s="11" t="s">
        <v>4677</v>
      </c>
      <c r="H179" s="2">
        <v>0</v>
      </c>
      <c r="I179" s="2">
        <v>1</v>
      </c>
      <c r="J179" s="2">
        <v>0</v>
      </c>
      <c r="K179" s="2">
        <v>0</v>
      </c>
      <c r="L179" s="2">
        <v>0</v>
      </c>
      <c r="M179" s="2">
        <v>0</v>
      </c>
      <c r="N179" s="2">
        <v>0</v>
      </c>
      <c r="O179" s="2"/>
      <c r="P179" s="2"/>
      <c r="Q179" s="2"/>
      <c r="R179" s="11"/>
      <c r="S179" s="11"/>
      <c r="T179" s="35"/>
    </row>
    <row r="180" spans="1:20" x14ac:dyDescent="0.25">
      <c r="A180" s="34"/>
      <c r="B180" s="11"/>
      <c r="C180" s="2"/>
      <c r="D180" s="11"/>
      <c r="E180" s="11"/>
      <c r="F180" s="2" t="s">
        <v>4</v>
      </c>
      <c r="G180" s="11" t="s">
        <v>5516</v>
      </c>
      <c r="H180" s="2">
        <v>0</v>
      </c>
      <c r="I180" s="2">
        <v>1</v>
      </c>
      <c r="J180" s="2">
        <v>0</v>
      </c>
      <c r="K180" s="2">
        <v>0</v>
      </c>
      <c r="L180" s="2">
        <v>0</v>
      </c>
      <c r="M180" s="2">
        <v>0</v>
      </c>
      <c r="N180" s="2">
        <v>0</v>
      </c>
      <c r="O180" s="2"/>
      <c r="P180" s="2"/>
      <c r="Q180" s="2"/>
      <c r="R180" s="11"/>
      <c r="S180" s="11"/>
      <c r="T180" s="35"/>
    </row>
    <row r="181" spans="1:20" x14ac:dyDescent="0.25">
      <c r="A181" s="34"/>
      <c r="B181" s="11"/>
      <c r="C181" s="2"/>
      <c r="D181" s="11"/>
      <c r="E181" s="11"/>
      <c r="F181" s="2" t="s">
        <v>5</v>
      </c>
      <c r="G181" s="11" t="s">
        <v>5517</v>
      </c>
      <c r="H181" s="2">
        <v>0</v>
      </c>
      <c r="I181" s="2">
        <v>1</v>
      </c>
      <c r="J181" s="2">
        <v>0</v>
      </c>
      <c r="K181" s="2">
        <v>0</v>
      </c>
      <c r="L181" s="2">
        <v>0</v>
      </c>
      <c r="M181" s="2">
        <v>0</v>
      </c>
      <c r="N181" s="2">
        <v>0</v>
      </c>
      <c r="O181" s="2"/>
      <c r="P181" s="2"/>
      <c r="Q181" s="2"/>
      <c r="R181" s="11"/>
      <c r="S181" s="11"/>
      <c r="T181" s="35"/>
    </row>
    <row r="182" spans="1:20" x14ac:dyDescent="0.25">
      <c r="A182" s="34"/>
      <c r="B182" s="11"/>
      <c r="C182" s="2"/>
      <c r="D182" s="11"/>
      <c r="E182" s="11"/>
      <c r="F182" s="2" t="s">
        <v>6</v>
      </c>
      <c r="G182" s="11" t="s">
        <v>5518</v>
      </c>
      <c r="H182" s="2">
        <v>0</v>
      </c>
      <c r="I182" s="2">
        <v>1</v>
      </c>
      <c r="J182" s="2">
        <v>0</v>
      </c>
      <c r="K182" s="2">
        <v>0</v>
      </c>
      <c r="L182" s="2">
        <v>0</v>
      </c>
      <c r="M182" s="2">
        <v>0</v>
      </c>
      <c r="N182" s="2">
        <v>0</v>
      </c>
      <c r="O182" s="2"/>
      <c r="P182" s="2"/>
      <c r="Q182" s="2"/>
      <c r="R182" s="11"/>
      <c r="S182" s="11"/>
      <c r="T182" s="35"/>
    </row>
    <row r="183" spans="1:20" x14ac:dyDescent="0.25">
      <c r="A183" s="34"/>
      <c r="B183" s="11"/>
      <c r="C183" s="2"/>
      <c r="D183" s="11"/>
      <c r="E183" s="11"/>
      <c r="F183" s="2" t="s">
        <v>7</v>
      </c>
      <c r="G183" s="11" t="s">
        <v>5519</v>
      </c>
      <c r="H183" s="2">
        <v>0</v>
      </c>
      <c r="I183" s="2">
        <v>1</v>
      </c>
      <c r="J183" s="2">
        <v>0</v>
      </c>
      <c r="K183" s="2">
        <v>0</v>
      </c>
      <c r="L183" s="2">
        <v>0</v>
      </c>
      <c r="M183" s="2">
        <v>0</v>
      </c>
      <c r="N183" s="2">
        <v>0</v>
      </c>
      <c r="O183" s="2"/>
      <c r="P183" s="2"/>
      <c r="Q183" s="2"/>
      <c r="R183" s="11"/>
      <c r="S183" s="11"/>
      <c r="T183" s="35"/>
    </row>
    <row r="184" spans="1:20" x14ac:dyDescent="0.25">
      <c r="A184" s="34"/>
      <c r="B184" s="11"/>
      <c r="C184" s="2"/>
      <c r="D184" s="11"/>
      <c r="E184" s="11"/>
      <c r="F184" s="2"/>
      <c r="G184" s="11"/>
      <c r="H184" s="2"/>
      <c r="I184" s="2"/>
      <c r="J184" s="2"/>
      <c r="K184" s="2"/>
      <c r="L184" s="2"/>
      <c r="M184" s="2"/>
      <c r="N184" s="2"/>
      <c r="O184" s="2"/>
      <c r="P184" s="2"/>
      <c r="Q184" s="2"/>
      <c r="R184" s="11"/>
      <c r="S184" s="11"/>
      <c r="T184" s="35"/>
    </row>
    <row r="185" spans="1:20" x14ac:dyDescent="0.25">
      <c r="A185" s="83"/>
      <c r="B185" s="62"/>
      <c r="C185" s="61"/>
      <c r="D185" s="62"/>
      <c r="E185" s="62"/>
      <c r="F185" s="61"/>
      <c r="G185" s="62"/>
      <c r="H185" s="61">
        <f>SUM(H177:H183)</f>
        <v>0</v>
      </c>
      <c r="I185" s="61">
        <f t="shared" ref="I185:O185" si="10">SUM(I177:I183)</f>
        <v>7</v>
      </c>
      <c r="J185" s="61">
        <f t="shared" si="10"/>
        <v>0</v>
      </c>
      <c r="K185" s="61">
        <f t="shared" si="10"/>
        <v>0</v>
      </c>
      <c r="L185" s="61">
        <f t="shared" si="10"/>
        <v>0</v>
      </c>
      <c r="M185" s="61">
        <f t="shared" si="10"/>
        <v>0</v>
      </c>
      <c r="N185" s="61">
        <f t="shared" si="10"/>
        <v>0</v>
      </c>
      <c r="O185" s="61">
        <f t="shared" si="10"/>
        <v>0</v>
      </c>
      <c r="P185" s="61"/>
      <c r="Q185" s="61"/>
      <c r="R185" s="62"/>
      <c r="S185" s="62"/>
      <c r="T185" s="84"/>
    </row>
    <row r="186" spans="1:20" x14ac:dyDescent="0.25">
      <c r="A186" s="85"/>
      <c r="B186" s="75"/>
      <c r="C186" s="76"/>
      <c r="D186" s="75"/>
      <c r="E186" s="75"/>
      <c r="F186" s="76"/>
      <c r="G186" s="75"/>
      <c r="H186" s="76"/>
      <c r="I186" s="76"/>
      <c r="J186" s="76"/>
      <c r="K186" s="76"/>
      <c r="L186" s="76"/>
      <c r="M186" s="76"/>
      <c r="N186" s="76"/>
      <c r="O186" s="76"/>
      <c r="P186" s="76"/>
      <c r="Q186" s="76"/>
      <c r="R186" s="75"/>
      <c r="S186" s="75"/>
      <c r="T186" s="86"/>
    </row>
    <row r="187" spans="1:20" x14ac:dyDescent="0.25">
      <c r="A187" s="34"/>
      <c r="B187" s="11"/>
      <c r="C187" s="2"/>
      <c r="D187" s="11"/>
      <c r="E187" s="11"/>
      <c r="F187" s="11"/>
      <c r="G187" s="11"/>
      <c r="H187" s="2"/>
      <c r="I187" s="2"/>
      <c r="J187" s="2"/>
      <c r="K187" s="2"/>
      <c r="L187" s="2"/>
      <c r="M187" s="2"/>
      <c r="N187" s="2"/>
      <c r="O187" s="2"/>
      <c r="P187" s="2"/>
      <c r="Q187" s="2"/>
      <c r="R187" s="11"/>
      <c r="S187" s="11"/>
      <c r="T187" s="35"/>
    </row>
    <row r="188" spans="1:20" x14ac:dyDescent="0.25">
      <c r="A188" s="34"/>
      <c r="B188" s="11"/>
      <c r="C188" s="2" t="s">
        <v>12</v>
      </c>
      <c r="D188" s="11" t="s">
        <v>4678</v>
      </c>
      <c r="E188" s="11" t="s">
        <v>39</v>
      </c>
      <c r="F188" s="2" t="s">
        <v>0</v>
      </c>
      <c r="G188" s="11" t="s">
        <v>5520</v>
      </c>
      <c r="H188" s="2">
        <v>1</v>
      </c>
      <c r="I188" s="2">
        <v>0</v>
      </c>
      <c r="J188" s="2">
        <v>0</v>
      </c>
      <c r="K188" s="2">
        <v>0</v>
      </c>
      <c r="L188" s="2">
        <v>0</v>
      </c>
      <c r="M188" s="2">
        <v>0</v>
      </c>
      <c r="N188" s="2">
        <v>0</v>
      </c>
      <c r="O188" s="2"/>
      <c r="P188" s="2"/>
      <c r="Q188" s="2">
        <v>1</v>
      </c>
      <c r="R188" s="11"/>
      <c r="S188" s="299" t="s">
        <v>8791</v>
      </c>
      <c r="T188" s="35"/>
    </row>
    <row r="189" spans="1:20" x14ac:dyDescent="0.25">
      <c r="A189" s="34"/>
      <c r="B189" s="11"/>
      <c r="C189" s="2"/>
      <c r="D189" s="11"/>
      <c r="E189" s="11"/>
      <c r="F189" s="2" t="s">
        <v>2</v>
      </c>
      <c r="G189" s="11" t="s">
        <v>5521</v>
      </c>
      <c r="H189" s="2">
        <v>1</v>
      </c>
      <c r="I189" s="2">
        <v>0</v>
      </c>
      <c r="J189" s="2">
        <v>0</v>
      </c>
      <c r="K189" s="2">
        <v>0</v>
      </c>
      <c r="L189" s="2">
        <v>0</v>
      </c>
      <c r="M189" s="2">
        <v>0</v>
      </c>
      <c r="N189" s="2">
        <v>0</v>
      </c>
      <c r="O189" s="2"/>
      <c r="P189" s="2"/>
      <c r="Q189" s="2">
        <v>1</v>
      </c>
      <c r="R189" s="11"/>
      <c r="S189" s="299"/>
      <c r="T189" s="35"/>
    </row>
    <row r="190" spans="1:20" x14ac:dyDescent="0.25">
      <c r="A190" s="34"/>
      <c r="B190" s="11"/>
      <c r="C190" s="2"/>
      <c r="D190" s="11"/>
      <c r="E190" s="11"/>
      <c r="F190" s="2" t="s">
        <v>3</v>
      </c>
      <c r="G190" s="11" t="s">
        <v>5522</v>
      </c>
      <c r="H190" s="2">
        <v>1</v>
      </c>
      <c r="I190" s="2">
        <v>0</v>
      </c>
      <c r="J190" s="2">
        <v>0</v>
      </c>
      <c r="K190" s="2">
        <v>0</v>
      </c>
      <c r="L190" s="2">
        <v>0</v>
      </c>
      <c r="M190" s="2">
        <v>0</v>
      </c>
      <c r="N190" s="2">
        <v>0</v>
      </c>
      <c r="O190" s="2"/>
      <c r="P190" s="2"/>
      <c r="Q190" s="2">
        <v>1</v>
      </c>
      <c r="R190" s="11"/>
      <c r="S190" s="299"/>
      <c r="T190" s="35"/>
    </row>
    <row r="191" spans="1:20" x14ac:dyDescent="0.25">
      <c r="A191" s="34"/>
      <c r="B191" s="11"/>
      <c r="C191" s="2"/>
      <c r="D191" s="11"/>
      <c r="E191" s="11"/>
      <c r="F191" s="2" t="s">
        <v>4</v>
      </c>
      <c r="G191" s="11" t="s">
        <v>5523</v>
      </c>
      <c r="H191" s="2">
        <v>1</v>
      </c>
      <c r="I191" s="2">
        <v>0</v>
      </c>
      <c r="J191" s="2">
        <v>0</v>
      </c>
      <c r="K191" s="2">
        <v>0</v>
      </c>
      <c r="L191" s="2">
        <v>0</v>
      </c>
      <c r="M191" s="2">
        <v>0</v>
      </c>
      <c r="N191" s="2">
        <v>0</v>
      </c>
      <c r="O191" s="2"/>
      <c r="P191" s="2"/>
      <c r="Q191" s="2">
        <v>1</v>
      </c>
      <c r="R191" s="11"/>
      <c r="S191" s="11"/>
      <c r="T191" s="35"/>
    </row>
    <row r="192" spans="1:20" x14ac:dyDescent="0.25">
      <c r="A192" s="34"/>
      <c r="B192" s="11"/>
      <c r="C192" s="2"/>
      <c r="D192" s="11"/>
      <c r="E192" s="11"/>
      <c r="F192" s="2" t="s">
        <v>5</v>
      </c>
      <c r="G192" s="11" t="s">
        <v>5524</v>
      </c>
      <c r="H192" s="2">
        <v>1</v>
      </c>
      <c r="I192" s="2">
        <v>0</v>
      </c>
      <c r="J192" s="2">
        <v>0</v>
      </c>
      <c r="K192" s="2">
        <v>0</v>
      </c>
      <c r="L192" s="2">
        <v>0</v>
      </c>
      <c r="M192" s="2">
        <v>0</v>
      </c>
      <c r="N192" s="2">
        <v>0</v>
      </c>
      <c r="O192" s="2"/>
      <c r="P192" s="2"/>
      <c r="Q192" s="2">
        <v>1</v>
      </c>
      <c r="R192" s="11"/>
      <c r="S192" s="11"/>
      <c r="T192" s="35"/>
    </row>
    <row r="193" spans="1:20" x14ac:dyDescent="0.25">
      <c r="A193" s="34"/>
      <c r="B193" s="11"/>
      <c r="C193" s="2"/>
      <c r="D193" s="11"/>
      <c r="E193" s="11"/>
      <c r="F193" s="2" t="s">
        <v>6</v>
      </c>
      <c r="G193" s="11" t="s">
        <v>5525</v>
      </c>
      <c r="H193" s="2">
        <v>1</v>
      </c>
      <c r="I193" s="2">
        <v>0</v>
      </c>
      <c r="J193" s="2">
        <v>0</v>
      </c>
      <c r="K193" s="2">
        <v>0</v>
      </c>
      <c r="L193" s="2">
        <v>0</v>
      </c>
      <c r="M193" s="2">
        <v>0</v>
      </c>
      <c r="N193" s="2">
        <v>0</v>
      </c>
      <c r="O193" s="2"/>
      <c r="P193" s="2"/>
      <c r="Q193" s="2">
        <v>1</v>
      </c>
      <c r="R193" s="11"/>
      <c r="S193" s="11"/>
      <c r="T193" s="35"/>
    </row>
    <row r="194" spans="1:20" x14ac:dyDescent="0.25">
      <c r="A194" s="34"/>
      <c r="B194" s="11"/>
      <c r="C194" s="2"/>
      <c r="D194" s="11"/>
      <c r="E194" s="11"/>
      <c r="F194" s="2" t="s">
        <v>7</v>
      </c>
      <c r="G194" s="11" t="s">
        <v>5526</v>
      </c>
      <c r="H194" s="2">
        <v>1</v>
      </c>
      <c r="I194" s="2">
        <v>0</v>
      </c>
      <c r="J194" s="2">
        <v>0</v>
      </c>
      <c r="K194" s="2">
        <v>0</v>
      </c>
      <c r="L194" s="2">
        <v>0</v>
      </c>
      <c r="M194" s="2">
        <v>0</v>
      </c>
      <c r="N194" s="2">
        <v>0</v>
      </c>
      <c r="O194" s="2"/>
      <c r="P194" s="2"/>
      <c r="Q194" s="2">
        <v>1</v>
      </c>
      <c r="R194" s="11"/>
      <c r="S194" s="11"/>
      <c r="T194" s="35"/>
    </row>
    <row r="195" spans="1:20" x14ac:dyDescent="0.25">
      <c r="A195" s="34"/>
      <c r="B195" s="11"/>
      <c r="C195" s="2"/>
      <c r="D195" s="11"/>
      <c r="E195" s="11"/>
      <c r="F195" s="2" t="s">
        <v>8</v>
      </c>
      <c r="G195" s="11" t="s">
        <v>5527</v>
      </c>
      <c r="H195" s="2">
        <v>1</v>
      </c>
      <c r="I195" s="2">
        <v>0</v>
      </c>
      <c r="J195" s="2">
        <v>0</v>
      </c>
      <c r="K195" s="2">
        <v>0</v>
      </c>
      <c r="L195" s="2">
        <v>0</v>
      </c>
      <c r="M195" s="2">
        <v>0</v>
      </c>
      <c r="N195" s="2">
        <v>0</v>
      </c>
      <c r="O195" s="2"/>
      <c r="P195" s="2"/>
      <c r="Q195" s="2">
        <v>1</v>
      </c>
      <c r="R195" s="11"/>
      <c r="S195" s="11"/>
      <c r="T195" s="35"/>
    </row>
    <row r="196" spans="1:20" x14ac:dyDescent="0.25">
      <c r="A196" s="34"/>
      <c r="B196" s="11"/>
      <c r="C196" s="2"/>
      <c r="D196" s="11"/>
      <c r="E196" s="11"/>
      <c r="F196" s="2"/>
      <c r="G196" s="11"/>
      <c r="H196" s="2"/>
      <c r="I196" s="2"/>
      <c r="J196" s="2"/>
      <c r="K196" s="2"/>
      <c r="L196" s="2"/>
      <c r="M196" s="2"/>
      <c r="N196" s="2"/>
      <c r="O196" s="2"/>
      <c r="P196" s="2"/>
      <c r="Q196" s="2"/>
      <c r="R196" s="11"/>
      <c r="S196" s="11"/>
      <c r="T196" s="35"/>
    </row>
    <row r="197" spans="1:20" x14ac:dyDescent="0.25">
      <c r="A197" s="83"/>
      <c r="B197" s="62"/>
      <c r="C197" s="61"/>
      <c r="D197" s="62"/>
      <c r="E197" s="62"/>
      <c r="F197" s="61"/>
      <c r="G197" s="62"/>
      <c r="H197" s="61">
        <f>SUM(H188:H195)</f>
        <v>8</v>
      </c>
      <c r="I197" s="61">
        <f t="shared" ref="I197:Q197" si="11">SUM(I188:I195)</f>
        <v>0</v>
      </c>
      <c r="J197" s="61">
        <f t="shared" si="11"/>
        <v>0</v>
      </c>
      <c r="K197" s="61">
        <f t="shared" si="11"/>
        <v>0</v>
      </c>
      <c r="L197" s="61">
        <f t="shared" si="11"/>
        <v>0</v>
      </c>
      <c r="M197" s="61">
        <f t="shared" si="11"/>
        <v>0</v>
      </c>
      <c r="N197" s="61">
        <f t="shared" si="11"/>
        <v>0</v>
      </c>
      <c r="O197" s="61">
        <f t="shared" si="11"/>
        <v>0</v>
      </c>
      <c r="P197" s="61">
        <f t="shared" si="11"/>
        <v>0</v>
      </c>
      <c r="Q197" s="61">
        <f t="shared" si="11"/>
        <v>8</v>
      </c>
      <c r="R197" s="62"/>
      <c r="S197" s="62"/>
      <c r="T197" s="84"/>
    </row>
    <row r="198" spans="1:20" x14ac:dyDescent="0.25">
      <c r="A198" s="85"/>
      <c r="B198" s="75"/>
      <c r="C198" s="76"/>
      <c r="D198" s="75"/>
      <c r="E198" s="75"/>
      <c r="F198" s="76"/>
      <c r="G198" s="75"/>
      <c r="H198" s="76"/>
      <c r="I198" s="76"/>
      <c r="J198" s="76"/>
      <c r="K198" s="76"/>
      <c r="L198" s="76"/>
      <c r="M198" s="76"/>
      <c r="N198" s="76"/>
      <c r="O198" s="76"/>
      <c r="P198" s="76"/>
      <c r="Q198" s="76"/>
      <c r="R198" s="75"/>
      <c r="S198" s="75"/>
      <c r="T198" s="86"/>
    </row>
    <row r="199" spans="1:20" x14ac:dyDescent="0.25">
      <c r="A199" s="34"/>
      <c r="B199" s="11"/>
      <c r="C199" s="2"/>
      <c r="D199" s="11"/>
      <c r="E199" s="11"/>
      <c r="F199" s="2"/>
      <c r="G199" s="11"/>
      <c r="H199" s="2"/>
      <c r="I199" s="2"/>
      <c r="J199" s="2"/>
      <c r="K199" s="2"/>
      <c r="L199" s="2"/>
      <c r="M199" s="2"/>
      <c r="N199" s="2"/>
      <c r="O199" s="2"/>
      <c r="P199" s="2"/>
      <c r="Q199" s="2"/>
      <c r="R199" s="11"/>
      <c r="S199" s="11"/>
      <c r="T199" s="35"/>
    </row>
    <row r="200" spans="1:20" x14ac:dyDescent="0.25">
      <c r="A200" s="34"/>
      <c r="B200" s="11"/>
      <c r="C200" s="2" t="s">
        <v>13</v>
      </c>
      <c r="D200" s="11" t="s">
        <v>4679</v>
      </c>
      <c r="E200" s="11" t="s">
        <v>39</v>
      </c>
      <c r="F200" s="2" t="s">
        <v>0</v>
      </c>
      <c r="G200" s="11" t="s">
        <v>5528</v>
      </c>
      <c r="H200" s="2">
        <v>0</v>
      </c>
      <c r="I200" s="2">
        <v>1</v>
      </c>
      <c r="J200" s="2">
        <v>0</v>
      </c>
      <c r="K200" s="2">
        <v>0</v>
      </c>
      <c r="L200" s="2">
        <v>0</v>
      </c>
      <c r="M200" s="2">
        <v>0</v>
      </c>
      <c r="N200" s="2">
        <v>0</v>
      </c>
      <c r="O200" s="2"/>
      <c r="P200" s="2"/>
      <c r="Q200" s="2"/>
      <c r="R200" s="11"/>
      <c r="S200" s="11"/>
      <c r="T200" s="35"/>
    </row>
    <row r="201" spans="1:20" x14ac:dyDescent="0.25">
      <c r="A201" s="34"/>
      <c r="B201" s="11"/>
      <c r="C201" s="2"/>
      <c r="D201" s="11"/>
      <c r="E201" s="11"/>
      <c r="F201" s="2" t="s">
        <v>2</v>
      </c>
      <c r="G201" s="11" t="s">
        <v>5529</v>
      </c>
      <c r="H201" s="2">
        <v>0</v>
      </c>
      <c r="I201" s="2">
        <v>1</v>
      </c>
      <c r="J201" s="2">
        <v>0</v>
      </c>
      <c r="K201" s="2">
        <v>0</v>
      </c>
      <c r="L201" s="2">
        <v>0</v>
      </c>
      <c r="M201" s="2">
        <v>0</v>
      </c>
      <c r="N201" s="2">
        <v>0</v>
      </c>
      <c r="O201" s="2"/>
      <c r="P201" s="2"/>
      <c r="Q201" s="2"/>
      <c r="R201" s="11"/>
      <c r="S201" s="11"/>
      <c r="T201" s="35"/>
    </row>
    <row r="202" spans="1:20" x14ac:dyDescent="0.25">
      <c r="A202" s="34"/>
      <c r="B202" s="11"/>
      <c r="C202" s="2"/>
      <c r="D202" s="11"/>
      <c r="E202" s="11"/>
      <c r="F202" s="2" t="s">
        <v>3</v>
      </c>
      <c r="G202" s="11" t="s">
        <v>5530</v>
      </c>
      <c r="H202" s="2">
        <v>0</v>
      </c>
      <c r="I202" s="2">
        <v>1</v>
      </c>
      <c r="J202" s="2">
        <v>0</v>
      </c>
      <c r="K202" s="2">
        <v>0</v>
      </c>
      <c r="L202" s="2">
        <v>0</v>
      </c>
      <c r="M202" s="2">
        <v>0</v>
      </c>
      <c r="N202" s="2">
        <v>0</v>
      </c>
      <c r="O202" s="2"/>
      <c r="P202" s="2"/>
      <c r="Q202" s="2"/>
      <c r="R202" s="11"/>
      <c r="S202" s="11"/>
      <c r="T202" s="35"/>
    </row>
    <row r="203" spans="1:20" x14ac:dyDescent="0.25">
      <c r="A203" s="34"/>
      <c r="B203" s="11"/>
      <c r="C203" s="2"/>
      <c r="D203" s="11"/>
      <c r="E203" s="11"/>
      <c r="F203" s="2" t="s">
        <v>4</v>
      </c>
      <c r="G203" s="11" t="s">
        <v>5531</v>
      </c>
      <c r="H203" s="2">
        <v>0</v>
      </c>
      <c r="I203" s="2">
        <v>1</v>
      </c>
      <c r="J203" s="2">
        <v>0</v>
      </c>
      <c r="K203" s="2">
        <v>0</v>
      </c>
      <c r="L203" s="2">
        <v>0</v>
      </c>
      <c r="M203" s="2">
        <v>0</v>
      </c>
      <c r="N203" s="2">
        <v>0</v>
      </c>
      <c r="O203" s="2"/>
      <c r="P203" s="2"/>
      <c r="Q203" s="2"/>
      <c r="R203" s="11"/>
      <c r="S203" s="11"/>
      <c r="T203" s="35"/>
    </row>
    <row r="204" spans="1:20" x14ac:dyDescent="0.25">
      <c r="A204" s="34"/>
      <c r="B204" s="11"/>
      <c r="C204" s="2"/>
      <c r="D204" s="11"/>
      <c r="E204" s="11"/>
      <c r="F204" s="2" t="s">
        <v>5</v>
      </c>
      <c r="G204" s="11" t="s">
        <v>5532</v>
      </c>
      <c r="H204" s="2">
        <v>0</v>
      </c>
      <c r="I204" s="2">
        <v>1</v>
      </c>
      <c r="J204" s="2">
        <v>0</v>
      </c>
      <c r="K204" s="2">
        <v>0</v>
      </c>
      <c r="L204" s="2">
        <v>0</v>
      </c>
      <c r="M204" s="2">
        <v>0</v>
      </c>
      <c r="N204" s="2">
        <v>0</v>
      </c>
      <c r="O204" s="2"/>
      <c r="P204" s="2"/>
      <c r="Q204" s="2"/>
      <c r="R204" s="11"/>
      <c r="S204" s="11"/>
      <c r="T204" s="35"/>
    </row>
    <row r="205" spans="1:20" x14ac:dyDescent="0.25">
      <c r="A205" s="34"/>
      <c r="B205" s="11"/>
      <c r="C205" s="2"/>
      <c r="D205" s="11"/>
      <c r="E205" s="11"/>
      <c r="F205" s="2" t="s">
        <v>6</v>
      </c>
      <c r="G205" s="11" t="s">
        <v>5533</v>
      </c>
      <c r="H205" s="2">
        <v>0</v>
      </c>
      <c r="I205" s="2">
        <v>1</v>
      </c>
      <c r="J205" s="2">
        <v>0</v>
      </c>
      <c r="K205" s="2">
        <v>0</v>
      </c>
      <c r="L205" s="2">
        <v>0</v>
      </c>
      <c r="M205" s="2">
        <v>0</v>
      </c>
      <c r="N205" s="2">
        <v>0</v>
      </c>
      <c r="O205" s="2"/>
      <c r="P205" s="2"/>
      <c r="Q205" s="2"/>
      <c r="R205" s="11"/>
      <c r="S205" s="11"/>
      <c r="T205" s="35"/>
    </row>
    <row r="206" spans="1:20" x14ac:dyDescent="0.25">
      <c r="A206" s="34"/>
      <c r="B206" s="11"/>
      <c r="C206" s="2"/>
      <c r="D206" s="11"/>
      <c r="E206" s="11"/>
      <c r="F206" s="2" t="s">
        <v>7</v>
      </c>
      <c r="G206" s="11" t="s">
        <v>5534</v>
      </c>
      <c r="H206" s="2">
        <v>0</v>
      </c>
      <c r="I206" s="2">
        <v>1</v>
      </c>
      <c r="J206" s="2">
        <v>0</v>
      </c>
      <c r="K206" s="2">
        <v>0</v>
      </c>
      <c r="L206" s="2">
        <v>0</v>
      </c>
      <c r="M206" s="2">
        <v>0</v>
      </c>
      <c r="N206" s="2">
        <v>0</v>
      </c>
      <c r="O206" s="2"/>
      <c r="P206" s="2"/>
      <c r="Q206" s="2"/>
      <c r="R206" s="11"/>
      <c r="S206" s="11"/>
      <c r="T206" s="35"/>
    </row>
    <row r="207" spans="1:20" x14ac:dyDescent="0.25">
      <c r="A207" s="34"/>
      <c r="B207" s="11"/>
      <c r="C207" s="2"/>
      <c r="D207" s="11"/>
      <c r="E207" s="11"/>
      <c r="F207" s="2" t="s">
        <v>8</v>
      </c>
      <c r="G207" s="11" t="s">
        <v>5535</v>
      </c>
      <c r="H207" s="2">
        <v>0</v>
      </c>
      <c r="I207" s="2">
        <v>1</v>
      </c>
      <c r="J207" s="2">
        <v>0</v>
      </c>
      <c r="K207" s="2">
        <v>0</v>
      </c>
      <c r="L207" s="2">
        <v>0</v>
      </c>
      <c r="M207" s="2">
        <v>0</v>
      </c>
      <c r="N207" s="2">
        <v>0</v>
      </c>
      <c r="O207" s="2"/>
      <c r="P207" s="2"/>
      <c r="Q207" s="2"/>
      <c r="R207" s="11"/>
      <c r="S207" s="11"/>
      <c r="T207" s="35"/>
    </row>
    <row r="208" spans="1:20" x14ac:dyDescent="0.25">
      <c r="A208" s="34"/>
      <c r="B208" s="11"/>
      <c r="C208" s="2"/>
      <c r="D208" s="11"/>
      <c r="E208" s="11"/>
      <c r="F208" s="2" t="s">
        <v>9</v>
      </c>
      <c r="G208" s="11" t="s">
        <v>5536</v>
      </c>
      <c r="H208" s="2">
        <v>0</v>
      </c>
      <c r="I208" s="2">
        <v>1</v>
      </c>
      <c r="J208" s="2">
        <v>0</v>
      </c>
      <c r="K208" s="2">
        <v>0</v>
      </c>
      <c r="L208" s="2">
        <v>0</v>
      </c>
      <c r="M208" s="2">
        <v>0</v>
      </c>
      <c r="N208" s="2">
        <v>0</v>
      </c>
      <c r="O208" s="2"/>
      <c r="P208" s="2"/>
      <c r="Q208" s="2"/>
      <c r="R208" s="11"/>
      <c r="S208" s="11"/>
      <c r="T208" s="35"/>
    </row>
    <row r="209" spans="1:20" x14ac:dyDescent="0.25">
      <c r="A209" s="34"/>
      <c r="B209" s="11"/>
      <c r="C209" s="2"/>
      <c r="D209" s="11"/>
      <c r="E209" s="11"/>
      <c r="F209" s="2" t="s">
        <v>10</v>
      </c>
      <c r="G209" s="11" t="s">
        <v>5537</v>
      </c>
      <c r="H209" s="2">
        <v>1</v>
      </c>
      <c r="I209" s="2">
        <v>0</v>
      </c>
      <c r="J209" s="2">
        <v>0</v>
      </c>
      <c r="K209" s="2">
        <v>0</v>
      </c>
      <c r="L209" s="2">
        <v>0</v>
      </c>
      <c r="M209" s="2">
        <v>0</v>
      </c>
      <c r="N209" s="2">
        <v>0</v>
      </c>
      <c r="O209" s="2"/>
      <c r="P209" s="2"/>
      <c r="Q209" s="2">
        <v>1</v>
      </c>
      <c r="R209" s="11"/>
      <c r="S209" s="11"/>
      <c r="T209" s="35"/>
    </row>
    <row r="210" spans="1:20" x14ac:dyDescent="0.25">
      <c r="A210" s="34"/>
      <c r="B210" s="11"/>
      <c r="C210" s="2"/>
      <c r="D210" s="11"/>
      <c r="E210" s="11"/>
      <c r="F210" s="2" t="s">
        <v>11</v>
      </c>
      <c r="G210" s="11" t="s">
        <v>4140</v>
      </c>
      <c r="H210" s="2">
        <v>0</v>
      </c>
      <c r="I210" s="2">
        <v>1</v>
      </c>
      <c r="J210" s="2">
        <v>0</v>
      </c>
      <c r="K210" s="2">
        <v>0</v>
      </c>
      <c r="L210" s="2">
        <v>0</v>
      </c>
      <c r="M210" s="2">
        <v>0</v>
      </c>
      <c r="N210" s="2">
        <v>0</v>
      </c>
      <c r="O210" s="2"/>
      <c r="P210" s="2"/>
      <c r="Q210" s="2"/>
      <c r="R210" s="11"/>
      <c r="S210" s="11"/>
      <c r="T210" s="35"/>
    </row>
    <row r="211" spans="1:20" x14ac:dyDescent="0.25">
      <c r="A211" s="34"/>
      <c r="B211" s="11"/>
      <c r="C211" s="2"/>
      <c r="D211" s="11"/>
      <c r="E211" s="11"/>
      <c r="F211" s="2" t="s">
        <v>12</v>
      </c>
      <c r="G211" s="11" t="s">
        <v>5538</v>
      </c>
      <c r="H211" s="2">
        <v>0</v>
      </c>
      <c r="I211" s="2">
        <v>1</v>
      </c>
      <c r="J211" s="2">
        <v>0</v>
      </c>
      <c r="K211" s="2">
        <v>0</v>
      </c>
      <c r="L211" s="2">
        <v>0</v>
      </c>
      <c r="M211" s="2">
        <v>0</v>
      </c>
      <c r="N211" s="2">
        <v>0</v>
      </c>
      <c r="O211" s="2"/>
      <c r="P211" s="2"/>
      <c r="Q211" s="2"/>
      <c r="R211" s="11"/>
      <c r="S211" s="11"/>
      <c r="T211" s="35"/>
    </row>
    <row r="212" spans="1:20" x14ac:dyDescent="0.25">
      <c r="A212" s="34"/>
      <c r="B212" s="11"/>
      <c r="C212" s="2"/>
      <c r="D212" s="11"/>
      <c r="E212" s="11"/>
      <c r="F212" s="2" t="s">
        <v>13</v>
      </c>
      <c r="G212" s="11" t="s">
        <v>5539</v>
      </c>
      <c r="H212" s="2">
        <v>0</v>
      </c>
      <c r="I212" s="2">
        <v>1</v>
      </c>
      <c r="J212" s="2">
        <v>0</v>
      </c>
      <c r="K212" s="2">
        <v>0</v>
      </c>
      <c r="L212" s="2">
        <v>0</v>
      </c>
      <c r="M212" s="2">
        <v>0</v>
      </c>
      <c r="N212" s="2">
        <v>0</v>
      </c>
      <c r="O212" s="2"/>
      <c r="P212" s="2"/>
      <c r="Q212" s="2"/>
      <c r="R212" s="11"/>
      <c r="S212" s="11"/>
      <c r="T212" s="35"/>
    </row>
    <row r="213" spans="1:20" x14ac:dyDescent="0.25">
      <c r="A213" s="34"/>
      <c r="B213" s="11"/>
      <c r="C213" s="2"/>
      <c r="D213" s="11"/>
      <c r="E213" s="11"/>
      <c r="F213" s="2" t="s">
        <v>14</v>
      </c>
      <c r="G213" s="11" t="s">
        <v>5540</v>
      </c>
      <c r="H213" s="2">
        <v>0</v>
      </c>
      <c r="I213" s="2">
        <v>1</v>
      </c>
      <c r="J213" s="2">
        <v>0</v>
      </c>
      <c r="K213" s="2">
        <v>0</v>
      </c>
      <c r="L213" s="2">
        <v>0</v>
      </c>
      <c r="M213" s="2">
        <v>0</v>
      </c>
      <c r="N213" s="2">
        <v>0</v>
      </c>
      <c r="O213" s="2"/>
      <c r="P213" s="2"/>
      <c r="Q213" s="2"/>
      <c r="R213" s="11"/>
      <c r="S213" s="11"/>
      <c r="T213" s="35"/>
    </row>
    <row r="214" spans="1:20" x14ac:dyDescent="0.25">
      <c r="A214" s="34"/>
      <c r="B214" s="11"/>
      <c r="C214" s="2"/>
      <c r="D214" s="11"/>
      <c r="E214" s="11"/>
      <c r="F214" s="2"/>
      <c r="G214" s="11"/>
      <c r="H214" s="2"/>
      <c r="I214" s="2"/>
      <c r="J214" s="2"/>
      <c r="K214" s="2"/>
      <c r="L214" s="2"/>
      <c r="M214" s="2"/>
      <c r="N214" s="2"/>
      <c r="O214" s="2"/>
      <c r="P214" s="2"/>
      <c r="Q214" s="2"/>
      <c r="R214" s="11"/>
      <c r="S214" s="11"/>
      <c r="T214" s="35"/>
    </row>
    <row r="215" spans="1:20" x14ac:dyDescent="0.25">
      <c r="A215" s="83"/>
      <c r="B215" s="62"/>
      <c r="C215" s="61"/>
      <c r="D215" s="62"/>
      <c r="E215" s="62"/>
      <c r="F215" s="61"/>
      <c r="G215" s="62"/>
      <c r="H215" s="61">
        <f>SUM(H200:H213)</f>
        <v>1</v>
      </c>
      <c r="I215" s="61">
        <f t="shared" ref="I215:Q215" si="12">SUM(I200:I213)</f>
        <v>13</v>
      </c>
      <c r="J215" s="61">
        <f t="shared" si="12"/>
        <v>0</v>
      </c>
      <c r="K215" s="61">
        <f t="shared" si="12"/>
        <v>0</v>
      </c>
      <c r="L215" s="61">
        <f t="shared" si="12"/>
        <v>0</v>
      </c>
      <c r="M215" s="61">
        <f t="shared" si="12"/>
        <v>0</v>
      </c>
      <c r="N215" s="61">
        <f t="shared" si="12"/>
        <v>0</v>
      </c>
      <c r="O215" s="61">
        <f t="shared" si="12"/>
        <v>0</v>
      </c>
      <c r="P215" s="61">
        <f t="shared" si="12"/>
        <v>0</v>
      </c>
      <c r="Q215" s="61">
        <f t="shared" si="12"/>
        <v>1</v>
      </c>
      <c r="R215" s="62"/>
      <c r="S215" s="62"/>
      <c r="T215" s="84"/>
    </row>
    <row r="216" spans="1:20" x14ac:dyDescent="0.25">
      <c r="A216" s="85"/>
      <c r="B216" s="75"/>
      <c r="C216" s="76"/>
      <c r="D216" s="75"/>
      <c r="E216" s="75"/>
      <c r="F216" s="76"/>
      <c r="G216" s="75"/>
      <c r="H216" s="76"/>
      <c r="I216" s="76"/>
      <c r="J216" s="76"/>
      <c r="K216" s="76"/>
      <c r="L216" s="76"/>
      <c r="M216" s="76"/>
      <c r="N216" s="76"/>
      <c r="O216" s="76"/>
      <c r="P216" s="76"/>
      <c r="Q216" s="76"/>
      <c r="R216" s="75"/>
      <c r="S216" s="75"/>
      <c r="T216" s="86"/>
    </row>
    <row r="217" spans="1:20" x14ac:dyDescent="0.25">
      <c r="A217" s="34"/>
      <c r="B217" s="11"/>
      <c r="C217" s="2"/>
      <c r="D217" s="11"/>
      <c r="E217" s="11"/>
      <c r="F217" s="11"/>
      <c r="G217" s="11"/>
      <c r="H217" s="2"/>
      <c r="I217" s="2"/>
      <c r="J217" s="2"/>
      <c r="K217" s="2"/>
      <c r="L217" s="2"/>
      <c r="M217" s="2"/>
      <c r="N217" s="2"/>
      <c r="O217" s="2"/>
      <c r="P217" s="2"/>
      <c r="Q217" s="2"/>
      <c r="R217" s="11"/>
      <c r="S217" s="11"/>
      <c r="T217" s="35"/>
    </row>
    <row r="218" spans="1:20" x14ac:dyDescent="0.25">
      <c r="A218" s="34"/>
      <c r="B218" s="11"/>
      <c r="C218" s="2" t="s">
        <v>14</v>
      </c>
      <c r="D218" s="11" t="s">
        <v>4680</v>
      </c>
      <c r="E218" s="11" t="s">
        <v>39</v>
      </c>
      <c r="F218" s="2" t="s">
        <v>0</v>
      </c>
      <c r="G218" s="11" t="s">
        <v>5541</v>
      </c>
      <c r="H218" s="2">
        <v>0</v>
      </c>
      <c r="I218" s="2">
        <v>1</v>
      </c>
      <c r="J218" s="2">
        <v>0</v>
      </c>
      <c r="K218" s="2">
        <v>0</v>
      </c>
      <c r="L218" s="2">
        <v>0</v>
      </c>
      <c r="M218" s="2">
        <v>0</v>
      </c>
      <c r="N218" s="2">
        <v>0</v>
      </c>
      <c r="O218" s="2"/>
      <c r="P218" s="2"/>
      <c r="Q218" s="2"/>
      <c r="R218" s="11"/>
      <c r="S218" s="11"/>
      <c r="T218" s="35"/>
    </row>
    <row r="219" spans="1:20" x14ac:dyDescent="0.25">
      <c r="A219" s="34"/>
      <c r="B219" s="11"/>
      <c r="C219" s="2"/>
      <c r="D219" s="11"/>
      <c r="E219" s="11"/>
      <c r="F219" s="2" t="s">
        <v>2</v>
      </c>
      <c r="G219" s="11" t="s">
        <v>5459</v>
      </c>
      <c r="H219" s="2">
        <v>0</v>
      </c>
      <c r="I219" s="2">
        <v>1</v>
      </c>
      <c r="J219" s="2">
        <v>0</v>
      </c>
      <c r="K219" s="2">
        <v>0</v>
      </c>
      <c r="L219" s="2">
        <v>0</v>
      </c>
      <c r="M219" s="2">
        <v>0</v>
      </c>
      <c r="N219" s="2">
        <v>0</v>
      </c>
      <c r="O219" s="2"/>
      <c r="P219" s="2"/>
      <c r="Q219" s="2"/>
      <c r="R219" s="11"/>
      <c r="S219" s="11"/>
      <c r="T219" s="35"/>
    </row>
    <row r="220" spans="1:20" x14ac:dyDescent="0.25">
      <c r="A220" s="34"/>
      <c r="B220" s="11"/>
      <c r="C220" s="2"/>
      <c r="D220" s="11"/>
      <c r="E220" s="11"/>
      <c r="F220" s="2" t="s">
        <v>3</v>
      </c>
      <c r="G220" s="11" t="s">
        <v>5542</v>
      </c>
      <c r="H220" s="2">
        <v>0</v>
      </c>
      <c r="I220" s="2">
        <v>1</v>
      </c>
      <c r="J220" s="2">
        <v>0</v>
      </c>
      <c r="K220" s="2">
        <v>0</v>
      </c>
      <c r="L220" s="2">
        <v>0</v>
      </c>
      <c r="M220" s="2">
        <v>0</v>
      </c>
      <c r="N220" s="2">
        <v>0</v>
      </c>
      <c r="O220" s="2"/>
      <c r="P220" s="2"/>
      <c r="Q220" s="2"/>
      <c r="R220" s="11"/>
      <c r="S220" s="11"/>
      <c r="T220" s="35"/>
    </row>
    <row r="221" spans="1:20" x14ac:dyDescent="0.25">
      <c r="A221" s="34"/>
      <c r="B221" s="11"/>
      <c r="C221" s="2"/>
      <c r="D221" s="11"/>
      <c r="E221" s="11"/>
      <c r="F221" s="2" t="s">
        <v>4</v>
      </c>
      <c r="G221" s="11" t="s">
        <v>5543</v>
      </c>
      <c r="H221" s="2">
        <v>0</v>
      </c>
      <c r="I221" s="2">
        <v>1</v>
      </c>
      <c r="J221" s="2">
        <v>0</v>
      </c>
      <c r="K221" s="2">
        <v>0</v>
      </c>
      <c r="L221" s="2">
        <v>0</v>
      </c>
      <c r="M221" s="2">
        <v>0</v>
      </c>
      <c r="N221" s="2">
        <v>0</v>
      </c>
      <c r="O221" s="2"/>
      <c r="P221" s="2"/>
      <c r="Q221" s="2"/>
      <c r="R221" s="11"/>
      <c r="S221" s="11"/>
      <c r="T221" s="35"/>
    </row>
    <row r="222" spans="1:20" x14ac:dyDescent="0.25">
      <c r="A222" s="34"/>
      <c r="B222" s="11"/>
      <c r="C222" s="2"/>
      <c r="D222" s="11"/>
      <c r="E222" s="11"/>
      <c r="F222" s="2" t="s">
        <v>5</v>
      </c>
      <c r="G222" s="11" t="s">
        <v>5544</v>
      </c>
      <c r="H222" s="2">
        <v>0</v>
      </c>
      <c r="I222" s="2">
        <v>1</v>
      </c>
      <c r="J222" s="2">
        <v>0</v>
      </c>
      <c r="K222" s="2">
        <v>0</v>
      </c>
      <c r="L222" s="2">
        <v>0</v>
      </c>
      <c r="M222" s="2">
        <v>0</v>
      </c>
      <c r="N222" s="2">
        <v>0</v>
      </c>
      <c r="O222" s="2"/>
      <c r="P222" s="2"/>
      <c r="Q222" s="2"/>
      <c r="R222" s="11"/>
      <c r="S222" s="11"/>
      <c r="T222" s="35"/>
    </row>
    <row r="223" spans="1:20" x14ac:dyDescent="0.25">
      <c r="A223" s="34"/>
      <c r="B223" s="11"/>
      <c r="C223" s="2"/>
      <c r="D223" s="11"/>
      <c r="E223" s="11"/>
      <c r="F223" s="2" t="s">
        <v>6</v>
      </c>
      <c r="G223" s="11" t="s">
        <v>5545</v>
      </c>
      <c r="H223" s="2">
        <v>0</v>
      </c>
      <c r="I223" s="2">
        <v>1</v>
      </c>
      <c r="J223" s="2">
        <v>0</v>
      </c>
      <c r="K223" s="2">
        <v>0</v>
      </c>
      <c r="L223" s="2">
        <v>0</v>
      </c>
      <c r="M223" s="2">
        <v>0</v>
      </c>
      <c r="N223" s="2">
        <v>0</v>
      </c>
      <c r="O223" s="2"/>
      <c r="P223" s="2"/>
      <c r="Q223" s="2"/>
      <c r="R223" s="11"/>
      <c r="S223" s="11"/>
      <c r="T223" s="35"/>
    </row>
    <row r="224" spans="1:20" x14ac:dyDescent="0.25">
      <c r="A224" s="34"/>
      <c r="B224" s="11"/>
      <c r="C224" s="2"/>
      <c r="D224" s="11"/>
      <c r="E224" s="11"/>
      <c r="F224" s="2" t="s">
        <v>7</v>
      </c>
      <c r="G224" s="11" t="s">
        <v>5546</v>
      </c>
      <c r="H224" s="2">
        <v>0</v>
      </c>
      <c r="I224" s="2">
        <v>1</v>
      </c>
      <c r="J224" s="2">
        <v>0</v>
      </c>
      <c r="K224" s="2">
        <v>0</v>
      </c>
      <c r="L224" s="2">
        <v>0</v>
      </c>
      <c r="M224" s="2">
        <v>0</v>
      </c>
      <c r="N224" s="2">
        <v>0</v>
      </c>
      <c r="O224" s="2"/>
      <c r="P224" s="2"/>
      <c r="Q224" s="2"/>
      <c r="R224" s="11"/>
      <c r="S224" s="11"/>
      <c r="T224" s="35"/>
    </row>
    <row r="225" spans="1:20" x14ac:dyDescent="0.25">
      <c r="A225" s="34"/>
      <c r="B225" s="11"/>
      <c r="C225" s="2"/>
      <c r="D225" s="11"/>
      <c r="E225" s="11"/>
      <c r="F225" s="2" t="s">
        <v>8</v>
      </c>
      <c r="G225" s="11" t="s">
        <v>5547</v>
      </c>
      <c r="H225" s="2">
        <v>0</v>
      </c>
      <c r="I225" s="2">
        <v>1</v>
      </c>
      <c r="J225" s="2">
        <v>0</v>
      </c>
      <c r="K225" s="2">
        <v>0</v>
      </c>
      <c r="L225" s="2">
        <v>0</v>
      </c>
      <c r="M225" s="2">
        <v>0</v>
      </c>
      <c r="N225" s="2">
        <v>0</v>
      </c>
      <c r="O225" s="2"/>
      <c r="P225" s="2"/>
      <c r="Q225" s="2"/>
      <c r="R225" s="11"/>
      <c r="S225" s="11"/>
      <c r="T225" s="35"/>
    </row>
    <row r="226" spans="1:20" x14ac:dyDescent="0.25">
      <c r="A226" s="34"/>
      <c r="B226" s="11"/>
      <c r="C226" s="2"/>
      <c r="D226" s="11"/>
      <c r="E226" s="11"/>
      <c r="F226" s="2" t="s">
        <v>9</v>
      </c>
      <c r="G226" s="11" t="s">
        <v>5548</v>
      </c>
      <c r="H226" s="2">
        <v>0</v>
      </c>
      <c r="I226" s="2">
        <v>1</v>
      </c>
      <c r="J226" s="2">
        <v>0</v>
      </c>
      <c r="K226" s="2">
        <v>0</v>
      </c>
      <c r="L226" s="2">
        <v>0</v>
      </c>
      <c r="M226" s="2">
        <v>0</v>
      </c>
      <c r="N226" s="2">
        <v>0</v>
      </c>
      <c r="O226" s="2"/>
      <c r="P226" s="2"/>
      <c r="Q226" s="2"/>
      <c r="R226" s="11"/>
      <c r="S226" s="11"/>
      <c r="T226" s="35"/>
    </row>
    <row r="227" spans="1:20" x14ac:dyDescent="0.25">
      <c r="A227" s="34"/>
      <c r="B227" s="11"/>
      <c r="C227" s="2"/>
      <c r="D227" s="11"/>
      <c r="E227" s="11"/>
      <c r="F227" s="2" t="s">
        <v>10</v>
      </c>
      <c r="G227" s="11" t="s">
        <v>5549</v>
      </c>
      <c r="H227" s="2">
        <v>0</v>
      </c>
      <c r="I227" s="2">
        <v>1</v>
      </c>
      <c r="J227" s="2">
        <v>0</v>
      </c>
      <c r="K227" s="2">
        <v>0</v>
      </c>
      <c r="L227" s="2">
        <v>0</v>
      </c>
      <c r="M227" s="2">
        <v>0</v>
      </c>
      <c r="N227" s="2">
        <v>0</v>
      </c>
      <c r="O227" s="2"/>
      <c r="P227" s="2"/>
      <c r="Q227" s="2"/>
      <c r="R227" s="11"/>
      <c r="S227" s="11"/>
      <c r="T227" s="35"/>
    </row>
    <row r="228" spans="1:20" x14ac:dyDescent="0.25">
      <c r="A228" s="34"/>
      <c r="B228" s="11"/>
      <c r="C228" s="2"/>
      <c r="D228" s="11"/>
      <c r="E228" s="11"/>
      <c r="F228" s="2" t="s">
        <v>11</v>
      </c>
      <c r="G228" s="11" t="s">
        <v>5550</v>
      </c>
      <c r="H228" s="2">
        <v>0</v>
      </c>
      <c r="I228" s="2">
        <v>1</v>
      </c>
      <c r="J228" s="2">
        <v>0</v>
      </c>
      <c r="K228" s="2">
        <v>0</v>
      </c>
      <c r="L228" s="2">
        <v>0</v>
      </c>
      <c r="M228" s="2">
        <v>0</v>
      </c>
      <c r="N228" s="2">
        <v>0</v>
      </c>
      <c r="O228" s="2"/>
      <c r="P228" s="2"/>
      <c r="Q228" s="2"/>
      <c r="R228" s="11"/>
      <c r="S228" s="11"/>
      <c r="T228" s="35"/>
    </row>
    <row r="229" spans="1:20" x14ac:dyDescent="0.25">
      <c r="A229" s="34"/>
      <c r="B229" s="11"/>
      <c r="C229" s="2"/>
      <c r="D229" s="11"/>
      <c r="E229" s="11"/>
      <c r="F229" s="2"/>
      <c r="G229" s="11"/>
      <c r="H229" s="2"/>
      <c r="I229" s="2"/>
      <c r="J229" s="2"/>
      <c r="K229" s="2"/>
      <c r="L229" s="2"/>
      <c r="M229" s="2"/>
      <c r="N229" s="2"/>
      <c r="O229" s="2"/>
      <c r="P229" s="2"/>
      <c r="Q229" s="2"/>
      <c r="R229" s="11"/>
      <c r="S229" s="11"/>
      <c r="T229" s="35"/>
    </row>
    <row r="230" spans="1:20" x14ac:dyDescent="0.25">
      <c r="A230" s="83"/>
      <c r="B230" s="62"/>
      <c r="C230" s="61"/>
      <c r="D230" s="62"/>
      <c r="E230" s="62"/>
      <c r="F230" s="61"/>
      <c r="G230" s="62"/>
      <c r="H230" s="61">
        <f>SUM(H218:H228)</f>
        <v>0</v>
      </c>
      <c r="I230" s="61">
        <f t="shared" ref="I230:O230" si="13">SUM(I218:I228)</f>
        <v>11</v>
      </c>
      <c r="J230" s="61">
        <f t="shared" si="13"/>
        <v>0</v>
      </c>
      <c r="K230" s="61">
        <f t="shared" si="13"/>
        <v>0</v>
      </c>
      <c r="L230" s="61">
        <f t="shared" si="13"/>
        <v>0</v>
      </c>
      <c r="M230" s="61">
        <f t="shared" si="13"/>
        <v>0</v>
      </c>
      <c r="N230" s="61">
        <f t="shared" si="13"/>
        <v>0</v>
      </c>
      <c r="O230" s="61">
        <f t="shared" si="13"/>
        <v>0</v>
      </c>
      <c r="P230" s="61"/>
      <c r="Q230" s="61"/>
      <c r="R230" s="62"/>
      <c r="S230" s="62"/>
      <c r="T230" s="84"/>
    </row>
    <row r="231" spans="1:20" x14ac:dyDescent="0.25">
      <c r="A231" s="85"/>
      <c r="B231" s="75"/>
      <c r="C231" s="76"/>
      <c r="D231" s="75"/>
      <c r="E231" s="75"/>
      <c r="F231" s="76"/>
      <c r="G231" s="75"/>
      <c r="H231" s="76"/>
      <c r="I231" s="76"/>
      <c r="J231" s="76"/>
      <c r="K231" s="76"/>
      <c r="L231" s="76"/>
      <c r="M231" s="76"/>
      <c r="N231" s="76"/>
      <c r="O231" s="76"/>
      <c r="P231" s="76"/>
      <c r="Q231" s="76"/>
      <c r="R231" s="75"/>
      <c r="S231" s="75"/>
      <c r="T231" s="86"/>
    </row>
    <row r="232" spans="1:20" x14ac:dyDescent="0.25">
      <c r="A232" s="34"/>
      <c r="B232" s="11"/>
      <c r="C232" s="2"/>
      <c r="D232" s="11"/>
      <c r="E232" s="11"/>
      <c r="F232" s="11"/>
      <c r="G232" s="11"/>
      <c r="H232" s="2"/>
      <c r="I232" s="2"/>
      <c r="J232" s="2"/>
      <c r="K232" s="2"/>
      <c r="L232" s="2"/>
      <c r="M232" s="2"/>
      <c r="N232" s="2"/>
      <c r="O232" s="2"/>
      <c r="P232" s="2"/>
      <c r="Q232" s="2"/>
      <c r="R232" s="11"/>
      <c r="S232" s="11"/>
      <c r="T232" s="35"/>
    </row>
    <row r="233" spans="1:20" x14ac:dyDescent="0.25">
      <c r="A233" s="34"/>
      <c r="B233" s="11"/>
      <c r="C233" s="2" t="s">
        <v>15</v>
      </c>
      <c r="D233" s="11" t="s">
        <v>4681</v>
      </c>
      <c r="E233" s="11" t="s">
        <v>39</v>
      </c>
      <c r="F233" s="2" t="s">
        <v>0</v>
      </c>
      <c r="G233" s="11" t="s">
        <v>5551</v>
      </c>
      <c r="H233" s="2">
        <v>0</v>
      </c>
      <c r="I233" s="2">
        <v>1</v>
      </c>
      <c r="J233" s="2">
        <v>0</v>
      </c>
      <c r="K233" s="2">
        <v>0</v>
      </c>
      <c r="L233" s="2">
        <v>0</v>
      </c>
      <c r="M233" s="2">
        <v>0</v>
      </c>
      <c r="N233" s="2">
        <v>0</v>
      </c>
      <c r="O233" s="2"/>
      <c r="P233" s="2"/>
      <c r="Q233" s="2"/>
      <c r="R233" s="11"/>
      <c r="S233" s="11"/>
      <c r="T233" s="35"/>
    </row>
    <row r="234" spans="1:20" x14ac:dyDescent="0.25">
      <c r="A234" s="34"/>
      <c r="B234" s="11"/>
      <c r="C234" s="2"/>
      <c r="D234" s="11"/>
      <c r="E234" s="11"/>
      <c r="F234" s="2" t="s">
        <v>2</v>
      </c>
      <c r="G234" s="11" t="s">
        <v>5552</v>
      </c>
      <c r="H234" s="2">
        <v>0</v>
      </c>
      <c r="I234" s="2">
        <v>1</v>
      </c>
      <c r="J234" s="2">
        <v>0</v>
      </c>
      <c r="K234" s="2">
        <v>0</v>
      </c>
      <c r="L234" s="2">
        <v>0</v>
      </c>
      <c r="M234" s="2">
        <v>0</v>
      </c>
      <c r="N234" s="2">
        <v>0</v>
      </c>
      <c r="O234" s="2"/>
      <c r="P234" s="2"/>
      <c r="Q234" s="2"/>
      <c r="R234" s="11"/>
      <c r="S234" s="11"/>
      <c r="T234" s="35"/>
    </row>
    <row r="235" spans="1:20" x14ac:dyDescent="0.25">
      <c r="A235" s="34"/>
      <c r="B235" s="11"/>
      <c r="C235" s="2"/>
      <c r="D235" s="11"/>
      <c r="E235" s="11"/>
      <c r="F235" s="2" t="s">
        <v>3</v>
      </c>
      <c r="G235" s="11" t="s">
        <v>5553</v>
      </c>
      <c r="H235" s="2">
        <v>0</v>
      </c>
      <c r="I235" s="2">
        <v>1</v>
      </c>
      <c r="J235" s="2">
        <v>0</v>
      </c>
      <c r="K235" s="2">
        <v>0</v>
      </c>
      <c r="L235" s="2">
        <v>0</v>
      </c>
      <c r="M235" s="2">
        <v>0</v>
      </c>
      <c r="N235" s="2">
        <v>0</v>
      </c>
      <c r="O235" s="2"/>
      <c r="P235" s="2"/>
      <c r="Q235" s="2"/>
      <c r="R235" s="11"/>
      <c r="S235" s="11"/>
      <c r="T235" s="35"/>
    </row>
    <row r="236" spans="1:20" x14ac:dyDescent="0.25">
      <c r="A236" s="34"/>
      <c r="B236" s="11"/>
      <c r="C236" s="2"/>
      <c r="D236" s="11"/>
      <c r="E236" s="11"/>
      <c r="F236" s="2" t="s">
        <v>4</v>
      </c>
      <c r="G236" s="11" t="s">
        <v>5554</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5</v>
      </c>
      <c r="G237" s="11" t="s">
        <v>5555</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t="s">
        <v>6</v>
      </c>
      <c r="G238" s="11" t="s">
        <v>5556</v>
      </c>
      <c r="H238" s="2">
        <v>0</v>
      </c>
      <c r="I238" s="2">
        <v>1</v>
      </c>
      <c r="J238" s="2">
        <v>0</v>
      </c>
      <c r="K238" s="2">
        <v>0</v>
      </c>
      <c r="L238" s="2">
        <v>0</v>
      </c>
      <c r="M238" s="2">
        <v>0</v>
      </c>
      <c r="N238" s="2">
        <v>0</v>
      </c>
      <c r="O238" s="2"/>
      <c r="P238" s="2"/>
      <c r="Q238" s="2"/>
      <c r="R238" s="11"/>
      <c r="S238" s="11"/>
      <c r="T238" s="35"/>
    </row>
    <row r="239" spans="1:20" x14ac:dyDescent="0.25">
      <c r="A239" s="34"/>
      <c r="B239" s="11"/>
      <c r="C239" s="2"/>
      <c r="D239" s="11"/>
      <c r="E239" s="11"/>
      <c r="F239" s="2" t="s">
        <v>7</v>
      </c>
      <c r="G239" s="11" t="s">
        <v>2386</v>
      </c>
      <c r="H239" s="2">
        <v>0</v>
      </c>
      <c r="I239" s="2">
        <v>1</v>
      </c>
      <c r="J239" s="2">
        <v>0</v>
      </c>
      <c r="K239" s="2">
        <v>0</v>
      </c>
      <c r="L239" s="2">
        <v>0</v>
      </c>
      <c r="M239" s="2">
        <v>0</v>
      </c>
      <c r="N239" s="2">
        <v>0</v>
      </c>
      <c r="O239" s="2"/>
      <c r="P239" s="2"/>
      <c r="Q239" s="2"/>
      <c r="R239" s="11"/>
      <c r="S239" s="11"/>
      <c r="T239" s="35"/>
    </row>
    <row r="240" spans="1:20" x14ac:dyDescent="0.25">
      <c r="A240" s="34"/>
      <c r="B240" s="11"/>
      <c r="C240" s="2"/>
      <c r="D240" s="11"/>
      <c r="E240" s="11"/>
      <c r="F240" s="2" t="s">
        <v>8</v>
      </c>
      <c r="G240" s="11" t="s">
        <v>5557</v>
      </c>
      <c r="H240" s="2">
        <v>0</v>
      </c>
      <c r="I240" s="2">
        <v>1</v>
      </c>
      <c r="J240" s="2">
        <v>0</v>
      </c>
      <c r="K240" s="2">
        <v>0</v>
      </c>
      <c r="L240" s="2">
        <v>0</v>
      </c>
      <c r="M240" s="2">
        <v>0</v>
      </c>
      <c r="N240" s="2">
        <v>0</v>
      </c>
      <c r="O240" s="2"/>
      <c r="P240" s="2"/>
      <c r="Q240" s="2"/>
      <c r="R240" s="11"/>
      <c r="S240" s="11"/>
      <c r="T240" s="35"/>
    </row>
    <row r="241" spans="1:20" x14ac:dyDescent="0.25">
      <c r="A241" s="34"/>
      <c r="B241" s="11"/>
      <c r="C241" s="2"/>
      <c r="D241" s="11"/>
      <c r="E241" s="11"/>
      <c r="F241" s="2" t="s">
        <v>9</v>
      </c>
      <c r="G241" s="11" t="s">
        <v>5558</v>
      </c>
      <c r="H241" s="2">
        <v>0</v>
      </c>
      <c r="I241" s="2">
        <v>1</v>
      </c>
      <c r="J241" s="2">
        <v>0</v>
      </c>
      <c r="K241" s="2">
        <v>0</v>
      </c>
      <c r="L241" s="2">
        <v>0</v>
      </c>
      <c r="M241" s="2">
        <v>0</v>
      </c>
      <c r="N241" s="2">
        <v>0</v>
      </c>
      <c r="O241" s="2"/>
      <c r="P241" s="2"/>
      <c r="Q241" s="2"/>
      <c r="R241" s="11"/>
      <c r="S241" s="11"/>
      <c r="T241" s="35"/>
    </row>
    <row r="242" spans="1:20" x14ac:dyDescent="0.25">
      <c r="A242" s="34"/>
      <c r="B242" s="11"/>
      <c r="C242" s="2"/>
      <c r="D242" s="11"/>
      <c r="E242" s="11"/>
      <c r="F242" s="2" t="s">
        <v>10</v>
      </c>
      <c r="G242" s="11" t="s">
        <v>5559</v>
      </c>
      <c r="H242" s="2">
        <v>0</v>
      </c>
      <c r="I242" s="2">
        <v>1</v>
      </c>
      <c r="J242" s="2">
        <v>0</v>
      </c>
      <c r="K242" s="2">
        <v>0</v>
      </c>
      <c r="L242" s="2">
        <v>0</v>
      </c>
      <c r="M242" s="2">
        <v>0</v>
      </c>
      <c r="N242" s="2">
        <v>0</v>
      </c>
      <c r="O242" s="2"/>
      <c r="P242" s="2"/>
      <c r="Q242" s="2"/>
      <c r="R242" s="11"/>
      <c r="S242" s="11"/>
      <c r="T242" s="35"/>
    </row>
    <row r="243" spans="1:20" x14ac:dyDescent="0.25">
      <c r="A243" s="34"/>
      <c r="B243" s="11"/>
      <c r="C243" s="2"/>
      <c r="D243" s="11"/>
      <c r="E243" s="11"/>
      <c r="F243" s="2" t="s">
        <v>11</v>
      </c>
      <c r="G243" s="11" t="s">
        <v>5560</v>
      </c>
      <c r="H243" s="2">
        <v>0</v>
      </c>
      <c r="I243" s="2">
        <v>1</v>
      </c>
      <c r="J243" s="2">
        <v>0</v>
      </c>
      <c r="K243" s="2">
        <v>0</v>
      </c>
      <c r="L243" s="2">
        <v>0</v>
      </c>
      <c r="M243" s="2">
        <v>0</v>
      </c>
      <c r="N243" s="2">
        <v>0</v>
      </c>
      <c r="O243" s="2"/>
      <c r="P243" s="2"/>
      <c r="Q243" s="2"/>
      <c r="R243" s="11"/>
      <c r="S243" s="11"/>
      <c r="T243" s="35"/>
    </row>
    <row r="244" spans="1:20" x14ac:dyDescent="0.25">
      <c r="A244" s="34"/>
      <c r="B244" s="11"/>
      <c r="C244" s="2"/>
      <c r="D244" s="11"/>
      <c r="E244" s="11"/>
      <c r="F244" s="2" t="s">
        <v>12</v>
      </c>
      <c r="G244" s="11" t="s">
        <v>5561</v>
      </c>
      <c r="H244" s="2">
        <v>0</v>
      </c>
      <c r="I244" s="2">
        <v>1</v>
      </c>
      <c r="J244" s="2">
        <v>0</v>
      </c>
      <c r="K244" s="2">
        <v>0</v>
      </c>
      <c r="L244" s="2">
        <v>0</v>
      </c>
      <c r="M244" s="2">
        <v>0</v>
      </c>
      <c r="N244" s="2">
        <v>0</v>
      </c>
      <c r="O244" s="2"/>
      <c r="P244" s="2"/>
      <c r="Q244" s="2"/>
      <c r="R244" s="11"/>
      <c r="S244" s="11"/>
      <c r="T244" s="35"/>
    </row>
    <row r="245" spans="1:20" x14ac:dyDescent="0.25">
      <c r="A245" s="34"/>
      <c r="B245" s="11"/>
      <c r="C245" s="2"/>
      <c r="D245" s="11"/>
      <c r="E245" s="11"/>
      <c r="F245" s="2"/>
      <c r="G245" s="11"/>
      <c r="H245" s="2"/>
      <c r="I245" s="2"/>
      <c r="J245" s="2"/>
      <c r="K245" s="2"/>
      <c r="L245" s="2"/>
      <c r="M245" s="2"/>
      <c r="N245" s="2"/>
      <c r="O245" s="2"/>
      <c r="P245" s="2"/>
      <c r="Q245" s="2"/>
      <c r="R245" s="11"/>
      <c r="S245" s="11"/>
      <c r="T245" s="35"/>
    </row>
    <row r="246" spans="1:20" x14ac:dyDescent="0.25">
      <c r="A246" s="83"/>
      <c r="B246" s="62"/>
      <c r="C246" s="61"/>
      <c r="D246" s="62"/>
      <c r="E246" s="62"/>
      <c r="F246" s="61"/>
      <c r="G246" s="62"/>
      <c r="H246" s="61">
        <f>SUM(H233:H244)</f>
        <v>0</v>
      </c>
      <c r="I246" s="61">
        <f t="shared" ref="I246:O246" si="14">SUM(I233:I244)</f>
        <v>12</v>
      </c>
      <c r="J246" s="61">
        <f t="shared" si="14"/>
        <v>0</v>
      </c>
      <c r="K246" s="61">
        <f t="shared" si="14"/>
        <v>0</v>
      </c>
      <c r="L246" s="61">
        <f t="shared" si="14"/>
        <v>0</v>
      </c>
      <c r="M246" s="61">
        <f t="shared" si="14"/>
        <v>0</v>
      </c>
      <c r="N246" s="61">
        <f t="shared" si="14"/>
        <v>0</v>
      </c>
      <c r="O246" s="61">
        <f t="shared" si="14"/>
        <v>0</v>
      </c>
      <c r="P246" s="61"/>
      <c r="Q246" s="61"/>
      <c r="R246" s="62"/>
      <c r="S246" s="62"/>
      <c r="T246" s="84"/>
    </row>
    <row r="247" spans="1:20" x14ac:dyDescent="0.25">
      <c r="A247" s="85"/>
      <c r="B247" s="75"/>
      <c r="C247" s="76"/>
      <c r="D247" s="75"/>
      <c r="E247" s="75"/>
      <c r="F247" s="76"/>
      <c r="G247" s="75"/>
      <c r="H247" s="76"/>
      <c r="I247" s="76"/>
      <c r="J247" s="76"/>
      <c r="K247" s="76"/>
      <c r="L247" s="76"/>
      <c r="M247" s="76"/>
      <c r="N247" s="76"/>
      <c r="O247" s="76"/>
      <c r="P247" s="76"/>
      <c r="Q247" s="76"/>
      <c r="R247" s="75"/>
      <c r="S247" s="75"/>
      <c r="T247" s="86"/>
    </row>
    <row r="248" spans="1:20" x14ac:dyDescent="0.25">
      <c r="A248" s="34"/>
      <c r="B248" s="11"/>
      <c r="C248" s="2"/>
      <c r="D248" s="11"/>
      <c r="E248" s="11"/>
      <c r="F248" s="11"/>
      <c r="G248" s="11"/>
      <c r="H248" s="2"/>
      <c r="I248" s="2"/>
      <c r="J248" s="2"/>
      <c r="K248" s="2"/>
      <c r="L248" s="2"/>
      <c r="M248" s="2"/>
      <c r="N248" s="2"/>
      <c r="O248" s="2"/>
      <c r="P248" s="2"/>
      <c r="Q248" s="2"/>
      <c r="R248" s="11"/>
      <c r="S248" s="11"/>
      <c r="T248" s="35"/>
    </row>
    <row r="249" spans="1:20" x14ac:dyDescent="0.25">
      <c r="A249" s="34"/>
      <c r="B249" s="11"/>
      <c r="C249" s="2" t="s">
        <v>16</v>
      </c>
      <c r="D249" s="11" t="s">
        <v>5388</v>
      </c>
      <c r="E249" s="11" t="s">
        <v>39</v>
      </c>
      <c r="F249" s="2" t="s">
        <v>0</v>
      </c>
      <c r="G249" s="11" t="s">
        <v>5562</v>
      </c>
      <c r="H249" s="2">
        <v>0</v>
      </c>
      <c r="I249" s="2">
        <v>1</v>
      </c>
      <c r="J249" s="2">
        <v>0</v>
      </c>
      <c r="K249" s="2">
        <v>0</v>
      </c>
      <c r="L249" s="2">
        <v>0</v>
      </c>
      <c r="M249" s="2">
        <v>0</v>
      </c>
      <c r="N249" s="2">
        <v>0</v>
      </c>
      <c r="O249" s="2"/>
      <c r="P249" s="2"/>
      <c r="Q249" s="2"/>
      <c r="R249" s="11"/>
      <c r="S249" s="11"/>
      <c r="T249" s="35"/>
    </row>
    <row r="250" spans="1:20" x14ac:dyDescent="0.25">
      <c r="A250" s="34"/>
      <c r="B250" s="11"/>
      <c r="C250" s="2"/>
      <c r="D250" s="11"/>
      <c r="E250" s="11"/>
      <c r="F250" s="2" t="s">
        <v>2</v>
      </c>
      <c r="G250" s="11" t="s">
        <v>5388</v>
      </c>
      <c r="H250" s="2">
        <v>0</v>
      </c>
      <c r="I250" s="2">
        <v>1</v>
      </c>
      <c r="J250" s="2">
        <v>0</v>
      </c>
      <c r="K250" s="2">
        <v>0</v>
      </c>
      <c r="L250" s="2">
        <v>0</v>
      </c>
      <c r="M250" s="2">
        <v>0</v>
      </c>
      <c r="N250" s="2">
        <v>0</v>
      </c>
      <c r="O250" s="2"/>
      <c r="P250" s="2"/>
      <c r="Q250" s="2"/>
      <c r="R250" s="11"/>
      <c r="S250" s="11"/>
      <c r="T250" s="35"/>
    </row>
    <row r="251" spans="1:20" x14ac:dyDescent="0.25">
      <c r="A251" s="34"/>
      <c r="B251" s="11"/>
      <c r="C251" s="2"/>
      <c r="D251" s="11"/>
      <c r="E251" s="11"/>
      <c r="F251" s="2" t="s">
        <v>3</v>
      </c>
      <c r="G251" s="11" t="s">
        <v>5563</v>
      </c>
      <c r="H251" s="2">
        <v>0</v>
      </c>
      <c r="I251" s="2">
        <v>1</v>
      </c>
      <c r="J251" s="2">
        <v>0</v>
      </c>
      <c r="K251" s="2">
        <v>0</v>
      </c>
      <c r="L251" s="2">
        <v>0</v>
      </c>
      <c r="M251" s="2">
        <v>0</v>
      </c>
      <c r="N251" s="2">
        <v>0</v>
      </c>
      <c r="O251" s="2"/>
      <c r="P251" s="2"/>
      <c r="Q251" s="2"/>
      <c r="R251" s="11"/>
      <c r="S251" s="11"/>
      <c r="T251" s="35"/>
    </row>
    <row r="252" spans="1:20" x14ac:dyDescent="0.25">
      <c r="A252" s="34"/>
      <c r="B252" s="11"/>
      <c r="C252" s="2"/>
      <c r="D252" s="11"/>
      <c r="E252" s="11"/>
      <c r="F252" s="2" t="s">
        <v>4</v>
      </c>
      <c r="G252" s="11" t="s">
        <v>5564</v>
      </c>
      <c r="H252" s="2">
        <v>0</v>
      </c>
      <c r="I252" s="2">
        <v>1</v>
      </c>
      <c r="J252" s="2">
        <v>0</v>
      </c>
      <c r="K252" s="2">
        <v>0</v>
      </c>
      <c r="L252" s="2">
        <v>0</v>
      </c>
      <c r="M252" s="2">
        <v>0</v>
      </c>
      <c r="N252" s="2">
        <v>0</v>
      </c>
      <c r="O252" s="2"/>
      <c r="P252" s="2"/>
      <c r="Q252" s="2"/>
      <c r="R252" s="11"/>
      <c r="S252" s="11"/>
      <c r="T252" s="35"/>
    </row>
    <row r="253" spans="1:20" x14ac:dyDescent="0.25">
      <c r="A253" s="34"/>
      <c r="B253" s="11"/>
      <c r="C253" s="2"/>
      <c r="D253" s="11"/>
      <c r="E253" s="11"/>
      <c r="F253" s="2" t="s">
        <v>5</v>
      </c>
      <c r="G253" s="11" t="s">
        <v>5565</v>
      </c>
      <c r="H253" s="2">
        <v>0</v>
      </c>
      <c r="I253" s="2">
        <v>1</v>
      </c>
      <c r="J253" s="2">
        <v>0</v>
      </c>
      <c r="K253" s="2">
        <v>0</v>
      </c>
      <c r="L253" s="2">
        <v>0</v>
      </c>
      <c r="M253" s="2">
        <v>0</v>
      </c>
      <c r="N253" s="2">
        <v>0</v>
      </c>
      <c r="O253" s="2"/>
      <c r="P253" s="2"/>
      <c r="Q253" s="2"/>
      <c r="R253" s="11"/>
      <c r="S253" s="11"/>
      <c r="T253" s="35"/>
    </row>
    <row r="254" spans="1:20" x14ac:dyDescent="0.25">
      <c r="A254" s="34"/>
      <c r="B254" s="11"/>
      <c r="C254" s="2"/>
      <c r="D254" s="11"/>
      <c r="E254" s="11"/>
      <c r="F254" s="2" t="s">
        <v>6</v>
      </c>
      <c r="G254" s="11" t="s">
        <v>5566</v>
      </c>
      <c r="H254" s="2">
        <v>0</v>
      </c>
      <c r="I254" s="2">
        <v>1</v>
      </c>
      <c r="J254" s="2">
        <v>0</v>
      </c>
      <c r="K254" s="2">
        <v>0</v>
      </c>
      <c r="L254" s="2">
        <v>0</v>
      </c>
      <c r="M254" s="2">
        <v>0</v>
      </c>
      <c r="N254" s="2">
        <v>0</v>
      </c>
      <c r="O254" s="2"/>
      <c r="P254" s="2"/>
      <c r="Q254" s="2"/>
      <c r="R254" s="11"/>
      <c r="S254" s="11"/>
      <c r="T254" s="35"/>
    </row>
    <row r="255" spans="1:20" x14ac:dyDescent="0.25">
      <c r="A255" s="34"/>
      <c r="B255" s="11"/>
      <c r="C255" s="2"/>
      <c r="D255" s="11"/>
      <c r="E255" s="11"/>
      <c r="F255" s="2" t="s">
        <v>7</v>
      </c>
      <c r="G255" s="11" t="s">
        <v>5567</v>
      </c>
      <c r="H255" s="2">
        <v>0</v>
      </c>
      <c r="I255" s="2">
        <v>1</v>
      </c>
      <c r="J255" s="2">
        <v>0</v>
      </c>
      <c r="K255" s="2">
        <v>0</v>
      </c>
      <c r="L255" s="2">
        <v>0</v>
      </c>
      <c r="M255" s="2">
        <v>0</v>
      </c>
      <c r="N255" s="2">
        <v>0</v>
      </c>
      <c r="O255" s="2"/>
      <c r="P255" s="2"/>
      <c r="Q255" s="2"/>
      <c r="R255" s="11"/>
      <c r="S255" s="11"/>
      <c r="T255" s="35"/>
    </row>
    <row r="256" spans="1:20" x14ac:dyDescent="0.25">
      <c r="A256" s="34"/>
      <c r="B256" s="11"/>
      <c r="C256" s="2"/>
      <c r="D256" s="11"/>
      <c r="E256" s="11"/>
      <c r="F256" s="2" t="s">
        <v>8</v>
      </c>
      <c r="G256" s="11" t="s">
        <v>5568</v>
      </c>
      <c r="H256" s="2">
        <v>0</v>
      </c>
      <c r="I256" s="2">
        <v>1</v>
      </c>
      <c r="J256" s="2">
        <v>0</v>
      </c>
      <c r="K256" s="2">
        <v>0</v>
      </c>
      <c r="L256" s="2">
        <v>0</v>
      </c>
      <c r="M256" s="2">
        <v>0</v>
      </c>
      <c r="N256" s="2">
        <v>0</v>
      </c>
      <c r="O256" s="2"/>
      <c r="P256" s="2"/>
      <c r="Q256" s="2"/>
      <c r="R256" s="11"/>
      <c r="S256" s="11"/>
      <c r="T256" s="35"/>
    </row>
    <row r="257" spans="1:20" x14ac:dyDescent="0.25">
      <c r="A257" s="34"/>
      <c r="B257" s="11"/>
      <c r="C257" s="2"/>
      <c r="D257" s="11"/>
      <c r="E257" s="11"/>
      <c r="F257" s="2" t="s">
        <v>9</v>
      </c>
      <c r="G257" s="11" t="s">
        <v>5569</v>
      </c>
      <c r="H257" s="2">
        <v>0</v>
      </c>
      <c r="I257" s="2">
        <v>1</v>
      </c>
      <c r="J257" s="2">
        <v>0</v>
      </c>
      <c r="K257" s="2">
        <v>0</v>
      </c>
      <c r="L257" s="2">
        <v>0</v>
      </c>
      <c r="M257" s="2">
        <v>0</v>
      </c>
      <c r="N257" s="2">
        <v>0</v>
      </c>
      <c r="O257" s="2"/>
      <c r="P257" s="2"/>
      <c r="Q257" s="2"/>
      <c r="R257" s="11"/>
      <c r="S257" s="11"/>
      <c r="T257" s="35"/>
    </row>
    <row r="258" spans="1:20" x14ac:dyDescent="0.25">
      <c r="A258" s="34"/>
      <c r="B258" s="11"/>
      <c r="C258" s="2"/>
      <c r="D258" s="11"/>
      <c r="E258" s="11"/>
      <c r="F258" s="2" t="s">
        <v>10</v>
      </c>
      <c r="G258" s="11" t="s">
        <v>5570</v>
      </c>
      <c r="H258" s="2">
        <v>0</v>
      </c>
      <c r="I258" s="2">
        <v>1</v>
      </c>
      <c r="J258" s="2">
        <v>0</v>
      </c>
      <c r="K258" s="2">
        <v>0</v>
      </c>
      <c r="L258" s="2">
        <v>0</v>
      </c>
      <c r="M258" s="2">
        <v>0</v>
      </c>
      <c r="N258" s="2">
        <v>0</v>
      </c>
      <c r="O258" s="2"/>
      <c r="P258" s="2"/>
      <c r="Q258" s="2"/>
      <c r="R258" s="11"/>
      <c r="S258" s="11"/>
      <c r="T258" s="35"/>
    </row>
    <row r="259" spans="1:20" x14ac:dyDescent="0.25">
      <c r="A259" s="34"/>
      <c r="B259" s="11"/>
      <c r="C259" s="2"/>
      <c r="D259" s="11"/>
      <c r="E259" s="11"/>
      <c r="F259" s="2" t="s">
        <v>11</v>
      </c>
      <c r="G259" s="11" t="s">
        <v>5571</v>
      </c>
      <c r="H259" s="2">
        <v>0</v>
      </c>
      <c r="I259" s="2">
        <v>1</v>
      </c>
      <c r="J259" s="2">
        <v>0</v>
      </c>
      <c r="K259" s="2">
        <v>0</v>
      </c>
      <c r="L259" s="2">
        <v>0</v>
      </c>
      <c r="M259" s="2">
        <v>0</v>
      </c>
      <c r="N259" s="2">
        <v>0</v>
      </c>
      <c r="O259" s="2"/>
      <c r="P259" s="2"/>
      <c r="Q259" s="2"/>
      <c r="R259" s="11"/>
      <c r="S259" s="11"/>
      <c r="T259" s="35"/>
    </row>
    <row r="260" spans="1:20" x14ac:dyDescent="0.25">
      <c r="A260" s="34"/>
      <c r="B260" s="11"/>
      <c r="C260" s="2"/>
      <c r="D260" s="11"/>
      <c r="E260" s="11"/>
      <c r="F260" s="2" t="s">
        <v>12</v>
      </c>
      <c r="G260" s="11" t="s">
        <v>5572</v>
      </c>
      <c r="H260" s="2">
        <v>0</v>
      </c>
      <c r="I260" s="2">
        <v>1</v>
      </c>
      <c r="J260" s="2">
        <v>0</v>
      </c>
      <c r="K260" s="2">
        <v>0</v>
      </c>
      <c r="L260" s="2">
        <v>0</v>
      </c>
      <c r="M260" s="2">
        <v>0</v>
      </c>
      <c r="N260" s="2">
        <v>0</v>
      </c>
      <c r="O260" s="2"/>
      <c r="P260" s="2"/>
      <c r="Q260" s="2"/>
      <c r="R260" s="11"/>
      <c r="S260" s="11"/>
      <c r="T260" s="35"/>
    </row>
    <row r="261" spans="1:20" x14ac:dyDescent="0.25">
      <c r="A261" s="34"/>
      <c r="B261" s="11"/>
      <c r="C261" s="2"/>
      <c r="D261" s="11"/>
      <c r="E261" s="11"/>
      <c r="F261" s="2"/>
      <c r="G261" s="11"/>
      <c r="H261" s="2"/>
      <c r="I261" s="2"/>
      <c r="J261" s="2"/>
      <c r="K261" s="2"/>
      <c r="L261" s="2"/>
      <c r="M261" s="2"/>
      <c r="N261" s="2"/>
      <c r="O261" s="2"/>
      <c r="P261" s="2"/>
      <c r="Q261" s="2"/>
      <c r="R261" s="11"/>
      <c r="S261" s="11"/>
      <c r="T261" s="35"/>
    </row>
    <row r="262" spans="1:20" x14ac:dyDescent="0.25">
      <c r="A262" s="83"/>
      <c r="B262" s="62"/>
      <c r="C262" s="61"/>
      <c r="D262" s="62"/>
      <c r="E262" s="62"/>
      <c r="F262" s="61"/>
      <c r="G262" s="62"/>
      <c r="H262" s="61">
        <f>SUM(H249:H260)</f>
        <v>0</v>
      </c>
      <c r="I262" s="61">
        <f t="shared" ref="I262:O262" si="15">SUM(I249:I260)</f>
        <v>12</v>
      </c>
      <c r="J262" s="61">
        <f t="shared" si="15"/>
        <v>0</v>
      </c>
      <c r="K262" s="61">
        <f t="shared" si="15"/>
        <v>0</v>
      </c>
      <c r="L262" s="61">
        <f t="shared" si="15"/>
        <v>0</v>
      </c>
      <c r="M262" s="61">
        <f t="shared" si="15"/>
        <v>0</v>
      </c>
      <c r="N262" s="61">
        <f t="shared" si="15"/>
        <v>0</v>
      </c>
      <c r="O262" s="61">
        <f t="shared" si="15"/>
        <v>0</v>
      </c>
      <c r="P262" s="61"/>
      <c r="Q262" s="61"/>
      <c r="R262" s="62"/>
      <c r="S262" s="62"/>
      <c r="T262" s="84"/>
    </row>
    <row r="263" spans="1:20" x14ac:dyDescent="0.25">
      <c r="A263" s="85"/>
      <c r="B263" s="75"/>
      <c r="C263" s="76"/>
      <c r="D263" s="75"/>
      <c r="E263" s="75"/>
      <c r="F263" s="76"/>
      <c r="G263" s="75"/>
      <c r="H263" s="76"/>
      <c r="I263" s="76"/>
      <c r="J263" s="76"/>
      <c r="K263" s="76"/>
      <c r="L263" s="76"/>
      <c r="M263" s="76"/>
      <c r="N263" s="76"/>
      <c r="O263" s="76"/>
      <c r="P263" s="76"/>
      <c r="Q263" s="76"/>
      <c r="R263" s="75"/>
      <c r="S263" s="75"/>
      <c r="T263" s="86"/>
    </row>
    <row r="264" spans="1:20" x14ac:dyDescent="0.25">
      <c r="A264" s="34"/>
      <c r="B264" s="11"/>
      <c r="C264" s="2"/>
      <c r="D264" s="11"/>
      <c r="E264" s="11"/>
      <c r="F264" s="11"/>
      <c r="G264" s="11"/>
      <c r="H264" s="2"/>
      <c r="I264" s="2"/>
      <c r="J264" s="2"/>
      <c r="K264" s="2"/>
      <c r="L264" s="2"/>
      <c r="M264" s="2"/>
      <c r="N264" s="2"/>
      <c r="O264" s="2"/>
      <c r="P264" s="2"/>
      <c r="Q264" s="2"/>
      <c r="R264" s="11"/>
      <c r="S264" s="11"/>
      <c r="T264" s="35"/>
    </row>
    <row r="265" spans="1:20" x14ac:dyDescent="0.25">
      <c r="A265" s="34"/>
      <c r="B265" s="11"/>
      <c r="C265" s="2" t="s">
        <v>17</v>
      </c>
      <c r="D265" s="11" t="s">
        <v>4682</v>
      </c>
      <c r="E265" s="11" t="s">
        <v>39</v>
      </c>
      <c r="F265" s="2" t="s">
        <v>0</v>
      </c>
      <c r="G265" s="11" t="s">
        <v>5573</v>
      </c>
      <c r="H265" s="2">
        <v>0</v>
      </c>
      <c r="I265" s="2">
        <v>1</v>
      </c>
      <c r="J265" s="2">
        <v>0</v>
      </c>
      <c r="K265" s="2">
        <v>0</v>
      </c>
      <c r="L265" s="2">
        <v>0</v>
      </c>
      <c r="M265" s="2">
        <v>0</v>
      </c>
      <c r="N265" s="2">
        <v>0</v>
      </c>
      <c r="O265" s="2"/>
      <c r="P265" s="2"/>
      <c r="Q265" s="2"/>
      <c r="R265" s="11"/>
      <c r="S265" s="11" t="s">
        <v>8923</v>
      </c>
      <c r="T265" s="35"/>
    </row>
    <row r="266" spans="1:20" x14ac:dyDescent="0.25">
      <c r="A266" s="34"/>
      <c r="B266" s="11"/>
      <c r="C266" s="2"/>
      <c r="D266" s="11"/>
      <c r="E266" s="11"/>
      <c r="F266" s="2" t="s">
        <v>2</v>
      </c>
      <c r="G266" s="11" t="s">
        <v>5574</v>
      </c>
      <c r="H266" s="2">
        <v>0</v>
      </c>
      <c r="I266" s="2">
        <v>1</v>
      </c>
      <c r="J266" s="2">
        <v>0</v>
      </c>
      <c r="K266" s="2">
        <v>0</v>
      </c>
      <c r="L266" s="2">
        <v>0</v>
      </c>
      <c r="M266" s="2">
        <v>0</v>
      </c>
      <c r="N266" s="2">
        <v>0</v>
      </c>
      <c r="O266" s="2"/>
      <c r="P266" s="2"/>
      <c r="Q266" s="2"/>
      <c r="R266" s="11"/>
      <c r="S266" s="11"/>
      <c r="T266" s="35"/>
    </row>
    <row r="267" spans="1:20" x14ac:dyDescent="0.25">
      <c r="A267" s="34"/>
      <c r="B267" s="11"/>
      <c r="C267" s="2"/>
      <c r="D267" s="11"/>
      <c r="E267" s="11"/>
      <c r="F267" s="2" t="s">
        <v>3</v>
      </c>
      <c r="G267" s="11" t="s">
        <v>5575</v>
      </c>
      <c r="H267" s="2">
        <v>0</v>
      </c>
      <c r="I267" s="2">
        <v>1</v>
      </c>
      <c r="J267" s="2">
        <v>0</v>
      </c>
      <c r="K267" s="2">
        <v>0</v>
      </c>
      <c r="L267" s="2">
        <v>0</v>
      </c>
      <c r="M267" s="2">
        <v>0</v>
      </c>
      <c r="N267" s="2">
        <v>0</v>
      </c>
      <c r="O267" s="2"/>
      <c r="P267" s="2"/>
      <c r="Q267" s="2"/>
      <c r="R267" s="11"/>
      <c r="S267" s="11"/>
      <c r="T267" s="35"/>
    </row>
    <row r="268" spans="1:20" x14ac:dyDescent="0.25">
      <c r="A268" s="34"/>
      <c r="B268" s="11"/>
      <c r="C268" s="2"/>
      <c r="D268" s="11"/>
      <c r="E268" s="11"/>
      <c r="F268" s="2" t="s">
        <v>4</v>
      </c>
      <c r="G268" s="11" t="s">
        <v>5576</v>
      </c>
      <c r="H268" s="2">
        <v>0</v>
      </c>
      <c r="I268" s="2">
        <v>1</v>
      </c>
      <c r="J268" s="2">
        <v>0</v>
      </c>
      <c r="K268" s="2">
        <v>0</v>
      </c>
      <c r="L268" s="2">
        <v>0</v>
      </c>
      <c r="M268" s="2">
        <v>0</v>
      </c>
      <c r="N268" s="2">
        <v>0</v>
      </c>
      <c r="O268" s="2"/>
      <c r="P268" s="2"/>
      <c r="Q268" s="2"/>
      <c r="R268" s="11"/>
      <c r="S268" s="11"/>
      <c r="T268" s="35"/>
    </row>
    <row r="269" spans="1:20" x14ac:dyDescent="0.25">
      <c r="A269" s="34"/>
      <c r="B269" s="11"/>
      <c r="C269" s="2"/>
      <c r="D269" s="11"/>
      <c r="E269" s="11"/>
      <c r="F269" s="2" t="s">
        <v>5</v>
      </c>
      <c r="G269" s="11" t="s">
        <v>5577</v>
      </c>
      <c r="H269" s="2">
        <v>0</v>
      </c>
      <c r="I269" s="2">
        <v>1</v>
      </c>
      <c r="J269" s="2">
        <v>0</v>
      </c>
      <c r="K269" s="2">
        <v>0</v>
      </c>
      <c r="L269" s="2">
        <v>0</v>
      </c>
      <c r="M269" s="2">
        <v>0</v>
      </c>
      <c r="N269" s="2">
        <v>0</v>
      </c>
      <c r="O269" s="2"/>
      <c r="P269" s="2"/>
      <c r="Q269" s="2"/>
      <c r="R269" s="11"/>
      <c r="S269" s="11"/>
      <c r="T269" s="35"/>
    </row>
    <row r="270" spans="1:20" x14ac:dyDescent="0.25">
      <c r="A270" s="34"/>
      <c r="B270" s="11"/>
      <c r="C270" s="2"/>
      <c r="D270" s="11"/>
      <c r="E270" s="11"/>
      <c r="F270" s="2" t="s">
        <v>6</v>
      </c>
      <c r="G270" s="11" t="s">
        <v>5578</v>
      </c>
      <c r="H270" s="2">
        <v>0</v>
      </c>
      <c r="I270" s="2">
        <v>1</v>
      </c>
      <c r="J270" s="2">
        <v>0</v>
      </c>
      <c r="K270" s="2">
        <v>0</v>
      </c>
      <c r="L270" s="2">
        <v>0</v>
      </c>
      <c r="M270" s="2">
        <v>0</v>
      </c>
      <c r="N270" s="2">
        <v>0</v>
      </c>
      <c r="O270" s="2"/>
      <c r="P270" s="2"/>
      <c r="Q270" s="2"/>
      <c r="R270" s="11"/>
      <c r="S270" s="11"/>
      <c r="T270" s="35"/>
    </row>
    <row r="271" spans="1:20" x14ac:dyDescent="0.25">
      <c r="A271" s="34"/>
      <c r="B271" s="11"/>
      <c r="C271" s="2"/>
      <c r="D271" s="11"/>
      <c r="E271" s="11"/>
      <c r="F271" s="2" t="s">
        <v>7</v>
      </c>
      <c r="G271" s="11" t="s">
        <v>5579</v>
      </c>
      <c r="H271" s="2">
        <v>0</v>
      </c>
      <c r="I271" s="2">
        <v>1</v>
      </c>
      <c r="J271" s="2">
        <v>0</v>
      </c>
      <c r="K271" s="2">
        <v>0</v>
      </c>
      <c r="L271" s="2">
        <v>0</v>
      </c>
      <c r="M271" s="2">
        <v>0</v>
      </c>
      <c r="N271" s="2">
        <v>0</v>
      </c>
      <c r="O271" s="2"/>
      <c r="P271" s="2"/>
      <c r="Q271" s="2"/>
      <c r="R271" s="11"/>
      <c r="S271" s="11"/>
      <c r="T271" s="35"/>
    </row>
    <row r="272" spans="1:20" x14ac:dyDescent="0.25">
      <c r="A272" s="34"/>
      <c r="B272" s="11"/>
      <c r="C272" s="2"/>
      <c r="D272" s="11"/>
      <c r="E272" s="11"/>
      <c r="F272" s="2" t="s">
        <v>8</v>
      </c>
      <c r="G272" s="11" t="s">
        <v>5580</v>
      </c>
      <c r="H272" s="2">
        <v>0</v>
      </c>
      <c r="I272" s="2">
        <v>1</v>
      </c>
      <c r="J272" s="2">
        <v>0</v>
      </c>
      <c r="K272" s="2">
        <v>0</v>
      </c>
      <c r="L272" s="2">
        <v>0</v>
      </c>
      <c r="M272" s="2">
        <v>0</v>
      </c>
      <c r="N272" s="2">
        <v>0</v>
      </c>
      <c r="O272" s="2"/>
      <c r="P272" s="2"/>
      <c r="Q272" s="2"/>
      <c r="R272" s="11"/>
      <c r="S272" s="11"/>
      <c r="T272" s="35"/>
    </row>
    <row r="273" spans="1:20" x14ac:dyDescent="0.25">
      <c r="A273" s="34"/>
      <c r="B273" s="11"/>
      <c r="C273" s="2"/>
      <c r="D273" s="11"/>
      <c r="E273" s="11"/>
      <c r="F273" s="2" t="s">
        <v>9</v>
      </c>
      <c r="G273" s="11" t="s">
        <v>5581</v>
      </c>
      <c r="H273" s="2">
        <v>0</v>
      </c>
      <c r="I273" s="2">
        <v>1</v>
      </c>
      <c r="J273" s="2">
        <v>0</v>
      </c>
      <c r="K273" s="2">
        <v>0</v>
      </c>
      <c r="L273" s="2">
        <v>0</v>
      </c>
      <c r="M273" s="2">
        <v>0</v>
      </c>
      <c r="N273" s="2">
        <v>0</v>
      </c>
      <c r="O273" s="2"/>
      <c r="P273" s="2"/>
      <c r="Q273" s="2"/>
      <c r="R273" s="11"/>
      <c r="S273" s="11"/>
      <c r="T273" s="35"/>
    </row>
    <row r="274" spans="1:20" x14ac:dyDescent="0.25">
      <c r="A274" s="34"/>
      <c r="B274" s="11"/>
      <c r="C274" s="2"/>
      <c r="D274" s="11"/>
      <c r="E274" s="11"/>
      <c r="F274" s="2" t="s">
        <v>10</v>
      </c>
      <c r="G274" s="11" t="s">
        <v>5582</v>
      </c>
      <c r="H274" s="2">
        <v>0</v>
      </c>
      <c r="I274" s="2">
        <v>1</v>
      </c>
      <c r="J274" s="2">
        <v>0</v>
      </c>
      <c r="K274" s="2">
        <v>0</v>
      </c>
      <c r="L274" s="2">
        <v>0</v>
      </c>
      <c r="M274" s="2">
        <v>0</v>
      </c>
      <c r="N274" s="2">
        <v>0</v>
      </c>
      <c r="O274" s="2"/>
      <c r="P274" s="2"/>
      <c r="Q274" s="2"/>
      <c r="R274" s="11"/>
      <c r="S274" s="11"/>
      <c r="T274" s="35"/>
    </row>
    <row r="275" spans="1:20" x14ac:dyDescent="0.25">
      <c r="A275" s="34"/>
      <c r="B275" s="11"/>
      <c r="C275" s="2"/>
      <c r="D275" s="11"/>
      <c r="E275" s="11"/>
      <c r="F275" s="2" t="s">
        <v>11</v>
      </c>
      <c r="G275" s="11" t="s">
        <v>5583</v>
      </c>
      <c r="H275" s="2">
        <v>0</v>
      </c>
      <c r="I275" s="2">
        <v>1</v>
      </c>
      <c r="J275" s="2">
        <v>0</v>
      </c>
      <c r="K275" s="2">
        <v>0</v>
      </c>
      <c r="L275" s="2">
        <v>0</v>
      </c>
      <c r="M275" s="2">
        <v>0</v>
      </c>
      <c r="N275" s="2">
        <v>0</v>
      </c>
      <c r="O275" s="2"/>
      <c r="P275" s="2"/>
      <c r="Q275" s="2"/>
      <c r="R275" s="11"/>
      <c r="S275" s="11"/>
      <c r="T275" s="35"/>
    </row>
    <row r="276" spans="1:20" x14ac:dyDescent="0.25">
      <c r="A276" s="34"/>
      <c r="B276" s="11"/>
      <c r="C276" s="2"/>
      <c r="D276" s="11"/>
      <c r="E276" s="11"/>
      <c r="F276" s="2" t="s">
        <v>12</v>
      </c>
      <c r="G276" s="11" t="s">
        <v>5584</v>
      </c>
      <c r="H276" s="2">
        <v>0</v>
      </c>
      <c r="I276" s="2">
        <v>1</v>
      </c>
      <c r="J276" s="2">
        <v>0</v>
      </c>
      <c r="K276" s="2">
        <v>0</v>
      </c>
      <c r="L276" s="2">
        <v>0</v>
      </c>
      <c r="M276" s="2">
        <v>0</v>
      </c>
      <c r="N276" s="2">
        <v>0</v>
      </c>
      <c r="O276" s="2"/>
      <c r="P276" s="2"/>
      <c r="Q276" s="2"/>
      <c r="R276" s="11"/>
      <c r="S276" s="11"/>
      <c r="T276" s="35"/>
    </row>
    <row r="277" spans="1:20" x14ac:dyDescent="0.25">
      <c r="A277" s="34"/>
      <c r="B277" s="11"/>
      <c r="C277" s="2"/>
      <c r="D277" s="11"/>
      <c r="E277" s="11"/>
      <c r="F277" s="2" t="s">
        <v>13</v>
      </c>
      <c r="G277" s="11" t="s">
        <v>5585</v>
      </c>
      <c r="H277" s="2">
        <v>0</v>
      </c>
      <c r="I277" s="2">
        <v>1</v>
      </c>
      <c r="J277" s="2">
        <v>0</v>
      </c>
      <c r="K277" s="2">
        <v>0</v>
      </c>
      <c r="L277" s="2">
        <v>0</v>
      </c>
      <c r="M277" s="2">
        <v>0</v>
      </c>
      <c r="N277" s="2">
        <v>0</v>
      </c>
      <c r="O277" s="2"/>
      <c r="P277" s="2"/>
      <c r="Q277" s="2"/>
      <c r="R277" s="11"/>
      <c r="S277" s="11"/>
      <c r="T277" s="35"/>
    </row>
    <row r="278" spans="1:20" x14ac:dyDescent="0.25">
      <c r="A278" s="34"/>
      <c r="B278" s="11"/>
      <c r="C278" s="2"/>
      <c r="D278" s="11"/>
      <c r="E278" s="11"/>
      <c r="F278" s="2" t="s">
        <v>14</v>
      </c>
      <c r="G278" s="11" t="s">
        <v>5586</v>
      </c>
      <c r="H278" s="2">
        <v>0</v>
      </c>
      <c r="I278" s="2">
        <v>1</v>
      </c>
      <c r="J278" s="2">
        <v>0</v>
      </c>
      <c r="K278" s="2">
        <v>0</v>
      </c>
      <c r="L278" s="2">
        <v>0</v>
      </c>
      <c r="M278" s="2">
        <v>0</v>
      </c>
      <c r="N278" s="2">
        <v>0</v>
      </c>
      <c r="O278" s="2"/>
      <c r="P278" s="2"/>
      <c r="Q278" s="2"/>
      <c r="R278" s="11"/>
      <c r="S278" s="11"/>
      <c r="T278" s="35"/>
    </row>
    <row r="279" spans="1:20" x14ac:dyDescent="0.25">
      <c r="A279" s="34"/>
      <c r="B279" s="11"/>
      <c r="C279" s="2"/>
      <c r="D279" s="11"/>
      <c r="E279" s="11"/>
      <c r="F279" s="2" t="s">
        <v>15</v>
      </c>
      <c r="G279" s="11" t="s">
        <v>5587</v>
      </c>
      <c r="H279" s="2">
        <v>0</v>
      </c>
      <c r="I279" s="2">
        <v>1</v>
      </c>
      <c r="J279" s="2">
        <v>0</v>
      </c>
      <c r="K279" s="2">
        <v>0</v>
      </c>
      <c r="L279" s="2">
        <v>0</v>
      </c>
      <c r="M279" s="2">
        <v>0</v>
      </c>
      <c r="N279" s="2">
        <v>0</v>
      </c>
      <c r="O279" s="2"/>
      <c r="P279" s="2"/>
      <c r="Q279" s="2"/>
      <c r="R279" s="11"/>
      <c r="S279" s="11"/>
      <c r="T279" s="35"/>
    </row>
    <row r="280" spans="1:20" x14ac:dyDescent="0.25">
      <c r="A280" s="34"/>
      <c r="B280" s="11"/>
      <c r="C280" s="2"/>
      <c r="D280" s="11"/>
      <c r="E280" s="11"/>
      <c r="F280" s="2" t="s">
        <v>16</v>
      </c>
      <c r="G280" s="11" t="s">
        <v>5588</v>
      </c>
      <c r="H280" s="2">
        <v>0</v>
      </c>
      <c r="I280" s="2">
        <v>1</v>
      </c>
      <c r="J280" s="2">
        <v>0</v>
      </c>
      <c r="K280" s="2">
        <v>0</v>
      </c>
      <c r="L280" s="2">
        <v>0</v>
      </c>
      <c r="M280" s="2">
        <v>0</v>
      </c>
      <c r="N280" s="2">
        <v>0</v>
      </c>
      <c r="O280" s="2"/>
      <c r="P280" s="2"/>
      <c r="Q280" s="2"/>
      <c r="R280" s="11"/>
      <c r="S280" s="11"/>
      <c r="T280" s="35"/>
    </row>
    <row r="281" spans="1:20" x14ac:dyDescent="0.25">
      <c r="A281" s="34"/>
      <c r="B281" s="11"/>
      <c r="C281" s="2"/>
      <c r="D281" s="11"/>
      <c r="E281" s="11"/>
      <c r="F281" s="2" t="s">
        <v>17</v>
      </c>
      <c r="G281" s="11" t="s">
        <v>5589</v>
      </c>
      <c r="H281" s="2">
        <v>0</v>
      </c>
      <c r="I281" s="2">
        <v>1</v>
      </c>
      <c r="J281" s="2">
        <v>0</v>
      </c>
      <c r="K281" s="2">
        <v>0</v>
      </c>
      <c r="L281" s="2">
        <v>0</v>
      </c>
      <c r="M281" s="2">
        <v>0</v>
      </c>
      <c r="N281" s="2">
        <v>0</v>
      </c>
      <c r="O281" s="2"/>
      <c r="P281" s="2"/>
      <c r="Q281" s="2"/>
      <c r="R281" s="11"/>
      <c r="S281" s="11"/>
      <c r="T281" s="35"/>
    </row>
    <row r="282" spans="1:20" x14ac:dyDescent="0.25">
      <c r="A282" s="34"/>
      <c r="B282" s="11"/>
      <c r="C282" s="2"/>
      <c r="D282" s="11"/>
      <c r="E282" s="11"/>
      <c r="F282" s="2" t="s">
        <v>18</v>
      </c>
      <c r="G282" s="11" t="s">
        <v>5590</v>
      </c>
      <c r="H282" s="2">
        <v>0</v>
      </c>
      <c r="I282" s="2">
        <v>1</v>
      </c>
      <c r="J282" s="2">
        <v>0</v>
      </c>
      <c r="K282" s="2">
        <v>0</v>
      </c>
      <c r="L282" s="2">
        <v>0</v>
      </c>
      <c r="M282" s="2">
        <v>0</v>
      </c>
      <c r="N282" s="2">
        <v>0</v>
      </c>
      <c r="O282" s="2"/>
      <c r="P282" s="2"/>
      <c r="Q282" s="2"/>
      <c r="R282" s="11"/>
      <c r="S282" s="11"/>
      <c r="T282" s="35"/>
    </row>
    <row r="283" spans="1:20" x14ac:dyDescent="0.25">
      <c r="A283" s="34"/>
      <c r="B283" s="11"/>
      <c r="C283" s="2"/>
      <c r="D283" s="11"/>
      <c r="E283" s="11"/>
      <c r="F283" s="2" t="s">
        <v>19</v>
      </c>
      <c r="G283" s="11" t="s">
        <v>5591</v>
      </c>
      <c r="H283" s="2">
        <v>0</v>
      </c>
      <c r="I283" s="2">
        <v>1</v>
      </c>
      <c r="J283" s="2">
        <v>0</v>
      </c>
      <c r="K283" s="2">
        <v>0</v>
      </c>
      <c r="L283" s="2">
        <v>0</v>
      </c>
      <c r="M283" s="2">
        <v>0</v>
      </c>
      <c r="N283" s="2">
        <v>0</v>
      </c>
      <c r="O283" s="2"/>
      <c r="P283" s="2"/>
      <c r="Q283" s="2"/>
      <c r="R283" s="11"/>
      <c r="S283" s="11"/>
      <c r="T283" s="35"/>
    </row>
    <row r="284" spans="1:20" x14ac:dyDescent="0.25">
      <c r="A284" s="34"/>
      <c r="B284" s="11"/>
      <c r="C284" s="2"/>
      <c r="D284" s="11"/>
      <c r="E284" s="11"/>
      <c r="F284" s="2" t="s">
        <v>20</v>
      </c>
      <c r="G284" s="11" t="s">
        <v>5592</v>
      </c>
      <c r="H284" s="2">
        <v>0</v>
      </c>
      <c r="I284" s="2">
        <v>1</v>
      </c>
      <c r="J284" s="2">
        <v>0</v>
      </c>
      <c r="K284" s="2">
        <v>0</v>
      </c>
      <c r="L284" s="2">
        <v>0</v>
      </c>
      <c r="M284" s="2">
        <v>0</v>
      </c>
      <c r="N284" s="2">
        <v>0</v>
      </c>
      <c r="O284" s="2"/>
      <c r="P284" s="2"/>
      <c r="Q284" s="2"/>
      <c r="R284" s="11"/>
      <c r="S284" s="11"/>
      <c r="T284" s="35"/>
    </row>
    <row r="285" spans="1:20" x14ac:dyDescent="0.25">
      <c r="A285" s="34"/>
      <c r="B285" s="11"/>
      <c r="C285" s="2"/>
      <c r="D285" s="11"/>
      <c r="E285" s="11"/>
      <c r="F285" s="2" t="s">
        <v>21</v>
      </c>
      <c r="G285" s="11" t="s">
        <v>5593</v>
      </c>
      <c r="H285" s="2">
        <v>0</v>
      </c>
      <c r="I285" s="2">
        <v>1</v>
      </c>
      <c r="J285" s="2">
        <v>0</v>
      </c>
      <c r="K285" s="2">
        <v>0</v>
      </c>
      <c r="L285" s="2">
        <v>0</v>
      </c>
      <c r="M285" s="2">
        <v>0</v>
      </c>
      <c r="N285" s="2">
        <v>0</v>
      </c>
      <c r="O285" s="2"/>
      <c r="P285" s="2"/>
      <c r="Q285" s="2"/>
      <c r="R285" s="11"/>
      <c r="S285" s="11"/>
      <c r="T285" s="35"/>
    </row>
    <row r="286" spans="1:20" x14ac:dyDescent="0.25">
      <c r="A286" s="34"/>
      <c r="B286" s="11"/>
      <c r="C286" s="2"/>
      <c r="D286" s="11"/>
      <c r="E286" s="11"/>
      <c r="F286" s="2" t="s">
        <v>22</v>
      </c>
      <c r="G286" s="11" t="s">
        <v>5594</v>
      </c>
      <c r="H286" s="2">
        <v>0</v>
      </c>
      <c r="I286" s="2">
        <v>1</v>
      </c>
      <c r="J286" s="2">
        <v>0</v>
      </c>
      <c r="K286" s="2">
        <v>0</v>
      </c>
      <c r="L286" s="2">
        <v>0</v>
      </c>
      <c r="M286" s="2">
        <v>0</v>
      </c>
      <c r="N286" s="2">
        <v>0</v>
      </c>
      <c r="O286" s="2"/>
      <c r="P286" s="2"/>
      <c r="Q286" s="2"/>
      <c r="R286" s="11"/>
      <c r="S286" s="11"/>
      <c r="T286" s="35"/>
    </row>
    <row r="287" spans="1:20" x14ac:dyDescent="0.25">
      <c r="A287" s="34"/>
      <c r="B287" s="11"/>
      <c r="C287" s="2"/>
      <c r="D287" s="11"/>
      <c r="E287" s="11"/>
      <c r="F287" s="2"/>
      <c r="G287" s="11"/>
      <c r="H287" s="2"/>
      <c r="I287" s="2"/>
      <c r="J287" s="2"/>
      <c r="K287" s="2"/>
      <c r="L287" s="2"/>
      <c r="M287" s="2"/>
      <c r="N287" s="2"/>
      <c r="O287" s="2"/>
      <c r="P287" s="2"/>
      <c r="Q287" s="2"/>
      <c r="R287" s="11"/>
      <c r="S287" s="11"/>
      <c r="T287" s="35"/>
    </row>
    <row r="288" spans="1:20" x14ac:dyDescent="0.25">
      <c r="A288" s="83"/>
      <c r="B288" s="62"/>
      <c r="C288" s="61"/>
      <c r="D288" s="62"/>
      <c r="E288" s="62"/>
      <c r="F288" s="61"/>
      <c r="G288" s="62"/>
      <c r="H288" s="61">
        <f>SUM(H265:H286)</f>
        <v>0</v>
      </c>
      <c r="I288" s="61">
        <f t="shared" ref="I288:O288" si="16">SUM(I265:I286)</f>
        <v>22</v>
      </c>
      <c r="J288" s="61">
        <f t="shared" si="16"/>
        <v>0</v>
      </c>
      <c r="K288" s="61">
        <f t="shared" si="16"/>
        <v>0</v>
      </c>
      <c r="L288" s="61">
        <f t="shared" si="16"/>
        <v>0</v>
      </c>
      <c r="M288" s="61">
        <f t="shared" si="16"/>
        <v>0</v>
      </c>
      <c r="N288" s="61">
        <f t="shared" si="16"/>
        <v>0</v>
      </c>
      <c r="O288" s="61">
        <f t="shared" si="16"/>
        <v>0</v>
      </c>
      <c r="P288" s="61"/>
      <c r="Q288" s="61"/>
      <c r="R288" s="62"/>
      <c r="S288" s="62"/>
      <c r="T288" s="84"/>
    </row>
    <row r="289" spans="1:20" x14ac:dyDescent="0.25">
      <c r="A289" s="85"/>
      <c r="B289" s="75"/>
      <c r="C289" s="76"/>
      <c r="D289" s="75"/>
      <c r="E289" s="75"/>
      <c r="F289" s="76"/>
      <c r="G289" s="75"/>
      <c r="H289" s="76"/>
      <c r="I289" s="76"/>
      <c r="J289" s="76"/>
      <c r="K289" s="76"/>
      <c r="L289" s="76"/>
      <c r="M289" s="76"/>
      <c r="N289" s="76"/>
      <c r="O289" s="76"/>
      <c r="P289" s="76"/>
      <c r="Q289" s="76"/>
      <c r="R289" s="75"/>
      <c r="S289" s="75"/>
      <c r="T289" s="86"/>
    </row>
    <row r="290" spans="1:20" x14ac:dyDescent="0.25">
      <c r="A290" s="34"/>
      <c r="B290" s="11"/>
      <c r="C290" s="2"/>
      <c r="D290" s="11"/>
      <c r="E290" s="11"/>
      <c r="F290" s="11"/>
      <c r="G290" s="11"/>
      <c r="H290" s="2"/>
      <c r="I290" s="2"/>
      <c r="J290" s="2"/>
      <c r="K290" s="2"/>
      <c r="L290" s="2"/>
      <c r="M290" s="2"/>
      <c r="N290" s="2"/>
      <c r="O290" s="2"/>
      <c r="P290" s="2"/>
      <c r="Q290" s="2"/>
      <c r="R290" s="11"/>
      <c r="S290" s="11"/>
      <c r="T290" s="35"/>
    </row>
    <row r="291" spans="1:20" x14ac:dyDescent="0.25">
      <c r="A291" s="34"/>
      <c r="B291" s="11"/>
      <c r="C291" s="2" t="s">
        <v>18</v>
      </c>
      <c r="D291" s="11" t="s">
        <v>4683</v>
      </c>
      <c r="E291" s="11" t="s">
        <v>39</v>
      </c>
      <c r="F291" s="2" t="s">
        <v>0</v>
      </c>
      <c r="G291" s="11" t="s">
        <v>5595</v>
      </c>
      <c r="H291" s="2">
        <v>0</v>
      </c>
      <c r="I291" s="2">
        <v>1</v>
      </c>
      <c r="J291" s="2">
        <v>0</v>
      </c>
      <c r="K291" s="2">
        <v>0</v>
      </c>
      <c r="L291" s="2">
        <v>0</v>
      </c>
      <c r="M291" s="2">
        <v>0</v>
      </c>
      <c r="N291" s="2">
        <v>0</v>
      </c>
      <c r="O291" s="2"/>
      <c r="P291" s="2"/>
      <c r="Q291" s="2"/>
      <c r="R291" s="11"/>
      <c r="S291" s="11" t="s">
        <v>8910</v>
      </c>
      <c r="T291" s="35"/>
    </row>
    <row r="292" spans="1:20" x14ac:dyDescent="0.25">
      <c r="A292" s="34"/>
      <c r="B292" s="11"/>
      <c r="C292" s="2"/>
      <c r="D292" s="11"/>
      <c r="E292" s="11"/>
      <c r="F292" s="2" t="s">
        <v>2</v>
      </c>
      <c r="G292" s="11" t="s">
        <v>5596</v>
      </c>
      <c r="H292" s="2">
        <v>0</v>
      </c>
      <c r="I292" s="2">
        <v>1</v>
      </c>
      <c r="J292" s="2">
        <v>0</v>
      </c>
      <c r="K292" s="2">
        <v>0</v>
      </c>
      <c r="L292" s="2">
        <v>0</v>
      </c>
      <c r="M292" s="2">
        <v>0</v>
      </c>
      <c r="N292" s="2">
        <v>0</v>
      </c>
      <c r="O292" s="2"/>
      <c r="P292" s="2"/>
      <c r="Q292" s="2"/>
      <c r="R292" s="11"/>
      <c r="S292" s="11"/>
      <c r="T292" s="35"/>
    </row>
    <row r="293" spans="1:20" x14ac:dyDescent="0.25">
      <c r="A293" s="34"/>
      <c r="B293" s="11"/>
      <c r="C293" s="2"/>
      <c r="D293" s="11"/>
      <c r="E293" s="11"/>
      <c r="F293" s="2" t="s">
        <v>3</v>
      </c>
      <c r="G293" s="11" t="s">
        <v>5597</v>
      </c>
      <c r="H293" s="2">
        <v>0</v>
      </c>
      <c r="I293" s="2">
        <v>1</v>
      </c>
      <c r="J293" s="2">
        <v>0</v>
      </c>
      <c r="K293" s="2">
        <v>0</v>
      </c>
      <c r="L293" s="2">
        <v>0</v>
      </c>
      <c r="M293" s="2">
        <v>0</v>
      </c>
      <c r="N293" s="2">
        <v>0</v>
      </c>
      <c r="O293" s="2"/>
      <c r="P293" s="2"/>
      <c r="Q293" s="2"/>
      <c r="R293" s="11"/>
      <c r="S293" s="11"/>
      <c r="T293" s="35"/>
    </row>
    <row r="294" spans="1:20" x14ac:dyDescent="0.25">
      <c r="A294" s="34"/>
      <c r="B294" s="11"/>
      <c r="C294" s="2"/>
      <c r="D294" s="11"/>
      <c r="E294" s="11"/>
      <c r="F294" s="2" t="s">
        <v>4</v>
      </c>
      <c r="G294" s="11" t="s">
        <v>5598</v>
      </c>
      <c r="H294" s="2">
        <v>0</v>
      </c>
      <c r="I294" s="2">
        <v>1</v>
      </c>
      <c r="J294" s="2">
        <v>0</v>
      </c>
      <c r="K294" s="2">
        <v>0</v>
      </c>
      <c r="L294" s="2">
        <v>0</v>
      </c>
      <c r="M294" s="2">
        <v>0</v>
      </c>
      <c r="N294" s="2">
        <v>0</v>
      </c>
      <c r="O294" s="2"/>
      <c r="P294" s="2"/>
      <c r="Q294" s="2"/>
      <c r="R294" s="11"/>
      <c r="S294" s="11"/>
      <c r="T294" s="35"/>
    </row>
    <row r="295" spans="1:20" x14ac:dyDescent="0.25">
      <c r="A295" s="34"/>
      <c r="B295" s="11"/>
      <c r="C295" s="2"/>
      <c r="D295" s="11"/>
      <c r="E295" s="11"/>
      <c r="F295" s="2" t="s">
        <v>5</v>
      </c>
      <c r="G295" s="11" t="s">
        <v>5599</v>
      </c>
      <c r="H295" s="2">
        <v>0</v>
      </c>
      <c r="I295" s="2">
        <v>1</v>
      </c>
      <c r="J295" s="2">
        <v>0</v>
      </c>
      <c r="K295" s="2">
        <v>0</v>
      </c>
      <c r="L295" s="2">
        <v>0</v>
      </c>
      <c r="M295" s="2">
        <v>0</v>
      </c>
      <c r="N295" s="2">
        <v>0</v>
      </c>
      <c r="O295" s="2"/>
      <c r="P295" s="2"/>
      <c r="Q295" s="2"/>
      <c r="R295" s="11"/>
      <c r="S295" s="11"/>
      <c r="T295" s="35"/>
    </row>
    <row r="296" spans="1:20" x14ac:dyDescent="0.25">
      <c r="A296" s="34"/>
      <c r="B296" s="11"/>
      <c r="C296" s="2"/>
      <c r="D296" s="11"/>
      <c r="E296" s="11"/>
      <c r="F296" s="2" t="s">
        <v>6</v>
      </c>
      <c r="G296" s="11" t="s">
        <v>5600</v>
      </c>
      <c r="H296" s="2">
        <v>0</v>
      </c>
      <c r="I296" s="2">
        <v>1</v>
      </c>
      <c r="J296" s="2">
        <v>0</v>
      </c>
      <c r="K296" s="2">
        <v>0</v>
      </c>
      <c r="L296" s="2">
        <v>0</v>
      </c>
      <c r="M296" s="2">
        <v>0</v>
      </c>
      <c r="N296" s="2">
        <v>0</v>
      </c>
      <c r="O296" s="2"/>
      <c r="P296" s="2"/>
      <c r="Q296" s="2"/>
      <c r="R296" s="11"/>
      <c r="S296" s="11"/>
      <c r="T296" s="35"/>
    </row>
    <row r="297" spans="1:20" x14ac:dyDescent="0.25">
      <c r="A297" s="34"/>
      <c r="B297" s="11"/>
      <c r="C297" s="2"/>
      <c r="D297" s="11"/>
      <c r="E297" s="11"/>
      <c r="F297" s="2" t="s">
        <v>7</v>
      </c>
      <c r="G297" s="11" t="s">
        <v>5601</v>
      </c>
      <c r="H297" s="2">
        <v>0</v>
      </c>
      <c r="I297" s="2">
        <v>1</v>
      </c>
      <c r="J297" s="2">
        <v>0</v>
      </c>
      <c r="K297" s="2">
        <v>0</v>
      </c>
      <c r="L297" s="2">
        <v>0</v>
      </c>
      <c r="M297" s="2">
        <v>0</v>
      </c>
      <c r="N297" s="2">
        <v>0</v>
      </c>
      <c r="O297" s="2"/>
      <c r="P297" s="2"/>
      <c r="Q297" s="2"/>
      <c r="R297" s="11"/>
      <c r="S297" s="11"/>
      <c r="T297" s="35"/>
    </row>
    <row r="298" spans="1:20" x14ac:dyDescent="0.25">
      <c r="A298" s="34"/>
      <c r="B298" s="11"/>
      <c r="C298" s="2"/>
      <c r="D298" s="11"/>
      <c r="E298" s="11"/>
      <c r="F298" s="2" t="s">
        <v>8</v>
      </c>
      <c r="G298" s="11" t="s">
        <v>5602</v>
      </c>
      <c r="H298" s="2">
        <v>0</v>
      </c>
      <c r="I298" s="2">
        <v>1</v>
      </c>
      <c r="J298" s="2">
        <v>0</v>
      </c>
      <c r="K298" s="2">
        <v>0</v>
      </c>
      <c r="L298" s="2">
        <v>0</v>
      </c>
      <c r="M298" s="2">
        <v>0</v>
      </c>
      <c r="N298" s="2">
        <v>0</v>
      </c>
      <c r="O298" s="2"/>
      <c r="P298" s="2"/>
      <c r="Q298" s="2"/>
      <c r="R298" s="11"/>
      <c r="S298" s="11"/>
      <c r="T298" s="35"/>
    </row>
    <row r="299" spans="1:20" x14ac:dyDescent="0.25">
      <c r="A299" s="34"/>
      <c r="B299" s="11"/>
      <c r="C299" s="2"/>
      <c r="D299" s="11"/>
      <c r="E299" s="11"/>
      <c r="F299" s="2" t="s">
        <v>9</v>
      </c>
      <c r="G299" s="11" t="s">
        <v>5603</v>
      </c>
      <c r="H299" s="2">
        <v>0</v>
      </c>
      <c r="I299" s="2">
        <v>1</v>
      </c>
      <c r="J299" s="2">
        <v>0</v>
      </c>
      <c r="K299" s="2">
        <v>0</v>
      </c>
      <c r="L299" s="2">
        <v>0</v>
      </c>
      <c r="M299" s="2">
        <v>0</v>
      </c>
      <c r="N299" s="2">
        <v>0</v>
      </c>
      <c r="O299" s="2"/>
      <c r="P299" s="2"/>
      <c r="Q299" s="2"/>
      <c r="R299" s="11"/>
      <c r="S299" s="11"/>
      <c r="T299" s="35"/>
    </row>
    <row r="300" spans="1:20" x14ac:dyDescent="0.25">
      <c r="A300" s="34"/>
      <c r="B300" s="11"/>
      <c r="C300" s="2"/>
      <c r="D300" s="11"/>
      <c r="E300" s="11"/>
      <c r="F300" s="2" t="s">
        <v>10</v>
      </c>
      <c r="G300" s="11" t="s">
        <v>5604</v>
      </c>
      <c r="H300" s="2">
        <v>0</v>
      </c>
      <c r="I300" s="2">
        <v>1</v>
      </c>
      <c r="J300" s="2">
        <v>0</v>
      </c>
      <c r="K300" s="2">
        <v>0</v>
      </c>
      <c r="L300" s="2">
        <v>0</v>
      </c>
      <c r="M300" s="2">
        <v>0</v>
      </c>
      <c r="N300" s="2">
        <v>0</v>
      </c>
      <c r="O300" s="2"/>
      <c r="P300" s="2"/>
      <c r="Q300" s="2"/>
      <c r="R300" s="11"/>
      <c r="S300" s="11"/>
      <c r="T300" s="35"/>
    </row>
    <row r="301" spans="1:20" x14ac:dyDescent="0.25">
      <c r="A301" s="34"/>
      <c r="B301" s="11"/>
      <c r="C301" s="2"/>
      <c r="D301" s="11"/>
      <c r="E301" s="11"/>
      <c r="F301" s="2" t="s">
        <v>11</v>
      </c>
      <c r="G301" s="11" t="s">
        <v>5605</v>
      </c>
      <c r="H301" s="2">
        <v>0</v>
      </c>
      <c r="I301" s="2">
        <v>1</v>
      </c>
      <c r="J301" s="2">
        <v>0</v>
      </c>
      <c r="K301" s="2">
        <v>0</v>
      </c>
      <c r="L301" s="2">
        <v>0</v>
      </c>
      <c r="M301" s="2">
        <v>0</v>
      </c>
      <c r="N301" s="2">
        <v>0</v>
      </c>
      <c r="O301" s="2"/>
      <c r="P301" s="2"/>
      <c r="Q301" s="2"/>
      <c r="R301" s="11"/>
      <c r="S301" s="11"/>
      <c r="T301" s="35"/>
    </row>
    <row r="302" spans="1:20" x14ac:dyDescent="0.25">
      <c r="A302" s="34"/>
      <c r="B302" s="11"/>
      <c r="C302" s="2"/>
      <c r="D302" s="11"/>
      <c r="E302" s="11"/>
      <c r="F302" s="2" t="s">
        <v>12</v>
      </c>
      <c r="G302" s="11" t="s">
        <v>5606</v>
      </c>
      <c r="H302" s="2">
        <v>0</v>
      </c>
      <c r="I302" s="2">
        <v>1</v>
      </c>
      <c r="J302" s="2">
        <v>0</v>
      </c>
      <c r="K302" s="2">
        <v>0</v>
      </c>
      <c r="L302" s="2">
        <v>0</v>
      </c>
      <c r="M302" s="2">
        <v>0</v>
      </c>
      <c r="N302" s="2">
        <v>0</v>
      </c>
      <c r="O302" s="2"/>
      <c r="P302" s="2"/>
      <c r="Q302" s="2"/>
      <c r="R302" s="11"/>
      <c r="S302" s="11"/>
      <c r="T302" s="35"/>
    </row>
    <row r="303" spans="1:20" x14ac:dyDescent="0.25">
      <c r="A303" s="34"/>
      <c r="B303" s="11"/>
      <c r="C303" s="2"/>
      <c r="D303" s="11"/>
      <c r="E303" s="11"/>
      <c r="F303" s="2" t="s">
        <v>13</v>
      </c>
      <c r="G303" s="11" t="s">
        <v>5607</v>
      </c>
      <c r="H303" s="2">
        <v>0</v>
      </c>
      <c r="I303" s="2">
        <v>1</v>
      </c>
      <c r="J303" s="2">
        <v>0</v>
      </c>
      <c r="K303" s="2">
        <v>0</v>
      </c>
      <c r="L303" s="2">
        <v>0</v>
      </c>
      <c r="M303" s="2">
        <v>0</v>
      </c>
      <c r="N303" s="2">
        <v>0</v>
      </c>
      <c r="O303" s="2"/>
      <c r="P303" s="2"/>
      <c r="Q303" s="2"/>
      <c r="R303" s="11"/>
      <c r="S303" s="11"/>
      <c r="T303" s="35"/>
    </row>
    <row r="304" spans="1:20" x14ac:dyDescent="0.25">
      <c r="A304" s="34"/>
      <c r="B304" s="11"/>
      <c r="C304" s="2"/>
      <c r="D304" s="11"/>
      <c r="E304" s="11"/>
      <c r="F304" s="2" t="s">
        <v>14</v>
      </c>
      <c r="G304" s="11" t="s">
        <v>5608</v>
      </c>
      <c r="H304" s="2">
        <v>0</v>
      </c>
      <c r="I304" s="2">
        <v>1</v>
      </c>
      <c r="J304" s="2">
        <v>0</v>
      </c>
      <c r="K304" s="2">
        <v>0</v>
      </c>
      <c r="L304" s="2">
        <v>0</v>
      </c>
      <c r="M304" s="2">
        <v>0</v>
      </c>
      <c r="N304" s="2">
        <v>0</v>
      </c>
      <c r="O304" s="2"/>
      <c r="P304" s="2"/>
      <c r="Q304" s="2"/>
      <c r="R304" s="11"/>
      <c r="S304" s="11"/>
      <c r="T304" s="35"/>
    </row>
    <row r="305" spans="1:20" x14ac:dyDescent="0.25">
      <c r="A305" s="34"/>
      <c r="B305" s="11"/>
      <c r="C305" s="2"/>
      <c r="D305" s="11"/>
      <c r="E305" s="11"/>
      <c r="F305" s="2" t="s">
        <v>15</v>
      </c>
      <c r="G305" s="11" t="s">
        <v>5609</v>
      </c>
      <c r="H305" s="2">
        <v>0</v>
      </c>
      <c r="I305" s="2">
        <v>1</v>
      </c>
      <c r="J305" s="2">
        <v>0</v>
      </c>
      <c r="K305" s="2">
        <v>0</v>
      </c>
      <c r="L305" s="2">
        <v>0</v>
      </c>
      <c r="M305" s="2">
        <v>0</v>
      </c>
      <c r="N305" s="2">
        <v>0</v>
      </c>
      <c r="O305" s="2"/>
      <c r="P305" s="2"/>
      <c r="Q305" s="2"/>
      <c r="R305" s="11"/>
      <c r="S305" s="11"/>
      <c r="T305" s="35"/>
    </row>
    <row r="306" spans="1:20" x14ac:dyDescent="0.25">
      <c r="A306" s="34"/>
      <c r="B306" s="11"/>
      <c r="C306" s="2"/>
      <c r="D306" s="11"/>
      <c r="E306" s="11"/>
      <c r="F306" s="2" t="s">
        <v>16</v>
      </c>
      <c r="G306" s="11" t="s">
        <v>5610</v>
      </c>
      <c r="H306" s="2">
        <v>0</v>
      </c>
      <c r="I306" s="2">
        <v>1</v>
      </c>
      <c r="J306" s="2">
        <v>0</v>
      </c>
      <c r="K306" s="2">
        <v>0</v>
      </c>
      <c r="L306" s="2">
        <v>0</v>
      </c>
      <c r="M306" s="2">
        <v>0</v>
      </c>
      <c r="N306" s="2">
        <v>0</v>
      </c>
      <c r="O306" s="2"/>
      <c r="P306" s="2"/>
      <c r="Q306" s="2"/>
      <c r="R306" s="11"/>
      <c r="S306" s="11"/>
      <c r="T306" s="35"/>
    </row>
    <row r="307" spans="1:20" x14ac:dyDescent="0.25">
      <c r="A307" s="34"/>
      <c r="B307" s="11"/>
      <c r="C307" s="2"/>
      <c r="D307" s="11"/>
      <c r="E307" s="11"/>
      <c r="F307" s="2" t="s">
        <v>17</v>
      </c>
      <c r="G307" s="11" t="s">
        <v>5611</v>
      </c>
      <c r="H307" s="2">
        <v>0</v>
      </c>
      <c r="I307" s="2">
        <v>1</v>
      </c>
      <c r="J307" s="2">
        <v>0</v>
      </c>
      <c r="K307" s="2">
        <v>0</v>
      </c>
      <c r="L307" s="2">
        <v>0</v>
      </c>
      <c r="M307" s="2">
        <v>0</v>
      </c>
      <c r="N307" s="2">
        <v>0</v>
      </c>
      <c r="O307" s="2"/>
      <c r="P307" s="2"/>
      <c r="Q307" s="2"/>
      <c r="R307" s="11"/>
      <c r="S307" s="11"/>
      <c r="T307" s="35"/>
    </row>
    <row r="308" spans="1:20" x14ac:dyDescent="0.25">
      <c r="A308" s="34"/>
      <c r="B308" s="11"/>
      <c r="C308" s="2"/>
      <c r="D308" s="11"/>
      <c r="E308" s="11"/>
      <c r="F308" s="2" t="s">
        <v>18</v>
      </c>
      <c r="G308" s="11" t="s">
        <v>5612</v>
      </c>
      <c r="H308" s="2">
        <v>0</v>
      </c>
      <c r="I308" s="2">
        <v>1</v>
      </c>
      <c r="J308" s="2">
        <v>0</v>
      </c>
      <c r="K308" s="2">
        <v>0</v>
      </c>
      <c r="L308" s="2">
        <v>0</v>
      </c>
      <c r="M308" s="2">
        <v>0</v>
      </c>
      <c r="N308" s="2">
        <v>0</v>
      </c>
      <c r="O308" s="2"/>
      <c r="P308" s="2"/>
      <c r="Q308" s="2"/>
      <c r="R308" s="11"/>
      <c r="S308" s="11"/>
      <c r="T308" s="35"/>
    </row>
    <row r="309" spans="1:20" x14ac:dyDescent="0.25">
      <c r="A309" s="34"/>
      <c r="B309" s="11"/>
      <c r="C309" s="2"/>
      <c r="D309" s="11"/>
      <c r="E309" s="11"/>
      <c r="F309" s="2" t="s">
        <v>19</v>
      </c>
      <c r="G309" s="11" t="s">
        <v>5613</v>
      </c>
      <c r="H309" s="2">
        <v>0</v>
      </c>
      <c r="I309" s="2">
        <v>1</v>
      </c>
      <c r="J309" s="2">
        <v>0</v>
      </c>
      <c r="K309" s="2">
        <v>0</v>
      </c>
      <c r="L309" s="2">
        <v>0</v>
      </c>
      <c r="M309" s="2">
        <v>0</v>
      </c>
      <c r="N309" s="2">
        <v>0</v>
      </c>
      <c r="O309" s="2"/>
      <c r="P309" s="2"/>
      <c r="Q309" s="2"/>
      <c r="R309" s="11"/>
      <c r="S309" s="11"/>
      <c r="T309" s="35"/>
    </row>
    <row r="310" spans="1:20" x14ac:dyDescent="0.25">
      <c r="A310" s="34"/>
      <c r="B310" s="11"/>
      <c r="C310" s="2"/>
      <c r="D310" s="11"/>
      <c r="E310" s="11"/>
      <c r="F310" s="2"/>
      <c r="G310" s="11"/>
      <c r="H310" s="2"/>
      <c r="I310" s="2"/>
      <c r="J310" s="2"/>
      <c r="K310" s="2"/>
      <c r="L310" s="2"/>
      <c r="M310" s="2"/>
      <c r="N310" s="2"/>
      <c r="O310" s="2"/>
      <c r="P310" s="2"/>
      <c r="Q310" s="2"/>
      <c r="R310" s="11"/>
      <c r="S310" s="11"/>
      <c r="T310" s="35"/>
    </row>
    <row r="311" spans="1:20" x14ac:dyDescent="0.25">
      <c r="A311" s="83"/>
      <c r="B311" s="62"/>
      <c r="C311" s="61"/>
      <c r="D311" s="62"/>
      <c r="E311" s="62"/>
      <c r="F311" s="61"/>
      <c r="G311" s="62"/>
      <c r="H311" s="61">
        <f>SUM(H291:H309)</f>
        <v>0</v>
      </c>
      <c r="I311" s="61">
        <f t="shared" ref="I311:O311" si="17">SUM(I291:I309)</f>
        <v>19</v>
      </c>
      <c r="J311" s="61">
        <f t="shared" si="17"/>
        <v>0</v>
      </c>
      <c r="K311" s="61">
        <f t="shared" si="17"/>
        <v>0</v>
      </c>
      <c r="L311" s="61">
        <f t="shared" si="17"/>
        <v>0</v>
      </c>
      <c r="M311" s="61">
        <f t="shared" si="17"/>
        <v>0</v>
      </c>
      <c r="N311" s="61">
        <f t="shared" si="17"/>
        <v>0</v>
      </c>
      <c r="O311" s="61">
        <f t="shared" si="17"/>
        <v>0</v>
      </c>
      <c r="P311" s="61"/>
      <c r="Q311" s="61"/>
      <c r="R311" s="62"/>
      <c r="S311" s="62"/>
      <c r="T311" s="84"/>
    </row>
    <row r="312" spans="1:20" x14ac:dyDescent="0.25">
      <c r="A312" s="85"/>
      <c r="B312" s="75"/>
      <c r="C312" s="76"/>
      <c r="D312" s="75"/>
      <c r="E312" s="75"/>
      <c r="F312" s="76"/>
      <c r="G312" s="75"/>
      <c r="H312" s="76"/>
      <c r="I312" s="76"/>
      <c r="J312" s="76"/>
      <c r="K312" s="76"/>
      <c r="L312" s="76"/>
      <c r="M312" s="76"/>
      <c r="N312" s="76"/>
      <c r="O312" s="76"/>
      <c r="P312" s="76"/>
      <c r="Q312" s="76"/>
      <c r="R312" s="75"/>
      <c r="S312" s="75"/>
      <c r="T312" s="86"/>
    </row>
    <row r="313" spans="1:20" x14ac:dyDescent="0.25">
      <c r="A313" s="34"/>
      <c r="B313" s="11"/>
      <c r="C313" s="2"/>
      <c r="D313" s="11"/>
      <c r="E313" s="11"/>
      <c r="F313" s="11"/>
      <c r="G313" s="11"/>
      <c r="H313" s="2"/>
      <c r="I313" s="2"/>
      <c r="J313" s="2"/>
      <c r="K313" s="2"/>
      <c r="L313" s="2"/>
      <c r="M313" s="2"/>
      <c r="N313" s="2"/>
      <c r="O313" s="2"/>
      <c r="P313" s="2"/>
      <c r="Q313" s="2"/>
      <c r="R313" s="11"/>
      <c r="S313" s="11"/>
      <c r="T313" s="35"/>
    </row>
    <row r="314" spans="1:20" x14ac:dyDescent="0.25">
      <c r="A314" s="34"/>
      <c r="B314" s="11"/>
      <c r="C314" s="2" t="s">
        <v>19</v>
      </c>
      <c r="D314" s="11" t="s">
        <v>4684</v>
      </c>
      <c r="E314" s="11" t="s">
        <v>39</v>
      </c>
      <c r="F314" s="2" t="s">
        <v>0</v>
      </c>
      <c r="G314" s="11" t="s">
        <v>5614</v>
      </c>
      <c r="H314" s="2">
        <v>1</v>
      </c>
      <c r="I314" s="2">
        <v>0</v>
      </c>
      <c r="J314" s="2">
        <v>0</v>
      </c>
      <c r="K314" s="2">
        <v>0</v>
      </c>
      <c r="L314" s="2">
        <v>0</v>
      </c>
      <c r="M314" s="2">
        <v>0</v>
      </c>
      <c r="N314" s="2">
        <v>0</v>
      </c>
      <c r="O314" s="2"/>
      <c r="P314" s="2"/>
      <c r="Q314" s="2">
        <v>1</v>
      </c>
      <c r="R314" s="11"/>
      <c r="S314" s="299" t="s">
        <v>8792</v>
      </c>
      <c r="T314" s="35"/>
    </row>
    <row r="315" spans="1:20" x14ac:dyDescent="0.25">
      <c r="A315" s="34"/>
      <c r="B315" s="11"/>
      <c r="C315" s="2"/>
      <c r="D315" s="11"/>
      <c r="E315" s="11"/>
      <c r="F315" s="2" t="s">
        <v>2</v>
      </c>
      <c r="G315" s="11" t="s">
        <v>5615</v>
      </c>
      <c r="H315" s="2">
        <v>1</v>
      </c>
      <c r="I315" s="2">
        <v>0</v>
      </c>
      <c r="J315" s="2">
        <v>0</v>
      </c>
      <c r="K315" s="2">
        <v>0</v>
      </c>
      <c r="L315" s="2">
        <v>0</v>
      </c>
      <c r="M315" s="2">
        <v>0</v>
      </c>
      <c r="N315" s="2">
        <v>0</v>
      </c>
      <c r="O315" s="2"/>
      <c r="P315" s="2"/>
      <c r="Q315" s="2">
        <v>1</v>
      </c>
      <c r="R315" s="11"/>
      <c r="S315" s="299"/>
      <c r="T315" s="35"/>
    </row>
    <row r="316" spans="1:20" x14ac:dyDescent="0.25">
      <c r="A316" s="34"/>
      <c r="B316" s="11"/>
      <c r="C316" s="2"/>
      <c r="D316" s="11"/>
      <c r="E316" s="11"/>
      <c r="F316" s="2" t="s">
        <v>3</v>
      </c>
      <c r="G316" s="11" t="s">
        <v>5616</v>
      </c>
      <c r="H316" s="2">
        <v>1</v>
      </c>
      <c r="I316" s="2">
        <v>0</v>
      </c>
      <c r="J316" s="2">
        <v>0</v>
      </c>
      <c r="K316" s="2">
        <v>0</v>
      </c>
      <c r="L316" s="2">
        <v>0</v>
      </c>
      <c r="M316" s="2">
        <v>0</v>
      </c>
      <c r="N316" s="2">
        <v>0</v>
      </c>
      <c r="O316" s="2"/>
      <c r="P316" s="2"/>
      <c r="Q316" s="2">
        <v>1</v>
      </c>
      <c r="R316" s="11"/>
      <c r="S316" s="11"/>
      <c r="T316" s="35"/>
    </row>
    <row r="317" spans="1:20" x14ac:dyDescent="0.25">
      <c r="A317" s="34"/>
      <c r="B317" s="11"/>
      <c r="C317" s="2"/>
      <c r="D317" s="11"/>
      <c r="E317" s="11"/>
      <c r="F317" s="2" t="s">
        <v>4</v>
      </c>
      <c r="G317" s="11" t="s">
        <v>5617</v>
      </c>
      <c r="H317" s="2">
        <v>1</v>
      </c>
      <c r="I317" s="2">
        <v>1</v>
      </c>
      <c r="J317" s="2">
        <v>0</v>
      </c>
      <c r="K317" s="2">
        <v>0</v>
      </c>
      <c r="L317" s="2">
        <v>0</v>
      </c>
      <c r="M317" s="2">
        <v>0</v>
      </c>
      <c r="N317" s="2">
        <v>0</v>
      </c>
      <c r="O317" s="2"/>
      <c r="P317" s="2"/>
      <c r="Q317" s="2">
        <v>1</v>
      </c>
      <c r="R317" s="11"/>
      <c r="S317" s="11"/>
      <c r="T317" s="35"/>
    </row>
    <row r="318" spans="1:20" x14ac:dyDescent="0.25">
      <c r="A318" s="34"/>
      <c r="B318" s="11"/>
      <c r="C318" s="2"/>
      <c r="D318" s="11"/>
      <c r="E318" s="11"/>
      <c r="F318" s="2" t="s">
        <v>5</v>
      </c>
      <c r="G318" s="11" t="s">
        <v>5618</v>
      </c>
      <c r="H318" s="2">
        <v>0</v>
      </c>
      <c r="I318" s="2">
        <v>1</v>
      </c>
      <c r="J318" s="2">
        <v>0</v>
      </c>
      <c r="K318" s="2">
        <v>0</v>
      </c>
      <c r="L318" s="2">
        <v>0</v>
      </c>
      <c r="M318" s="2">
        <v>0</v>
      </c>
      <c r="N318" s="2">
        <v>0</v>
      </c>
      <c r="O318" s="2"/>
      <c r="P318" s="2"/>
      <c r="Q318" s="2"/>
      <c r="R318" s="11"/>
      <c r="S318" s="11"/>
      <c r="T318" s="35"/>
    </row>
    <row r="319" spans="1:20" x14ac:dyDescent="0.25">
      <c r="A319" s="34"/>
      <c r="B319" s="11"/>
      <c r="C319" s="2"/>
      <c r="D319" s="11"/>
      <c r="E319" s="11"/>
      <c r="F319" s="2" t="s">
        <v>6</v>
      </c>
      <c r="G319" s="11" t="s">
        <v>5619</v>
      </c>
      <c r="H319" s="2">
        <v>0</v>
      </c>
      <c r="I319" s="2">
        <v>1</v>
      </c>
      <c r="J319" s="2">
        <v>0</v>
      </c>
      <c r="K319" s="2">
        <v>0</v>
      </c>
      <c r="L319" s="2">
        <v>0</v>
      </c>
      <c r="M319" s="2">
        <v>0</v>
      </c>
      <c r="N319" s="2">
        <v>0</v>
      </c>
      <c r="O319" s="2"/>
      <c r="P319" s="2"/>
      <c r="Q319" s="2"/>
      <c r="R319" s="11"/>
      <c r="S319" s="11"/>
      <c r="T319" s="35"/>
    </row>
    <row r="320" spans="1:20" x14ac:dyDescent="0.25">
      <c r="A320" s="34"/>
      <c r="B320" s="11"/>
      <c r="C320" s="2"/>
      <c r="D320" s="11"/>
      <c r="E320" s="11"/>
      <c r="F320" s="2" t="s">
        <v>7</v>
      </c>
      <c r="G320" s="11" t="s">
        <v>5620</v>
      </c>
      <c r="H320" s="2">
        <v>0</v>
      </c>
      <c r="I320" s="2">
        <v>1</v>
      </c>
      <c r="J320" s="2">
        <v>0</v>
      </c>
      <c r="K320" s="2">
        <v>0</v>
      </c>
      <c r="L320" s="2">
        <v>0</v>
      </c>
      <c r="M320" s="2">
        <v>0</v>
      </c>
      <c r="N320" s="2">
        <v>0</v>
      </c>
      <c r="O320" s="2"/>
      <c r="P320" s="2"/>
      <c r="Q320" s="2"/>
      <c r="R320" s="11"/>
      <c r="S320" s="11"/>
      <c r="T320" s="35"/>
    </row>
    <row r="321" spans="1:20" x14ac:dyDescent="0.25">
      <c r="A321" s="34"/>
      <c r="B321" s="11"/>
      <c r="C321" s="2"/>
      <c r="D321" s="11"/>
      <c r="E321" s="11"/>
      <c r="F321" s="2" t="s">
        <v>8</v>
      </c>
      <c r="G321" s="11" t="s">
        <v>5621</v>
      </c>
      <c r="H321" s="2">
        <v>0</v>
      </c>
      <c r="I321" s="2">
        <v>1</v>
      </c>
      <c r="J321" s="2">
        <v>0</v>
      </c>
      <c r="K321" s="2">
        <v>0</v>
      </c>
      <c r="L321" s="2">
        <v>0</v>
      </c>
      <c r="M321" s="2">
        <v>0</v>
      </c>
      <c r="N321" s="2">
        <v>0</v>
      </c>
      <c r="O321" s="2"/>
      <c r="P321" s="2"/>
      <c r="Q321" s="2"/>
      <c r="R321" s="11"/>
      <c r="S321" s="11"/>
      <c r="T321" s="35"/>
    </row>
    <row r="322" spans="1:20" x14ac:dyDescent="0.25">
      <c r="A322" s="34"/>
      <c r="B322" s="11"/>
      <c r="C322" s="2"/>
      <c r="D322" s="11"/>
      <c r="E322" s="11"/>
      <c r="F322" s="2" t="s">
        <v>9</v>
      </c>
      <c r="G322" s="11" t="s">
        <v>5622</v>
      </c>
      <c r="H322" s="2">
        <v>0</v>
      </c>
      <c r="I322" s="2">
        <v>1</v>
      </c>
      <c r="J322" s="2">
        <v>0</v>
      </c>
      <c r="K322" s="2">
        <v>0</v>
      </c>
      <c r="L322" s="2">
        <v>0</v>
      </c>
      <c r="M322" s="2">
        <v>0</v>
      </c>
      <c r="N322" s="2">
        <v>0</v>
      </c>
      <c r="O322" s="2"/>
      <c r="P322" s="2"/>
      <c r="Q322" s="2"/>
      <c r="R322" s="11"/>
      <c r="S322" s="11"/>
      <c r="T322" s="35"/>
    </row>
    <row r="323" spans="1:20" x14ac:dyDescent="0.25">
      <c r="A323" s="34"/>
      <c r="B323" s="11"/>
      <c r="C323" s="2"/>
      <c r="D323" s="11"/>
      <c r="E323" s="11"/>
      <c r="F323" s="2" t="s">
        <v>10</v>
      </c>
      <c r="G323" s="11" t="s">
        <v>5623</v>
      </c>
      <c r="H323" s="2">
        <v>0</v>
      </c>
      <c r="I323" s="2">
        <v>1</v>
      </c>
      <c r="J323" s="2">
        <v>0</v>
      </c>
      <c r="K323" s="2">
        <v>0</v>
      </c>
      <c r="L323" s="2">
        <v>0</v>
      </c>
      <c r="M323" s="2">
        <v>0</v>
      </c>
      <c r="N323" s="2">
        <v>0</v>
      </c>
      <c r="O323" s="2"/>
      <c r="P323" s="2"/>
      <c r="Q323" s="2"/>
      <c r="R323" s="11"/>
      <c r="S323" s="11"/>
      <c r="T323" s="35"/>
    </row>
    <row r="324" spans="1:20" x14ac:dyDescent="0.25">
      <c r="A324" s="34"/>
      <c r="B324" s="11"/>
      <c r="C324" s="2"/>
      <c r="D324" s="11"/>
      <c r="E324" s="11"/>
      <c r="F324" s="2" t="s">
        <v>11</v>
      </c>
      <c r="G324" s="11" t="s">
        <v>5624</v>
      </c>
      <c r="H324" s="2">
        <v>0</v>
      </c>
      <c r="I324" s="2">
        <v>1</v>
      </c>
      <c r="J324" s="2">
        <v>0</v>
      </c>
      <c r="K324" s="2">
        <v>0</v>
      </c>
      <c r="L324" s="2">
        <v>0</v>
      </c>
      <c r="M324" s="2">
        <v>0</v>
      </c>
      <c r="N324" s="2">
        <v>0</v>
      </c>
      <c r="O324" s="2"/>
      <c r="P324" s="2"/>
      <c r="Q324" s="2"/>
      <c r="R324" s="11"/>
      <c r="S324" s="11"/>
      <c r="T324" s="35"/>
    </row>
    <row r="325" spans="1:20" x14ac:dyDescent="0.25">
      <c r="A325" s="34"/>
      <c r="B325" s="11"/>
      <c r="C325" s="2"/>
      <c r="D325" s="11"/>
      <c r="E325" s="11"/>
      <c r="F325" s="2" t="s">
        <v>12</v>
      </c>
      <c r="G325" s="11" t="s">
        <v>5625</v>
      </c>
      <c r="H325" s="2">
        <v>0</v>
      </c>
      <c r="I325" s="2">
        <v>1</v>
      </c>
      <c r="J325" s="2">
        <v>0</v>
      </c>
      <c r="K325" s="2">
        <v>0</v>
      </c>
      <c r="L325" s="2">
        <v>0</v>
      </c>
      <c r="M325" s="2">
        <v>0</v>
      </c>
      <c r="N325" s="2">
        <v>0</v>
      </c>
      <c r="O325" s="2"/>
      <c r="P325" s="2"/>
      <c r="Q325" s="2"/>
      <c r="R325" s="11"/>
      <c r="S325" s="11"/>
      <c r="T325" s="35"/>
    </row>
    <row r="326" spans="1:20" x14ac:dyDescent="0.25">
      <c r="A326" s="34"/>
      <c r="B326" s="11"/>
      <c r="C326" s="2"/>
      <c r="D326" s="11"/>
      <c r="E326" s="11"/>
      <c r="F326" s="2"/>
      <c r="G326" s="11"/>
      <c r="H326" s="2"/>
      <c r="I326" s="2"/>
      <c r="J326" s="2"/>
      <c r="K326" s="2"/>
      <c r="L326" s="2"/>
      <c r="M326" s="2"/>
      <c r="N326" s="2"/>
      <c r="O326" s="2"/>
      <c r="P326" s="2"/>
      <c r="Q326" s="2"/>
      <c r="R326" s="11"/>
      <c r="S326" s="11"/>
      <c r="T326" s="35"/>
    </row>
    <row r="327" spans="1:20" x14ac:dyDescent="0.25">
      <c r="A327" s="83"/>
      <c r="B327" s="62"/>
      <c r="C327" s="61"/>
      <c r="D327" s="62"/>
      <c r="E327" s="62"/>
      <c r="F327" s="61"/>
      <c r="G327" s="62"/>
      <c r="H327" s="61">
        <f>SUM(H314:H325)</f>
        <v>4</v>
      </c>
      <c r="I327" s="61">
        <f t="shared" ref="I327:Q327" si="18">SUM(I314:I325)</f>
        <v>9</v>
      </c>
      <c r="J327" s="61">
        <f t="shared" si="18"/>
        <v>0</v>
      </c>
      <c r="K327" s="61">
        <f t="shared" si="18"/>
        <v>0</v>
      </c>
      <c r="L327" s="61">
        <f t="shared" si="18"/>
        <v>0</v>
      </c>
      <c r="M327" s="61">
        <f t="shared" si="18"/>
        <v>0</v>
      </c>
      <c r="N327" s="61">
        <f t="shared" si="18"/>
        <v>0</v>
      </c>
      <c r="O327" s="61">
        <f t="shared" si="18"/>
        <v>0</v>
      </c>
      <c r="P327" s="61">
        <f t="shared" si="18"/>
        <v>0</v>
      </c>
      <c r="Q327" s="61">
        <f t="shared" si="18"/>
        <v>4</v>
      </c>
      <c r="R327" s="62"/>
      <c r="S327" s="62"/>
      <c r="T327" s="84"/>
    </row>
    <row r="328" spans="1:20" x14ac:dyDescent="0.25">
      <c r="A328" s="85"/>
      <c r="B328" s="75"/>
      <c r="C328" s="76"/>
      <c r="D328" s="75"/>
      <c r="E328" s="75"/>
      <c r="F328" s="76"/>
      <c r="G328" s="75"/>
      <c r="H328" s="76"/>
      <c r="I328" s="76"/>
      <c r="J328" s="76"/>
      <c r="K328" s="76"/>
      <c r="L328" s="76"/>
      <c r="M328" s="76"/>
      <c r="N328" s="76"/>
      <c r="O328" s="76"/>
      <c r="P328" s="76"/>
      <c r="Q328" s="76"/>
      <c r="R328" s="75"/>
      <c r="S328" s="75"/>
      <c r="T328" s="86"/>
    </row>
    <row r="329" spans="1:20" x14ac:dyDescent="0.25">
      <c r="A329" s="34"/>
      <c r="B329" s="11"/>
      <c r="C329" s="2"/>
      <c r="D329" s="11"/>
      <c r="E329" s="11"/>
      <c r="F329" s="11"/>
      <c r="G329" s="11"/>
      <c r="H329" s="2"/>
      <c r="I329" s="2"/>
      <c r="J329" s="2"/>
      <c r="K329" s="2"/>
      <c r="L329" s="2"/>
      <c r="M329" s="2"/>
      <c r="N329" s="2"/>
      <c r="O329" s="2"/>
      <c r="P329" s="2"/>
      <c r="Q329" s="2"/>
      <c r="R329" s="11"/>
      <c r="S329" s="11"/>
      <c r="T329" s="35"/>
    </row>
    <row r="330" spans="1:20" x14ac:dyDescent="0.25">
      <c r="A330" s="34"/>
      <c r="B330" s="11"/>
      <c r="C330" s="2" t="s">
        <v>20</v>
      </c>
      <c r="D330" s="11" t="s">
        <v>4685</v>
      </c>
      <c r="E330" s="11" t="s">
        <v>39</v>
      </c>
      <c r="F330" s="2" t="s">
        <v>0</v>
      </c>
      <c r="G330" s="11" t="s">
        <v>5626</v>
      </c>
      <c r="H330" s="2">
        <v>1</v>
      </c>
      <c r="I330" s="2">
        <v>0</v>
      </c>
      <c r="J330" s="2">
        <v>0</v>
      </c>
      <c r="K330" s="2">
        <v>0</v>
      </c>
      <c r="L330" s="2">
        <v>0</v>
      </c>
      <c r="M330" s="2">
        <v>0</v>
      </c>
      <c r="N330" s="2">
        <v>0</v>
      </c>
      <c r="O330" s="2"/>
      <c r="P330" s="2"/>
      <c r="Q330" s="2">
        <v>1</v>
      </c>
      <c r="R330" s="11"/>
      <c r="S330" s="11"/>
      <c r="T330" s="35"/>
    </row>
    <row r="331" spans="1:20" x14ac:dyDescent="0.25">
      <c r="A331" s="34"/>
      <c r="B331" s="11"/>
      <c r="C331" s="2"/>
      <c r="D331" s="11"/>
      <c r="E331" s="11"/>
      <c r="F331" s="2" t="s">
        <v>2</v>
      </c>
      <c r="G331" s="11" t="s">
        <v>5627</v>
      </c>
      <c r="H331" s="2">
        <v>1</v>
      </c>
      <c r="I331" s="2">
        <v>0</v>
      </c>
      <c r="J331" s="2">
        <v>0</v>
      </c>
      <c r="K331" s="2">
        <v>0</v>
      </c>
      <c r="L331" s="2">
        <v>0</v>
      </c>
      <c r="M331" s="2">
        <v>0</v>
      </c>
      <c r="N331" s="2">
        <v>0</v>
      </c>
      <c r="O331" s="2"/>
      <c r="P331" s="2"/>
      <c r="Q331" s="2">
        <v>1</v>
      </c>
      <c r="R331" s="11"/>
      <c r="S331" s="11"/>
      <c r="T331" s="35"/>
    </row>
    <row r="332" spans="1:20" x14ac:dyDescent="0.25">
      <c r="A332" s="34"/>
      <c r="B332" s="11"/>
      <c r="C332" s="2"/>
      <c r="D332" s="11"/>
      <c r="E332" s="11"/>
      <c r="F332" s="2" t="s">
        <v>3</v>
      </c>
      <c r="G332" s="11" t="s">
        <v>5628</v>
      </c>
      <c r="H332" s="2">
        <v>1</v>
      </c>
      <c r="I332" s="2">
        <v>0</v>
      </c>
      <c r="J332" s="2">
        <v>0</v>
      </c>
      <c r="K332" s="2">
        <v>0</v>
      </c>
      <c r="L332" s="2">
        <v>0</v>
      </c>
      <c r="M332" s="2">
        <v>0</v>
      </c>
      <c r="N332" s="2">
        <v>0</v>
      </c>
      <c r="O332" s="2"/>
      <c r="P332" s="2"/>
      <c r="Q332" s="2">
        <v>1</v>
      </c>
      <c r="R332" s="11"/>
      <c r="S332" s="11"/>
      <c r="T332" s="35"/>
    </row>
    <row r="333" spans="1:20" x14ac:dyDescent="0.25">
      <c r="A333" s="34"/>
      <c r="B333" s="11"/>
      <c r="C333" s="2"/>
      <c r="D333" s="11"/>
      <c r="E333" s="11"/>
      <c r="F333" s="2" t="s">
        <v>4</v>
      </c>
      <c r="G333" s="11" t="s">
        <v>5629</v>
      </c>
      <c r="H333" s="2">
        <v>1</v>
      </c>
      <c r="I333" s="2">
        <v>0</v>
      </c>
      <c r="J333" s="2">
        <v>0</v>
      </c>
      <c r="K333" s="2">
        <v>0</v>
      </c>
      <c r="L333" s="2">
        <v>0</v>
      </c>
      <c r="M333" s="2">
        <v>0</v>
      </c>
      <c r="N333" s="2">
        <v>0</v>
      </c>
      <c r="O333" s="2"/>
      <c r="P333" s="2"/>
      <c r="Q333" s="2">
        <v>1</v>
      </c>
      <c r="R333" s="11"/>
      <c r="S333" s="11"/>
      <c r="T333" s="35"/>
    </row>
    <row r="334" spans="1:20" x14ac:dyDescent="0.25">
      <c r="A334" s="34"/>
      <c r="B334" s="11"/>
      <c r="C334" s="2"/>
      <c r="D334" s="11"/>
      <c r="E334" s="11"/>
      <c r="F334" s="2" t="s">
        <v>5</v>
      </c>
      <c r="G334" s="11" t="s">
        <v>5630</v>
      </c>
      <c r="H334" s="2">
        <v>1</v>
      </c>
      <c r="I334" s="2">
        <v>0</v>
      </c>
      <c r="J334" s="2">
        <v>0</v>
      </c>
      <c r="K334" s="2">
        <v>0</v>
      </c>
      <c r="L334" s="2">
        <v>0</v>
      </c>
      <c r="M334" s="2">
        <v>0</v>
      </c>
      <c r="N334" s="2">
        <v>0</v>
      </c>
      <c r="O334" s="2"/>
      <c r="P334" s="2"/>
      <c r="Q334" s="2">
        <v>1</v>
      </c>
      <c r="R334" s="11"/>
      <c r="S334" s="11"/>
      <c r="T334" s="35"/>
    </row>
    <row r="335" spans="1:20" x14ac:dyDescent="0.25">
      <c r="A335" s="34"/>
      <c r="B335" s="11"/>
      <c r="C335" s="2"/>
      <c r="D335" s="11"/>
      <c r="E335" s="11"/>
      <c r="F335" s="2" t="s">
        <v>6</v>
      </c>
      <c r="G335" s="11" t="s">
        <v>5631</v>
      </c>
      <c r="H335" s="2">
        <v>1</v>
      </c>
      <c r="I335" s="2">
        <v>0</v>
      </c>
      <c r="J335" s="2">
        <v>0</v>
      </c>
      <c r="K335" s="2">
        <v>0</v>
      </c>
      <c r="L335" s="2">
        <v>0</v>
      </c>
      <c r="M335" s="2">
        <v>0</v>
      </c>
      <c r="N335" s="2">
        <v>0</v>
      </c>
      <c r="O335" s="2"/>
      <c r="P335" s="2"/>
      <c r="Q335" s="2">
        <v>1</v>
      </c>
      <c r="R335" s="11"/>
      <c r="S335" s="11"/>
      <c r="T335" s="35"/>
    </row>
    <row r="336" spans="1:20" x14ac:dyDescent="0.25">
      <c r="A336" s="34"/>
      <c r="B336" s="11"/>
      <c r="C336" s="2"/>
      <c r="D336" s="11"/>
      <c r="E336" s="11"/>
      <c r="F336" s="2" t="s">
        <v>7</v>
      </c>
      <c r="G336" s="11" t="s">
        <v>5632</v>
      </c>
      <c r="H336" s="2">
        <v>1</v>
      </c>
      <c r="I336" s="2">
        <v>0</v>
      </c>
      <c r="J336" s="2">
        <v>0</v>
      </c>
      <c r="K336" s="2">
        <v>0</v>
      </c>
      <c r="L336" s="2">
        <v>0</v>
      </c>
      <c r="M336" s="2">
        <v>0</v>
      </c>
      <c r="N336" s="2">
        <v>0</v>
      </c>
      <c r="O336" s="2"/>
      <c r="P336" s="2"/>
      <c r="Q336" s="2">
        <v>1</v>
      </c>
      <c r="R336" s="11"/>
      <c r="S336" s="11"/>
      <c r="T336" s="35"/>
    </row>
    <row r="337" spans="1:20" x14ac:dyDescent="0.25">
      <c r="A337" s="34"/>
      <c r="B337" s="11"/>
      <c r="C337" s="2"/>
      <c r="D337" s="11"/>
      <c r="E337" s="11"/>
      <c r="F337" s="2" t="s">
        <v>8</v>
      </c>
      <c r="G337" s="11" t="s">
        <v>5633</v>
      </c>
      <c r="H337" s="2">
        <v>1</v>
      </c>
      <c r="I337" s="2">
        <v>0</v>
      </c>
      <c r="J337" s="2">
        <v>0</v>
      </c>
      <c r="K337" s="2">
        <v>0</v>
      </c>
      <c r="L337" s="2">
        <v>0</v>
      </c>
      <c r="M337" s="2">
        <v>0</v>
      </c>
      <c r="N337" s="2">
        <v>0</v>
      </c>
      <c r="O337" s="2"/>
      <c r="P337" s="2"/>
      <c r="Q337" s="2">
        <v>1</v>
      </c>
      <c r="R337" s="11"/>
      <c r="S337" s="11"/>
      <c r="T337" s="35"/>
    </row>
    <row r="338" spans="1:20" x14ac:dyDescent="0.25">
      <c r="A338" s="34"/>
      <c r="B338" s="11"/>
      <c r="C338" s="2"/>
      <c r="D338" s="11"/>
      <c r="E338" s="11"/>
      <c r="F338" s="2" t="s">
        <v>9</v>
      </c>
      <c r="G338" s="11" t="s">
        <v>5634</v>
      </c>
      <c r="H338" s="2">
        <v>1</v>
      </c>
      <c r="I338" s="2">
        <v>0</v>
      </c>
      <c r="J338" s="2">
        <v>0</v>
      </c>
      <c r="K338" s="2">
        <v>0</v>
      </c>
      <c r="L338" s="2">
        <v>0</v>
      </c>
      <c r="M338" s="2">
        <v>0</v>
      </c>
      <c r="N338" s="2">
        <v>0</v>
      </c>
      <c r="O338" s="2"/>
      <c r="P338" s="2"/>
      <c r="Q338" s="2">
        <v>1</v>
      </c>
      <c r="R338" s="11"/>
      <c r="S338" s="11"/>
      <c r="T338" s="35"/>
    </row>
    <row r="339" spans="1:20" x14ac:dyDescent="0.25">
      <c r="A339" s="34"/>
      <c r="B339" s="11"/>
      <c r="C339" s="2"/>
      <c r="D339" s="11"/>
      <c r="E339" s="11"/>
      <c r="F339" s="2" t="s">
        <v>10</v>
      </c>
      <c r="G339" s="11" t="s">
        <v>5635</v>
      </c>
      <c r="H339" s="2">
        <v>1</v>
      </c>
      <c r="I339" s="2">
        <v>0</v>
      </c>
      <c r="J339" s="2">
        <v>0</v>
      </c>
      <c r="K339" s="2">
        <v>0</v>
      </c>
      <c r="L339" s="2">
        <v>0</v>
      </c>
      <c r="M339" s="2">
        <v>0</v>
      </c>
      <c r="N339" s="2">
        <v>0</v>
      </c>
      <c r="O339" s="2"/>
      <c r="P339" s="2"/>
      <c r="Q339" s="2">
        <v>1</v>
      </c>
      <c r="R339" s="11"/>
      <c r="S339" s="11"/>
      <c r="T339" s="35"/>
    </row>
    <row r="340" spans="1:20" x14ac:dyDescent="0.25">
      <c r="A340" s="34"/>
      <c r="B340" s="11"/>
      <c r="C340" s="2"/>
      <c r="D340" s="11"/>
      <c r="E340" s="11"/>
      <c r="F340" s="2" t="s">
        <v>11</v>
      </c>
      <c r="G340" s="11" t="s">
        <v>5636</v>
      </c>
      <c r="H340" s="2">
        <v>1</v>
      </c>
      <c r="I340" s="2">
        <v>0</v>
      </c>
      <c r="J340" s="2">
        <v>0</v>
      </c>
      <c r="K340" s="2">
        <v>0</v>
      </c>
      <c r="L340" s="2">
        <v>0</v>
      </c>
      <c r="M340" s="2">
        <v>0</v>
      </c>
      <c r="N340" s="2">
        <v>0</v>
      </c>
      <c r="O340" s="2"/>
      <c r="P340" s="2"/>
      <c r="Q340" s="2">
        <v>1</v>
      </c>
      <c r="R340" s="11"/>
      <c r="S340" s="11"/>
      <c r="T340" s="35"/>
    </row>
    <row r="341" spans="1:20" x14ac:dyDescent="0.25">
      <c r="A341" s="34"/>
      <c r="B341" s="11"/>
      <c r="C341" s="2"/>
      <c r="D341" s="11"/>
      <c r="E341" s="11"/>
      <c r="F341" s="2"/>
      <c r="G341" s="11"/>
      <c r="H341" s="2"/>
      <c r="I341" s="2"/>
      <c r="J341" s="2"/>
      <c r="K341" s="2"/>
      <c r="L341" s="2"/>
      <c r="M341" s="2"/>
      <c r="N341" s="2"/>
      <c r="O341" s="2"/>
      <c r="P341" s="2"/>
      <c r="Q341" s="2"/>
      <c r="R341" s="11"/>
      <c r="S341" s="11"/>
      <c r="T341" s="35"/>
    </row>
    <row r="342" spans="1:20" x14ac:dyDescent="0.25">
      <c r="A342" s="83"/>
      <c r="B342" s="62"/>
      <c r="C342" s="61"/>
      <c r="D342" s="62"/>
      <c r="E342" s="62"/>
      <c r="F342" s="61"/>
      <c r="G342" s="62"/>
      <c r="H342" s="61">
        <f>SUM(H330:H340)</f>
        <v>11</v>
      </c>
      <c r="I342" s="61">
        <f t="shared" ref="I342:Q342" si="19">SUM(I330:I340)</f>
        <v>0</v>
      </c>
      <c r="J342" s="61">
        <f t="shared" si="19"/>
        <v>0</v>
      </c>
      <c r="K342" s="61">
        <f t="shared" si="19"/>
        <v>0</v>
      </c>
      <c r="L342" s="61">
        <f t="shared" si="19"/>
        <v>0</v>
      </c>
      <c r="M342" s="61">
        <f t="shared" si="19"/>
        <v>0</v>
      </c>
      <c r="N342" s="61">
        <f t="shared" si="19"/>
        <v>0</v>
      </c>
      <c r="O342" s="61">
        <f t="shared" si="19"/>
        <v>0</v>
      </c>
      <c r="P342" s="61">
        <f t="shared" si="19"/>
        <v>0</v>
      </c>
      <c r="Q342" s="61">
        <f t="shared" si="19"/>
        <v>11</v>
      </c>
      <c r="R342" s="62"/>
      <c r="S342" s="62"/>
      <c r="T342" s="84"/>
    </row>
    <row r="343" spans="1:20" x14ac:dyDescent="0.25">
      <c r="A343" s="85"/>
      <c r="B343" s="75"/>
      <c r="C343" s="76"/>
      <c r="D343" s="75"/>
      <c r="E343" s="75"/>
      <c r="F343" s="76"/>
      <c r="G343" s="75"/>
      <c r="H343" s="76"/>
      <c r="I343" s="76"/>
      <c r="J343" s="76"/>
      <c r="K343" s="76"/>
      <c r="L343" s="76"/>
      <c r="M343" s="76"/>
      <c r="N343" s="76"/>
      <c r="O343" s="76"/>
      <c r="P343" s="76"/>
      <c r="Q343" s="76"/>
      <c r="R343" s="75"/>
      <c r="S343" s="75"/>
      <c r="T343" s="86"/>
    </row>
    <row r="344" spans="1:20" x14ac:dyDescent="0.25">
      <c r="A344" s="34"/>
      <c r="B344" s="11"/>
      <c r="C344" s="2"/>
      <c r="D344" s="11"/>
      <c r="E344" s="11"/>
      <c r="F344" s="11"/>
      <c r="G344" s="11"/>
      <c r="H344" s="2"/>
      <c r="I344" s="2"/>
      <c r="J344" s="2"/>
      <c r="K344" s="2"/>
      <c r="L344" s="2"/>
      <c r="M344" s="2"/>
      <c r="N344" s="2"/>
      <c r="O344" s="2"/>
      <c r="P344" s="2"/>
      <c r="Q344" s="2"/>
      <c r="R344" s="11"/>
      <c r="S344" s="11"/>
      <c r="T344" s="35"/>
    </row>
    <row r="345" spans="1:20" x14ac:dyDescent="0.25">
      <c r="A345" s="34"/>
      <c r="B345" s="11"/>
      <c r="C345" s="2" t="s">
        <v>21</v>
      </c>
      <c r="D345" s="11" t="s">
        <v>4686</v>
      </c>
      <c r="E345" s="11" t="s">
        <v>39</v>
      </c>
      <c r="F345" s="2" t="s">
        <v>0</v>
      </c>
      <c r="G345" s="11" t="s">
        <v>5637</v>
      </c>
      <c r="H345" s="2">
        <v>0</v>
      </c>
      <c r="I345" s="2">
        <v>1</v>
      </c>
      <c r="J345" s="2">
        <v>0</v>
      </c>
      <c r="K345" s="2">
        <v>0</v>
      </c>
      <c r="L345" s="2">
        <v>0</v>
      </c>
      <c r="M345" s="2">
        <v>0</v>
      </c>
      <c r="N345" s="2">
        <v>0</v>
      </c>
      <c r="O345" s="2"/>
      <c r="P345" s="2"/>
      <c r="Q345" s="2"/>
      <c r="R345" s="11"/>
      <c r="S345" s="11"/>
      <c r="T345" s="35"/>
    </row>
    <row r="346" spans="1:20" x14ac:dyDescent="0.25">
      <c r="A346" s="34"/>
      <c r="B346" s="11"/>
      <c r="C346" s="2"/>
      <c r="D346" s="11"/>
      <c r="E346" s="11"/>
      <c r="F346" s="2" t="s">
        <v>2</v>
      </c>
      <c r="G346" s="11" t="s">
        <v>5638</v>
      </c>
      <c r="H346" s="2">
        <v>0</v>
      </c>
      <c r="I346" s="2">
        <v>1</v>
      </c>
      <c r="J346" s="2">
        <v>0</v>
      </c>
      <c r="K346" s="2">
        <v>0</v>
      </c>
      <c r="L346" s="2">
        <v>0</v>
      </c>
      <c r="M346" s="2">
        <v>0</v>
      </c>
      <c r="N346" s="2">
        <v>0</v>
      </c>
      <c r="O346" s="2"/>
      <c r="P346" s="2"/>
      <c r="Q346" s="2"/>
      <c r="R346" s="11"/>
      <c r="S346" s="11"/>
      <c r="T346" s="35"/>
    </row>
    <row r="347" spans="1:20" x14ac:dyDescent="0.25">
      <c r="A347" s="34"/>
      <c r="B347" s="11"/>
      <c r="C347" s="2"/>
      <c r="D347" s="11"/>
      <c r="E347" s="11"/>
      <c r="F347" s="2" t="s">
        <v>3</v>
      </c>
      <c r="G347" s="11" t="s">
        <v>5639</v>
      </c>
      <c r="H347" s="2">
        <v>0</v>
      </c>
      <c r="I347" s="2">
        <v>1</v>
      </c>
      <c r="J347" s="2">
        <v>0</v>
      </c>
      <c r="K347" s="2">
        <v>0</v>
      </c>
      <c r="L347" s="2">
        <v>0</v>
      </c>
      <c r="M347" s="2">
        <v>0</v>
      </c>
      <c r="N347" s="2">
        <v>0</v>
      </c>
      <c r="O347" s="2"/>
      <c r="P347" s="2"/>
      <c r="Q347" s="2"/>
      <c r="R347" s="11"/>
      <c r="S347" s="11"/>
      <c r="T347" s="35"/>
    </row>
    <row r="348" spans="1:20" x14ac:dyDescent="0.25">
      <c r="A348" s="34"/>
      <c r="B348" s="11"/>
      <c r="C348" s="2"/>
      <c r="D348" s="11"/>
      <c r="E348" s="11"/>
      <c r="F348" s="2" t="s">
        <v>4</v>
      </c>
      <c r="G348" s="11" t="s">
        <v>5640</v>
      </c>
      <c r="H348" s="2">
        <v>0</v>
      </c>
      <c r="I348" s="2">
        <v>1</v>
      </c>
      <c r="J348" s="2">
        <v>0</v>
      </c>
      <c r="K348" s="2">
        <v>0</v>
      </c>
      <c r="L348" s="2">
        <v>0</v>
      </c>
      <c r="M348" s="2">
        <v>0</v>
      </c>
      <c r="N348" s="2">
        <v>0</v>
      </c>
      <c r="O348" s="2"/>
      <c r="P348" s="2"/>
      <c r="Q348" s="2"/>
      <c r="R348" s="11"/>
      <c r="S348" s="11"/>
      <c r="T348" s="35"/>
    </row>
    <row r="349" spans="1:20" x14ac:dyDescent="0.25">
      <c r="A349" s="34"/>
      <c r="B349" s="11"/>
      <c r="C349" s="2"/>
      <c r="D349" s="11"/>
      <c r="E349" s="11"/>
      <c r="F349" s="2" t="s">
        <v>5</v>
      </c>
      <c r="G349" s="11" t="s">
        <v>5641</v>
      </c>
      <c r="H349" s="2">
        <v>0</v>
      </c>
      <c r="I349" s="2">
        <v>1</v>
      </c>
      <c r="J349" s="2">
        <v>0</v>
      </c>
      <c r="K349" s="2">
        <v>0</v>
      </c>
      <c r="L349" s="2">
        <v>0</v>
      </c>
      <c r="M349" s="2">
        <v>0</v>
      </c>
      <c r="N349" s="2">
        <v>0</v>
      </c>
      <c r="O349" s="2"/>
      <c r="P349" s="2"/>
      <c r="Q349" s="2"/>
      <c r="R349" s="11"/>
      <c r="S349" s="11"/>
      <c r="T349" s="35"/>
    </row>
    <row r="350" spans="1:20" x14ac:dyDescent="0.25">
      <c r="A350" s="34"/>
      <c r="B350" s="11"/>
      <c r="C350" s="2"/>
      <c r="D350" s="11"/>
      <c r="E350" s="11"/>
      <c r="F350" s="2" t="s">
        <v>6</v>
      </c>
      <c r="G350" s="11" t="s">
        <v>5642</v>
      </c>
      <c r="H350" s="2">
        <v>0</v>
      </c>
      <c r="I350" s="2">
        <v>1</v>
      </c>
      <c r="J350" s="2">
        <v>0</v>
      </c>
      <c r="K350" s="2">
        <v>0</v>
      </c>
      <c r="L350" s="2">
        <v>0</v>
      </c>
      <c r="M350" s="2">
        <v>0</v>
      </c>
      <c r="N350" s="2">
        <v>0</v>
      </c>
      <c r="O350" s="2"/>
      <c r="P350" s="2"/>
      <c r="Q350" s="2"/>
      <c r="R350" s="11"/>
      <c r="S350" s="11"/>
      <c r="T350" s="35"/>
    </row>
    <row r="351" spans="1:20" x14ac:dyDescent="0.25">
      <c r="A351" s="34"/>
      <c r="B351" s="11"/>
      <c r="C351" s="2"/>
      <c r="D351" s="11"/>
      <c r="E351" s="11"/>
      <c r="F351" s="2" t="s">
        <v>7</v>
      </c>
      <c r="G351" s="11" t="s">
        <v>5643</v>
      </c>
      <c r="H351" s="2">
        <v>0</v>
      </c>
      <c r="I351" s="2">
        <v>1</v>
      </c>
      <c r="J351" s="2">
        <v>0</v>
      </c>
      <c r="K351" s="2">
        <v>0</v>
      </c>
      <c r="L351" s="2">
        <v>0</v>
      </c>
      <c r="M351" s="2">
        <v>0</v>
      </c>
      <c r="N351" s="2">
        <v>0</v>
      </c>
      <c r="O351" s="2"/>
      <c r="P351" s="2"/>
      <c r="Q351" s="2"/>
      <c r="R351" s="11"/>
      <c r="S351" s="11"/>
      <c r="T351" s="35"/>
    </row>
    <row r="352" spans="1:20" x14ac:dyDescent="0.25">
      <c r="A352" s="34"/>
      <c r="B352" s="11"/>
      <c r="C352" s="2"/>
      <c r="D352" s="11"/>
      <c r="E352" s="11"/>
      <c r="F352" s="2" t="s">
        <v>8</v>
      </c>
      <c r="G352" s="11" t="s">
        <v>5644</v>
      </c>
      <c r="H352" s="2">
        <v>0</v>
      </c>
      <c r="I352" s="2">
        <v>1</v>
      </c>
      <c r="J352" s="2">
        <v>0</v>
      </c>
      <c r="K352" s="2">
        <v>0</v>
      </c>
      <c r="L352" s="2">
        <v>0</v>
      </c>
      <c r="M352" s="2">
        <v>0</v>
      </c>
      <c r="N352" s="2">
        <v>0</v>
      </c>
      <c r="O352" s="2"/>
      <c r="P352" s="2"/>
      <c r="Q352" s="2"/>
      <c r="R352" s="11"/>
      <c r="S352" s="11"/>
      <c r="T352" s="35"/>
    </row>
    <row r="353" spans="1:20" x14ac:dyDescent="0.25">
      <c r="A353" s="34"/>
      <c r="B353" s="11"/>
      <c r="C353" s="2"/>
      <c r="D353" s="11"/>
      <c r="E353" s="11"/>
      <c r="F353" s="2" t="s">
        <v>9</v>
      </c>
      <c r="G353" s="11" t="s">
        <v>5197</v>
      </c>
      <c r="H353" s="2">
        <v>0</v>
      </c>
      <c r="I353" s="2">
        <v>1</v>
      </c>
      <c r="J353" s="2">
        <v>0</v>
      </c>
      <c r="K353" s="2">
        <v>0</v>
      </c>
      <c r="L353" s="2">
        <v>0</v>
      </c>
      <c r="M353" s="2">
        <v>0</v>
      </c>
      <c r="N353" s="2">
        <v>0</v>
      </c>
      <c r="O353" s="2"/>
      <c r="P353" s="2"/>
      <c r="Q353" s="2"/>
      <c r="R353" s="11"/>
      <c r="S353" s="11"/>
      <c r="T353" s="35"/>
    </row>
    <row r="354" spans="1:20" x14ac:dyDescent="0.25">
      <c r="A354" s="34"/>
      <c r="B354" s="11"/>
      <c r="C354" s="2"/>
      <c r="D354" s="11"/>
      <c r="E354" s="11"/>
      <c r="F354" s="2" t="s">
        <v>10</v>
      </c>
      <c r="G354" s="11" t="s">
        <v>5519</v>
      </c>
      <c r="H354" s="2">
        <v>0</v>
      </c>
      <c r="I354" s="2">
        <v>1</v>
      </c>
      <c r="J354" s="2">
        <v>0</v>
      </c>
      <c r="K354" s="2">
        <v>0</v>
      </c>
      <c r="L354" s="2">
        <v>0</v>
      </c>
      <c r="M354" s="2">
        <v>0</v>
      </c>
      <c r="N354" s="2">
        <v>0</v>
      </c>
      <c r="O354" s="2"/>
      <c r="P354" s="2"/>
      <c r="Q354" s="2"/>
      <c r="R354" s="11"/>
      <c r="S354" s="11"/>
      <c r="T354" s="35"/>
    </row>
    <row r="355" spans="1:20" x14ac:dyDescent="0.25">
      <c r="A355" s="34"/>
      <c r="B355" s="11"/>
      <c r="C355" s="2"/>
      <c r="D355" s="11"/>
      <c r="E355" s="11"/>
      <c r="F355" s="2" t="s">
        <v>11</v>
      </c>
      <c r="G355" s="11" t="s">
        <v>5645</v>
      </c>
      <c r="H355" s="2">
        <v>0</v>
      </c>
      <c r="I355" s="2">
        <v>1</v>
      </c>
      <c r="J355" s="2">
        <v>0</v>
      </c>
      <c r="K355" s="2">
        <v>0</v>
      </c>
      <c r="L355" s="2">
        <v>0</v>
      </c>
      <c r="M355" s="2">
        <v>0</v>
      </c>
      <c r="N355" s="2">
        <v>0</v>
      </c>
      <c r="O355" s="2"/>
      <c r="P355" s="2"/>
      <c r="Q355" s="2"/>
      <c r="R355" s="11"/>
      <c r="S355" s="11"/>
      <c r="T355" s="35"/>
    </row>
    <row r="356" spans="1:20" x14ac:dyDescent="0.25">
      <c r="A356" s="34"/>
      <c r="B356" s="11"/>
      <c r="C356" s="2"/>
      <c r="D356" s="11"/>
      <c r="E356" s="11"/>
      <c r="F356" s="2" t="s">
        <v>12</v>
      </c>
      <c r="G356" s="11" t="s">
        <v>5646</v>
      </c>
      <c r="H356" s="2">
        <v>0</v>
      </c>
      <c r="I356" s="2">
        <v>1</v>
      </c>
      <c r="J356" s="2">
        <v>0</v>
      </c>
      <c r="K356" s="2">
        <v>0</v>
      </c>
      <c r="L356" s="2">
        <v>0</v>
      </c>
      <c r="M356" s="2">
        <v>0</v>
      </c>
      <c r="N356" s="2">
        <v>0</v>
      </c>
      <c r="O356" s="2"/>
      <c r="P356" s="2"/>
      <c r="Q356" s="2"/>
      <c r="R356" s="11"/>
      <c r="S356" s="11"/>
      <c r="T356" s="35"/>
    </row>
    <row r="357" spans="1:20" x14ac:dyDescent="0.25">
      <c r="A357" s="34"/>
      <c r="B357" s="11"/>
      <c r="C357" s="2"/>
      <c r="D357" s="11"/>
      <c r="E357" s="11"/>
      <c r="F357" s="2" t="s">
        <v>13</v>
      </c>
      <c r="G357" s="11" t="s">
        <v>5647</v>
      </c>
      <c r="H357" s="2">
        <v>0</v>
      </c>
      <c r="I357" s="2">
        <v>1</v>
      </c>
      <c r="J357" s="2">
        <v>0</v>
      </c>
      <c r="K357" s="2">
        <v>0</v>
      </c>
      <c r="L357" s="2">
        <v>0</v>
      </c>
      <c r="M357" s="2">
        <v>0</v>
      </c>
      <c r="N357" s="2">
        <v>0</v>
      </c>
      <c r="O357" s="2"/>
      <c r="P357" s="2"/>
      <c r="Q357" s="2"/>
      <c r="R357" s="11"/>
      <c r="S357" s="11"/>
      <c r="T357" s="35"/>
    </row>
    <row r="358" spans="1:20" x14ac:dyDescent="0.25">
      <c r="A358" s="34"/>
      <c r="B358" s="11"/>
      <c r="C358" s="2"/>
      <c r="D358" s="11"/>
      <c r="E358" s="11"/>
      <c r="F358" s="2" t="s">
        <v>14</v>
      </c>
      <c r="G358" s="11" t="s">
        <v>5648</v>
      </c>
      <c r="H358" s="2">
        <v>0</v>
      </c>
      <c r="I358" s="2">
        <v>1</v>
      </c>
      <c r="J358" s="2">
        <v>0</v>
      </c>
      <c r="K358" s="2">
        <v>0</v>
      </c>
      <c r="L358" s="2">
        <v>0</v>
      </c>
      <c r="M358" s="2">
        <v>0</v>
      </c>
      <c r="N358" s="2">
        <v>0</v>
      </c>
      <c r="O358" s="2"/>
      <c r="P358" s="2"/>
      <c r="Q358" s="2"/>
      <c r="R358" s="11"/>
      <c r="S358" s="11"/>
      <c r="T358" s="35"/>
    </row>
    <row r="359" spans="1:20" x14ac:dyDescent="0.25">
      <c r="A359" s="34"/>
      <c r="B359" s="11"/>
      <c r="C359" s="2"/>
      <c r="D359" s="11"/>
      <c r="E359" s="11"/>
      <c r="F359" s="2" t="s">
        <v>15</v>
      </c>
      <c r="G359" s="11" t="s">
        <v>5649</v>
      </c>
      <c r="H359" s="2">
        <v>0</v>
      </c>
      <c r="I359" s="2">
        <v>1</v>
      </c>
      <c r="J359" s="2">
        <v>0</v>
      </c>
      <c r="K359" s="2">
        <v>0</v>
      </c>
      <c r="L359" s="2">
        <v>0</v>
      </c>
      <c r="M359" s="2">
        <v>0</v>
      </c>
      <c r="N359" s="2">
        <v>0</v>
      </c>
      <c r="O359" s="2"/>
      <c r="P359" s="2"/>
      <c r="Q359" s="2"/>
      <c r="R359" s="11"/>
      <c r="S359" s="11"/>
      <c r="T359" s="35"/>
    </row>
    <row r="360" spans="1:20" x14ac:dyDescent="0.25">
      <c r="A360" s="34"/>
      <c r="B360" s="11"/>
      <c r="C360" s="2"/>
      <c r="D360" s="11"/>
      <c r="E360" s="11"/>
      <c r="F360" s="2" t="s">
        <v>16</v>
      </c>
      <c r="G360" s="11" t="s">
        <v>5650</v>
      </c>
      <c r="H360" s="2">
        <v>0</v>
      </c>
      <c r="I360" s="2">
        <v>1</v>
      </c>
      <c r="J360" s="2">
        <v>0</v>
      </c>
      <c r="K360" s="2">
        <v>0</v>
      </c>
      <c r="L360" s="2">
        <v>0</v>
      </c>
      <c r="M360" s="2">
        <v>0</v>
      </c>
      <c r="N360" s="2">
        <v>0</v>
      </c>
      <c r="O360" s="2"/>
      <c r="P360" s="2"/>
      <c r="Q360" s="2"/>
      <c r="R360" s="11"/>
      <c r="S360" s="11"/>
      <c r="T360" s="35"/>
    </row>
    <row r="361" spans="1:20" x14ac:dyDescent="0.25">
      <c r="A361" s="34"/>
      <c r="B361" s="11"/>
      <c r="C361" s="2"/>
      <c r="D361" s="11"/>
      <c r="E361" s="11"/>
      <c r="F361" s="2" t="s">
        <v>17</v>
      </c>
      <c r="G361" s="11" t="s">
        <v>5651</v>
      </c>
      <c r="H361" s="2">
        <v>0</v>
      </c>
      <c r="I361" s="2">
        <v>1</v>
      </c>
      <c r="J361" s="2">
        <v>0</v>
      </c>
      <c r="K361" s="2">
        <v>0</v>
      </c>
      <c r="L361" s="2">
        <v>0</v>
      </c>
      <c r="M361" s="2">
        <v>0</v>
      </c>
      <c r="N361" s="2">
        <v>0</v>
      </c>
      <c r="O361" s="2"/>
      <c r="P361" s="2"/>
      <c r="Q361" s="2"/>
      <c r="R361" s="11"/>
      <c r="S361" s="11"/>
      <c r="T361" s="35"/>
    </row>
    <row r="362" spans="1:20" x14ac:dyDescent="0.25">
      <c r="A362" s="34"/>
      <c r="B362" s="11"/>
      <c r="C362" s="2"/>
      <c r="D362" s="11"/>
      <c r="E362" s="11"/>
      <c r="F362" s="2" t="s">
        <v>18</v>
      </c>
      <c r="G362" s="11" t="s">
        <v>5652</v>
      </c>
      <c r="H362" s="2">
        <v>0</v>
      </c>
      <c r="I362" s="2">
        <v>1</v>
      </c>
      <c r="J362" s="2">
        <v>0</v>
      </c>
      <c r="K362" s="2">
        <v>0</v>
      </c>
      <c r="L362" s="2">
        <v>0</v>
      </c>
      <c r="M362" s="2">
        <v>0</v>
      </c>
      <c r="N362" s="2">
        <v>0</v>
      </c>
      <c r="O362" s="2"/>
      <c r="P362" s="2"/>
      <c r="Q362" s="2"/>
      <c r="R362" s="11"/>
      <c r="S362" s="11"/>
      <c r="T362" s="35"/>
    </row>
    <row r="363" spans="1:20" x14ac:dyDescent="0.25">
      <c r="A363" s="34"/>
      <c r="B363" s="11"/>
      <c r="C363" s="2"/>
      <c r="D363" s="11"/>
      <c r="E363" s="11"/>
      <c r="F363" s="2" t="s">
        <v>19</v>
      </c>
      <c r="G363" s="11" t="s">
        <v>5653</v>
      </c>
      <c r="H363" s="2">
        <v>0</v>
      </c>
      <c r="I363" s="2">
        <v>1</v>
      </c>
      <c r="J363" s="2">
        <v>0</v>
      </c>
      <c r="K363" s="2">
        <v>0</v>
      </c>
      <c r="L363" s="2">
        <v>0</v>
      </c>
      <c r="M363" s="2">
        <v>0</v>
      </c>
      <c r="N363" s="2">
        <v>0</v>
      </c>
      <c r="O363" s="2"/>
      <c r="P363" s="2"/>
      <c r="Q363" s="2"/>
      <c r="R363" s="11"/>
      <c r="S363" s="11"/>
      <c r="T363" s="35"/>
    </row>
    <row r="364" spans="1:20" x14ac:dyDescent="0.25">
      <c r="A364" s="34"/>
      <c r="B364" s="11"/>
      <c r="C364" s="2"/>
      <c r="D364" s="11"/>
      <c r="E364" s="11"/>
      <c r="F364" s="2" t="s">
        <v>20</v>
      </c>
      <c r="G364" s="11" t="s">
        <v>5654</v>
      </c>
      <c r="H364" s="2">
        <v>0</v>
      </c>
      <c r="I364" s="2">
        <v>1</v>
      </c>
      <c r="J364" s="2">
        <v>0</v>
      </c>
      <c r="K364" s="2">
        <v>0</v>
      </c>
      <c r="L364" s="2">
        <v>0</v>
      </c>
      <c r="M364" s="2">
        <v>0</v>
      </c>
      <c r="N364" s="2">
        <v>0</v>
      </c>
      <c r="O364" s="2"/>
      <c r="P364" s="2"/>
      <c r="Q364" s="2"/>
      <c r="R364" s="11"/>
      <c r="S364" s="11"/>
      <c r="T364" s="35"/>
    </row>
    <row r="365" spans="1:20" x14ac:dyDescent="0.25">
      <c r="A365" s="34"/>
      <c r="B365" s="11"/>
      <c r="C365" s="2"/>
      <c r="D365" s="11"/>
      <c r="E365" s="11"/>
      <c r="F365" s="2" t="s">
        <v>21</v>
      </c>
      <c r="G365" s="11" t="s">
        <v>5655</v>
      </c>
      <c r="H365" s="2">
        <v>0</v>
      </c>
      <c r="I365" s="2">
        <v>1</v>
      </c>
      <c r="J365" s="2">
        <v>0</v>
      </c>
      <c r="K365" s="2">
        <v>0</v>
      </c>
      <c r="L365" s="2">
        <v>0</v>
      </c>
      <c r="M365" s="2">
        <v>0</v>
      </c>
      <c r="N365" s="2">
        <v>0</v>
      </c>
      <c r="O365" s="2"/>
      <c r="P365" s="2"/>
      <c r="Q365" s="2"/>
      <c r="R365" s="11"/>
      <c r="S365" s="11"/>
      <c r="T365" s="35"/>
    </row>
    <row r="366" spans="1:20" x14ac:dyDescent="0.25">
      <c r="A366" s="34"/>
      <c r="B366" s="11"/>
      <c r="C366" s="2"/>
      <c r="D366" s="11"/>
      <c r="E366" s="11"/>
      <c r="F366" s="2"/>
      <c r="G366" s="11"/>
      <c r="H366" s="2"/>
      <c r="I366" s="2"/>
      <c r="J366" s="2"/>
      <c r="K366" s="2"/>
      <c r="L366" s="2"/>
      <c r="M366" s="2"/>
      <c r="N366" s="2"/>
      <c r="O366" s="2"/>
      <c r="P366" s="2"/>
      <c r="Q366" s="2"/>
      <c r="R366" s="11"/>
      <c r="S366" s="11"/>
      <c r="T366" s="35"/>
    </row>
    <row r="367" spans="1:20" x14ac:dyDescent="0.25">
      <c r="A367" s="83"/>
      <c r="B367" s="62"/>
      <c r="C367" s="61"/>
      <c r="D367" s="62"/>
      <c r="E367" s="62"/>
      <c r="F367" s="61"/>
      <c r="G367" s="62"/>
      <c r="H367" s="61">
        <f>SUM(H345:H365)</f>
        <v>0</v>
      </c>
      <c r="I367" s="61">
        <f t="shared" ref="I367:O367" si="20">SUM(I345:I365)</f>
        <v>21</v>
      </c>
      <c r="J367" s="61">
        <f t="shared" si="20"/>
        <v>0</v>
      </c>
      <c r="K367" s="61">
        <f t="shared" si="20"/>
        <v>0</v>
      </c>
      <c r="L367" s="61">
        <f t="shared" si="20"/>
        <v>0</v>
      </c>
      <c r="M367" s="61">
        <f t="shared" si="20"/>
        <v>0</v>
      </c>
      <c r="N367" s="61">
        <f t="shared" si="20"/>
        <v>0</v>
      </c>
      <c r="O367" s="61">
        <f t="shared" si="20"/>
        <v>0</v>
      </c>
      <c r="P367" s="61"/>
      <c r="Q367" s="61"/>
      <c r="R367" s="62"/>
      <c r="S367" s="62"/>
      <c r="T367" s="84"/>
    </row>
    <row r="368" spans="1:20" x14ac:dyDescent="0.25">
      <c r="A368" s="85"/>
      <c r="B368" s="75"/>
      <c r="C368" s="76"/>
      <c r="D368" s="75"/>
      <c r="E368" s="75"/>
      <c r="F368" s="76"/>
      <c r="G368" s="75"/>
      <c r="H368" s="76"/>
      <c r="I368" s="76"/>
      <c r="J368" s="76"/>
      <c r="K368" s="76"/>
      <c r="L368" s="76"/>
      <c r="M368" s="76"/>
      <c r="N368" s="76"/>
      <c r="O368" s="76"/>
      <c r="P368" s="76"/>
      <c r="Q368" s="76"/>
      <c r="R368" s="75"/>
      <c r="S368" s="75"/>
      <c r="T368" s="86"/>
    </row>
    <row r="369" spans="1:20" x14ac:dyDescent="0.25">
      <c r="A369" s="34"/>
      <c r="B369" s="11"/>
      <c r="C369" s="2"/>
      <c r="D369" s="11"/>
      <c r="E369" s="11"/>
      <c r="F369" s="11"/>
      <c r="G369" s="11"/>
      <c r="H369" s="2"/>
      <c r="I369" s="2"/>
      <c r="J369" s="2"/>
      <c r="K369" s="2"/>
      <c r="L369" s="2"/>
      <c r="M369" s="2"/>
      <c r="N369" s="2"/>
      <c r="O369" s="2"/>
      <c r="P369" s="2"/>
      <c r="Q369" s="2"/>
      <c r="R369" s="11"/>
      <c r="S369" s="11"/>
      <c r="T369" s="35"/>
    </row>
    <row r="370" spans="1:20" x14ac:dyDescent="0.25">
      <c r="A370" s="34"/>
      <c r="B370" s="11"/>
      <c r="C370" s="2" t="s">
        <v>22</v>
      </c>
      <c r="D370" s="11" t="s">
        <v>39</v>
      </c>
      <c r="E370" s="11" t="s">
        <v>4687</v>
      </c>
      <c r="F370" s="2" t="s">
        <v>0</v>
      </c>
      <c r="G370" s="11" t="s">
        <v>5656</v>
      </c>
      <c r="H370" s="2">
        <v>0</v>
      </c>
      <c r="I370" s="2">
        <v>1</v>
      </c>
      <c r="J370" s="2">
        <v>0</v>
      </c>
      <c r="K370" s="2">
        <v>0</v>
      </c>
      <c r="L370" s="2">
        <v>0</v>
      </c>
      <c r="M370" s="2">
        <v>0</v>
      </c>
      <c r="N370" s="2">
        <v>0</v>
      </c>
      <c r="O370" s="2"/>
      <c r="P370" s="2"/>
      <c r="Q370" s="2"/>
      <c r="R370" s="11"/>
      <c r="S370" s="11" t="s">
        <v>8918</v>
      </c>
      <c r="T370" s="35"/>
    </row>
    <row r="371" spans="1:20" x14ac:dyDescent="0.25">
      <c r="A371" s="34"/>
      <c r="B371" s="11"/>
      <c r="C371" s="2"/>
      <c r="D371" s="11"/>
      <c r="E371" s="11"/>
      <c r="F371" s="2" t="s">
        <v>2</v>
      </c>
      <c r="G371" s="11" t="s">
        <v>5657</v>
      </c>
      <c r="H371" s="2">
        <v>0</v>
      </c>
      <c r="I371" s="2">
        <v>1</v>
      </c>
      <c r="J371" s="2">
        <v>0</v>
      </c>
      <c r="K371" s="2">
        <v>0</v>
      </c>
      <c r="L371" s="2">
        <v>0</v>
      </c>
      <c r="M371" s="2">
        <v>0</v>
      </c>
      <c r="N371" s="2">
        <v>0</v>
      </c>
      <c r="O371" s="2"/>
      <c r="P371" s="2"/>
      <c r="Q371" s="2"/>
      <c r="R371" s="11"/>
      <c r="S371" s="11" t="s">
        <v>8919</v>
      </c>
      <c r="T371" s="35"/>
    </row>
    <row r="372" spans="1:20" x14ac:dyDescent="0.25">
      <c r="A372" s="34"/>
      <c r="B372" s="11"/>
      <c r="C372" s="2"/>
      <c r="D372" s="11"/>
      <c r="E372" s="11"/>
      <c r="F372" s="2" t="s">
        <v>3</v>
      </c>
      <c r="G372" s="11" t="s">
        <v>4687</v>
      </c>
      <c r="H372" s="2">
        <v>0</v>
      </c>
      <c r="I372" s="2">
        <v>1</v>
      </c>
      <c r="J372" s="2">
        <v>0</v>
      </c>
      <c r="K372" s="2">
        <v>0</v>
      </c>
      <c r="L372" s="2">
        <v>0</v>
      </c>
      <c r="M372" s="2">
        <v>0</v>
      </c>
      <c r="N372" s="2">
        <v>0</v>
      </c>
      <c r="O372" s="2"/>
      <c r="P372" s="2"/>
      <c r="Q372" s="2"/>
      <c r="R372" s="11"/>
      <c r="S372" s="11"/>
      <c r="T372" s="35"/>
    </row>
    <row r="373" spans="1:20" x14ac:dyDescent="0.25">
      <c r="A373" s="34"/>
      <c r="B373" s="11"/>
      <c r="C373" s="2"/>
      <c r="D373" s="11"/>
      <c r="E373" s="11"/>
      <c r="F373" s="2" t="s">
        <v>4</v>
      </c>
      <c r="G373" s="11" t="s">
        <v>5658</v>
      </c>
      <c r="H373" s="2">
        <v>0</v>
      </c>
      <c r="I373" s="2">
        <v>1</v>
      </c>
      <c r="J373" s="2">
        <v>0</v>
      </c>
      <c r="K373" s="2">
        <v>0</v>
      </c>
      <c r="L373" s="2">
        <v>0</v>
      </c>
      <c r="M373" s="2">
        <v>0</v>
      </c>
      <c r="N373" s="2">
        <v>0</v>
      </c>
      <c r="O373" s="2"/>
      <c r="P373" s="2"/>
      <c r="Q373" s="2"/>
      <c r="R373" s="11"/>
      <c r="S373" s="11"/>
      <c r="T373" s="35"/>
    </row>
    <row r="374" spans="1:20" x14ac:dyDescent="0.25">
      <c r="A374" s="34"/>
      <c r="B374" s="11"/>
      <c r="C374" s="2"/>
      <c r="D374" s="11"/>
      <c r="E374" s="11"/>
      <c r="F374" s="2" t="s">
        <v>5</v>
      </c>
      <c r="G374" s="11" t="s">
        <v>4679</v>
      </c>
      <c r="H374" s="2">
        <v>0</v>
      </c>
      <c r="I374" s="2">
        <v>1</v>
      </c>
      <c r="J374" s="2">
        <v>0</v>
      </c>
      <c r="K374" s="2">
        <v>0</v>
      </c>
      <c r="L374" s="2">
        <v>0</v>
      </c>
      <c r="M374" s="2">
        <v>0</v>
      </c>
      <c r="N374" s="2">
        <v>0</v>
      </c>
      <c r="O374" s="2"/>
      <c r="P374" s="2"/>
      <c r="Q374" s="2"/>
      <c r="R374" s="11"/>
      <c r="S374" s="11"/>
      <c r="T374" s="35"/>
    </row>
    <row r="375" spans="1:20" x14ac:dyDescent="0.25">
      <c r="A375" s="34"/>
      <c r="B375" s="11"/>
      <c r="C375" s="2"/>
      <c r="D375" s="11"/>
      <c r="E375" s="11"/>
      <c r="F375" s="2" t="s">
        <v>6</v>
      </c>
      <c r="G375" s="11" t="s">
        <v>5659</v>
      </c>
      <c r="H375" s="2">
        <v>0</v>
      </c>
      <c r="I375" s="2">
        <v>1</v>
      </c>
      <c r="J375" s="2">
        <v>0</v>
      </c>
      <c r="K375" s="2">
        <v>0</v>
      </c>
      <c r="L375" s="2">
        <v>0</v>
      </c>
      <c r="M375" s="2">
        <v>0</v>
      </c>
      <c r="N375" s="2">
        <v>0</v>
      </c>
      <c r="O375" s="2"/>
      <c r="P375" s="2"/>
      <c r="Q375" s="2"/>
      <c r="R375" s="11"/>
      <c r="S375" s="11"/>
      <c r="T375" s="35"/>
    </row>
    <row r="376" spans="1:20" x14ac:dyDescent="0.25">
      <c r="A376" s="34"/>
      <c r="B376" s="11"/>
      <c r="C376" s="2"/>
      <c r="D376" s="11"/>
      <c r="E376" s="11"/>
      <c r="F376" s="2" t="s">
        <v>7</v>
      </c>
      <c r="G376" s="11" t="s">
        <v>5660</v>
      </c>
      <c r="H376" s="2">
        <v>0</v>
      </c>
      <c r="I376" s="2">
        <v>1</v>
      </c>
      <c r="J376" s="2">
        <v>0</v>
      </c>
      <c r="K376" s="2">
        <v>0</v>
      </c>
      <c r="L376" s="2">
        <v>0</v>
      </c>
      <c r="M376" s="2">
        <v>0</v>
      </c>
      <c r="N376" s="2">
        <v>0</v>
      </c>
      <c r="O376" s="2"/>
      <c r="P376" s="2"/>
      <c r="Q376" s="2"/>
      <c r="R376" s="11"/>
      <c r="S376" s="11"/>
      <c r="T376" s="35"/>
    </row>
    <row r="377" spans="1:20" x14ac:dyDescent="0.25">
      <c r="A377" s="34"/>
      <c r="B377" s="11"/>
      <c r="C377" s="2"/>
      <c r="D377" s="11"/>
      <c r="E377" s="11"/>
      <c r="F377" s="2" t="s">
        <v>8</v>
      </c>
      <c r="G377" s="11" t="s">
        <v>5661</v>
      </c>
      <c r="H377" s="2">
        <v>0</v>
      </c>
      <c r="I377" s="2">
        <v>1</v>
      </c>
      <c r="J377" s="2">
        <v>0</v>
      </c>
      <c r="K377" s="2">
        <v>0</v>
      </c>
      <c r="L377" s="2">
        <v>0</v>
      </c>
      <c r="M377" s="2">
        <v>0</v>
      </c>
      <c r="N377" s="2">
        <v>0</v>
      </c>
      <c r="O377" s="2"/>
      <c r="P377" s="2"/>
      <c r="Q377" s="2"/>
      <c r="R377" s="11"/>
      <c r="S377" s="11"/>
      <c r="T377" s="35"/>
    </row>
    <row r="378" spans="1:20" x14ac:dyDescent="0.25">
      <c r="A378" s="34"/>
      <c r="B378" s="11"/>
      <c r="C378" s="2"/>
      <c r="D378" s="11"/>
      <c r="E378" s="11"/>
      <c r="F378" s="2" t="s">
        <v>9</v>
      </c>
      <c r="G378" s="11" t="s">
        <v>5662</v>
      </c>
      <c r="H378" s="2">
        <v>0</v>
      </c>
      <c r="I378" s="2">
        <v>1</v>
      </c>
      <c r="J378" s="2">
        <v>0</v>
      </c>
      <c r="K378" s="2">
        <v>0</v>
      </c>
      <c r="L378" s="2">
        <v>0</v>
      </c>
      <c r="M378" s="2">
        <v>0</v>
      </c>
      <c r="N378" s="2">
        <v>0</v>
      </c>
      <c r="O378" s="2"/>
      <c r="P378" s="2"/>
      <c r="Q378" s="2"/>
      <c r="R378" s="11"/>
      <c r="S378" s="11"/>
      <c r="T378" s="35"/>
    </row>
    <row r="379" spans="1:20" x14ac:dyDescent="0.25">
      <c r="A379" s="34"/>
      <c r="B379" s="11"/>
      <c r="C379" s="2"/>
      <c r="D379" s="11"/>
      <c r="E379" s="11"/>
      <c r="F379" s="2" t="s">
        <v>10</v>
      </c>
      <c r="G379" s="11" t="s">
        <v>5663</v>
      </c>
      <c r="H379" s="2">
        <v>0</v>
      </c>
      <c r="I379" s="2">
        <v>1</v>
      </c>
      <c r="J379" s="2">
        <v>0</v>
      </c>
      <c r="K379" s="2">
        <v>0</v>
      </c>
      <c r="L379" s="2">
        <v>0</v>
      </c>
      <c r="M379" s="2">
        <v>0</v>
      </c>
      <c r="N379" s="2">
        <v>0</v>
      </c>
      <c r="O379" s="2"/>
      <c r="P379" s="2"/>
      <c r="Q379" s="2"/>
      <c r="R379" s="11"/>
      <c r="S379" s="11"/>
      <c r="T379" s="35"/>
    </row>
    <row r="380" spans="1:20" x14ac:dyDescent="0.25">
      <c r="A380" s="34"/>
      <c r="B380" s="11"/>
      <c r="C380" s="2"/>
      <c r="D380" s="11"/>
      <c r="E380" s="11"/>
      <c r="F380" s="2" t="s">
        <v>11</v>
      </c>
      <c r="G380" s="11" t="s">
        <v>5664</v>
      </c>
      <c r="H380" s="2">
        <v>0</v>
      </c>
      <c r="I380" s="2">
        <v>1</v>
      </c>
      <c r="J380" s="2">
        <v>0</v>
      </c>
      <c r="K380" s="2">
        <v>0</v>
      </c>
      <c r="L380" s="2">
        <v>0</v>
      </c>
      <c r="M380" s="2">
        <v>0</v>
      </c>
      <c r="N380" s="2">
        <v>0</v>
      </c>
      <c r="O380" s="2"/>
      <c r="P380" s="2"/>
      <c r="Q380" s="2"/>
      <c r="R380" s="11"/>
      <c r="S380" s="11"/>
      <c r="T380" s="35"/>
    </row>
    <row r="381" spans="1:20" x14ac:dyDescent="0.25">
      <c r="A381" s="34"/>
      <c r="B381" s="11"/>
      <c r="C381" s="2"/>
      <c r="D381" s="11"/>
      <c r="E381" s="11"/>
      <c r="F381" s="2" t="s">
        <v>12</v>
      </c>
      <c r="G381" s="11" t="s">
        <v>5665</v>
      </c>
      <c r="H381" s="2">
        <v>0</v>
      </c>
      <c r="I381" s="2">
        <v>1</v>
      </c>
      <c r="J381" s="2">
        <v>0</v>
      </c>
      <c r="K381" s="2">
        <v>0</v>
      </c>
      <c r="L381" s="2">
        <v>0</v>
      </c>
      <c r="M381" s="2">
        <v>0</v>
      </c>
      <c r="N381" s="2">
        <v>0</v>
      </c>
      <c r="O381" s="2"/>
      <c r="P381" s="2"/>
      <c r="Q381" s="2"/>
      <c r="R381" s="11"/>
      <c r="S381" s="11"/>
      <c r="T381" s="35"/>
    </row>
    <row r="382" spans="1:20" x14ac:dyDescent="0.25">
      <c r="A382" s="34"/>
      <c r="B382" s="11"/>
      <c r="C382" s="2"/>
      <c r="D382" s="11"/>
      <c r="E382" s="11"/>
      <c r="F382" s="2" t="s">
        <v>13</v>
      </c>
      <c r="G382" s="11" t="s">
        <v>5666</v>
      </c>
      <c r="H382" s="2">
        <v>0</v>
      </c>
      <c r="I382" s="2">
        <v>1</v>
      </c>
      <c r="J382" s="2">
        <v>0</v>
      </c>
      <c r="K382" s="2">
        <v>0</v>
      </c>
      <c r="L382" s="2">
        <v>0</v>
      </c>
      <c r="M382" s="2">
        <v>0</v>
      </c>
      <c r="N382" s="2">
        <v>0</v>
      </c>
      <c r="O382" s="2"/>
      <c r="P382" s="2"/>
      <c r="Q382" s="2"/>
      <c r="R382" s="11"/>
      <c r="S382" s="11"/>
      <c r="T382" s="35"/>
    </row>
    <row r="383" spans="1:20" x14ac:dyDescent="0.25">
      <c r="A383" s="34"/>
      <c r="B383" s="11"/>
      <c r="C383" s="2"/>
      <c r="D383" s="11"/>
      <c r="E383" s="11"/>
      <c r="F383" s="2" t="s">
        <v>14</v>
      </c>
      <c r="G383" s="11" t="s">
        <v>5667</v>
      </c>
      <c r="H383" s="2">
        <v>0</v>
      </c>
      <c r="I383" s="2">
        <v>1</v>
      </c>
      <c r="J383" s="2">
        <v>0</v>
      </c>
      <c r="K383" s="2">
        <v>0</v>
      </c>
      <c r="L383" s="2">
        <v>0</v>
      </c>
      <c r="M383" s="2">
        <v>0</v>
      </c>
      <c r="N383" s="2">
        <v>0</v>
      </c>
      <c r="O383" s="2"/>
      <c r="P383" s="2"/>
      <c r="Q383" s="2"/>
      <c r="R383" s="11"/>
      <c r="S383" s="11"/>
      <c r="T383" s="35"/>
    </row>
    <row r="384" spans="1:20" x14ac:dyDescent="0.25">
      <c r="A384" s="34"/>
      <c r="B384" s="11"/>
      <c r="C384" s="2"/>
      <c r="D384" s="11"/>
      <c r="E384" s="11"/>
      <c r="F384" s="2"/>
      <c r="G384" s="11"/>
      <c r="H384" s="2"/>
      <c r="I384" s="2"/>
      <c r="J384" s="2"/>
      <c r="K384" s="2"/>
      <c r="L384" s="2"/>
      <c r="M384" s="2"/>
      <c r="N384" s="2"/>
      <c r="O384" s="2"/>
      <c r="P384" s="2"/>
      <c r="Q384" s="2"/>
      <c r="R384" s="11"/>
      <c r="S384" s="11"/>
      <c r="T384" s="35"/>
    </row>
    <row r="385" spans="1:20" x14ac:dyDescent="0.25">
      <c r="A385" s="83"/>
      <c r="B385" s="62"/>
      <c r="C385" s="61"/>
      <c r="D385" s="62"/>
      <c r="E385" s="62"/>
      <c r="F385" s="61"/>
      <c r="G385" s="62"/>
      <c r="H385" s="61">
        <f>SUM(H370:H383)</f>
        <v>0</v>
      </c>
      <c r="I385" s="61">
        <f t="shared" ref="I385:O385" si="21">SUM(I370:I383)</f>
        <v>14</v>
      </c>
      <c r="J385" s="61">
        <f t="shared" si="21"/>
        <v>0</v>
      </c>
      <c r="K385" s="61">
        <f t="shared" si="21"/>
        <v>0</v>
      </c>
      <c r="L385" s="61">
        <f t="shared" si="21"/>
        <v>0</v>
      </c>
      <c r="M385" s="61">
        <f t="shared" si="21"/>
        <v>0</v>
      </c>
      <c r="N385" s="61">
        <f t="shared" si="21"/>
        <v>0</v>
      </c>
      <c r="O385" s="61">
        <f t="shared" si="21"/>
        <v>0</v>
      </c>
      <c r="P385" s="61"/>
      <c r="Q385" s="61"/>
      <c r="R385" s="62"/>
      <c r="S385" s="62"/>
      <c r="T385" s="84"/>
    </row>
    <row r="386" spans="1:20" x14ac:dyDescent="0.25">
      <c r="A386" s="85"/>
      <c r="B386" s="75"/>
      <c r="C386" s="76"/>
      <c r="D386" s="75"/>
      <c r="E386" s="75"/>
      <c r="F386" s="76"/>
      <c r="G386" s="75"/>
      <c r="H386" s="76"/>
      <c r="I386" s="76"/>
      <c r="J386" s="76"/>
      <c r="K386" s="76"/>
      <c r="L386" s="76"/>
      <c r="M386" s="76"/>
      <c r="N386" s="76"/>
      <c r="O386" s="76"/>
      <c r="P386" s="76"/>
      <c r="Q386" s="76"/>
      <c r="R386" s="75"/>
      <c r="S386" s="75"/>
      <c r="T386" s="86"/>
    </row>
    <row r="387" spans="1:20" x14ac:dyDescent="0.25">
      <c r="A387" s="34"/>
      <c r="B387" s="11"/>
      <c r="C387" s="2"/>
      <c r="D387" s="11"/>
      <c r="E387" s="11"/>
      <c r="F387" s="11"/>
      <c r="G387" s="11"/>
      <c r="H387" s="2"/>
      <c r="I387" s="2"/>
      <c r="J387" s="2"/>
      <c r="K387" s="2"/>
      <c r="L387" s="2"/>
      <c r="M387" s="2"/>
      <c r="N387" s="2"/>
      <c r="O387" s="2"/>
      <c r="P387" s="2"/>
      <c r="Q387" s="2"/>
      <c r="R387" s="11"/>
      <c r="S387" s="11"/>
      <c r="T387" s="35"/>
    </row>
    <row r="388" spans="1:20" x14ac:dyDescent="0.25">
      <c r="A388" s="34"/>
      <c r="B388" s="11"/>
      <c r="C388" s="2" t="s">
        <v>23</v>
      </c>
      <c r="D388" s="11" t="s">
        <v>39</v>
      </c>
      <c r="E388" s="11" t="s">
        <v>4688</v>
      </c>
      <c r="F388" s="2" t="s">
        <v>0</v>
      </c>
      <c r="G388" s="11" t="s">
        <v>5668</v>
      </c>
      <c r="H388" s="2">
        <v>0</v>
      </c>
      <c r="I388" s="2">
        <v>1</v>
      </c>
      <c r="J388" s="2">
        <v>0</v>
      </c>
      <c r="K388" s="2">
        <v>0</v>
      </c>
      <c r="L388" s="2">
        <v>0</v>
      </c>
      <c r="M388" s="2">
        <v>0</v>
      </c>
      <c r="N388" s="2">
        <v>0</v>
      </c>
      <c r="O388" s="2"/>
      <c r="P388" s="2"/>
      <c r="Q388" s="2"/>
      <c r="R388" s="11"/>
      <c r="S388" s="11"/>
      <c r="T388" s="35"/>
    </row>
    <row r="389" spans="1:20" x14ac:dyDescent="0.25">
      <c r="A389" s="34"/>
      <c r="B389" s="11"/>
      <c r="C389" s="2"/>
      <c r="D389" s="11"/>
      <c r="E389" s="11"/>
      <c r="F389" s="2" t="s">
        <v>2</v>
      </c>
      <c r="G389" s="11" t="s">
        <v>5669</v>
      </c>
      <c r="H389" s="2">
        <v>0</v>
      </c>
      <c r="I389" s="2">
        <v>1</v>
      </c>
      <c r="J389" s="2">
        <v>0</v>
      </c>
      <c r="K389" s="2">
        <v>0</v>
      </c>
      <c r="L389" s="2">
        <v>0</v>
      </c>
      <c r="M389" s="2">
        <v>0</v>
      </c>
      <c r="N389" s="2">
        <v>0</v>
      </c>
      <c r="O389" s="2"/>
      <c r="P389" s="2"/>
      <c r="Q389" s="2"/>
      <c r="R389" s="11"/>
      <c r="S389" s="11"/>
      <c r="T389" s="35"/>
    </row>
    <row r="390" spans="1:20" x14ac:dyDescent="0.25">
      <c r="A390" s="34"/>
      <c r="B390" s="11"/>
      <c r="C390" s="2"/>
      <c r="D390" s="11"/>
      <c r="E390" s="11"/>
      <c r="F390" s="2" t="s">
        <v>3</v>
      </c>
      <c r="G390" s="11" t="s">
        <v>2060</v>
      </c>
      <c r="H390" s="2">
        <v>0</v>
      </c>
      <c r="I390" s="2">
        <v>1</v>
      </c>
      <c r="J390" s="2">
        <v>0</v>
      </c>
      <c r="K390" s="2">
        <v>0</v>
      </c>
      <c r="L390" s="2">
        <v>0</v>
      </c>
      <c r="M390" s="2">
        <v>0</v>
      </c>
      <c r="N390" s="2">
        <v>0</v>
      </c>
      <c r="O390" s="2"/>
      <c r="P390" s="2"/>
      <c r="Q390" s="2"/>
      <c r="R390" s="11"/>
      <c r="S390" s="11"/>
      <c r="T390" s="35"/>
    </row>
    <row r="391" spans="1:20" x14ac:dyDescent="0.25">
      <c r="A391" s="34"/>
      <c r="B391" s="11"/>
      <c r="C391" s="2"/>
      <c r="D391" s="11"/>
      <c r="E391" s="11"/>
      <c r="F391" s="2" t="s">
        <v>4</v>
      </c>
      <c r="G391" s="11" t="s">
        <v>5670</v>
      </c>
      <c r="H391" s="2">
        <v>0</v>
      </c>
      <c r="I391" s="2">
        <v>1</v>
      </c>
      <c r="J391" s="2">
        <v>0</v>
      </c>
      <c r="K391" s="2">
        <v>0</v>
      </c>
      <c r="L391" s="2">
        <v>0</v>
      </c>
      <c r="M391" s="2">
        <v>0</v>
      </c>
      <c r="N391" s="2">
        <v>0</v>
      </c>
      <c r="O391" s="2"/>
      <c r="P391" s="2"/>
      <c r="Q391" s="2"/>
      <c r="R391" s="11"/>
      <c r="S391" s="11"/>
      <c r="T391" s="35"/>
    </row>
    <row r="392" spans="1:20" x14ac:dyDescent="0.25">
      <c r="A392" s="34"/>
      <c r="B392" s="11"/>
      <c r="C392" s="2"/>
      <c r="D392" s="11"/>
      <c r="E392" s="11"/>
      <c r="F392" s="2"/>
      <c r="G392" s="11"/>
      <c r="H392" s="2"/>
      <c r="I392" s="2"/>
      <c r="J392" s="2"/>
      <c r="K392" s="2"/>
      <c r="L392" s="2"/>
      <c r="M392" s="2"/>
      <c r="N392" s="2"/>
      <c r="O392" s="2"/>
      <c r="P392" s="2"/>
      <c r="Q392" s="2"/>
      <c r="R392" s="11"/>
      <c r="S392" s="11"/>
      <c r="T392" s="35"/>
    </row>
    <row r="393" spans="1:20" x14ac:dyDescent="0.25">
      <c r="A393" s="83"/>
      <c r="B393" s="62"/>
      <c r="C393" s="61"/>
      <c r="D393" s="62"/>
      <c r="E393" s="62"/>
      <c r="F393" s="61"/>
      <c r="G393" s="62"/>
      <c r="H393" s="61">
        <f>SUM(H388:H391)</f>
        <v>0</v>
      </c>
      <c r="I393" s="61">
        <f t="shared" ref="I393:O393" si="22">SUM(I388:I391)</f>
        <v>4</v>
      </c>
      <c r="J393" s="61">
        <f t="shared" si="22"/>
        <v>0</v>
      </c>
      <c r="K393" s="61">
        <f t="shared" si="22"/>
        <v>0</v>
      </c>
      <c r="L393" s="61">
        <f t="shared" si="22"/>
        <v>0</v>
      </c>
      <c r="M393" s="61">
        <f t="shared" si="22"/>
        <v>0</v>
      </c>
      <c r="N393" s="61">
        <f t="shared" si="22"/>
        <v>0</v>
      </c>
      <c r="O393" s="61">
        <f t="shared" si="22"/>
        <v>0</v>
      </c>
      <c r="P393" s="61"/>
      <c r="Q393" s="61"/>
      <c r="R393" s="62"/>
      <c r="S393" s="62"/>
      <c r="T393" s="84"/>
    </row>
    <row r="394" spans="1:20" x14ac:dyDescent="0.25">
      <c r="A394" s="85"/>
      <c r="B394" s="75"/>
      <c r="C394" s="76"/>
      <c r="D394" s="75"/>
      <c r="E394" s="75"/>
      <c r="F394" s="76"/>
      <c r="G394" s="75"/>
      <c r="H394" s="76"/>
      <c r="I394" s="76"/>
      <c r="J394" s="76"/>
      <c r="K394" s="76"/>
      <c r="L394" s="76"/>
      <c r="M394" s="76"/>
      <c r="N394" s="76"/>
      <c r="O394" s="76"/>
      <c r="P394" s="76"/>
      <c r="Q394" s="76"/>
      <c r="R394" s="75"/>
      <c r="S394" s="75"/>
      <c r="T394" s="86"/>
    </row>
    <row r="395" spans="1:20" x14ac:dyDescent="0.25">
      <c r="A395" s="34"/>
      <c r="B395" s="11"/>
      <c r="C395" s="2"/>
      <c r="D395" s="11"/>
      <c r="E395" s="11"/>
      <c r="F395" s="11"/>
      <c r="G395" s="11"/>
      <c r="H395" s="2"/>
      <c r="I395" s="2"/>
      <c r="J395" s="2"/>
      <c r="K395" s="2"/>
      <c r="L395" s="2"/>
      <c r="M395" s="2"/>
      <c r="N395" s="2"/>
      <c r="O395" s="2"/>
      <c r="P395" s="2"/>
      <c r="Q395" s="2"/>
      <c r="R395" s="11"/>
      <c r="S395" s="11"/>
      <c r="T395" s="35"/>
    </row>
    <row r="396" spans="1:20" x14ac:dyDescent="0.25">
      <c r="A396" s="34"/>
      <c r="B396" s="11"/>
      <c r="C396" s="2" t="s">
        <v>24</v>
      </c>
      <c r="D396" s="11" t="s">
        <v>39</v>
      </c>
      <c r="E396" s="11" t="s">
        <v>4689</v>
      </c>
      <c r="F396" s="2" t="s">
        <v>0</v>
      </c>
      <c r="G396" s="11" t="s">
        <v>5671</v>
      </c>
      <c r="H396" s="2">
        <v>0</v>
      </c>
      <c r="I396" s="2">
        <v>1</v>
      </c>
      <c r="J396" s="2">
        <v>0</v>
      </c>
      <c r="K396" s="2">
        <v>0</v>
      </c>
      <c r="L396" s="2">
        <v>0</v>
      </c>
      <c r="M396" s="2">
        <v>0</v>
      </c>
      <c r="N396" s="2">
        <v>0</v>
      </c>
      <c r="O396" s="2"/>
      <c r="P396" s="2"/>
      <c r="Q396" s="2"/>
      <c r="R396" s="11"/>
      <c r="S396" s="11"/>
      <c r="T396" s="35"/>
    </row>
    <row r="397" spans="1:20" x14ac:dyDescent="0.25">
      <c r="A397" s="34"/>
      <c r="B397" s="11"/>
      <c r="C397" s="11"/>
      <c r="D397" s="11"/>
      <c r="E397" s="11"/>
      <c r="F397" s="2" t="s">
        <v>2</v>
      </c>
      <c r="G397" s="11" t="s">
        <v>5672</v>
      </c>
      <c r="H397" s="2">
        <v>0</v>
      </c>
      <c r="I397" s="2">
        <v>1</v>
      </c>
      <c r="J397" s="2">
        <v>0</v>
      </c>
      <c r="K397" s="2">
        <v>0</v>
      </c>
      <c r="L397" s="2">
        <v>0</v>
      </c>
      <c r="M397" s="2">
        <v>0</v>
      </c>
      <c r="N397" s="2">
        <v>0</v>
      </c>
      <c r="O397" s="2"/>
      <c r="P397" s="2"/>
      <c r="Q397" s="2"/>
      <c r="R397" s="11"/>
      <c r="S397" s="11"/>
      <c r="T397" s="35"/>
    </row>
    <row r="398" spans="1:20" x14ac:dyDescent="0.25">
      <c r="A398" s="34"/>
      <c r="B398" s="11"/>
      <c r="C398" s="11"/>
      <c r="D398" s="11"/>
      <c r="E398" s="11"/>
      <c r="F398" s="2" t="s">
        <v>3</v>
      </c>
      <c r="G398" s="11" t="s">
        <v>5673</v>
      </c>
      <c r="H398" s="2">
        <v>0</v>
      </c>
      <c r="I398" s="2">
        <v>1</v>
      </c>
      <c r="J398" s="2">
        <v>0</v>
      </c>
      <c r="K398" s="2">
        <v>0</v>
      </c>
      <c r="L398" s="2">
        <v>0</v>
      </c>
      <c r="M398" s="2">
        <v>0</v>
      </c>
      <c r="N398" s="2">
        <v>0</v>
      </c>
      <c r="O398" s="2"/>
      <c r="P398" s="2"/>
      <c r="Q398" s="2"/>
      <c r="R398" s="11"/>
      <c r="S398" s="11"/>
      <c r="T398" s="35"/>
    </row>
    <row r="399" spans="1:20" x14ac:dyDescent="0.25">
      <c r="A399" s="34"/>
      <c r="B399" s="11"/>
      <c r="C399" s="11"/>
      <c r="D399" s="11"/>
      <c r="E399" s="11"/>
      <c r="F399" s="2" t="s">
        <v>4</v>
      </c>
      <c r="G399" s="11" t="s">
        <v>5674</v>
      </c>
      <c r="H399" s="2">
        <v>0</v>
      </c>
      <c r="I399" s="2">
        <v>1</v>
      </c>
      <c r="J399" s="2">
        <v>0</v>
      </c>
      <c r="K399" s="2">
        <v>0</v>
      </c>
      <c r="L399" s="2">
        <v>0</v>
      </c>
      <c r="M399" s="2">
        <v>0</v>
      </c>
      <c r="N399" s="2">
        <v>0</v>
      </c>
      <c r="O399" s="2"/>
      <c r="P399" s="2"/>
      <c r="Q399" s="2"/>
      <c r="R399" s="11"/>
      <c r="S399" s="11"/>
      <c r="T399" s="35"/>
    </row>
    <row r="400" spans="1:20" x14ac:dyDescent="0.25">
      <c r="A400" s="34"/>
      <c r="B400" s="11"/>
      <c r="C400" s="11"/>
      <c r="D400" s="11"/>
      <c r="E400" s="11"/>
      <c r="F400" s="2" t="s">
        <v>5</v>
      </c>
      <c r="G400" s="11" t="s">
        <v>5675</v>
      </c>
      <c r="H400" s="2">
        <v>0</v>
      </c>
      <c r="I400" s="2">
        <v>1</v>
      </c>
      <c r="J400" s="2">
        <v>0</v>
      </c>
      <c r="K400" s="2">
        <v>0</v>
      </c>
      <c r="L400" s="2">
        <v>0</v>
      </c>
      <c r="M400" s="2">
        <v>0</v>
      </c>
      <c r="N400" s="2">
        <v>0</v>
      </c>
      <c r="O400" s="2"/>
      <c r="P400" s="2"/>
      <c r="Q400" s="2"/>
      <c r="R400" s="11"/>
      <c r="S400" s="11"/>
      <c r="T400" s="35"/>
    </row>
    <row r="401" spans="1:20" x14ac:dyDescent="0.25">
      <c r="A401" s="34"/>
      <c r="B401" s="11"/>
      <c r="C401" s="11"/>
      <c r="D401" s="11"/>
      <c r="E401" s="11"/>
      <c r="F401" s="2" t="s">
        <v>6</v>
      </c>
      <c r="G401" s="11" t="s">
        <v>5676</v>
      </c>
      <c r="H401" s="2">
        <v>0</v>
      </c>
      <c r="I401" s="2">
        <v>1</v>
      </c>
      <c r="J401" s="2">
        <v>0</v>
      </c>
      <c r="K401" s="2">
        <v>0</v>
      </c>
      <c r="L401" s="2">
        <v>0</v>
      </c>
      <c r="M401" s="2">
        <v>0</v>
      </c>
      <c r="N401" s="2">
        <v>0</v>
      </c>
      <c r="O401" s="2"/>
      <c r="P401" s="2"/>
      <c r="Q401" s="2"/>
      <c r="R401" s="11"/>
      <c r="S401" s="11"/>
      <c r="T401" s="35"/>
    </row>
    <row r="402" spans="1:20" x14ac:dyDescent="0.25">
      <c r="A402" s="34"/>
      <c r="B402" s="11"/>
      <c r="C402" s="11"/>
      <c r="D402" s="11"/>
      <c r="E402" s="11"/>
      <c r="F402" s="2" t="s">
        <v>7</v>
      </c>
      <c r="G402" s="11" t="s">
        <v>5677</v>
      </c>
      <c r="H402" s="2">
        <v>0</v>
      </c>
      <c r="I402" s="2">
        <v>1</v>
      </c>
      <c r="J402" s="2">
        <v>0</v>
      </c>
      <c r="K402" s="2">
        <v>0</v>
      </c>
      <c r="L402" s="2">
        <v>0</v>
      </c>
      <c r="M402" s="2">
        <v>0</v>
      </c>
      <c r="N402" s="2">
        <v>0</v>
      </c>
      <c r="O402" s="2"/>
      <c r="P402" s="2"/>
      <c r="Q402" s="2"/>
      <c r="R402" s="11"/>
      <c r="S402" s="11"/>
      <c r="T402" s="35"/>
    </row>
    <row r="403" spans="1:20" x14ac:dyDescent="0.25">
      <c r="A403" s="34"/>
      <c r="B403" s="11"/>
      <c r="C403" s="11"/>
      <c r="D403" s="11"/>
      <c r="E403" s="11"/>
      <c r="F403" s="2" t="s">
        <v>8</v>
      </c>
      <c r="G403" s="11" t="s">
        <v>5678</v>
      </c>
      <c r="H403" s="2">
        <v>0</v>
      </c>
      <c r="I403" s="2">
        <v>1</v>
      </c>
      <c r="J403" s="2">
        <v>0</v>
      </c>
      <c r="K403" s="2">
        <v>0</v>
      </c>
      <c r="L403" s="2">
        <v>0</v>
      </c>
      <c r="M403" s="2">
        <v>0</v>
      </c>
      <c r="N403" s="2">
        <v>0</v>
      </c>
      <c r="O403" s="2"/>
      <c r="P403" s="2"/>
      <c r="Q403" s="2"/>
      <c r="R403" s="11"/>
      <c r="S403" s="11"/>
      <c r="T403" s="35"/>
    </row>
    <row r="404" spans="1:20" x14ac:dyDescent="0.25">
      <c r="A404" s="34"/>
      <c r="B404" s="11"/>
      <c r="C404" s="11"/>
      <c r="D404" s="11"/>
      <c r="E404" s="11"/>
      <c r="F404" s="2" t="s">
        <v>9</v>
      </c>
      <c r="G404" s="11" t="s">
        <v>5679</v>
      </c>
      <c r="H404" s="2">
        <v>0</v>
      </c>
      <c r="I404" s="2">
        <v>1</v>
      </c>
      <c r="J404" s="2">
        <v>0</v>
      </c>
      <c r="K404" s="2">
        <v>0</v>
      </c>
      <c r="L404" s="2">
        <v>0</v>
      </c>
      <c r="M404" s="2">
        <v>0</v>
      </c>
      <c r="N404" s="2">
        <v>0</v>
      </c>
      <c r="O404" s="2"/>
      <c r="P404" s="2"/>
      <c r="Q404" s="2"/>
      <c r="R404" s="11"/>
      <c r="S404" s="11"/>
      <c r="T404" s="35"/>
    </row>
    <row r="405" spans="1:20" x14ac:dyDescent="0.25">
      <c r="A405" s="34"/>
      <c r="B405" s="11"/>
      <c r="C405" s="11"/>
      <c r="D405" s="11"/>
      <c r="E405" s="11"/>
      <c r="F405" s="11"/>
      <c r="G405" s="11"/>
      <c r="H405" s="2"/>
      <c r="I405" s="2"/>
      <c r="J405" s="2"/>
      <c r="K405" s="2"/>
      <c r="L405" s="2"/>
      <c r="M405" s="2"/>
      <c r="N405" s="2"/>
      <c r="O405" s="2"/>
      <c r="P405" s="2"/>
      <c r="Q405" s="2"/>
      <c r="R405" s="11"/>
      <c r="S405" s="11"/>
      <c r="T405" s="35"/>
    </row>
    <row r="406" spans="1:20" x14ac:dyDescent="0.25">
      <c r="A406" s="83"/>
      <c r="B406" s="62"/>
      <c r="C406" s="61"/>
      <c r="D406" s="62"/>
      <c r="E406" s="62"/>
      <c r="F406" s="61"/>
      <c r="G406" s="62"/>
      <c r="H406" s="61">
        <f>SUM(H396:H404)</f>
        <v>0</v>
      </c>
      <c r="I406" s="61">
        <f t="shared" ref="I406:O406" si="23">SUM(I396:I404)</f>
        <v>9</v>
      </c>
      <c r="J406" s="61">
        <f t="shared" si="23"/>
        <v>0</v>
      </c>
      <c r="K406" s="61">
        <f t="shared" si="23"/>
        <v>0</v>
      </c>
      <c r="L406" s="61">
        <f t="shared" si="23"/>
        <v>0</v>
      </c>
      <c r="M406" s="61">
        <f t="shared" si="23"/>
        <v>0</v>
      </c>
      <c r="N406" s="61">
        <f t="shared" si="23"/>
        <v>0</v>
      </c>
      <c r="O406" s="61">
        <f t="shared" si="23"/>
        <v>0</v>
      </c>
      <c r="P406" s="61"/>
      <c r="Q406" s="61"/>
      <c r="R406" s="62"/>
      <c r="S406" s="62"/>
      <c r="T406" s="84"/>
    </row>
    <row r="407" spans="1:20" x14ac:dyDescent="0.25">
      <c r="A407" s="85"/>
      <c r="B407" s="75"/>
      <c r="C407" s="76"/>
      <c r="D407" s="75"/>
      <c r="E407" s="75"/>
      <c r="F407" s="76"/>
      <c r="G407" s="75"/>
      <c r="H407" s="76"/>
      <c r="I407" s="76"/>
      <c r="J407" s="76"/>
      <c r="K407" s="76"/>
      <c r="L407" s="76"/>
      <c r="M407" s="76"/>
      <c r="N407" s="76"/>
      <c r="O407" s="76"/>
      <c r="P407" s="76"/>
      <c r="Q407" s="76"/>
      <c r="R407" s="75"/>
      <c r="S407" s="75"/>
      <c r="T407" s="86"/>
    </row>
    <row r="408" spans="1:20" x14ac:dyDescent="0.25">
      <c r="A408" s="88"/>
      <c r="B408" s="89"/>
      <c r="C408" s="89"/>
      <c r="D408" s="89"/>
      <c r="E408" s="89"/>
      <c r="F408" s="89"/>
      <c r="G408" s="89"/>
      <c r="H408" s="90">
        <f>H19+H33+H45+H60+H73+H95+H108+H139+H157+H174+H185+H197+H215+H230+H246+H262+H288+H311+H327+H342+H367+H385+H393+H406</f>
        <v>60</v>
      </c>
      <c r="I408" s="90">
        <f t="shared" ref="I408:Q408" si="24">I19+I33+I45+I60+I73+I95+I108+I139+I157+I174+I185+I197+I215+I230+I246+I262+I288+I311+I327+I342+I367+I385+I393+I406</f>
        <v>247</v>
      </c>
      <c r="J408" s="90">
        <f t="shared" si="24"/>
        <v>0</v>
      </c>
      <c r="K408" s="90">
        <f t="shared" si="24"/>
        <v>0</v>
      </c>
      <c r="L408" s="90">
        <f t="shared" si="24"/>
        <v>0</v>
      </c>
      <c r="M408" s="90">
        <f t="shared" si="24"/>
        <v>3</v>
      </c>
      <c r="N408" s="90">
        <f t="shared" si="24"/>
        <v>3</v>
      </c>
      <c r="O408" s="90">
        <f t="shared" si="24"/>
        <v>0</v>
      </c>
      <c r="P408" s="90">
        <f t="shared" si="24"/>
        <v>12</v>
      </c>
      <c r="Q408" s="90">
        <f t="shared" si="24"/>
        <v>45</v>
      </c>
      <c r="R408" s="89"/>
      <c r="S408" s="89"/>
      <c r="T408" s="91"/>
    </row>
    <row r="409" spans="1:20" ht="15.75" thickBot="1" x14ac:dyDescent="0.3">
      <c r="A409" s="36"/>
      <c r="B409" s="32"/>
      <c r="C409" s="32"/>
      <c r="D409" s="32"/>
      <c r="E409" s="32"/>
      <c r="F409" s="32"/>
      <c r="G409" s="32"/>
      <c r="H409" s="3"/>
      <c r="I409" s="3"/>
      <c r="J409" s="3"/>
      <c r="K409" s="3"/>
      <c r="L409" s="3"/>
      <c r="M409" s="3"/>
      <c r="N409" s="3"/>
      <c r="O409" s="3"/>
      <c r="P409" s="3"/>
      <c r="Q409" s="3"/>
      <c r="R409" s="32"/>
      <c r="S409" s="32"/>
      <c r="T409" s="37"/>
    </row>
    <row r="410" spans="1:20" ht="15.75" thickTop="1" x14ac:dyDescent="0.25"/>
    <row r="411" spans="1:20" x14ac:dyDescent="0.25">
      <c r="I411" s="71">
        <f>H408+I408</f>
        <v>307</v>
      </c>
    </row>
  </sheetData>
  <mergeCells count="22">
    <mergeCell ref="S98:S100"/>
    <mergeCell ref="S188:S190"/>
    <mergeCell ref="S314:S315"/>
    <mergeCell ref="S142:S144"/>
    <mergeCell ref="A1:T1"/>
    <mergeCell ref="A3:A4"/>
    <mergeCell ref="B3:B4"/>
    <mergeCell ref="C3:C4"/>
    <mergeCell ref="D3:D4"/>
    <mergeCell ref="E3:E4"/>
    <mergeCell ref="F3:F4"/>
    <mergeCell ref="G3:G4"/>
    <mergeCell ref="H3:H4"/>
    <mergeCell ref="I3:I4"/>
    <mergeCell ref="R3:R4"/>
    <mergeCell ref="J3:P3"/>
    <mergeCell ref="J5:O5"/>
    <mergeCell ref="T3:T4"/>
    <mergeCell ref="S22:S25"/>
    <mergeCell ref="S26:S28"/>
    <mergeCell ref="S29:S32"/>
    <mergeCell ref="S3:S4"/>
  </mergeCells>
  <pageMargins left="0.55000000000000004" right="0.19685039370078741" top="0.47244094488188981" bottom="0.51181102362204722" header="0.23622047244094491" footer="0.31496062992125984"/>
  <pageSetup paperSize="258" scale="67"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9"/>
  <sheetViews>
    <sheetView topLeftCell="B14" workbookViewId="0">
      <pane ySplit="1530" topLeftCell="A282" activePane="bottomLeft"/>
      <selection activeCell="Q5" sqref="Q5"/>
      <selection pane="bottomLeft" activeCell="R294" sqref="R294"/>
    </sheetView>
  </sheetViews>
  <sheetFormatPr defaultRowHeight="15" x14ac:dyDescent="0.25"/>
  <cols>
    <col min="1" max="1" width="4.42578125" bestFit="1" customWidth="1"/>
    <col min="2" max="2" width="9.5703125" bestFit="1" customWidth="1"/>
    <col min="3" max="3" width="5" bestFit="1" customWidth="1"/>
    <col min="4" max="4" width="15.28515625" bestFit="1" customWidth="1"/>
    <col min="5" max="5" width="8" bestFit="1" customWidth="1"/>
    <col min="6" max="6" width="4.42578125" bestFit="1" customWidth="1"/>
    <col min="7" max="7" width="19.8554687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6"/>
      <c r="P3" s="287"/>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27</v>
      </c>
      <c r="B7" s="11" t="s">
        <v>4690</v>
      </c>
      <c r="C7" s="2" t="s">
        <v>0</v>
      </c>
      <c r="D7" s="11" t="s">
        <v>4691</v>
      </c>
      <c r="E7" s="11" t="s">
        <v>39</v>
      </c>
      <c r="F7" s="2" t="s">
        <v>0</v>
      </c>
      <c r="G7" s="11" t="s">
        <v>5680</v>
      </c>
      <c r="H7" s="2">
        <v>0</v>
      </c>
      <c r="I7" s="2">
        <v>1</v>
      </c>
      <c r="J7" s="2">
        <v>0</v>
      </c>
      <c r="K7" s="2">
        <v>0</v>
      </c>
      <c r="L7" s="2">
        <v>0</v>
      </c>
      <c r="M7" s="2">
        <v>0</v>
      </c>
      <c r="N7" s="2">
        <v>0</v>
      </c>
      <c r="O7" s="2"/>
      <c r="P7" s="2"/>
      <c r="Q7" s="2"/>
      <c r="R7" s="11"/>
      <c r="S7" s="11"/>
      <c r="T7" s="35"/>
    </row>
    <row r="8" spans="1:20" x14ac:dyDescent="0.25">
      <c r="A8" s="34"/>
      <c r="B8" s="11"/>
      <c r="C8" s="2"/>
      <c r="D8" s="11"/>
      <c r="E8" s="11"/>
      <c r="F8" s="2" t="s">
        <v>2</v>
      </c>
      <c r="G8" s="11" t="s">
        <v>5683</v>
      </c>
      <c r="H8" s="2">
        <v>0</v>
      </c>
      <c r="I8" s="2">
        <v>1</v>
      </c>
      <c r="J8" s="2">
        <v>0</v>
      </c>
      <c r="K8" s="2">
        <v>0</v>
      </c>
      <c r="L8" s="2">
        <v>0</v>
      </c>
      <c r="M8" s="2">
        <v>0</v>
      </c>
      <c r="N8" s="2">
        <v>0</v>
      </c>
      <c r="O8" s="2"/>
      <c r="P8" s="2"/>
      <c r="Q8" s="2"/>
      <c r="R8" s="11"/>
      <c r="S8" s="11"/>
      <c r="T8" s="35"/>
    </row>
    <row r="9" spans="1:20" x14ac:dyDescent="0.25">
      <c r="A9" s="34"/>
      <c r="B9" s="11"/>
      <c r="C9" s="2"/>
      <c r="D9" s="11"/>
      <c r="E9" s="11"/>
      <c r="F9" s="2" t="s">
        <v>3</v>
      </c>
      <c r="G9" s="11" t="s">
        <v>5684</v>
      </c>
      <c r="H9" s="2">
        <v>0</v>
      </c>
      <c r="I9" s="2">
        <v>1</v>
      </c>
      <c r="J9" s="2">
        <v>0</v>
      </c>
      <c r="K9" s="2">
        <v>0</v>
      </c>
      <c r="L9" s="2">
        <v>0</v>
      </c>
      <c r="M9" s="2">
        <v>0</v>
      </c>
      <c r="N9" s="2">
        <v>0</v>
      </c>
      <c r="O9" s="2"/>
      <c r="P9" s="2"/>
      <c r="Q9" s="2"/>
      <c r="R9" s="11"/>
      <c r="S9" s="11"/>
      <c r="T9" s="35"/>
    </row>
    <row r="10" spans="1:20" x14ac:dyDescent="0.25">
      <c r="A10" s="34"/>
      <c r="B10" s="11"/>
      <c r="C10" s="2"/>
      <c r="D10" s="11"/>
      <c r="E10" s="11"/>
      <c r="F10" s="2" t="s">
        <v>4</v>
      </c>
      <c r="G10" s="11" t="s">
        <v>5685</v>
      </c>
      <c r="H10" s="2">
        <v>0</v>
      </c>
      <c r="I10" s="2">
        <v>1</v>
      </c>
      <c r="J10" s="2">
        <v>0</v>
      </c>
      <c r="K10" s="2">
        <v>0</v>
      </c>
      <c r="L10" s="2">
        <v>0</v>
      </c>
      <c r="M10" s="2">
        <v>0</v>
      </c>
      <c r="N10" s="2">
        <v>0</v>
      </c>
      <c r="O10" s="2"/>
      <c r="P10" s="2"/>
      <c r="Q10" s="2"/>
      <c r="R10" s="11"/>
      <c r="S10" s="11"/>
      <c r="T10" s="35"/>
    </row>
    <row r="11" spans="1:20" x14ac:dyDescent="0.25">
      <c r="A11" s="34"/>
      <c r="B11" s="11"/>
      <c r="C11" s="2"/>
      <c r="D11" s="11"/>
      <c r="E11" s="11"/>
      <c r="F11" s="2" t="s">
        <v>5</v>
      </c>
      <c r="G11" s="11" t="s">
        <v>5687</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5688</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5690</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5691</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5694</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5698</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5699</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t="s">
        <v>12</v>
      </c>
      <c r="G18" s="11" t="s">
        <v>8469</v>
      </c>
      <c r="H18" s="2">
        <v>0</v>
      </c>
      <c r="I18" s="2">
        <v>1</v>
      </c>
      <c r="J18" s="2">
        <v>0</v>
      </c>
      <c r="K18" s="2">
        <v>0</v>
      </c>
      <c r="L18" s="2">
        <v>0</v>
      </c>
      <c r="M18" s="2">
        <v>0</v>
      </c>
      <c r="N18" s="2">
        <v>0</v>
      </c>
      <c r="O18" s="2"/>
      <c r="P18" s="2"/>
      <c r="Q18" s="2"/>
      <c r="R18" s="11"/>
      <c r="S18" s="11"/>
      <c r="T18" s="35"/>
    </row>
    <row r="19" spans="1:20" x14ac:dyDescent="0.25">
      <c r="A19" s="34"/>
      <c r="B19" s="11"/>
      <c r="C19" s="2"/>
      <c r="D19" s="11"/>
      <c r="E19" s="11"/>
      <c r="F19" s="2"/>
      <c r="G19" s="11"/>
      <c r="H19" s="2"/>
      <c r="I19" s="2"/>
      <c r="J19" s="2"/>
      <c r="K19" s="2"/>
      <c r="L19" s="2"/>
      <c r="M19" s="2"/>
      <c r="N19" s="2"/>
      <c r="O19" s="2"/>
      <c r="P19" s="2"/>
      <c r="Q19" s="2"/>
      <c r="R19" s="11"/>
      <c r="S19" s="11"/>
      <c r="T19" s="35"/>
    </row>
    <row r="20" spans="1:20" x14ac:dyDescent="0.25">
      <c r="A20" s="83"/>
      <c r="B20" s="62"/>
      <c r="C20" s="61"/>
      <c r="D20" s="62"/>
      <c r="E20" s="62"/>
      <c r="F20" s="61"/>
      <c r="G20" s="62"/>
      <c r="H20" s="61">
        <f>SUM(H7:H18)</f>
        <v>0</v>
      </c>
      <c r="I20" s="61">
        <f t="shared" ref="I20:O20" si="0">SUM(I7:I18)</f>
        <v>12</v>
      </c>
      <c r="J20" s="61">
        <f t="shared" si="0"/>
        <v>0</v>
      </c>
      <c r="K20" s="61">
        <f t="shared" si="0"/>
        <v>0</v>
      </c>
      <c r="L20" s="61">
        <f t="shared" si="0"/>
        <v>0</v>
      </c>
      <c r="M20" s="61">
        <f t="shared" si="0"/>
        <v>0</v>
      </c>
      <c r="N20" s="61">
        <f t="shared" si="0"/>
        <v>0</v>
      </c>
      <c r="O20" s="61">
        <f t="shared" si="0"/>
        <v>0</v>
      </c>
      <c r="P20" s="61"/>
      <c r="Q20" s="61"/>
      <c r="R20" s="62"/>
      <c r="S20" s="62"/>
      <c r="T20" s="84"/>
    </row>
    <row r="21" spans="1:20" x14ac:dyDescent="0.25">
      <c r="A21" s="85"/>
      <c r="B21" s="75"/>
      <c r="C21" s="76"/>
      <c r="D21" s="75"/>
      <c r="E21" s="75"/>
      <c r="F21" s="76"/>
      <c r="G21" s="75"/>
      <c r="H21" s="76"/>
      <c r="I21" s="76"/>
      <c r="J21" s="76"/>
      <c r="K21" s="76"/>
      <c r="L21" s="76"/>
      <c r="M21" s="76"/>
      <c r="N21" s="76"/>
      <c r="O21" s="76"/>
      <c r="P21" s="76"/>
      <c r="Q21" s="76"/>
      <c r="R21" s="75"/>
      <c r="S21" s="75"/>
      <c r="T21" s="86"/>
    </row>
    <row r="22" spans="1:20" x14ac:dyDescent="0.25">
      <c r="A22" s="34"/>
      <c r="B22" s="11"/>
      <c r="C22" s="2"/>
      <c r="D22" s="11"/>
      <c r="E22" s="11"/>
      <c r="F22" s="2"/>
      <c r="G22" s="11"/>
      <c r="H22" s="2"/>
      <c r="I22" s="2"/>
      <c r="J22" s="2"/>
      <c r="K22" s="2"/>
      <c r="L22" s="2"/>
      <c r="M22" s="2"/>
      <c r="N22" s="2"/>
      <c r="O22" s="2"/>
      <c r="P22" s="2"/>
      <c r="Q22" s="2"/>
      <c r="R22" s="11"/>
      <c r="S22" s="11"/>
      <c r="T22" s="35"/>
    </row>
    <row r="23" spans="1:20" x14ac:dyDescent="0.25">
      <c r="A23" s="34"/>
      <c r="B23" s="11"/>
      <c r="C23" s="2" t="s">
        <v>2</v>
      </c>
      <c r="D23" s="11" t="s">
        <v>4692</v>
      </c>
      <c r="E23" s="11" t="s">
        <v>39</v>
      </c>
      <c r="F23" s="2" t="s">
        <v>0</v>
      </c>
      <c r="G23" s="11" t="s">
        <v>4218</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2</v>
      </c>
      <c r="G24" s="11" t="s">
        <v>5701</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3</v>
      </c>
      <c r="G25" s="11" t="s">
        <v>5702</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t="s">
        <v>4</v>
      </c>
      <c r="G26" s="11" t="s">
        <v>5703</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t="s">
        <v>5</v>
      </c>
      <c r="G27" s="11" t="s">
        <v>5704</v>
      </c>
      <c r="H27" s="2">
        <v>0</v>
      </c>
      <c r="I27" s="2">
        <v>1</v>
      </c>
      <c r="J27" s="2">
        <v>0</v>
      </c>
      <c r="K27" s="2">
        <v>0</v>
      </c>
      <c r="L27" s="2">
        <v>0</v>
      </c>
      <c r="M27" s="2">
        <v>0</v>
      </c>
      <c r="N27" s="2">
        <v>0</v>
      </c>
      <c r="O27" s="2"/>
      <c r="P27" s="2"/>
      <c r="Q27" s="2"/>
      <c r="R27" s="11"/>
      <c r="S27" s="11"/>
      <c r="T27" s="35"/>
    </row>
    <row r="28" spans="1:20" x14ac:dyDescent="0.25">
      <c r="A28" s="34"/>
      <c r="B28" s="11"/>
      <c r="C28" s="2"/>
      <c r="D28" s="11"/>
      <c r="E28" s="11"/>
      <c r="F28" s="2" t="s">
        <v>6</v>
      </c>
      <c r="G28" s="11" t="s">
        <v>5707</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7</v>
      </c>
      <c r="G29" s="11" t="s">
        <v>5708</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8</v>
      </c>
      <c r="G30" s="11" t="s">
        <v>5711</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9</v>
      </c>
      <c r="G31" s="11" t="s">
        <v>5712</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10</v>
      </c>
      <c r="G32" s="11" t="s">
        <v>5713</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11</v>
      </c>
      <c r="G33" s="11" t="s">
        <v>5714</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12</v>
      </c>
      <c r="G34" s="11" t="s">
        <v>5715</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13</v>
      </c>
      <c r="G35" s="11" t="s">
        <v>5716</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14</v>
      </c>
      <c r="G36" s="11" t="s">
        <v>5717</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15</v>
      </c>
      <c r="G37" s="11" t="s">
        <v>5718</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16</v>
      </c>
      <c r="G38" s="11" t="s">
        <v>5719</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17</v>
      </c>
      <c r="G39" s="11" t="s">
        <v>5720</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18</v>
      </c>
      <c r="G40" s="11" t="s">
        <v>5721</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19</v>
      </c>
      <c r="G41" s="11" t="s">
        <v>5723</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20</v>
      </c>
      <c r="G42" s="11" t="s">
        <v>4692</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21</v>
      </c>
      <c r="G43" s="11" t="s">
        <v>5724</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22</v>
      </c>
      <c r="G44" s="11" t="s">
        <v>5727</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23</v>
      </c>
      <c r="G45" s="11" t="s">
        <v>5728</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c r="G46" s="11"/>
      <c r="H46" s="2"/>
      <c r="I46" s="2"/>
      <c r="J46" s="2"/>
      <c r="K46" s="2"/>
      <c r="L46" s="2"/>
      <c r="M46" s="2"/>
      <c r="N46" s="2"/>
      <c r="O46" s="2"/>
      <c r="P46" s="2"/>
      <c r="Q46" s="2"/>
      <c r="R46" s="11"/>
      <c r="S46" s="11"/>
      <c r="T46" s="35"/>
    </row>
    <row r="47" spans="1:20" x14ac:dyDescent="0.25">
      <c r="A47" s="83"/>
      <c r="B47" s="62"/>
      <c r="C47" s="61"/>
      <c r="D47" s="62"/>
      <c r="E47" s="62"/>
      <c r="F47" s="61"/>
      <c r="G47" s="62"/>
      <c r="H47" s="61">
        <f>SUM(H23:H45)</f>
        <v>0</v>
      </c>
      <c r="I47" s="61">
        <f t="shared" ref="I47:O47" si="1">SUM(I23:I45)</f>
        <v>23</v>
      </c>
      <c r="J47" s="61">
        <f t="shared" si="1"/>
        <v>0</v>
      </c>
      <c r="K47" s="61">
        <f t="shared" si="1"/>
        <v>0</v>
      </c>
      <c r="L47" s="61">
        <f t="shared" si="1"/>
        <v>0</v>
      </c>
      <c r="M47" s="61">
        <f t="shared" si="1"/>
        <v>0</v>
      </c>
      <c r="N47" s="61">
        <f t="shared" si="1"/>
        <v>0</v>
      </c>
      <c r="O47" s="61">
        <f t="shared" si="1"/>
        <v>0</v>
      </c>
      <c r="P47" s="61"/>
      <c r="Q47" s="61"/>
      <c r="R47" s="62"/>
      <c r="S47" s="62"/>
      <c r="T47" s="84"/>
    </row>
    <row r="48" spans="1:20" x14ac:dyDescent="0.25">
      <c r="A48" s="85"/>
      <c r="B48" s="75"/>
      <c r="C48" s="76"/>
      <c r="D48" s="75"/>
      <c r="E48" s="75"/>
      <c r="F48" s="76"/>
      <c r="G48" s="75"/>
      <c r="H48" s="76"/>
      <c r="I48" s="76"/>
      <c r="J48" s="76"/>
      <c r="K48" s="76"/>
      <c r="L48" s="76"/>
      <c r="M48" s="76"/>
      <c r="N48" s="76"/>
      <c r="O48" s="76"/>
      <c r="P48" s="76"/>
      <c r="Q48" s="76"/>
      <c r="R48" s="75"/>
      <c r="S48" s="75"/>
      <c r="T48" s="86"/>
    </row>
    <row r="49" spans="1:20" x14ac:dyDescent="0.25">
      <c r="A49" s="34"/>
      <c r="B49" s="11"/>
      <c r="C49" s="2"/>
      <c r="D49" s="11"/>
      <c r="E49" s="11"/>
      <c r="F49" s="11"/>
      <c r="G49" s="11"/>
      <c r="H49" s="2"/>
      <c r="I49" s="2"/>
      <c r="J49" s="2"/>
      <c r="K49" s="2"/>
      <c r="L49" s="2"/>
      <c r="M49" s="2"/>
      <c r="N49" s="2"/>
      <c r="O49" s="2"/>
      <c r="P49" s="2"/>
      <c r="Q49" s="2"/>
      <c r="R49" s="11"/>
      <c r="S49" s="11"/>
      <c r="T49" s="35"/>
    </row>
    <row r="50" spans="1:20" x14ac:dyDescent="0.25">
      <c r="A50" s="34"/>
      <c r="B50" s="11"/>
      <c r="C50" s="2" t="s">
        <v>3</v>
      </c>
      <c r="D50" s="11" t="s">
        <v>4693</v>
      </c>
      <c r="E50" s="11" t="s">
        <v>39</v>
      </c>
      <c r="F50" s="2" t="s">
        <v>0</v>
      </c>
      <c r="G50" s="11" t="s">
        <v>5734</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2</v>
      </c>
      <c r="G51" s="11" t="s">
        <v>5735</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3</v>
      </c>
      <c r="G52" s="11" t="s">
        <v>5736</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4</v>
      </c>
      <c r="G53" s="11" t="s">
        <v>5737</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5</v>
      </c>
      <c r="G54" s="11" t="s">
        <v>5738</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6</v>
      </c>
      <c r="G55" s="11" t="s">
        <v>5739</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7</v>
      </c>
      <c r="G56" s="11" t="s">
        <v>5740</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8</v>
      </c>
      <c r="G57" s="11" t="s">
        <v>5741</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t="s">
        <v>9</v>
      </c>
      <c r="G58" s="11" t="s">
        <v>5743</v>
      </c>
      <c r="H58" s="2">
        <v>0</v>
      </c>
      <c r="I58" s="2">
        <v>1</v>
      </c>
      <c r="J58" s="2">
        <v>0</v>
      </c>
      <c r="K58" s="2">
        <v>0</v>
      </c>
      <c r="L58" s="2">
        <v>0</v>
      </c>
      <c r="M58" s="2">
        <v>0</v>
      </c>
      <c r="N58" s="2">
        <v>0</v>
      </c>
      <c r="O58" s="2"/>
      <c r="P58" s="2"/>
      <c r="Q58" s="2"/>
      <c r="R58" s="11"/>
      <c r="S58" s="11"/>
      <c r="T58" s="35"/>
    </row>
    <row r="59" spans="1:20" x14ac:dyDescent="0.25">
      <c r="A59" s="34"/>
      <c r="B59" s="11"/>
      <c r="C59" s="2"/>
      <c r="D59" s="11"/>
      <c r="E59" s="11"/>
      <c r="F59" s="2" t="s">
        <v>10</v>
      </c>
      <c r="G59" s="11" t="s">
        <v>5742</v>
      </c>
      <c r="H59" s="2">
        <v>0</v>
      </c>
      <c r="I59" s="2">
        <v>1</v>
      </c>
      <c r="J59" s="2">
        <v>0</v>
      </c>
      <c r="K59" s="2">
        <v>0</v>
      </c>
      <c r="L59" s="2">
        <v>0</v>
      </c>
      <c r="M59" s="2">
        <v>0</v>
      </c>
      <c r="N59" s="2">
        <v>0</v>
      </c>
      <c r="O59" s="2"/>
      <c r="P59" s="2"/>
      <c r="Q59" s="2"/>
      <c r="R59" s="11"/>
      <c r="S59" s="11"/>
      <c r="T59" s="35"/>
    </row>
    <row r="60" spans="1:20" x14ac:dyDescent="0.25">
      <c r="A60" s="34"/>
      <c r="B60" s="11"/>
      <c r="C60" s="2"/>
      <c r="D60" s="11"/>
      <c r="E60" s="11"/>
      <c r="F60" s="2" t="s">
        <v>11</v>
      </c>
      <c r="G60" s="11" t="s">
        <v>5746</v>
      </c>
      <c r="H60" s="2">
        <v>0</v>
      </c>
      <c r="I60" s="2">
        <v>1</v>
      </c>
      <c r="J60" s="2">
        <v>0</v>
      </c>
      <c r="K60" s="2">
        <v>0</v>
      </c>
      <c r="L60" s="2">
        <v>0</v>
      </c>
      <c r="M60" s="2">
        <v>0</v>
      </c>
      <c r="N60" s="2">
        <v>0</v>
      </c>
      <c r="O60" s="2"/>
      <c r="P60" s="2"/>
      <c r="Q60" s="2"/>
      <c r="R60" s="11"/>
      <c r="S60" s="11"/>
      <c r="T60" s="35"/>
    </row>
    <row r="61" spans="1:20" x14ac:dyDescent="0.25">
      <c r="A61" s="34"/>
      <c r="B61" s="11"/>
      <c r="C61" s="2"/>
      <c r="D61" s="11"/>
      <c r="E61" s="11"/>
      <c r="F61" s="2" t="s">
        <v>12</v>
      </c>
      <c r="G61" s="11" t="s">
        <v>5747</v>
      </c>
      <c r="H61" s="2">
        <v>0</v>
      </c>
      <c r="I61" s="2">
        <v>1</v>
      </c>
      <c r="J61" s="2">
        <v>0</v>
      </c>
      <c r="K61" s="2">
        <v>0</v>
      </c>
      <c r="L61" s="2">
        <v>0</v>
      </c>
      <c r="M61" s="2">
        <v>0</v>
      </c>
      <c r="N61" s="2">
        <v>0</v>
      </c>
      <c r="O61" s="2"/>
      <c r="P61" s="2"/>
      <c r="Q61" s="2"/>
      <c r="R61" s="11"/>
      <c r="S61" s="11"/>
      <c r="T61" s="35"/>
    </row>
    <row r="62" spans="1:20" x14ac:dyDescent="0.25">
      <c r="A62" s="34"/>
      <c r="B62" s="11"/>
      <c r="C62" s="2"/>
      <c r="D62" s="11"/>
      <c r="E62" s="11"/>
      <c r="F62" s="2" t="s">
        <v>13</v>
      </c>
      <c r="G62" s="11" t="s">
        <v>2155</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14</v>
      </c>
      <c r="G63" s="11" t="s">
        <v>4675</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15</v>
      </c>
      <c r="G64" s="11" t="s">
        <v>5748</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16</v>
      </c>
      <c r="G65" s="11" t="s">
        <v>5749</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17</v>
      </c>
      <c r="G66" s="11" t="s">
        <v>5750</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18</v>
      </c>
      <c r="G67" s="11" t="s">
        <v>5751</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19</v>
      </c>
      <c r="G68" s="11" t="s">
        <v>5752</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20</v>
      </c>
      <c r="G69" s="11" t="s">
        <v>5753</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21</v>
      </c>
      <c r="G70" s="11" t="s">
        <v>5754</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22</v>
      </c>
      <c r="G71" s="11" t="s">
        <v>5756</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c r="G72" s="11"/>
      <c r="H72" s="2"/>
      <c r="I72" s="2"/>
      <c r="J72" s="2"/>
      <c r="K72" s="2"/>
      <c r="L72" s="2"/>
      <c r="M72" s="2"/>
      <c r="N72" s="2"/>
      <c r="O72" s="2"/>
      <c r="P72" s="2"/>
      <c r="Q72" s="2"/>
      <c r="R72" s="11"/>
      <c r="S72" s="11"/>
      <c r="T72" s="35"/>
    </row>
    <row r="73" spans="1:20" x14ac:dyDescent="0.25">
      <c r="A73" s="83"/>
      <c r="B73" s="62"/>
      <c r="C73" s="61"/>
      <c r="D73" s="62"/>
      <c r="E73" s="62"/>
      <c r="F73" s="61"/>
      <c r="G73" s="62"/>
      <c r="H73" s="61">
        <f t="shared" ref="H73:O73" si="2">SUM(H50:H71)</f>
        <v>0</v>
      </c>
      <c r="I73" s="61">
        <f t="shared" si="2"/>
        <v>22</v>
      </c>
      <c r="J73" s="61">
        <f t="shared" si="2"/>
        <v>0</v>
      </c>
      <c r="K73" s="61">
        <f t="shared" si="2"/>
        <v>0</v>
      </c>
      <c r="L73" s="61">
        <f t="shared" si="2"/>
        <v>0</v>
      </c>
      <c r="M73" s="61">
        <f t="shared" si="2"/>
        <v>0</v>
      </c>
      <c r="N73" s="61">
        <f t="shared" si="2"/>
        <v>0</v>
      </c>
      <c r="O73" s="61">
        <f t="shared" si="2"/>
        <v>0</v>
      </c>
      <c r="P73" s="61"/>
      <c r="Q73" s="61"/>
      <c r="R73" s="62"/>
      <c r="S73" s="62"/>
      <c r="T73" s="84"/>
    </row>
    <row r="74" spans="1:20" x14ac:dyDescent="0.25">
      <c r="A74" s="85"/>
      <c r="B74" s="75"/>
      <c r="C74" s="76"/>
      <c r="D74" s="75"/>
      <c r="E74" s="75"/>
      <c r="F74" s="76"/>
      <c r="G74" s="75"/>
      <c r="H74" s="76"/>
      <c r="I74" s="76"/>
      <c r="J74" s="76"/>
      <c r="K74" s="76"/>
      <c r="L74" s="76"/>
      <c r="M74" s="76"/>
      <c r="N74" s="76"/>
      <c r="O74" s="76"/>
      <c r="P74" s="76"/>
      <c r="Q74" s="76"/>
      <c r="R74" s="75"/>
      <c r="S74" s="75"/>
      <c r="T74" s="86"/>
    </row>
    <row r="75" spans="1:20" x14ac:dyDescent="0.25">
      <c r="A75" s="34"/>
      <c r="B75" s="11"/>
      <c r="C75" s="2"/>
      <c r="D75" s="11"/>
      <c r="E75" s="11"/>
      <c r="F75" s="11"/>
      <c r="G75" s="11"/>
      <c r="H75" s="2"/>
      <c r="I75" s="2"/>
      <c r="J75" s="2"/>
      <c r="K75" s="2"/>
      <c r="L75" s="2"/>
      <c r="M75" s="2"/>
      <c r="N75" s="2"/>
      <c r="O75" s="2"/>
      <c r="P75" s="2"/>
      <c r="Q75" s="2"/>
      <c r="R75" s="11"/>
      <c r="S75" s="11"/>
      <c r="T75" s="35"/>
    </row>
    <row r="76" spans="1:20" x14ac:dyDescent="0.25">
      <c r="A76" s="34"/>
      <c r="B76" s="11"/>
      <c r="C76" s="2" t="s">
        <v>4</v>
      </c>
      <c r="D76" s="11" t="s">
        <v>4694</v>
      </c>
      <c r="E76" s="11" t="s">
        <v>39</v>
      </c>
      <c r="F76" s="2" t="s">
        <v>0</v>
      </c>
      <c r="G76" s="11" t="s">
        <v>5765</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2</v>
      </c>
      <c r="G77" s="11" t="s">
        <v>5770</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3</v>
      </c>
      <c r="G78" s="11" t="s">
        <v>5771</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4</v>
      </c>
      <c r="G79" s="11" t="s">
        <v>5772</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5</v>
      </c>
      <c r="G80" s="11" t="s">
        <v>5775</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6</v>
      </c>
      <c r="G81" s="11" t="s">
        <v>5776</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7</v>
      </c>
      <c r="G82" s="11" t="s">
        <v>5777</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c r="G83" s="11"/>
      <c r="H83" s="2"/>
      <c r="I83" s="2"/>
      <c r="J83" s="2"/>
      <c r="K83" s="2"/>
      <c r="L83" s="2"/>
      <c r="M83" s="2"/>
      <c r="N83" s="2"/>
      <c r="O83" s="2"/>
      <c r="P83" s="2"/>
      <c r="Q83" s="2"/>
      <c r="R83" s="11"/>
      <c r="S83" s="11"/>
      <c r="T83" s="35"/>
    </row>
    <row r="84" spans="1:20" x14ac:dyDescent="0.25">
      <c r="A84" s="83"/>
      <c r="B84" s="62"/>
      <c r="C84" s="61"/>
      <c r="D84" s="62"/>
      <c r="E84" s="62"/>
      <c r="F84" s="61"/>
      <c r="G84" s="62"/>
      <c r="H84" s="61">
        <f t="shared" ref="H84:O84" si="3">SUM(H76:H82)</f>
        <v>0</v>
      </c>
      <c r="I84" s="61">
        <f t="shared" si="3"/>
        <v>7</v>
      </c>
      <c r="J84" s="61">
        <f t="shared" si="3"/>
        <v>0</v>
      </c>
      <c r="K84" s="61">
        <f t="shared" si="3"/>
        <v>0</v>
      </c>
      <c r="L84" s="61">
        <f t="shared" si="3"/>
        <v>0</v>
      </c>
      <c r="M84" s="61">
        <f t="shared" si="3"/>
        <v>0</v>
      </c>
      <c r="N84" s="61">
        <f t="shared" si="3"/>
        <v>0</v>
      </c>
      <c r="O84" s="61">
        <f t="shared" si="3"/>
        <v>0</v>
      </c>
      <c r="P84" s="61"/>
      <c r="Q84" s="61"/>
      <c r="R84" s="62"/>
      <c r="S84" s="62"/>
      <c r="T84" s="84"/>
    </row>
    <row r="85" spans="1:20" x14ac:dyDescent="0.25">
      <c r="A85" s="85"/>
      <c r="B85" s="75"/>
      <c r="C85" s="76"/>
      <c r="D85" s="75"/>
      <c r="E85" s="75"/>
      <c r="F85" s="76"/>
      <c r="G85" s="75"/>
      <c r="H85" s="76"/>
      <c r="I85" s="76"/>
      <c r="J85" s="76"/>
      <c r="K85" s="76"/>
      <c r="L85" s="76"/>
      <c r="M85" s="76"/>
      <c r="N85" s="76"/>
      <c r="O85" s="76"/>
      <c r="P85" s="76"/>
      <c r="Q85" s="76"/>
      <c r="R85" s="75"/>
      <c r="S85" s="75"/>
      <c r="T85" s="86"/>
    </row>
    <row r="86" spans="1:20" x14ac:dyDescent="0.25">
      <c r="A86" s="34"/>
      <c r="B86" s="11"/>
      <c r="C86" s="2"/>
      <c r="D86" s="11"/>
      <c r="E86" s="11"/>
      <c r="F86" s="11"/>
      <c r="G86" s="11"/>
      <c r="H86" s="2"/>
      <c r="I86" s="2"/>
      <c r="J86" s="2"/>
      <c r="K86" s="2"/>
      <c r="L86" s="2"/>
      <c r="M86" s="2"/>
      <c r="N86" s="2"/>
      <c r="O86" s="2"/>
      <c r="P86" s="2"/>
      <c r="Q86" s="2"/>
      <c r="R86" s="11"/>
      <c r="S86" s="11"/>
      <c r="T86" s="35"/>
    </row>
    <row r="87" spans="1:20" x14ac:dyDescent="0.25">
      <c r="A87" s="34"/>
      <c r="B87" s="11"/>
      <c r="C87" s="2" t="s">
        <v>5</v>
      </c>
      <c r="D87" s="11" t="s">
        <v>4695</v>
      </c>
      <c r="E87" s="11" t="s">
        <v>39</v>
      </c>
      <c r="F87" s="2" t="s">
        <v>0</v>
      </c>
      <c r="G87" s="11" t="s">
        <v>5780</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2</v>
      </c>
      <c r="G88" s="11" t="s">
        <v>5781</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3</v>
      </c>
      <c r="G89" s="11" t="s">
        <v>5782</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4</v>
      </c>
      <c r="G90" s="11" t="s">
        <v>5441</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5</v>
      </c>
      <c r="G91" s="11" t="s">
        <v>5783</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6</v>
      </c>
      <c r="G92" s="11" t="s">
        <v>5784</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7</v>
      </c>
      <c r="G93" s="11" t="s">
        <v>5785</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8</v>
      </c>
      <c r="G94" s="11" t="s">
        <v>5786</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9</v>
      </c>
      <c r="G95" s="11" t="s">
        <v>5787</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10</v>
      </c>
      <c r="G96" s="11" t="s">
        <v>5788</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11</v>
      </c>
      <c r="G97" s="11" t="s">
        <v>5789</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t="s">
        <v>12</v>
      </c>
      <c r="G98" s="11" t="s">
        <v>5790</v>
      </c>
      <c r="H98" s="2">
        <v>0</v>
      </c>
      <c r="I98" s="2">
        <v>1</v>
      </c>
      <c r="J98" s="2">
        <v>0</v>
      </c>
      <c r="K98" s="2">
        <v>0</v>
      </c>
      <c r="L98" s="2">
        <v>0</v>
      </c>
      <c r="M98" s="2">
        <v>0</v>
      </c>
      <c r="N98" s="2">
        <v>0</v>
      </c>
      <c r="O98" s="2"/>
      <c r="P98" s="2"/>
      <c r="Q98" s="2"/>
      <c r="R98" s="11"/>
      <c r="S98" s="11"/>
      <c r="T98" s="35"/>
    </row>
    <row r="99" spans="1:20" x14ac:dyDescent="0.25">
      <c r="A99" s="34"/>
      <c r="B99" s="11"/>
      <c r="C99" s="2"/>
      <c r="D99" s="11"/>
      <c r="E99" s="11"/>
      <c r="F99" s="2" t="s">
        <v>13</v>
      </c>
      <c r="G99" s="11" t="s">
        <v>5791</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14</v>
      </c>
      <c r="G100" s="11" t="s">
        <v>5792</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15</v>
      </c>
      <c r="G101" s="11" t="s">
        <v>5793</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16</v>
      </c>
      <c r="G102" s="11" t="s">
        <v>5794</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17</v>
      </c>
      <c r="G103" s="11" t="s">
        <v>5795</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18</v>
      </c>
      <c r="G104" s="11" t="s">
        <v>5796</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19</v>
      </c>
      <c r="G105" s="11" t="s">
        <v>5797</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20</v>
      </c>
      <c r="G106" s="11" t="s">
        <v>5798</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21</v>
      </c>
      <c r="G107" s="11" t="s">
        <v>5799</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22</v>
      </c>
      <c r="G108" s="11" t="s">
        <v>5800</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c r="G109" s="11"/>
      <c r="H109" s="2"/>
      <c r="I109" s="2"/>
      <c r="J109" s="2"/>
      <c r="K109" s="2"/>
      <c r="L109" s="2"/>
      <c r="M109" s="2"/>
      <c r="N109" s="2"/>
      <c r="O109" s="2"/>
      <c r="P109" s="2"/>
      <c r="Q109" s="2"/>
      <c r="R109" s="11"/>
      <c r="S109" s="11"/>
      <c r="T109" s="35"/>
    </row>
    <row r="110" spans="1:20" x14ac:dyDescent="0.25">
      <c r="A110" s="83"/>
      <c r="B110" s="62"/>
      <c r="C110" s="61"/>
      <c r="D110" s="62"/>
      <c r="E110" s="62"/>
      <c r="F110" s="61"/>
      <c r="G110" s="62"/>
      <c r="H110" s="61">
        <f>SUM(H87:H108)</f>
        <v>0</v>
      </c>
      <c r="I110" s="61">
        <f t="shared" ref="I110:O110" si="4">SUM(I87:I108)</f>
        <v>22</v>
      </c>
      <c r="J110" s="61">
        <f t="shared" si="4"/>
        <v>0</v>
      </c>
      <c r="K110" s="61">
        <f t="shared" si="4"/>
        <v>0</v>
      </c>
      <c r="L110" s="61">
        <f t="shared" si="4"/>
        <v>0</v>
      </c>
      <c r="M110" s="61">
        <f t="shared" si="4"/>
        <v>0</v>
      </c>
      <c r="N110" s="61">
        <f t="shared" si="4"/>
        <v>0</v>
      </c>
      <c r="O110" s="61">
        <f t="shared" si="4"/>
        <v>0</v>
      </c>
      <c r="P110" s="61"/>
      <c r="Q110" s="61"/>
      <c r="R110" s="62"/>
      <c r="S110" s="62"/>
      <c r="T110" s="84"/>
    </row>
    <row r="111" spans="1:20" x14ac:dyDescent="0.25">
      <c r="A111" s="85"/>
      <c r="B111" s="75"/>
      <c r="C111" s="76"/>
      <c r="D111" s="75"/>
      <c r="E111" s="75"/>
      <c r="F111" s="76"/>
      <c r="G111" s="75"/>
      <c r="H111" s="76"/>
      <c r="I111" s="76"/>
      <c r="J111" s="76"/>
      <c r="K111" s="76"/>
      <c r="L111" s="76"/>
      <c r="M111" s="76"/>
      <c r="N111" s="76"/>
      <c r="O111" s="76"/>
      <c r="P111" s="76"/>
      <c r="Q111" s="76"/>
      <c r="R111" s="75"/>
      <c r="S111" s="75"/>
      <c r="T111" s="86"/>
    </row>
    <row r="112" spans="1:20" x14ac:dyDescent="0.25">
      <c r="A112" s="34"/>
      <c r="B112" s="11"/>
      <c r="C112" s="2"/>
      <c r="D112" s="11"/>
      <c r="E112" s="11"/>
      <c r="F112" s="11"/>
      <c r="G112" s="11"/>
      <c r="H112" s="2"/>
      <c r="I112" s="2"/>
      <c r="J112" s="2"/>
      <c r="K112" s="2"/>
      <c r="L112" s="2"/>
      <c r="M112" s="2"/>
      <c r="N112" s="2"/>
      <c r="O112" s="2"/>
      <c r="P112" s="2"/>
      <c r="Q112" s="2"/>
      <c r="R112" s="11"/>
      <c r="S112" s="11"/>
      <c r="T112" s="35"/>
    </row>
    <row r="113" spans="1:20" x14ac:dyDescent="0.25">
      <c r="A113" s="34"/>
      <c r="B113" s="11"/>
      <c r="C113" s="2" t="s">
        <v>6</v>
      </c>
      <c r="D113" s="11" t="s">
        <v>4696</v>
      </c>
      <c r="E113" s="11" t="s">
        <v>39</v>
      </c>
      <c r="F113" s="2" t="s">
        <v>0</v>
      </c>
      <c r="G113" s="11" t="s">
        <v>5801</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t="s">
        <v>2</v>
      </c>
      <c r="G114" s="11" t="s">
        <v>5802</v>
      </c>
      <c r="H114" s="2">
        <v>0</v>
      </c>
      <c r="I114" s="2">
        <v>1</v>
      </c>
      <c r="J114" s="2">
        <v>0</v>
      </c>
      <c r="K114" s="2">
        <v>0</v>
      </c>
      <c r="L114" s="2">
        <v>0</v>
      </c>
      <c r="M114" s="2">
        <v>0</v>
      </c>
      <c r="N114" s="2">
        <v>0</v>
      </c>
      <c r="O114" s="2"/>
      <c r="P114" s="2"/>
      <c r="Q114" s="2"/>
      <c r="R114" s="11"/>
      <c r="S114" s="11"/>
      <c r="T114" s="35"/>
    </row>
    <row r="115" spans="1:20" x14ac:dyDescent="0.25">
      <c r="A115" s="34"/>
      <c r="B115" s="11"/>
      <c r="C115" s="2"/>
      <c r="D115" s="11"/>
      <c r="E115" s="11"/>
      <c r="F115" s="2" t="s">
        <v>3</v>
      </c>
      <c r="G115" s="11" t="s">
        <v>5803</v>
      </c>
      <c r="H115" s="2">
        <v>0</v>
      </c>
      <c r="I115" s="2">
        <v>1</v>
      </c>
      <c r="J115" s="2">
        <v>0</v>
      </c>
      <c r="K115" s="2">
        <v>0</v>
      </c>
      <c r="L115" s="2">
        <v>0</v>
      </c>
      <c r="M115" s="2">
        <v>0</v>
      </c>
      <c r="N115" s="2">
        <v>0</v>
      </c>
      <c r="O115" s="2"/>
      <c r="P115" s="2"/>
      <c r="Q115" s="2"/>
      <c r="R115" s="11"/>
      <c r="S115" s="11"/>
      <c r="T115" s="35"/>
    </row>
    <row r="116" spans="1:20" x14ac:dyDescent="0.25">
      <c r="A116" s="34"/>
      <c r="B116" s="11"/>
      <c r="C116" s="2"/>
      <c r="D116" s="11"/>
      <c r="E116" s="11"/>
      <c r="F116" s="2" t="s">
        <v>4</v>
      </c>
      <c r="G116" s="11" t="s">
        <v>1545</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5</v>
      </c>
      <c r="G117" s="11" t="s">
        <v>5804</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6</v>
      </c>
      <c r="G118" s="11" t="s">
        <v>5807</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7</v>
      </c>
      <c r="G119" s="11" t="s">
        <v>5805</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8</v>
      </c>
      <c r="G120" s="11" t="s">
        <v>5806</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9</v>
      </c>
      <c r="G121" s="11" t="s">
        <v>5808</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10</v>
      </c>
      <c r="G122" s="11" t="s">
        <v>5810</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11</v>
      </c>
      <c r="G123" s="11" t="s">
        <v>5809</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12</v>
      </c>
      <c r="G124" s="11" t="s">
        <v>5811</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13</v>
      </c>
      <c r="G125" s="11" t="s">
        <v>5812</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14</v>
      </c>
      <c r="G126" s="11" t="s">
        <v>5813</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15</v>
      </c>
      <c r="G127" s="11" t="s">
        <v>5814</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16</v>
      </c>
      <c r="G128" s="11" t="s">
        <v>5815</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17</v>
      </c>
      <c r="G129" s="11" t="s">
        <v>5816</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18</v>
      </c>
      <c r="G130" s="11" t="s">
        <v>5817</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19</v>
      </c>
      <c r="G131" s="11" t="s">
        <v>5818</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20</v>
      </c>
      <c r="G132" s="11" t="s">
        <v>5819</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2" t="s">
        <v>21</v>
      </c>
      <c r="G133" s="11" t="s">
        <v>5820</v>
      </c>
      <c r="H133" s="2">
        <v>0</v>
      </c>
      <c r="I133" s="2">
        <v>1</v>
      </c>
      <c r="J133" s="2">
        <v>0</v>
      </c>
      <c r="K133" s="2">
        <v>0</v>
      </c>
      <c r="L133" s="2">
        <v>0</v>
      </c>
      <c r="M133" s="2">
        <v>0</v>
      </c>
      <c r="N133" s="2">
        <v>0</v>
      </c>
      <c r="O133" s="2"/>
      <c r="P133" s="2"/>
      <c r="Q133" s="2"/>
      <c r="R133" s="11"/>
      <c r="S133" s="11"/>
      <c r="T133" s="35"/>
    </row>
    <row r="134" spans="1:20" x14ac:dyDescent="0.25">
      <c r="A134" s="34"/>
      <c r="B134" s="11"/>
      <c r="C134" s="2"/>
      <c r="D134" s="11"/>
      <c r="E134" s="11"/>
      <c r="F134" s="2" t="s">
        <v>22</v>
      </c>
      <c r="G134" s="11" t="s">
        <v>5821</v>
      </c>
      <c r="H134" s="2">
        <v>0</v>
      </c>
      <c r="I134" s="2">
        <v>1</v>
      </c>
      <c r="J134" s="2">
        <v>0</v>
      </c>
      <c r="K134" s="2">
        <v>0</v>
      </c>
      <c r="L134" s="2">
        <v>0</v>
      </c>
      <c r="M134" s="2">
        <v>0</v>
      </c>
      <c r="N134" s="2">
        <v>0</v>
      </c>
      <c r="O134" s="2"/>
      <c r="P134" s="2"/>
      <c r="Q134" s="2"/>
      <c r="R134" s="11"/>
      <c r="S134" s="11"/>
      <c r="T134" s="35"/>
    </row>
    <row r="135" spans="1:20" x14ac:dyDescent="0.25">
      <c r="A135" s="34"/>
      <c r="B135" s="11"/>
      <c r="C135" s="2"/>
      <c r="D135" s="11"/>
      <c r="E135" s="11"/>
      <c r="F135" s="2"/>
      <c r="G135" s="11"/>
      <c r="H135" s="2"/>
      <c r="I135" s="2"/>
      <c r="J135" s="2"/>
      <c r="K135" s="2"/>
      <c r="L135" s="2"/>
      <c r="M135" s="2"/>
      <c r="N135" s="2"/>
      <c r="O135" s="2"/>
      <c r="P135" s="2"/>
      <c r="Q135" s="2"/>
      <c r="R135" s="11"/>
      <c r="S135" s="11"/>
      <c r="T135" s="35"/>
    </row>
    <row r="136" spans="1:20" x14ac:dyDescent="0.25">
      <c r="A136" s="83"/>
      <c r="B136" s="62"/>
      <c r="C136" s="61"/>
      <c r="D136" s="62"/>
      <c r="E136" s="62"/>
      <c r="F136" s="61"/>
      <c r="G136" s="62"/>
      <c r="H136" s="61">
        <f>SUM(H113:H134)</f>
        <v>0</v>
      </c>
      <c r="I136" s="61">
        <f t="shared" ref="I136:O136" si="5">SUM(I113:I134)</f>
        <v>22</v>
      </c>
      <c r="J136" s="61">
        <f t="shared" si="5"/>
        <v>0</v>
      </c>
      <c r="K136" s="61">
        <f t="shared" si="5"/>
        <v>0</v>
      </c>
      <c r="L136" s="61">
        <f t="shared" si="5"/>
        <v>0</v>
      </c>
      <c r="M136" s="61">
        <f t="shared" si="5"/>
        <v>0</v>
      </c>
      <c r="N136" s="61">
        <f t="shared" si="5"/>
        <v>0</v>
      </c>
      <c r="O136" s="61">
        <f t="shared" si="5"/>
        <v>0</v>
      </c>
      <c r="P136" s="61"/>
      <c r="Q136" s="61"/>
      <c r="R136" s="62"/>
      <c r="S136" s="62"/>
      <c r="T136" s="84"/>
    </row>
    <row r="137" spans="1:20" x14ac:dyDescent="0.25">
      <c r="A137" s="85"/>
      <c r="B137" s="75"/>
      <c r="C137" s="76"/>
      <c r="D137" s="75"/>
      <c r="E137" s="75"/>
      <c r="F137" s="76"/>
      <c r="G137" s="75"/>
      <c r="H137" s="76"/>
      <c r="I137" s="76"/>
      <c r="J137" s="76"/>
      <c r="K137" s="76"/>
      <c r="L137" s="76"/>
      <c r="M137" s="76"/>
      <c r="N137" s="76"/>
      <c r="O137" s="76"/>
      <c r="P137" s="76"/>
      <c r="Q137" s="76"/>
      <c r="R137" s="75"/>
      <c r="S137" s="75"/>
      <c r="T137" s="86"/>
    </row>
    <row r="138" spans="1:20" x14ac:dyDescent="0.25">
      <c r="A138" s="34"/>
      <c r="B138" s="11"/>
      <c r="C138" s="2"/>
      <c r="D138" s="11"/>
      <c r="E138" s="11"/>
      <c r="F138" s="11"/>
      <c r="G138" s="11"/>
      <c r="H138" s="2"/>
      <c r="I138" s="2"/>
      <c r="J138" s="2"/>
      <c r="K138" s="2"/>
      <c r="L138" s="2"/>
      <c r="M138" s="2"/>
      <c r="N138" s="2"/>
      <c r="O138" s="2"/>
      <c r="P138" s="2"/>
      <c r="Q138" s="2"/>
      <c r="R138" s="11"/>
      <c r="S138" s="11"/>
      <c r="T138" s="35"/>
    </row>
    <row r="139" spans="1:20" x14ac:dyDescent="0.25">
      <c r="A139" s="34"/>
      <c r="B139" s="11"/>
      <c r="C139" s="2" t="s">
        <v>7</v>
      </c>
      <c r="D139" s="11" t="s">
        <v>4697</v>
      </c>
      <c r="E139" s="11" t="s">
        <v>39</v>
      </c>
      <c r="F139" s="2" t="s">
        <v>0</v>
      </c>
      <c r="G139" s="11" t="s">
        <v>5822</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2</v>
      </c>
      <c r="G140" s="11" t="s">
        <v>5823</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3</v>
      </c>
      <c r="G141" s="11" t="s">
        <v>5824</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4</v>
      </c>
      <c r="G142" s="11" t="s">
        <v>5825</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5</v>
      </c>
      <c r="G143" s="11" t="s">
        <v>5826</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t="s">
        <v>6</v>
      </c>
      <c r="G144" s="11" t="s">
        <v>5827</v>
      </c>
      <c r="H144" s="2">
        <v>0</v>
      </c>
      <c r="I144" s="2">
        <v>1</v>
      </c>
      <c r="J144" s="2">
        <v>0</v>
      </c>
      <c r="K144" s="2">
        <v>0</v>
      </c>
      <c r="L144" s="2">
        <v>0</v>
      </c>
      <c r="M144" s="2">
        <v>0</v>
      </c>
      <c r="N144" s="2">
        <v>0</v>
      </c>
      <c r="O144" s="2"/>
      <c r="P144" s="2"/>
      <c r="Q144" s="2"/>
      <c r="R144" s="11"/>
      <c r="S144" s="11"/>
      <c r="T144" s="35"/>
    </row>
    <row r="145" spans="1:20" x14ac:dyDescent="0.25">
      <c r="A145" s="34"/>
      <c r="B145" s="11"/>
      <c r="C145" s="2"/>
      <c r="D145" s="11"/>
      <c r="E145" s="11"/>
      <c r="F145" s="2" t="s">
        <v>7</v>
      </c>
      <c r="G145" s="11" t="s">
        <v>5828</v>
      </c>
      <c r="H145" s="2">
        <v>0</v>
      </c>
      <c r="I145" s="2">
        <v>1</v>
      </c>
      <c r="J145" s="2">
        <v>0</v>
      </c>
      <c r="K145" s="2">
        <v>0</v>
      </c>
      <c r="L145" s="2">
        <v>0</v>
      </c>
      <c r="M145" s="2">
        <v>0</v>
      </c>
      <c r="N145" s="2">
        <v>0</v>
      </c>
      <c r="O145" s="2"/>
      <c r="P145" s="2"/>
      <c r="Q145" s="2"/>
      <c r="R145" s="11"/>
      <c r="S145" s="11"/>
      <c r="T145" s="35"/>
    </row>
    <row r="146" spans="1:20" x14ac:dyDescent="0.25">
      <c r="A146" s="34"/>
      <c r="B146" s="11"/>
      <c r="C146" s="2"/>
      <c r="D146" s="11"/>
      <c r="E146" s="11"/>
      <c r="F146" s="2" t="s">
        <v>8</v>
      </c>
      <c r="G146" s="11" t="s">
        <v>5829</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c r="G147" s="11"/>
      <c r="H147" s="2"/>
      <c r="I147" s="2"/>
      <c r="J147" s="2"/>
      <c r="K147" s="2"/>
      <c r="L147" s="2"/>
      <c r="M147" s="2"/>
      <c r="N147" s="2"/>
      <c r="O147" s="2"/>
      <c r="P147" s="2"/>
      <c r="Q147" s="2"/>
      <c r="R147" s="11"/>
      <c r="S147" s="11"/>
      <c r="T147" s="35"/>
    </row>
    <row r="148" spans="1:20" x14ac:dyDescent="0.25">
      <c r="A148" s="83"/>
      <c r="B148" s="62"/>
      <c r="C148" s="61"/>
      <c r="D148" s="62"/>
      <c r="E148" s="62"/>
      <c r="F148" s="61"/>
      <c r="G148" s="62"/>
      <c r="H148" s="61">
        <f>SUM(H139:H146)</f>
        <v>0</v>
      </c>
      <c r="I148" s="61">
        <f t="shared" ref="I148:O148" si="6">SUM(I139:I146)</f>
        <v>8</v>
      </c>
      <c r="J148" s="61">
        <f t="shared" si="6"/>
        <v>0</v>
      </c>
      <c r="K148" s="61">
        <f t="shared" si="6"/>
        <v>0</v>
      </c>
      <c r="L148" s="61">
        <f t="shared" si="6"/>
        <v>0</v>
      </c>
      <c r="M148" s="61">
        <f t="shared" si="6"/>
        <v>0</v>
      </c>
      <c r="N148" s="61">
        <f t="shared" si="6"/>
        <v>0</v>
      </c>
      <c r="O148" s="61">
        <f t="shared" si="6"/>
        <v>0</v>
      </c>
      <c r="P148" s="61"/>
      <c r="Q148" s="61"/>
      <c r="R148" s="62"/>
      <c r="S148" s="62"/>
      <c r="T148" s="84"/>
    </row>
    <row r="149" spans="1:20" x14ac:dyDescent="0.25">
      <c r="A149" s="85"/>
      <c r="B149" s="75"/>
      <c r="C149" s="76"/>
      <c r="D149" s="75"/>
      <c r="E149" s="75"/>
      <c r="F149" s="76"/>
      <c r="G149" s="75"/>
      <c r="H149" s="76"/>
      <c r="I149" s="76"/>
      <c r="J149" s="76"/>
      <c r="K149" s="76"/>
      <c r="L149" s="76"/>
      <c r="M149" s="76"/>
      <c r="N149" s="76"/>
      <c r="O149" s="76"/>
      <c r="P149" s="76"/>
      <c r="Q149" s="76"/>
      <c r="R149" s="75"/>
      <c r="S149" s="75"/>
      <c r="T149" s="86"/>
    </row>
    <row r="150" spans="1:20" x14ac:dyDescent="0.25">
      <c r="A150" s="34"/>
      <c r="B150" s="11"/>
      <c r="C150" s="2"/>
      <c r="D150" s="11"/>
      <c r="E150" s="11"/>
      <c r="F150" s="11"/>
      <c r="G150" s="11"/>
      <c r="H150" s="2"/>
      <c r="I150" s="2"/>
      <c r="J150" s="2"/>
      <c r="K150" s="2"/>
      <c r="L150" s="2"/>
      <c r="M150" s="2"/>
      <c r="N150" s="2"/>
      <c r="O150" s="2"/>
      <c r="P150" s="2"/>
      <c r="Q150" s="2"/>
      <c r="R150" s="11"/>
      <c r="S150" s="11"/>
      <c r="T150" s="35"/>
    </row>
    <row r="151" spans="1:20" x14ac:dyDescent="0.25">
      <c r="A151" s="34"/>
      <c r="B151" s="11"/>
      <c r="C151" s="2" t="s">
        <v>8</v>
      </c>
      <c r="D151" s="11" t="s">
        <v>4698</v>
      </c>
      <c r="E151" s="11" t="s">
        <v>39</v>
      </c>
      <c r="F151" s="2" t="s">
        <v>0</v>
      </c>
      <c r="G151" s="11" t="s">
        <v>5830</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t="s">
        <v>2</v>
      </c>
      <c r="G152" s="11" t="s">
        <v>5831</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3</v>
      </c>
      <c r="G153" s="11" t="s">
        <v>3607</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4</v>
      </c>
      <c r="G154" s="11" t="s">
        <v>5832</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5</v>
      </c>
      <c r="G155" s="11" t="s">
        <v>5833</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6</v>
      </c>
      <c r="G156" s="11" t="s">
        <v>5834</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7</v>
      </c>
      <c r="G157" s="11" t="s">
        <v>3936</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8</v>
      </c>
      <c r="G158" s="11" t="s">
        <v>5835</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9</v>
      </c>
      <c r="G159" s="11" t="s">
        <v>5836</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10</v>
      </c>
      <c r="G160" s="11" t="s">
        <v>5837</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11</v>
      </c>
      <c r="G161" s="11" t="s">
        <v>5838</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t="s">
        <v>12</v>
      </c>
      <c r="G162" s="11" t="s">
        <v>5839</v>
      </c>
      <c r="H162" s="2">
        <v>0</v>
      </c>
      <c r="I162" s="2">
        <v>1</v>
      </c>
      <c r="J162" s="2">
        <v>0</v>
      </c>
      <c r="K162" s="2">
        <v>0</v>
      </c>
      <c r="L162" s="2">
        <v>0</v>
      </c>
      <c r="M162" s="2">
        <v>0</v>
      </c>
      <c r="N162" s="2">
        <v>0</v>
      </c>
      <c r="O162" s="2"/>
      <c r="P162" s="2"/>
      <c r="Q162" s="2"/>
      <c r="R162" s="11"/>
      <c r="S162" s="11"/>
      <c r="T162" s="35"/>
    </row>
    <row r="163" spans="1:20" x14ac:dyDescent="0.25">
      <c r="A163" s="34"/>
      <c r="B163" s="11"/>
      <c r="C163" s="2"/>
      <c r="D163" s="11"/>
      <c r="E163" s="11"/>
      <c r="F163" s="2" t="s">
        <v>13</v>
      </c>
      <c r="G163" s="11" t="s">
        <v>5840</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14</v>
      </c>
      <c r="G164" s="11" t="s">
        <v>5841</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15</v>
      </c>
      <c r="G165" s="11" t="s">
        <v>5842</v>
      </c>
      <c r="H165" s="2">
        <v>0</v>
      </c>
      <c r="I165" s="2">
        <v>1</v>
      </c>
      <c r="J165" s="2">
        <v>0</v>
      </c>
      <c r="K165" s="2">
        <v>0</v>
      </c>
      <c r="L165" s="2">
        <v>0</v>
      </c>
      <c r="M165" s="2">
        <v>0</v>
      </c>
      <c r="N165" s="2">
        <v>0</v>
      </c>
      <c r="O165" s="2"/>
      <c r="P165" s="2"/>
      <c r="Q165" s="2"/>
      <c r="R165" s="11"/>
      <c r="S165" s="11"/>
      <c r="T165" s="35"/>
    </row>
    <row r="166" spans="1:20" x14ac:dyDescent="0.25">
      <c r="A166" s="34"/>
      <c r="B166" s="11"/>
      <c r="C166" s="2"/>
      <c r="D166" s="11"/>
      <c r="E166" s="11"/>
      <c r="F166" s="2"/>
      <c r="G166" s="11"/>
      <c r="H166" s="2"/>
      <c r="I166" s="2"/>
      <c r="J166" s="2"/>
      <c r="K166" s="2"/>
      <c r="L166" s="2"/>
      <c r="M166" s="2"/>
      <c r="N166" s="2"/>
      <c r="O166" s="2"/>
      <c r="P166" s="2"/>
      <c r="Q166" s="2"/>
      <c r="R166" s="11"/>
      <c r="S166" s="11"/>
      <c r="T166" s="35"/>
    </row>
    <row r="167" spans="1:20" x14ac:dyDescent="0.25">
      <c r="A167" s="83"/>
      <c r="B167" s="62"/>
      <c r="C167" s="61"/>
      <c r="D167" s="62"/>
      <c r="E167" s="62"/>
      <c r="F167" s="61"/>
      <c r="G167" s="62"/>
      <c r="H167" s="61">
        <f>SUM(H151:H165)</f>
        <v>0</v>
      </c>
      <c r="I167" s="61">
        <f t="shared" ref="I167:O167" si="7">SUM(I151:I165)</f>
        <v>15</v>
      </c>
      <c r="J167" s="61">
        <f t="shared" si="7"/>
        <v>0</v>
      </c>
      <c r="K167" s="61">
        <f t="shared" si="7"/>
        <v>0</v>
      </c>
      <c r="L167" s="61">
        <f t="shared" si="7"/>
        <v>0</v>
      </c>
      <c r="M167" s="61">
        <f t="shared" si="7"/>
        <v>0</v>
      </c>
      <c r="N167" s="61">
        <f t="shared" si="7"/>
        <v>0</v>
      </c>
      <c r="O167" s="61">
        <f t="shared" si="7"/>
        <v>0</v>
      </c>
      <c r="P167" s="61"/>
      <c r="Q167" s="61"/>
      <c r="R167" s="62"/>
      <c r="S167" s="62"/>
      <c r="T167" s="84"/>
    </row>
    <row r="168" spans="1:20" x14ac:dyDescent="0.25">
      <c r="A168" s="85"/>
      <c r="B168" s="75"/>
      <c r="C168" s="76"/>
      <c r="D168" s="75"/>
      <c r="E168" s="75"/>
      <c r="F168" s="76"/>
      <c r="G168" s="75"/>
      <c r="H168" s="76"/>
      <c r="I168" s="76"/>
      <c r="J168" s="76"/>
      <c r="K168" s="76"/>
      <c r="L168" s="76"/>
      <c r="M168" s="76"/>
      <c r="N168" s="76"/>
      <c r="O168" s="76"/>
      <c r="P168" s="76"/>
      <c r="Q168" s="76"/>
      <c r="R168" s="75"/>
      <c r="S168" s="75"/>
      <c r="T168" s="86"/>
    </row>
    <row r="169" spans="1:20" x14ac:dyDescent="0.25">
      <c r="A169" s="34"/>
      <c r="B169" s="11"/>
      <c r="C169" s="2"/>
      <c r="D169" s="11"/>
      <c r="E169" s="11"/>
      <c r="F169" s="11"/>
      <c r="G169" s="11"/>
      <c r="H169" s="2"/>
      <c r="I169" s="2"/>
      <c r="J169" s="2"/>
      <c r="K169" s="2"/>
      <c r="L169" s="2"/>
      <c r="M169" s="2"/>
      <c r="N169" s="2"/>
      <c r="O169" s="2"/>
      <c r="P169" s="2"/>
      <c r="Q169" s="2"/>
      <c r="R169" s="11"/>
      <c r="S169" s="11"/>
      <c r="T169" s="35"/>
    </row>
    <row r="170" spans="1:20" x14ac:dyDescent="0.25">
      <c r="A170" s="34"/>
      <c r="B170" s="11"/>
      <c r="C170" s="2" t="s">
        <v>9</v>
      </c>
      <c r="D170" s="11" t="s">
        <v>4699</v>
      </c>
      <c r="E170" s="11" t="s">
        <v>39</v>
      </c>
      <c r="F170" s="2" t="s">
        <v>0</v>
      </c>
      <c r="G170" s="11" t="s">
        <v>5843</v>
      </c>
      <c r="H170" s="2">
        <v>0</v>
      </c>
      <c r="I170" s="2">
        <v>1</v>
      </c>
      <c r="J170" s="2">
        <v>0</v>
      </c>
      <c r="K170" s="2">
        <v>0</v>
      </c>
      <c r="L170" s="2">
        <v>0</v>
      </c>
      <c r="M170" s="2">
        <v>0</v>
      </c>
      <c r="N170" s="2">
        <v>0</v>
      </c>
      <c r="O170" s="2"/>
      <c r="P170" s="2"/>
      <c r="Q170" s="2"/>
      <c r="R170" s="11"/>
      <c r="S170" s="11"/>
      <c r="T170" s="35"/>
    </row>
    <row r="171" spans="1:20" x14ac:dyDescent="0.25">
      <c r="A171" s="34"/>
      <c r="B171" s="11"/>
      <c r="C171" s="2"/>
      <c r="D171" s="11"/>
      <c r="E171" s="11"/>
      <c r="F171" s="2" t="s">
        <v>2</v>
      </c>
      <c r="G171" s="11" t="s">
        <v>5844</v>
      </c>
      <c r="H171" s="2">
        <v>0</v>
      </c>
      <c r="I171" s="2">
        <v>1</v>
      </c>
      <c r="J171" s="2">
        <v>0</v>
      </c>
      <c r="K171" s="2">
        <v>0</v>
      </c>
      <c r="L171" s="2">
        <v>0</v>
      </c>
      <c r="M171" s="2">
        <v>0</v>
      </c>
      <c r="N171" s="2">
        <v>0</v>
      </c>
      <c r="O171" s="2"/>
      <c r="P171" s="2"/>
      <c r="Q171" s="2"/>
      <c r="R171" s="11"/>
      <c r="S171" s="11"/>
      <c r="T171" s="35"/>
    </row>
    <row r="172" spans="1:20" x14ac:dyDescent="0.25">
      <c r="A172" s="34"/>
      <c r="B172" s="11"/>
      <c r="C172" s="2"/>
      <c r="D172" s="11"/>
      <c r="E172" s="11"/>
      <c r="F172" s="2" t="s">
        <v>3</v>
      </c>
      <c r="G172" s="11" t="s">
        <v>5845</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4</v>
      </c>
      <c r="G173" s="11" t="s">
        <v>5846</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t="s">
        <v>5</v>
      </c>
      <c r="G174" s="11" t="s">
        <v>5847</v>
      </c>
      <c r="H174" s="2">
        <v>0</v>
      </c>
      <c r="I174" s="2">
        <v>1</v>
      </c>
      <c r="J174" s="2">
        <v>0</v>
      </c>
      <c r="K174" s="2">
        <v>0</v>
      </c>
      <c r="L174" s="2">
        <v>0</v>
      </c>
      <c r="M174" s="2">
        <v>0</v>
      </c>
      <c r="N174" s="2">
        <v>0</v>
      </c>
      <c r="O174" s="2"/>
      <c r="P174" s="2"/>
      <c r="Q174" s="2"/>
      <c r="R174" s="11"/>
      <c r="S174" s="11"/>
      <c r="T174" s="35"/>
    </row>
    <row r="175" spans="1:20" x14ac:dyDescent="0.25">
      <c r="A175" s="34"/>
      <c r="B175" s="11"/>
      <c r="C175" s="2"/>
      <c r="D175" s="11"/>
      <c r="E175" s="11"/>
      <c r="F175" s="2" t="s">
        <v>6</v>
      </c>
      <c r="G175" s="11" t="s">
        <v>5299</v>
      </c>
      <c r="H175" s="2">
        <v>0</v>
      </c>
      <c r="I175" s="2">
        <v>1</v>
      </c>
      <c r="J175" s="2">
        <v>0</v>
      </c>
      <c r="K175" s="2">
        <v>0</v>
      </c>
      <c r="L175" s="2">
        <v>0</v>
      </c>
      <c r="M175" s="2">
        <v>0</v>
      </c>
      <c r="N175" s="2">
        <v>0</v>
      </c>
      <c r="O175" s="2"/>
      <c r="P175" s="2"/>
      <c r="Q175" s="2"/>
      <c r="R175" s="11"/>
      <c r="S175" s="11"/>
      <c r="T175" s="35"/>
    </row>
    <row r="176" spans="1:20" x14ac:dyDescent="0.25">
      <c r="A176" s="34"/>
      <c r="B176" s="11"/>
      <c r="C176" s="2"/>
      <c r="D176" s="11"/>
      <c r="E176" s="11"/>
      <c r="F176" s="2" t="s">
        <v>7</v>
      </c>
      <c r="G176" s="11" t="s">
        <v>5848</v>
      </c>
      <c r="H176" s="2">
        <v>0</v>
      </c>
      <c r="I176" s="2">
        <v>1</v>
      </c>
      <c r="J176" s="2">
        <v>0</v>
      </c>
      <c r="K176" s="2">
        <v>0</v>
      </c>
      <c r="L176" s="2">
        <v>0</v>
      </c>
      <c r="M176" s="2">
        <v>0</v>
      </c>
      <c r="N176" s="2">
        <v>0</v>
      </c>
      <c r="O176" s="2"/>
      <c r="P176" s="2"/>
      <c r="Q176" s="2"/>
      <c r="R176" s="11"/>
      <c r="S176" s="11"/>
      <c r="T176" s="35"/>
    </row>
    <row r="177" spans="1:20" x14ac:dyDescent="0.25">
      <c r="A177" s="34"/>
      <c r="B177" s="11"/>
      <c r="C177" s="2"/>
      <c r="D177" s="11"/>
      <c r="E177" s="11"/>
      <c r="F177" s="2" t="s">
        <v>8</v>
      </c>
      <c r="G177" s="11" t="s">
        <v>5849</v>
      </c>
      <c r="H177" s="2">
        <v>0</v>
      </c>
      <c r="I177" s="2">
        <v>1</v>
      </c>
      <c r="J177" s="2">
        <v>0</v>
      </c>
      <c r="K177" s="2">
        <v>0</v>
      </c>
      <c r="L177" s="2">
        <v>0</v>
      </c>
      <c r="M177" s="2">
        <v>0</v>
      </c>
      <c r="N177" s="2">
        <v>0</v>
      </c>
      <c r="O177" s="2"/>
      <c r="P177" s="2"/>
      <c r="Q177" s="2"/>
      <c r="R177" s="11"/>
      <c r="S177" s="11"/>
      <c r="T177" s="35"/>
    </row>
    <row r="178" spans="1:20" x14ac:dyDescent="0.25">
      <c r="A178" s="34"/>
      <c r="B178" s="11"/>
      <c r="C178" s="2"/>
      <c r="D178" s="11"/>
      <c r="E178" s="11"/>
      <c r="F178" s="2" t="s">
        <v>9</v>
      </c>
      <c r="G178" s="11" t="s">
        <v>5850</v>
      </c>
      <c r="H178" s="2">
        <v>0</v>
      </c>
      <c r="I178" s="2">
        <v>1</v>
      </c>
      <c r="J178" s="2">
        <v>0</v>
      </c>
      <c r="K178" s="2">
        <v>0</v>
      </c>
      <c r="L178" s="2">
        <v>0</v>
      </c>
      <c r="M178" s="2">
        <v>0</v>
      </c>
      <c r="N178" s="2">
        <v>0</v>
      </c>
      <c r="O178" s="2"/>
      <c r="P178" s="2"/>
      <c r="Q178" s="2"/>
      <c r="R178" s="11"/>
      <c r="S178" s="11"/>
      <c r="T178" s="35"/>
    </row>
    <row r="179" spans="1:20" x14ac:dyDescent="0.25">
      <c r="A179" s="34"/>
      <c r="B179" s="11"/>
      <c r="C179" s="2"/>
      <c r="D179" s="11"/>
      <c r="E179" s="11"/>
      <c r="F179" s="2" t="s">
        <v>10</v>
      </c>
      <c r="G179" s="11" t="s">
        <v>5851</v>
      </c>
      <c r="H179" s="2">
        <v>0</v>
      </c>
      <c r="I179" s="2">
        <v>1</v>
      </c>
      <c r="J179" s="2">
        <v>0</v>
      </c>
      <c r="K179" s="2">
        <v>0</v>
      </c>
      <c r="L179" s="2">
        <v>0</v>
      </c>
      <c r="M179" s="2">
        <v>0</v>
      </c>
      <c r="N179" s="2">
        <v>0</v>
      </c>
      <c r="O179" s="2"/>
      <c r="P179" s="2"/>
      <c r="Q179" s="2"/>
      <c r="R179" s="11"/>
      <c r="S179" s="11"/>
      <c r="T179" s="35"/>
    </row>
    <row r="180" spans="1:20" x14ac:dyDescent="0.25">
      <c r="A180" s="34"/>
      <c r="B180" s="11"/>
      <c r="C180" s="2"/>
      <c r="D180" s="11"/>
      <c r="E180" s="11"/>
      <c r="F180" s="2"/>
      <c r="G180" s="11"/>
      <c r="H180" s="2"/>
      <c r="I180" s="2"/>
      <c r="J180" s="2"/>
      <c r="K180" s="2"/>
      <c r="L180" s="2"/>
      <c r="M180" s="2"/>
      <c r="N180" s="2"/>
      <c r="O180" s="2"/>
      <c r="P180" s="2"/>
      <c r="Q180" s="2"/>
      <c r="R180" s="11"/>
      <c r="S180" s="11"/>
      <c r="T180" s="35"/>
    </row>
    <row r="181" spans="1:20" x14ac:dyDescent="0.25">
      <c r="A181" s="83"/>
      <c r="B181" s="62"/>
      <c r="C181" s="61"/>
      <c r="D181" s="62"/>
      <c r="E181" s="62"/>
      <c r="F181" s="61"/>
      <c r="G181" s="62"/>
      <c r="H181" s="61">
        <f>SUM(H170:H179)</f>
        <v>0</v>
      </c>
      <c r="I181" s="61">
        <f t="shared" ref="I181:O181" si="8">SUM(I170:I179)</f>
        <v>10</v>
      </c>
      <c r="J181" s="61">
        <f t="shared" si="8"/>
        <v>0</v>
      </c>
      <c r="K181" s="61">
        <f t="shared" si="8"/>
        <v>0</v>
      </c>
      <c r="L181" s="61">
        <f t="shared" si="8"/>
        <v>0</v>
      </c>
      <c r="M181" s="61">
        <f t="shared" si="8"/>
        <v>0</v>
      </c>
      <c r="N181" s="61">
        <f t="shared" si="8"/>
        <v>0</v>
      </c>
      <c r="O181" s="61">
        <f t="shared" si="8"/>
        <v>0</v>
      </c>
      <c r="P181" s="61"/>
      <c r="Q181" s="61"/>
      <c r="R181" s="62"/>
      <c r="S181" s="62"/>
      <c r="T181" s="84"/>
    </row>
    <row r="182" spans="1:20" x14ac:dyDescent="0.25">
      <c r="A182" s="85"/>
      <c r="B182" s="75"/>
      <c r="C182" s="76"/>
      <c r="D182" s="75"/>
      <c r="E182" s="75"/>
      <c r="F182" s="76"/>
      <c r="G182" s="75"/>
      <c r="H182" s="76"/>
      <c r="I182" s="76"/>
      <c r="J182" s="76"/>
      <c r="K182" s="76"/>
      <c r="L182" s="76"/>
      <c r="M182" s="76"/>
      <c r="N182" s="76"/>
      <c r="O182" s="76"/>
      <c r="P182" s="76"/>
      <c r="Q182" s="76"/>
      <c r="R182" s="75"/>
      <c r="S182" s="75"/>
      <c r="T182" s="86"/>
    </row>
    <row r="183" spans="1:20" x14ac:dyDescent="0.25">
      <c r="A183" s="34"/>
      <c r="B183" s="11"/>
      <c r="C183" s="2"/>
      <c r="D183" s="11"/>
      <c r="E183" s="11"/>
      <c r="F183" s="11"/>
      <c r="G183" s="11"/>
      <c r="H183" s="2"/>
      <c r="I183" s="2"/>
      <c r="J183" s="2"/>
      <c r="K183" s="2"/>
      <c r="L183" s="2"/>
      <c r="M183" s="2"/>
      <c r="N183" s="2"/>
      <c r="O183" s="2"/>
      <c r="P183" s="2"/>
      <c r="Q183" s="2"/>
      <c r="R183" s="11"/>
      <c r="S183" s="11"/>
      <c r="T183" s="35"/>
    </row>
    <row r="184" spans="1:20" x14ac:dyDescent="0.25">
      <c r="A184" s="34"/>
      <c r="B184" s="11"/>
      <c r="C184" s="2" t="s">
        <v>10</v>
      </c>
      <c r="D184" s="11" t="s">
        <v>4700</v>
      </c>
      <c r="E184" s="11" t="s">
        <v>39</v>
      </c>
      <c r="F184" s="2" t="s">
        <v>0</v>
      </c>
      <c r="G184" s="11" t="s">
        <v>5852</v>
      </c>
      <c r="H184" s="2">
        <v>0</v>
      </c>
      <c r="I184" s="2">
        <v>1</v>
      </c>
      <c r="J184" s="2">
        <v>0</v>
      </c>
      <c r="K184" s="2">
        <v>0</v>
      </c>
      <c r="L184" s="2">
        <v>0</v>
      </c>
      <c r="M184" s="2">
        <v>0</v>
      </c>
      <c r="N184" s="2">
        <v>0</v>
      </c>
      <c r="O184" s="2"/>
      <c r="P184" s="2"/>
      <c r="Q184" s="2"/>
      <c r="R184" s="11"/>
      <c r="S184" s="11"/>
      <c r="T184" s="35"/>
    </row>
    <row r="185" spans="1:20" x14ac:dyDescent="0.25">
      <c r="A185" s="34"/>
      <c r="B185" s="11"/>
      <c r="C185" s="2"/>
      <c r="D185" s="11"/>
      <c r="E185" s="11"/>
      <c r="F185" s="2" t="s">
        <v>2</v>
      </c>
      <c r="G185" s="11" t="s">
        <v>5853</v>
      </c>
      <c r="H185" s="2">
        <v>0</v>
      </c>
      <c r="I185" s="2">
        <v>1</v>
      </c>
      <c r="J185" s="2">
        <v>0</v>
      </c>
      <c r="K185" s="2">
        <v>0</v>
      </c>
      <c r="L185" s="2">
        <v>0</v>
      </c>
      <c r="M185" s="2">
        <v>0</v>
      </c>
      <c r="N185" s="2">
        <v>0</v>
      </c>
      <c r="O185" s="2"/>
      <c r="P185" s="2"/>
      <c r="Q185" s="2"/>
      <c r="R185" s="11"/>
      <c r="S185" s="11"/>
      <c r="T185" s="35"/>
    </row>
    <row r="186" spans="1:20" x14ac:dyDescent="0.25">
      <c r="A186" s="34"/>
      <c r="B186" s="11"/>
      <c r="C186" s="2"/>
      <c r="D186" s="11"/>
      <c r="E186" s="11"/>
      <c r="F186" s="2" t="s">
        <v>3</v>
      </c>
      <c r="G186" s="11" t="s">
        <v>5854</v>
      </c>
      <c r="H186" s="2">
        <v>0</v>
      </c>
      <c r="I186" s="2">
        <v>1</v>
      </c>
      <c r="J186" s="2">
        <v>0</v>
      </c>
      <c r="K186" s="2">
        <v>0</v>
      </c>
      <c r="L186" s="2">
        <v>0</v>
      </c>
      <c r="M186" s="2">
        <v>0</v>
      </c>
      <c r="N186" s="2">
        <v>0</v>
      </c>
      <c r="O186" s="2"/>
      <c r="P186" s="2"/>
      <c r="Q186" s="2"/>
      <c r="R186" s="11"/>
      <c r="S186" s="11"/>
      <c r="T186" s="35"/>
    </row>
    <row r="187" spans="1:20" x14ac:dyDescent="0.25">
      <c r="A187" s="34"/>
      <c r="B187" s="11"/>
      <c r="C187" s="2"/>
      <c r="D187" s="11"/>
      <c r="E187" s="11"/>
      <c r="F187" s="2" t="s">
        <v>4</v>
      </c>
      <c r="G187" s="11" t="s">
        <v>5855</v>
      </c>
      <c r="H187" s="2">
        <v>0</v>
      </c>
      <c r="I187" s="2">
        <v>1</v>
      </c>
      <c r="J187" s="2">
        <v>0</v>
      </c>
      <c r="K187" s="2">
        <v>0</v>
      </c>
      <c r="L187" s="2">
        <v>0</v>
      </c>
      <c r="M187" s="2">
        <v>0</v>
      </c>
      <c r="N187" s="2">
        <v>0</v>
      </c>
      <c r="O187" s="2"/>
      <c r="P187" s="2"/>
      <c r="Q187" s="2"/>
      <c r="R187" s="11"/>
      <c r="S187" s="11"/>
      <c r="T187" s="35"/>
    </row>
    <row r="188" spans="1:20" x14ac:dyDescent="0.25">
      <c r="A188" s="34"/>
      <c r="B188" s="11"/>
      <c r="C188" s="2"/>
      <c r="D188" s="11"/>
      <c r="E188" s="11"/>
      <c r="F188" s="2" t="s">
        <v>5</v>
      </c>
      <c r="G188" s="11" t="s">
        <v>5856</v>
      </c>
      <c r="H188" s="2">
        <v>0</v>
      </c>
      <c r="I188" s="2">
        <v>1</v>
      </c>
      <c r="J188" s="2">
        <v>0</v>
      </c>
      <c r="K188" s="2">
        <v>0</v>
      </c>
      <c r="L188" s="2">
        <v>0</v>
      </c>
      <c r="M188" s="2">
        <v>0</v>
      </c>
      <c r="N188" s="2">
        <v>0</v>
      </c>
      <c r="O188" s="2"/>
      <c r="P188" s="2"/>
      <c r="Q188" s="2"/>
      <c r="R188" s="11"/>
      <c r="S188" s="11"/>
      <c r="T188" s="35"/>
    </row>
    <row r="189" spans="1:20" x14ac:dyDescent="0.25">
      <c r="A189" s="34"/>
      <c r="B189" s="11"/>
      <c r="C189" s="2"/>
      <c r="D189" s="11"/>
      <c r="E189" s="11"/>
      <c r="F189" s="2" t="s">
        <v>6</v>
      </c>
      <c r="G189" s="11" t="s">
        <v>5857</v>
      </c>
      <c r="H189" s="2">
        <v>0</v>
      </c>
      <c r="I189" s="2">
        <v>1</v>
      </c>
      <c r="J189" s="2">
        <v>0</v>
      </c>
      <c r="K189" s="2">
        <v>0</v>
      </c>
      <c r="L189" s="2">
        <v>0</v>
      </c>
      <c r="M189" s="2">
        <v>0</v>
      </c>
      <c r="N189" s="2">
        <v>0</v>
      </c>
      <c r="O189" s="2"/>
      <c r="P189" s="2"/>
      <c r="Q189" s="2"/>
      <c r="R189" s="11"/>
      <c r="S189" s="11"/>
      <c r="T189" s="35"/>
    </row>
    <row r="190" spans="1:20" x14ac:dyDescent="0.25">
      <c r="A190" s="34"/>
      <c r="B190" s="11"/>
      <c r="C190" s="2"/>
      <c r="D190" s="11"/>
      <c r="E190" s="11"/>
      <c r="F190" s="2"/>
      <c r="G190" s="11"/>
      <c r="H190" s="2"/>
      <c r="I190" s="2"/>
      <c r="J190" s="2"/>
      <c r="K190" s="2"/>
      <c r="L190" s="2"/>
      <c r="M190" s="2"/>
      <c r="N190" s="2"/>
      <c r="O190" s="2"/>
      <c r="P190" s="2"/>
      <c r="Q190" s="2"/>
      <c r="R190" s="11"/>
      <c r="S190" s="11"/>
      <c r="T190" s="35"/>
    </row>
    <row r="191" spans="1:20" x14ac:dyDescent="0.25">
      <c r="A191" s="83"/>
      <c r="B191" s="62"/>
      <c r="C191" s="61"/>
      <c r="D191" s="62"/>
      <c r="E191" s="62"/>
      <c r="F191" s="61"/>
      <c r="G191" s="62"/>
      <c r="H191" s="61">
        <f>SUM(H184:H189)</f>
        <v>0</v>
      </c>
      <c r="I191" s="61">
        <f t="shared" ref="I191:O191" si="9">SUM(I184:I189)</f>
        <v>6</v>
      </c>
      <c r="J191" s="61">
        <f t="shared" si="9"/>
        <v>0</v>
      </c>
      <c r="K191" s="61">
        <f t="shared" si="9"/>
        <v>0</v>
      </c>
      <c r="L191" s="61">
        <f t="shared" si="9"/>
        <v>0</v>
      </c>
      <c r="M191" s="61">
        <f t="shared" si="9"/>
        <v>0</v>
      </c>
      <c r="N191" s="61">
        <f t="shared" si="9"/>
        <v>0</v>
      </c>
      <c r="O191" s="61">
        <f t="shared" si="9"/>
        <v>0</v>
      </c>
      <c r="P191" s="61"/>
      <c r="Q191" s="61"/>
      <c r="R191" s="62"/>
      <c r="S191" s="62"/>
      <c r="T191" s="84"/>
    </row>
    <row r="192" spans="1:20" x14ac:dyDescent="0.25">
      <c r="A192" s="85"/>
      <c r="B192" s="75"/>
      <c r="C192" s="76"/>
      <c r="D192" s="75"/>
      <c r="E192" s="75"/>
      <c r="F192" s="76"/>
      <c r="G192" s="75"/>
      <c r="H192" s="76"/>
      <c r="I192" s="76"/>
      <c r="J192" s="76"/>
      <c r="K192" s="76"/>
      <c r="L192" s="76"/>
      <c r="M192" s="76"/>
      <c r="N192" s="76"/>
      <c r="O192" s="76"/>
      <c r="P192" s="76"/>
      <c r="Q192" s="76"/>
      <c r="R192" s="75"/>
      <c r="S192" s="75"/>
      <c r="T192" s="86"/>
    </row>
    <row r="193" spans="1:20" x14ac:dyDescent="0.25">
      <c r="A193" s="34"/>
      <c r="B193" s="11"/>
      <c r="C193" s="2"/>
      <c r="D193" s="11"/>
      <c r="E193" s="11"/>
      <c r="F193" s="11"/>
      <c r="G193" s="11"/>
      <c r="H193" s="2"/>
      <c r="I193" s="2"/>
      <c r="J193" s="2"/>
      <c r="K193" s="2"/>
      <c r="L193" s="2"/>
      <c r="M193" s="2"/>
      <c r="N193" s="2"/>
      <c r="O193" s="2"/>
      <c r="P193" s="2"/>
      <c r="Q193" s="2"/>
      <c r="R193" s="11"/>
      <c r="S193" s="11"/>
      <c r="T193" s="35"/>
    </row>
    <row r="194" spans="1:20" x14ac:dyDescent="0.25">
      <c r="A194" s="34"/>
      <c r="B194" s="11"/>
      <c r="C194" s="2" t="s">
        <v>11</v>
      </c>
      <c r="D194" s="11" t="s">
        <v>8470</v>
      </c>
      <c r="E194" s="11"/>
      <c r="F194" s="2" t="s">
        <v>0</v>
      </c>
      <c r="G194" s="11" t="s">
        <v>5681</v>
      </c>
      <c r="H194" s="2">
        <v>0</v>
      </c>
      <c r="I194" s="2">
        <v>1</v>
      </c>
      <c r="J194" s="2">
        <v>0</v>
      </c>
      <c r="K194" s="2">
        <v>0</v>
      </c>
      <c r="L194" s="2">
        <v>0</v>
      </c>
      <c r="M194" s="2">
        <v>0</v>
      </c>
      <c r="N194" s="2">
        <v>0</v>
      </c>
      <c r="O194" s="2"/>
      <c r="P194" s="2"/>
      <c r="Q194" s="2"/>
      <c r="R194" s="11"/>
      <c r="S194" s="11"/>
      <c r="T194" s="35"/>
    </row>
    <row r="195" spans="1:20" x14ac:dyDescent="0.25">
      <c r="A195" s="34"/>
      <c r="B195" s="11"/>
      <c r="C195" s="2"/>
      <c r="D195" s="11"/>
      <c r="E195" s="11"/>
      <c r="F195" s="2" t="s">
        <v>2</v>
      </c>
      <c r="G195" s="11" t="s">
        <v>5700</v>
      </c>
      <c r="H195" s="2">
        <v>0</v>
      </c>
      <c r="I195" s="2">
        <v>1</v>
      </c>
      <c r="J195" s="2">
        <v>0</v>
      </c>
      <c r="K195" s="2">
        <v>0</v>
      </c>
      <c r="L195" s="2">
        <v>0</v>
      </c>
      <c r="M195" s="2">
        <v>0</v>
      </c>
      <c r="N195" s="2">
        <v>0</v>
      </c>
      <c r="O195" s="2"/>
      <c r="P195" s="2"/>
      <c r="Q195" s="2"/>
      <c r="R195" s="11"/>
      <c r="S195" s="11"/>
      <c r="T195" s="35"/>
    </row>
    <row r="196" spans="1:20" x14ac:dyDescent="0.25">
      <c r="A196" s="34"/>
      <c r="B196" s="11"/>
      <c r="C196" s="2"/>
      <c r="D196" s="11"/>
      <c r="E196" s="11"/>
      <c r="F196" s="2" t="s">
        <v>3</v>
      </c>
      <c r="G196" s="11" t="s">
        <v>5686</v>
      </c>
      <c r="H196" s="2">
        <v>0</v>
      </c>
      <c r="I196" s="2">
        <v>1</v>
      </c>
      <c r="J196" s="2">
        <v>0</v>
      </c>
      <c r="K196" s="2">
        <v>0</v>
      </c>
      <c r="L196" s="2">
        <v>0</v>
      </c>
      <c r="M196" s="2">
        <v>0</v>
      </c>
      <c r="N196" s="2">
        <v>0</v>
      </c>
      <c r="O196" s="2"/>
      <c r="P196" s="2"/>
      <c r="Q196" s="2"/>
      <c r="R196" s="11"/>
      <c r="S196" s="11"/>
      <c r="T196" s="35"/>
    </row>
    <row r="197" spans="1:20" x14ac:dyDescent="0.25">
      <c r="A197" s="34"/>
      <c r="B197" s="11"/>
      <c r="C197" s="2"/>
      <c r="D197" s="11"/>
      <c r="E197" s="11"/>
      <c r="F197" s="2" t="s">
        <v>4</v>
      </c>
      <c r="G197" s="11" t="s">
        <v>5696</v>
      </c>
      <c r="H197" s="2">
        <v>0</v>
      </c>
      <c r="I197" s="2">
        <v>1</v>
      </c>
      <c r="J197" s="2">
        <v>0</v>
      </c>
      <c r="K197" s="2">
        <v>0</v>
      </c>
      <c r="L197" s="2">
        <v>0</v>
      </c>
      <c r="M197" s="2">
        <v>0</v>
      </c>
      <c r="N197" s="2">
        <v>0</v>
      </c>
      <c r="O197" s="2"/>
      <c r="P197" s="2"/>
      <c r="Q197" s="2"/>
      <c r="R197" s="11"/>
      <c r="S197" s="11"/>
      <c r="T197" s="35"/>
    </row>
    <row r="198" spans="1:20" x14ac:dyDescent="0.25">
      <c r="A198" s="34"/>
      <c r="B198" s="11"/>
      <c r="C198" s="2"/>
      <c r="D198" s="11"/>
      <c r="E198" s="11"/>
      <c r="F198" s="2" t="s">
        <v>5</v>
      </c>
      <c r="G198" s="11" t="s">
        <v>5693</v>
      </c>
      <c r="H198" s="2">
        <v>0</v>
      </c>
      <c r="I198" s="2">
        <v>1</v>
      </c>
      <c r="J198" s="2">
        <v>0</v>
      </c>
      <c r="K198" s="2">
        <v>0</v>
      </c>
      <c r="L198" s="2">
        <v>0</v>
      </c>
      <c r="M198" s="2">
        <v>0</v>
      </c>
      <c r="N198" s="2">
        <v>0</v>
      </c>
      <c r="O198" s="2"/>
      <c r="P198" s="2"/>
      <c r="Q198" s="2"/>
      <c r="R198" s="11"/>
      <c r="S198" s="11"/>
      <c r="T198" s="35"/>
    </row>
    <row r="199" spans="1:20" x14ac:dyDescent="0.25">
      <c r="A199" s="34"/>
      <c r="B199" s="11"/>
      <c r="C199" s="2"/>
      <c r="D199" s="11"/>
      <c r="E199" s="11"/>
      <c r="F199" s="2" t="s">
        <v>6</v>
      </c>
      <c r="G199" s="11" t="s">
        <v>5697</v>
      </c>
      <c r="H199" s="2">
        <v>0</v>
      </c>
      <c r="I199" s="2">
        <v>1</v>
      </c>
      <c r="J199" s="2">
        <v>0</v>
      </c>
      <c r="K199" s="2">
        <v>0</v>
      </c>
      <c r="L199" s="2">
        <v>0</v>
      </c>
      <c r="M199" s="2">
        <v>0</v>
      </c>
      <c r="N199" s="2">
        <v>0</v>
      </c>
      <c r="O199" s="2"/>
      <c r="P199" s="2"/>
      <c r="Q199" s="2"/>
      <c r="R199" s="11"/>
      <c r="S199" s="11"/>
      <c r="T199" s="35"/>
    </row>
    <row r="200" spans="1:20" x14ac:dyDescent="0.25">
      <c r="A200" s="34"/>
      <c r="B200" s="11"/>
      <c r="C200" s="2"/>
      <c r="D200" s="11"/>
      <c r="E200" s="11"/>
      <c r="F200" s="2" t="s">
        <v>7</v>
      </c>
      <c r="G200" s="11" t="s">
        <v>5682</v>
      </c>
      <c r="H200" s="2">
        <v>0</v>
      </c>
      <c r="I200" s="2">
        <v>1</v>
      </c>
      <c r="J200" s="2">
        <v>0</v>
      </c>
      <c r="K200" s="2">
        <v>0</v>
      </c>
      <c r="L200" s="2">
        <v>0</v>
      </c>
      <c r="M200" s="2">
        <v>0</v>
      </c>
      <c r="N200" s="2">
        <v>0</v>
      </c>
      <c r="O200" s="2"/>
      <c r="P200" s="2"/>
      <c r="Q200" s="2"/>
      <c r="R200" s="11"/>
      <c r="S200" s="11"/>
      <c r="T200" s="35"/>
    </row>
    <row r="201" spans="1:20" x14ac:dyDescent="0.25">
      <c r="A201" s="34"/>
      <c r="B201" s="11"/>
      <c r="C201" s="2"/>
      <c r="D201" s="11"/>
      <c r="E201" s="11"/>
      <c r="F201" s="2" t="s">
        <v>8</v>
      </c>
      <c r="G201" s="11" t="s">
        <v>5689</v>
      </c>
      <c r="H201" s="2">
        <v>0</v>
      </c>
      <c r="I201" s="2">
        <v>1</v>
      </c>
      <c r="J201" s="2">
        <v>0</v>
      </c>
      <c r="K201" s="2">
        <v>0</v>
      </c>
      <c r="L201" s="2">
        <v>0</v>
      </c>
      <c r="M201" s="2">
        <v>0</v>
      </c>
      <c r="N201" s="2">
        <v>0</v>
      </c>
      <c r="O201" s="2"/>
      <c r="P201" s="2"/>
      <c r="Q201" s="2"/>
      <c r="R201" s="11"/>
      <c r="S201" s="11"/>
      <c r="T201" s="35"/>
    </row>
    <row r="202" spans="1:20" x14ac:dyDescent="0.25">
      <c r="A202" s="34"/>
      <c r="B202" s="11"/>
      <c r="C202" s="2"/>
      <c r="D202" s="11"/>
      <c r="E202" s="11"/>
      <c r="F202" s="2" t="s">
        <v>9</v>
      </c>
      <c r="G202" s="11" t="s">
        <v>5695</v>
      </c>
      <c r="H202" s="2">
        <v>0</v>
      </c>
      <c r="I202" s="2">
        <v>1</v>
      </c>
      <c r="J202" s="2">
        <v>0</v>
      </c>
      <c r="K202" s="2">
        <v>0</v>
      </c>
      <c r="L202" s="2">
        <v>0</v>
      </c>
      <c r="M202" s="2">
        <v>0</v>
      </c>
      <c r="N202" s="2">
        <v>0</v>
      </c>
      <c r="O202" s="2"/>
      <c r="P202" s="2"/>
      <c r="Q202" s="2"/>
      <c r="R202" s="11"/>
      <c r="S202" s="11"/>
      <c r="T202" s="35"/>
    </row>
    <row r="203" spans="1:20" x14ac:dyDescent="0.25">
      <c r="A203" s="34"/>
      <c r="B203" s="11"/>
      <c r="C203" s="2"/>
      <c r="D203" s="11"/>
      <c r="E203" s="11"/>
      <c r="F203" s="2" t="s">
        <v>10</v>
      </c>
      <c r="G203" s="11" t="s">
        <v>8471</v>
      </c>
      <c r="H203" s="2">
        <v>0</v>
      </c>
      <c r="I203" s="2">
        <v>1</v>
      </c>
      <c r="J203" s="2">
        <v>0</v>
      </c>
      <c r="K203" s="2">
        <v>0</v>
      </c>
      <c r="L203" s="2">
        <v>0</v>
      </c>
      <c r="M203" s="2">
        <v>0</v>
      </c>
      <c r="N203" s="2">
        <v>0</v>
      </c>
      <c r="O203" s="2"/>
      <c r="P203" s="2"/>
      <c r="Q203" s="2"/>
      <c r="R203" s="11"/>
      <c r="S203" s="11"/>
      <c r="T203" s="35"/>
    </row>
    <row r="204" spans="1:20" x14ac:dyDescent="0.25">
      <c r="A204" s="34"/>
      <c r="B204" s="11"/>
      <c r="C204" s="2"/>
      <c r="D204" s="11"/>
      <c r="E204" s="11"/>
      <c r="F204" s="2" t="s">
        <v>11</v>
      </c>
      <c r="G204" s="11" t="s">
        <v>8472</v>
      </c>
      <c r="H204" s="2">
        <v>0</v>
      </c>
      <c r="I204" s="2">
        <v>1</v>
      </c>
      <c r="J204" s="2">
        <v>0</v>
      </c>
      <c r="K204" s="2">
        <v>0</v>
      </c>
      <c r="L204" s="2">
        <v>0</v>
      </c>
      <c r="M204" s="2">
        <v>0</v>
      </c>
      <c r="N204" s="2">
        <v>0</v>
      </c>
      <c r="O204" s="2"/>
      <c r="P204" s="2"/>
      <c r="Q204" s="2"/>
      <c r="R204" s="11"/>
      <c r="S204" s="11"/>
      <c r="T204" s="35"/>
    </row>
    <row r="205" spans="1:20" x14ac:dyDescent="0.25">
      <c r="A205" s="34"/>
      <c r="B205" s="11"/>
      <c r="C205" s="2"/>
      <c r="D205" s="11"/>
      <c r="E205" s="11"/>
      <c r="F205" s="2" t="s">
        <v>12</v>
      </c>
      <c r="G205" s="11" t="s">
        <v>8473</v>
      </c>
      <c r="H205" s="2">
        <v>0</v>
      </c>
      <c r="I205" s="2">
        <v>1</v>
      </c>
      <c r="J205" s="2">
        <v>0</v>
      </c>
      <c r="K205" s="2">
        <v>0</v>
      </c>
      <c r="L205" s="2">
        <v>0</v>
      </c>
      <c r="M205" s="2">
        <v>0</v>
      </c>
      <c r="N205" s="2">
        <v>0</v>
      </c>
      <c r="O205" s="2"/>
      <c r="P205" s="2"/>
      <c r="Q205" s="2"/>
      <c r="R205" s="11"/>
      <c r="S205" s="11"/>
      <c r="T205" s="35"/>
    </row>
    <row r="206" spans="1:20" x14ac:dyDescent="0.25">
      <c r="A206" s="34"/>
      <c r="B206" s="11"/>
      <c r="C206" s="2"/>
      <c r="D206" s="11"/>
      <c r="E206" s="11"/>
      <c r="F206" s="11"/>
      <c r="G206" s="11"/>
      <c r="H206" s="2"/>
      <c r="I206" s="2"/>
      <c r="J206" s="2"/>
      <c r="K206" s="2"/>
      <c r="L206" s="2"/>
      <c r="M206" s="2"/>
      <c r="N206" s="2"/>
      <c r="O206" s="2"/>
      <c r="P206" s="2"/>
      <c r="Q206" s="2"/>
      <c r="R206" s="11"/>
      <c r="S206" s="11"/>
      <c r="T206" s="35"/>
    </row>
    <row r="207" spans="1:20" x14ac:dyDescent="0.25">
      <c r="A207" s="83"/>
      <c r="B207" s="62"/>
      <c r="C207" s="61"/>
      <c r="D207" s="62"/>
      <c r="E207" s="62"/>
      <c r="F207" s="61"/>
      <c r="G207" s="62"/>
      <c r="H207" s="61">
        <f>SUM(H194:H205)</f>
        <v>0</v>
      </c>
      <c r="I207" s="61">
        <f t="shared" ref="I207:O207" si="10">SUM(I194:I205)</f>
        <v>12</v>
      </c>
      <c r="J207" s="61">
        <f t="shared" si="10"/>
        <v>0</v>
      </c>
      <c r="K207" s="61">
        <f t="shared" si="10"/>
        <v>0</v>
      </c>
      <c r="L207" s="61">
        <f t="shared" si="10"/>
        <v>0</v>
      </c>
      <c r="M207" s="61">
        <f t="shared" si="10"/>
        <v>0</v>
      </c>
      <c r="N207" s="61">
        <f t="shared" si="10"/>
        <v>0</v>
      </c>
      <c r="O207" s="61">
        <f t="shared" si="10"/>
        <v>0</v>
      </c>
      <c r="P207" s="61"/>
      <c r="Q207" s="61"/>
      <c r="R207" s="62"/>
      <c r="S207" s="62"/>
      <c r="T207" s="84"/>
    </row>
    <row r="208" spans="1:20" x14ac:dyDescent="0.25">
      <c r="A208" s="85"/>
      <c r="B208" s="75"/>
      <c r="C208" s="76"/>
      <c r="D208" s="75"/>
      <c r="E208" s="75"/>
      <c r="F208" s="76"/>
      <c r="G208" s="75"/>
      <c r="H208" s="76"/>
      <c r="I208" s="76"/>
      <c r="J208" s="76"/>
      <c r="K208" s="76"/>
      <c r="L208" s="76"/>
      <c r="M208" s="76"/>
      <c r="N208" s="76"/>
      <c r="O208" s="76"/>
      <c r="P208" s="76"/>
      <c r="Q208" s="76"/>
      <c r="R208" s="75"/>
      <c r="S208" s="75"/>
      <c r="T208" s="86"/>
    </row>
    <row r="209" spans="1:20" x14ac:dyDescent="0.25">
      <c r="A209" s="34"/>
      <c r="B209" s="11"/>
      <c r="C209" s="2"/>
      <c r="D209" s="11"/>
      <c r="E209" s="11"/>
      <c r="F209" s="11"/>
      <c r="G209" s="11"/>
      <c r="H209" s="2"/>
      <c r="I209" s="2"/>
      <c r="J209" s="2"/>
      <c r="K209" s="2"/>
      <c r="L209" s="2"/>
      <c r="M209" s="2"/>
      <c r="N209" s="2"/>
      <c r="O209" s="2"/>
      <c r="P209" s="2"/>
      <c r="Q209" s="2"/>
      <c r="R209" s="11"/>
      <c r="S209" s="11"/>
      <c r="T209" s="35"/>
    </row>
    <row r="210" spans="1:20" x14ac:dyDescent="0.25">
      <c r="A210" s="34"/>
      <c r="B210" s="11"/>
      <c r="C210" s="2" t="s">
        <v>12</v>
      </c>
      <c r="D210" s="299" t="s">
        <v>8474</v>
      </c>
      <c r="E210" s="11"/>
      <c r="F210" s="2" t="s">
        <v>0</v>
      </c>
      <c r="G210" s="11" t="s">
        <v>5705</v>
      </c>
      <c r="H210" s="2">
        <v>0</v>
      </c>
      <c r="I210" s="2">
        <v>1</v>
      </c>
      <c r="J210" s="2">
        <v>0</v>
      </c>
      <c r="K210" s="2">
        <v>0</v>
      </c>
      <c r="L210" s="2">
        <v>0</v>
      </c>
      <c r="M210" s="2">
        <v>0</v>
      </c>
      <c r="N210" s="2">
        <v>0</v>
      </c>
      <c r="O210" s="2"/>
      <c r="P210" s="2"/>
      <c r="Q210" s="2"/>
      <c r="R210" s="11"/>
      <c r="S210" s="11"/>
      <c r="T210" s="35"/>
    </row>
    <row r="211" spans="1:20" x14ac:dyDescent="0.25">
      <c r="A211" s="34"/>
      <c r="B211" s="11"/>
      <c r="C211" s="2"/>
      <c r="D211" s="299"/>
      <c r="E211" s="11"/>
      <c r="F211" s="2" t="s">
        <v>2</v>
      </c>
      <c r="G211" s="11" t="s">
        <v>5710</v>
      </c>
      <c r="H211" s="2">
        <v>0</v>
      </c>
      <c r="I211" s="2">
        <v>1</v>
      </c>
      <c r="J211" s="2">
        <v>0</v>
      </c>
      <c r="K211" s="2">
        <v>0</v>
      </c>
      <c r="L211" s="2">
        <v>0</v>
      </c>
      <c r="M211" s="2">
        <v>0</v>
      </c>
      <c r="N211" s="2">
        <v>0</v>
      </c>
      <c r="O211" s="2"/>
      <c r="P211" s="2"/>
      <c r="Q211" s="2"/>
      <c r="R211" s="11"/>
      <c r="S211" s="11"/>
      <c r="T211" s="35"/>
    </row>
    <row r="212" spans="1:20" x14ac:dyDescent="0.25">
      <c r="A212" s="34"/>
      <c r="B212" s="11"/>
      <c r="C212" s="2"/>
      <c r="D212" s="11"/>
      <c r="E212" s="11"/>
      <c r="F212" s="2" t="s">
        <v>3</v>
      </c>
      <c r="G212" s="11" t="s">
        <v>5726</v>
      </c>
      <c r="H212" s="2">
        <v>0</v>
      </c>
      <c r="I212" s="2">
        <v>1</v>
      </c>
      <c r="J212" s="2">
        <v>0</v>
      </c>
      <c r="K212" s="2">
        <v>0</v>
      </c>
      <c r="L212" s="2">
        <v>0</v>
      </c>
      <c r="M212" s="2">
        <v>0</v>
      </c>
      <c r="N212" s="2">
        <v>0</v>
      </c>
      <c r="O212" s="2"/>
      <c r="P212" s="2"/>
      <c r="Q212" s="2"/>
      <c r="R212" s="11"/>
      <c r="S212" s="11"/>
      <c r="T212" s="35"/>
    </row>
    <row r="213" spans="1:20" x14ac:dyDescent="0.25">
      <c r="A213" s="34"/>
      <c r="B213" s="11"/>
      <c r="C213" s="2"/>
      <c r="D213" s="11"/>
      <c r="E213" s="11"/>
      <c r="F213" s="2" t="s">
        <v>4</v>
      </c>
      <c r="G213" s="11" t="s">
        <v>5706</v>
      </c>
      <c r="H213" s="2">
        <v>0</v>
      </c>
      <c r="I213" s="2">
        <v>1</v>
      </c>
      <c r="J213" s="2">
        <v>0</v>
      </c>
      <c r="K213" s="2">
        <v>0</v>
      </c>
      <c r="L213" s="2">
        <v>0</v>
      </c>
      <c r="M213" s="2">
        <v>0</v>
      </c>
      <c r="N213" s="2">
        <v>0</v>
      </c>
      <c r="O213" s="2"/>
      <c r="P213" s="2"/>
      <c r="Q213" s="2"/>
      <c r="R213" s="11"/>
      <c r="S213" s="11"/>
      <c r="T213" s="35"/>
    </row>
    <row r="214" spans="1:20" x14ac:dyDescent="0.25">
      <c r="A214" s="34"/>
      <c r="B214" s="11"/>
      <c r="C214" s="2"/>
      <c r="D214" s="11"/>
      <c r="E214" s="11"/>
      <c r="F214" s="2" t="s">
        <v>5</v>
      </c>
      <c r="G214" s="11" t="s">
        <v>5725</v>
      </c>
      <c r="H214" s="2">
        <v>0</v>
      </c>
      <c r="I214" s="2">
        <v>1</v>
      </c>
      <c r="J214" s="2">
        <v>0</v>
      </c>
      <c r="K214" s="2">
        <v>0</v>
      </c>
      <c r="L214" s="2">
        <v>0</v>
      </c>
      <c r="M214" s="2">
        <v>0</v>
      </c>
      <c r="N214" s="2">
        <v>0</v>
      </c>
      <c r="O214" s="2"/>
      <c r="P214" s="2"/>
      <c r="Q214" s="2"/>
      <c r="R214" s="11"/>
      <c r="S214" s="11"/>
      <c r="T214" s="35"/>
    </row>
    <row r="215" spans="1:20" x14ac:dyDescent="0.25">
      <c r="A215" s="34"/>
      <c r="B215" s="11"/>
      <c r="C215" s="2"/>
      <c r="D215" s="11"/>
      <c r="E215" s="11"/>
      <c r="F215" s="2" t="s">
        <v>6</v>
      </c>
      <c r="G215" s="11" t="s">
        <v>5709</v>
      </c>
      <c r="H215" s="2">
        <v>0</v>
      </c>
      <c r="I215" s="2">
        <v>1</v>
      </c>
      <c r="J215" s="2">
        <v>0</v>
      </c>
      <c r="K215" s="2">
        <v>0</v>
      </c>
      <c r="L215" s="2">
        <v>0</v>
      </c>
      <c r="M215" s="2">
        <v>0</v>
      </c>
      <c r="N215" s="2">
        <v>0</v>
      </c>
      <c r="O215" s="2"/>
      <c r="P215" s="2"/>
      <c r="Q215" s="2"/>
      <c r="R215" s="11"/>
      <c r="S215" s="11"/>
      <c r="T215" s="35"/>
    </row>
    <row r="216" spans="1:20" x14ac:dyDescent="0.25">
      <c r="A216" s="34"/>
      <c r="B216" s="11"/>
      <c r="C216" s="2"/>
      <c r="D216" s="11"/>
      <c r="E216" s="11"/>
      <c r="F216" s="2" t="s">
        <v>7</v>
      </c>
      <c r="G216" s="11" t="s">
        <v>5722</v>
      </c>
      <c r="H216" s="2">
        <v>0</v>
      </c>
      <c r="I216" s="2">
        <v>1</v>
      </c>
      <c r="J216" s="2">
        <v>0</v>
      </c>
      <c r="K216" s="2">
        <v>0</v>
      </c>
      <c r="L216" s="2">
        <v>0</v>
      </c>
      <c r="M216" s="2">
        <v>0</v>
      </c>
      <c r="N216" s="2">
        <v>0</v>
      </c>
      <c r="O216" s="2"/>
      <c r="P216" s="2"/>
      <c r="Q216" s="2"/>
      <c r="R216" s="11"/>
      <c r="S216" s="11"/>
      <c r="T216" s="35"/>
    </row>
    <row r="217" spans="1:20" x14ac:dyDescent="0.25">
      <c r="A217" s="34"/>
      <c r="B217" s="11"/>
      <c r="C217" s="2"/>
      <c r="D217" s="11"/>
      <c r="E217" s="11"/>
      <c r="F217" s="11"/>
      <c r="G217" s="11"/>
      <c r="H217" s="2"/>
      <c r="I217" s="2"/>
      <c r="J217" s="2"/>
      <c r="K217" s="2"/>
      <c r="L217" s="2"/>
      <c r="M217" s="2"/>
      <c r="N217" s="2"/>
      <c r="O217" s="2"/>
      <c r="P217" s="2"/>
      <c r="Q217" s="2"/>
      <c r="R217" s="11"/>
      <c r="S217" s="11"/>
      <c r="T217" s="35"/>
    </row>
    <row r="218" spans="1:20" x14ac:dyDescent="0.25">
      <c r="A218" s="83"/>
      <c r="B218" s="62"/>
      <c r="C218" s="61"/>
      <c r="D218" s="62"/>
      <c r="E218" s="62"/>
      <c r="F218" s="61"/>
      <c r="G218" s="62"/>
      <c r="H218" s="61">
        <f>SUM(H210:H216)</f>
        <v>0</v>
      </c>
      <c r="I218" s="61">
        <f t="shared" ref="I218:O218" si="11">SUM(I210:I216)</f>
        <v>7</v>
      </c>
      <c r="J218" s="61">
        <f t="shared" si="11"/>
        <v>0</v>
      </c>
      <c r="K218" s="61">
        <f t="shared" si="11"/>
        <v>0</v>
      </c>
      <c r="L218" s="61">
        <f t="shared" si="11"/>
        <v>0</v>
      </c>
      <c r="M218" s="61">
        <f t="shared" si="11"/>
        <v>0</v>
      </c>
      <c r="N218" s="61">
        <f t="shared" si="11"/>
        <v>0</v>
      </c>
      <c r="O218" s="61">
        <f t="shared" si="11"/>
        <v>0</v>
      </c>
      <c r="P218" s="61"/>
      <c r="Q218" s="61"/>
      <c r="R218" s="62"/>
      <c r="S218" s="62"/>
      <c r="T218" s="84"/>
    </row>
    <row r="219" spans="1:20" x14ac:dyDescent="0.25">
      <c r="A219" s="85"/>
      <c r="B219" s="75"/>
      <c r="C219" s="76"/>
      <c r="D219" s="75"/>
      <c r="E219" s="75"/>
      <c r="F219" s="76"/>
      <c r="G219" s="75"/>
      <c r="H219" s="76"/>
      <c r="I219" s="76"/>
      <c r="J219" s="76"/>
      <c r="K219" s="76"/>
      <c r="L219" s="76"/>
      <c r="M219" s="76"/>
      <c r="N219" s="76"/>
      <c r="O219" s="76"/>
      <c r="P219" s="76"/>
      <c r="Q219" s="76"/>
      <c r="R219" s="75"/>
      <c r="S219" s="75"/>
      <c r="T219" s="86"/>
    </row>
    <row r="220" spans="1:20" x14ac:dyDescent="0.25">
      <c r="A220" s="34"/>
      <c r="B220" s="11"/>
      <c r="C220" s="2"/>
      <c r="D220" s="11"/>
      <c r="E220" s="11"/>
      <c r="F220" s="11"/>
      <c r="G220" s="11"/>
      <c r="H220" s="2"/>
      <c r="I220" s="2"/>
      <c r="J220" s="2"/>
      <c r="K220" s="2"/>
      <c r="L220" s="2"/>
      <c r="M220" s="2"/>
      <c r="N220" s="2"/>
      <c r="O220" s="2"/>
      <c r="P220" s="2"/>
      <c r="Q220" s="2"/>
      <c r="R220" s="11"/>
      <c r="S220" s="11"/>
      <c r="T220" s="35"/>
    </row>
    <row r="221" spans="1:20" x14ac:dyDescent="0.25">
      <c r="A221" s="34"/>
      <c r="B221" s="11"/>
      <c r="C221" s="2" t="s">
        <v>13</v>
      </c>
      <c r="D221" s="11" t="s">
        <v>8475</v>
      </c>
      <c r="E221" s="11"/>
      <c r="F221" s="2" t="s">
        <v>0</v>
      </c>
      <c r="G221" s="11" t="s">
        <v>5732</v>
      </c>
      <c r="H221" s="2">
        <v>0</v>
      </c>
      <c r="I221" s="2">
        <v>1</v>
      </c>
      <c r="J221" s="2">
        <v>0</v>
      </c>
      <c r="K221" s="2">
        <v>0</v>
      </c>
      <c r="L221" s="2">
        <v>0</v>
      </c>
      <c r="M221" s="2">
        <v>0</v>
      </c>
      <c r="N221" s="2">
        <v>0</v>
      </c>
      <c r="O221" s="2"/>
      <c r="P221" s="2"/>
      <c r="Q221" s="2"/>
      <c r="R221" s="11"/>
      <c r="S221" s="11"/>
      <c r="T221" s="35"/>
    </row>
    <row r="222" spans="1:20" x14ac:dyDescent="0.25">
      <c r="A222" s="34"/>
      <c r="B222" s="11"/>
      <c r="C222" s="2"/>
      <c r="D222" s="11"/>
      <c r="E222" s="11"/>
      <c r="F222" s="2" t="s">
        <v>2</v>
      </c>
      <c r="G222" s="11" t="s">
        <v>5744</v>
      </c>
      <c r="H222" s="2">
        <v>0</v>
      </c>
      <c r="I222" s="2">
        <v>1</v>
      </c>
      <c r="J222" s="2">
        <v>0</v>
      </c>
      <c r="K222" s="2">
        <v>0</v>
      </c>
      <c r="L222" s="2">
        <v>0</v>
      </c>
      <c r="M222" s="2">
        <v>0</v>
      </c>
      <c r="N222" s="2">
        <v>0</v>
      </c>
      <c r="O222" s="2"/>
      <c r="P222" s="2"/>
      <c r="Q222" s="2"/>
      <c r="R222" s="11"/>
      <c r="S222" s="11"/>
      <c r="T222" s="35"/>
    </row>
    <row r="223" spans="1:20" x14ac:dyDescent="0.25">
      <c r="A223" s="34"/>
      <c r="B223" s="11"/>
      <c r="C223" s="2"/>
      <c r="D223" s="11"/>
      <c r="E223" s="11"/>
      <c r="F223" s="2" t="s">
        <v>3</v>
      </c>
      <c r="G223" s="11" t="s">
        <v>5745</v>
      </c>
      <c r="H223" s="2">
        <v>0</v>
      </c>
      <c r="I223" s="2">
        <v>1</v>
      </c>
      <c r="J223" s="2">
        <v>0</v>
      </c>
      <c r="K223" s="2">
        <v>0</v>
      </c>
      <c r="L223" s="2">
        <v>0</v>
      </c>
      <c r="M223" s="2">
        <v>0</v>
      </c>
      <c r="N223" s="2">
        <v>0</v>
      </c>
      <c r="O223" s="2"/>
      <c r="P223" s="2"/>
      <c r="Q223" s="2"/>
      <c r="R223" s="11"/>
      <c r="S223" s="11"/>
      <c r="T223" s="35"/>
    </row>
    <row r="224" spans="1:20" x14ac:dyDescent="0.25">
      <c r="A224" s="34"/>
      <c r="B224" s="11"/>
      <c r="C224" s="2"/>
      <c r="D224" s="11"/>
      <c r="E224" s="11"/>
      <c r="F224" s="2" t="s">
        <v>4</v>
      </c>
      <c r="G224" s="11" t="s">
        <v>8476</v>
      </c>
      <c r="H224" s="2">
        <v>0</v>
      </c>
      <c r="I224" s="2">
        <v>1</v>
      </c>
      <c r="J224" s="2">
        <v>0</v>
      </c>
      <c r="K224" s="2">
        <v>0</v>
      </c>
      <c r="L224" s="2">
        <v>0</v>
      </c>
      <c r="M224" s="2">
        <v>0</v>
      </c>
      <c r="N224" s="2">
        <v>0</v>
      </c>
      <c r="O224" s="2"/>
      <c r="P224" s="2"/>
      <c r="Q224" s="2"/>
      <c r="R224" s="11"/>
      <c r="S224" s="11"/>
      <c r="T224" s="35"/>
    </row>
    <row r="225" spans="1:20" x14ac:dyDescent="0.25">
      <c r="A225" s="34"/>
      <c r="B225" s="11"/>
      <c r="C225" s="2"/>
      <c r="D225" s="11"/>
      <c r="E225" s="11"/>
      <c r="F225" s="2" t="s">
        <v>5</v>
      </c>
      <c r="G225" s="11" t="s">
        <v>5757</v>
      </c>
      <c r="H225" s="2">
        <v>0</v>
      </c>
      <c r="I225" s="2">
        <v>1</v>
      </c>
      <c r="J225" s="2">
        <v>0</v>
      </c>
      <c r="K225" s="2">
        <v>0</v>
      </c>
      <c r="L225" s="2">
        <v>0</v>
      </c>
      <c r="M225" s="2">
        <v>0</v>
      </c>
      <c r="N225" s="2">
        <v>0</v>
      </c>
      <c r="O225" s="2"/>
      <c r="P225" s="2"/>
      <c r="Q225" s="2"/>
      <c r="R225" s="11"/>
      <c r="S225" s="11"/>
      <c r="T225" s="35"/>
    </row>
    <row r="226" spans="1:20" x14ac:dyDescent="0.25">
      <c r="A226" s="34"/>
      <c r="B226" s="11"/>
      <c r="C226" s="2"/>
      <c r="D226" s="11"/>
      <c r="E226" s="11"/>
      <c r="F226" s="2" t="s">
        <v>6</v>
      </c>
      <c r="G226" s="11" t="s">
        <v>5729</v>
      </c>
      <c r="H226" s="2">
        <v>0</v>
      </c>
      <c r="I226" s="2">
        <v>1</v>
      </c>
      <c r="J226" s="2">
        <v>0</v>
      </c>
      <c r="K226" s="2">
        <v>0</v>
      </c>
      <c r="L226" s="2">
        <v>0</v>
      </c>
      <c r="M226" s="2">
        <v>0</v>
      </c>
      <c r="N226" s="2">
        <v>0</v>
      </c>
      <c r="O226" s="2"/>
      <c r="P226" s="2"/>
      <c r="Q226" s="2"/>
      <c r="R226" s="11"/>
      <c r="S226" s="11"/>
      <c r="T226" s="35"/>
    </row>
    <row r="227" spans="1:20" x14ac:dyDescent="0.25">
      <c r="A227" s="34"/>
      <c r="B227" s="11"/>
      <c r="C227" s="2"/>
      <c r="D227" s="11"/>
      <c r="E227" s="11"/>
      <c r="F227" s="2" t="s">
        <v>7</v>
      </c>
      <c r="G227" s="11" t="s">
        <v>5730</v>
      </c>
      <c r="H227" s="2">
        <v>0</v>
      </c>
      <c r="I227" s="2">
        <v>1</v>
      </c>
      <c r="J227" s="2">
        <v>0</v>
      </c>
      <c r="K227" s="2">
        <v>0</v>
      </c>
      <c r="L227" s="2">
        <v>0</v>
      </c>
      <c r="M227" s="2">
        <v>0</v>
      </c>
      <c r="N227" s="2">
        <v>0</v>
      </c>
      <c r="O227" s="2"/>
      <c r="P227" s="2"/>
      <c r="Q227" s="2"/>
      <c r="R227" s="11"/>
      <c r="S227" s="11"/>
      <c r="T227" s="35"/>
    </row>
    <row r="228" spans="1:20" x14ac:dyDescent="0.25">
      <c r="A228" s="34"/>
      <c r="B228" s="11"/>
      <c r="C228" s="2"/>
      <c r="D228" s="11"/>
      <c r="E228" s="11"/>
      <c r="F228" s="2" t="s">
        <v>8</v>
      </c>
      <c r="G228" s="11" t="s">
        <v>5758</v>
      </c>
      <c r="H228" s="2">
        <v>0</v>
      </c>
      <c r="I228" s="2">
        <v>1</v>
      </c>
      <c r="J228" s="2">
        <v>0</v>
      </c>
      <c r="K228" s="2">
        <v>0</v>
      </c>
      <c r="L228" s="2">
        <v>0</v>
      </c>
      <c r="M228" s="2">
        <v>0</v>
      </c>
      <c r="N228" s="2">
        <v>0</v>
      </c>
      <c r="O228" s="2"/>
      <c r="P228" s="2"/>
      <c r="Q228" s="2"/>
      <c r="R228" s="11"/>
      <c r="S228" s="11"/>
      <c r="T228" s="35"/>
    </row>
    <row r="229" spans="1:20" x14ac:dyDescent="0.25">
      <c r="A229" s="34"/>
      <c r="B229" s="11"/>
      <c r="C229" s="2"/>
      <c r="D229" s="11"/>
      <c r="E229" s="11"/>
      <c r="F229" s="2" t="s">
        <v>9</v>
      </c>
      <c r="G229" s="11" t="s">
        <v>5731</v>
      </c>
      <c r="H229" s="2">
        <v>0</v>
      </c>
      <c r="I229" s="2">
        <v>1</v>
      </c>
      <c r="J229" s="2">
        <v>0</v>
      </c>
      <c r="K229" s="2">
        <v>0</v>
      </c>
      <c r="L229" s="2">
        <v>0</v>
      </c>
      <c r="M229" s="2">
        <v>0</v>
      </c>
      <c r="N229" s="2">
        <v>0</v>
      </c>
      <c r="O229" s="2"/>
      <c r="P229" s="2"/>
      <c r="Q229" s="2"/>
      <c r="R229" s="11"/>
      <c r="S229" s="11"/>
      <c r="T229" s="35"/>
    </row>
    <row r="230" spans="1:20" x14ac:dyDescent="0.25">
      <c r="A230" s="34"/>
      <c r="B230" s="11"/>
      <c r="C230" s="2"/>
      <c r="D230" s="11"/>
      <c r="E230" s="11"/>
      <c r="F230" s="2" t="s">
        <v>10</v>
      </c>
      <c r="G230" s="11" t="s">
        <v>5733</v>
      </c>
      <c r="H230" s="2">
        <v>0</v>
      </c>
      <c r="I230" s="2">
        <v>1</v>
      </c>
      <c r="J230" s="2">
        <v>0</v>
      </c>
      <c r="K230" s="2">
        <v>0</v>
      </c>
      <c r="L230" s="2">
        <v>0</v>
      </c>
      <c r="M230" s="2">
        <v>0</v>
      </c>
      <c r="N230" s="2">
        <v>0</v>
      </c>
      <c r="O230" s="2"/>
      <c r="P230" s="2"/>
      <c r="Q230" s="2"/>
      <c r="R230" s="11"/>
      <c r="S230" s="11"/>
      <c r="T230" s="35"/>
    </row>
    <row r="231" spans="1:20" x14ac:dyDescent="0.25">
      <c r="A231" s="34"/>
      <c r="B231" s="11"/>
      <c r="C231" s="2"/>
      <c r="D231" s="11"/>
      <c r="E231" s="11"/>
      <c r="F231" s="2" t="s">
        <v>11</v>
      </c>
      <c r="G231" s="11" t="s">
        <v>5755</v>
      </c>
      <c r="H231" s="2">
        <v>0</v>
      </c>
      <c r="I231" s="2">
        <v>1</v>
      </c>
      <c r="J231" s="2">
        <v>0</v>
      </c>
      <c r="K231" s="2">
        <v>0</v>
      </c>
      <c r="L231" s="2">
        <v>0</v>
      </c>
      <c r="M231" s="2">
        <v>0</v>
      </c>
      <c r="N231" s="2">
        <v>0</v>
      </c>
      <c r="O231" s="2"/>
      <c r="P231" s="2"/>
      <c r="Q231" s="2"/>
      <c r="R231" s="11"/>
      <c r="S231" s="11"/>
      <c r="T231" s="35"/>
    </row>
    <row r="232" spans="1:20" x14ac:dyDescent="0.25">
      <c r="A232" s="34"/>
      <c r="B232" s="11"/>
      <c r="C232" s="2"/>
      <c r="D232" s="11"/>
      <c r="E232" s="11"/>
      <c r="F232" s="11"/>
      <c r="G232" s="11"/>
      <c r="H232" s="2"/>
      <c r="I232" s="2"/>
      <c r="J232" s="2"/>
      <c r="K232" s="2"/>
      <c r="L232" s="2"/>
      <c r="M232" s="2"/>
      <c r="N232" s="2"/>
      <c r="O232" s="2"/>
      <c r="P232" s="2"/>
      <c r="Q232" s="2"/>
      <c r="R232" s="11"/>
      <c r="S232" s="11"/>
      <c r="T232" s="35"/>
    </row>
    <row r="233" spans="1:20" x14ac:dyDescent="0.25">
      <c r="A233" s="83"/>
      <c r="B233" s="62"/>
      <c r="C233" s="61"/>
      <c r="D233" s="62"/>
      <c r="E233" s="62"/>
      <c r="F233" s="61"/>
      <c r="G233" s="62"/>
      <c r="H233" s="61">
        <f>SUM(H221:H231)</f>
        <v>0</v>
      </c>
      <c r="I233" s="61">
        <f t="shared" ref="I233:O233" si="12">SUM(I221:I231)</f>
        <v>11</v>
      </c>
      <c r="J233" s="61">
        <f t="shared" si="12"/>
        <v>0</v>
      </c>
      <c r="K233" s="61">
        <f t="shared" si="12"/>
        <v>0</v>
      </c>
      <c r="L233" s="61">
        <f t="shared" si="12"/>
        <v>0</v>
      </c>
      <c r="M233" s="61">
        <f t="shared" si="12"/>
        <v>0</v>
      </c>
      <c r="N233" s="61">
        <f t="shared" si="12"/>
        <v>0</v>
      </c>
      <c r="O233" s="61">
        <f t="shared" si="12"/>
        <v>0</v>
      </c>
      <c r="P233" s="61"/>
      <c r="Q233" s="61"/>
      <c r="R233" s="62"/>
      <c r="S233" s="62"/>
      <c r="T233" s="84"/>
    </row>
    <row r="234" spans="1:20" x14ac:dyDescent="0.25">
      <c r="A234" s="85"/>
      <c r="B234" s="75"/>
      <c r="C234" s="76"/>
      <c r="D234" s="75"/>
      <c r="E234" s="75"/>
      <c r="F234" s="76"/>
      <c r="G234" s="75"/>
      <c r="H234" s="76"/>
      <c r="I234" s="76"/>
      <c r="J234" s="76"/>
      <c r="K234" s="76"/>
      <c r="L234" s="76"/>
      <c r="M234" s="76"/>
      <c r="N234" s="76"/>
      <c r="O234" s="76"/>
      <c r="P234" s="76"/>
      <c r="Q234" s="76"/>
      <c r="R234" s="75"/>
      <c r="S234" s="75"/>
      <c r="T234" s="86"/>
    </row>
    <row r="235" spans="1:20" x14ac:dyDescent="0.25">
      <c r="A235" s="34"/>
      <c r="B235" s="11"/>
      <c r="C235" s="2"/>
      <c r="D235" s="11"/>
      <c r="E235" s="11"/>
      <c r="F235" s="11"/>
      <c r="G235" s="11"/>
      <c r="H235" s="2"/>
      <c r="I235" s="2"/>
      <c r="J235" s="2"/>
      <c r="K235" s="2"/>
      <c r="L235" s="2"/>
      <c r="M235" s="2"/>
      <c r="N235" s="2"/>
      <c r="O235" s="2"/>
      <c r="P235" s="2"/>
      <c r="Q235" s="2"/>
      <c r="R235" s="11"/>
      <c r="S235" s="11"/>
      <c r="T235" s="35"/>
    </row>
    <row r="236" spans="1:20" x14ac:dyDescent="0.25">
      <c r="A236" s="34"/>
      <c r="B236" s="11"/>
      <c r="C236" s="2" t="s">
        <v>14</v>
      </c>
      <c r="D236" s="11" t="s">
        <v>8477</v>
      </c>
      <c r="E236" s="11"/>
      <c r="F236" s="2" t="s">
        <v>0</v>
      </c>
      <c r="G236" s="11" t="s">
        <v>5761</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2</v>
      </c>
      <c r="G237" s="11" t="s">
        <v>5760</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t="s">
        <v>3</v>
      </c>
      <c r="G238" s="11" t="s">
        <v>5773</v>
      </c>
      <c r="H238" s="2">
        <v>0</v>
      </c>
      <c r="I238" s="2">
        <v>1</v>
      </c>
      <c r="J238" s="2">
        <v>0</v>
      </c>
      <c r="K238" s="2">
        <v>0</v>
      </c>
      <c r="L238" s="2">
        <v>0</v>
      </c>
      <c r="M238" s="2">
        <v>0</v>
      </c>
      <c r="N238" s="2">
        <v>0</v>
      </c>
      <c r="O238" s="2"/>
      <c r="P238" s="2"/>
      <c r="Q238" s="2"/>
      <c r="R238" s="11"/>
      <c r="S238" s="11"/>
      <c r="T238" s="35"/>
    </row>
    <row r="239" spans="1:20" x14ac:dyDescent="0.25">
      <c r="A239" s="34"/>
      <c r="B239" s="11"/>
      <c r="C239" s="2"/>
      <c r="D239" s="11"/>
      <c r="E239" s="11"/>
      <c r="F239" s="2" t="s">
        <v>4</v>
      </c>
      <c r="G239" s="11" t="s">
        <v>5759</v>
      </c>
      <c r="H239" s="2">
        <v>0</v>
      </c>
      <c r="I239" s="2">
        <v>1</v>
      </c>
      <c r="J239" s="2">
        <v>0</v>
      </c>
      <c r="K239" s="2">
        <v>0</v>
      </c>
      <c r="L239" s="2">
        <v>0</v>
      </c>
      <c r="M239" s="2">
        <v>0</v>
      </c>
      <c r="N239" s="2">
        <v>0</v>
      </c>
      <c r="O239" s="2"/>
      <c r="P239" s="2"/>
      <c r="Q239" s="2"/>
      <c r="R239" s="11"/>
      <c r="S239" s="11"/>
      <c r="T239" s="35"/>
    </row>
    <row r="240" spans="1:20" x14ac:dyDescent="0.25">
      <c r="A240" s="34"/>
      <c r="B240" s="11"/>
      <c r="C240" s="2"/>
      <c r="D240" s="11"/>
      <c r="E240" s="11"/>
      <c r="F240" s="2" t="s">
        <v>5</v>
      </c>
      <c r="G240" s="11" t="s">
        <v>5766</v>
      </c>
      <c r="H240" s="2">
        <v>0</v>
      </c>
      <c r="I240" s="2">
        <v>1</v>
      </c>
      <c r="J240" s="2">
        <v>0</v>
      </c>
      <c r="K240" s="2">
        <v>0</v>
      </c>
      <c r="L240" s="2">
        <v>0</v>
      </c>
      <c r="M240" s="2">
        <v>0</v>
      </c>
      <c r="N240" s="2">
        <v>0</v>
      </c>
      <c r="O240" s="2"/>
      <c r="P240" s="2"/>
      <c r="Q240" s="2"/>
      <c r="R240" s="11"/>
      <c r="S240" s="11"/>
      <c r="T240" s="35"/>
    </row>
    <row r="241" spans="1:20" x14ac:dyDescent="0.25">
      <c r="A241" s="34"/>
      <c r="B241" s="11"/>
      <c r="C241" s="2"/>
      <c r="D241" s="11"/>
      <c r="E241" s="11"/>
      <c r="F241" s="2" t="s">
        <v>6</v>
      </c>
      <c r="G241" s="11" t="s">
        <v>5762</v>
      </c>
      <c r="H241" s="2">
        <v>0</v>
      </c>
      <c r="I241" s="2">
        <v>1</v>
      </c>
      <c r="J241" s="2">
        <v>0</v>
      </c>
      <c r="K241" s="2">
        <v>0</v>
      </c>
      <c r="L241" s="2">
        <v>0</v>
      </c>
      <c r="M241" s="2">
        <v>0</v>
      </c>
      <c r="N241" s="2">
        <v>0</v>
      </c>
      <c r="O241" s="2"/>
      <c r="P241" s="2"/>
      <c r="Q241" s="2"/>
      <c r="R241" s="11"/>
      <c r="S241" s="11"/>
      <c r="T241" s="35"/>
    </row>
    <row r="242" spans="1:20" x14ac:dyDescent="0.25">
      <c r="A242" s="34"/>
      <c r="B242" s="11"/>
      <c r="C242" s="2"/>
      <c r="D242" s="11"/>
      <c r="E242" s="11"/>
      <c r="F242" s="2" t="s">
        <v>7</v>
      </c>
      <c r="G242" s="11" t="s">
        <v>5774</v>
      </c>
      <c r="H242" s="2">
        <v>0</v>
      </c>
      <c r="I242" s="2">
        <v>1</v>
      </c>
      <c r="J242" s="2">
        <v>0</v>
      </c>
      <c r="K242" s="2">
        <v>0</v>
      </c>
      <c r="L242" s="2">
        <v>0</v>
      </c>
      <c r="M242" s="2">
        <v>0</v>
      </c>
      <c r="N242" s="2">
        <v>0</v>
      </c>
      <c r="O242" s="2"/>
      <c r="P242" s="2"/>
      <c r="Q242" s="2"/>
      <c r="R242" s="11"/>
      <c r="S242" s="11"/>
      <c r="T242" s="35"/>
    </row>
    <row r="243" spans="1:20" x14ac:dyDescent="0.25">
      <c r="A243" s="34"/>
      <c r="B243" s="11"/>
      <c r="C243" s="2"/>
      <c r="D243" s="11"/>
      <c r="E243" s="11"/>
      <c r="F243" s="11"/>
      <c r="G243" s="11"/>
      <c r="H243" s="2"/>
      <c r="I243" s="2"/>
      <c r="J243" s="2"/>
      <c r="K243" s="2"/>
      <c r="L243" s="2"/>
      <c r="M243" s="2"/>
      <c r="N243" s="2"/>
      <c r="O243" s="2"/>
      <c r="P243" s="2"/>
      <c r="Q243" s="2"/>
      <c r="R243" s="11"/>
      <c r="S243" s="11"/>
      <c r="T243" s="35"/>
    </row>
    <row r="244" spans="1:20" x14ac:dyDescent="0.25">
      <c r="A244" s="83"/>
      <c r="B244" s="62"/>
      <c r="C244" s="61"/>
      <c r="D244" s="62"/>
      <c r="E244" s="62"/>
      <c r="F244" s="61"/>
      <c r="G244" s="62"/>
      <c r="H244" s="61">
        <f>SUM(H236:H242)</f>
        <v>0</v>
      </c>
      <c r="I244" s="61">
        <f t="shared" ref="I244:O244" si="13">SUM(I236:I242)</f>
        <v>7</v>
      </c>
      <c r="J244" s="61">
        <f t="shared" si="13"/>
        <v>0</v>
      </c>
      <c r="K244" s="61">
        <f t="shared" si="13"/>
        <v>0</v>
      </c>
      <c r="L244" s="61">
        <f t="shared" si="13"/>
        <v>0</v>
      </c>
      <c r="M244" s="61">
        <f t="shared" si="13"/>
        <v>0</v>
      </c>
      <c r="N244" s="61">
        <f t="shared" si="13"/>
        <v>0</v>
      </c>
      <c r="O244" s="61">
        <f t="shared" si="13"/>
        <v>0</v>
      </c>
      <c r="P244" s="61"/>
      <c r="Q244" s="61"/>
      <c r="R244" s="62"/>
      <c r="S244" s="62"/>
      <c r="T244" s="84"/>
    </row>
    <row r="245" spans="1:20" x14ac:dyDescent="0.25">
      <c r="A245" s="85"/>
      <c r="B245" s="75"/>
      <c r="C245" s="76"/>
      <c r="D245" s="75"/>
      <c r="E245" s="75"/>
      <c r="F245" s="76"/>
      <c r="G245" s="75"/>
      <c r="H245" s="76"/>
      <c r="I245" s="76"/>
      <c r="J245" s="76"/>
      <c r="K245" s="76"/>
      <c r="L245" s="76"/>
      <c r="M245" s="76"/>
      <c r="N245" s="76"/>
      <c r="O245" s="76"/>
      <c r="P245" s="76"/>
      <c r="Q245" s="76"/>
      <c r="R245" s="75"/>
      <c r="S245" s="75"/>
      <c r="T245" s="86"/>
    </row>
    <row r="246" spans="1:20" x14ac:dyDescent="0.25">
      <c r="A246" s="34"/>
      <c r="B246" s="11"/>
      <c r="C246" s="2"/>
      <c r="D246" s="11"/>
      <c r="E246" s="11"/>
      <c r="F246" s="11"/>
      <c r="G246" s="11"/>
      <c r="H246" s="2"/>
      <c r="I246" s="2"/>
      <c r="J246" s="2"/>
      <c r="K246" s="2"/>
      <c r="L246" s="2"/>
      <c r="M246" s="2"/>
      <c r="N246" s="2"/>
      <c r="O246" s="2"/>
      <c r="P246" s="2"/>
      <c r="Q246" s="2"/>
      <c r="R246" s="11"/>
      <c r="S246" s="11"/>
      <c r="T246" s="35"/>
    </row>
    <row r="247" spans="1:20" x14ac:dyDescent="0.25">
      <c r="A247" s="34"/>
      <c r="B247" s="11"/>
      <c r="C247" s="2" t="s">
        <v>15</v>
      </c>
      <c r="D247" s="11" t="s">
        <v>8478</v>
      </c>
      <c r="E247" s="11"/>
      <c r="F247" s="2" t="s">
        <v>0</v>
      </c>
      <c r="G247" s="11" t="s">
        <v>5763</v>
      </c>
      <c r="H247" s="2">
        <v>0</v>
      </c>
      <c r="I247" s="2">
        <v>1</v>
      </c>
      <c r="J247" s="2">
        <v>0</v>
      </c>
      <c r="K247" s="2">
        <v>0</v>
      </c>
      <c r="L247" s="2">
        <v>0</v>
      </c>
      <c r="M247" s="2">
        <v>0</v>
      </c>
      <c r="N247" s="2">
        <v>0</v>
      </c>
      <c r="O247" s="2"/>
      <c r="P247" s="2"/>
      <c r="Q247" s="2"/>
      <c r="R247" s="11"/>
      <c r="S247" s="11"/>
      <c r="T247" s="35"/>
    </row>
    <row r="248" spans="1:20" x14ac:dyDescent="0.25">
      <c r="A248" s="34"/>
      <c r="B248" s="11"/>
      <c r="C248" s="2"/>
      <c r="D248" s="11"/>
      <c r="E248" s="11"/>
      <c r="F248" s="2" t="s">
        <v>2</v>
      </c>
      <c r="G248" s="11" t="s">
        <v>5764</v>
      </c>
      <c r="H248" s="2">
        <v>0</v>
      </c>
      <c r="I248" s="2">
        <v>1</v>
      </c>
      <c r="J248" s="2">
        <v>0</v>
      </c>
      <c r="K248" s="2">
        <v>0</v>
      </c>
      <c r="L248" s="2">
        <v>0</v>
      </c>
      <c r="M248" s="2">
        <v>0</v>
      </c>
      <c r="N248" s="2">
        <v>0</v>
      </c>
      <c r="O248" s="2"/>
      <c r="P248" s="2"/>
      <c r="Q248" s="2"/>
      <c r="R248" s="11"/>
      <c r="S248" s="11"/>
      <c r="T248" s="35"/>
    </row>
    <row r="249" spans="1:20" x14ac:dyDescent="0.25">
      <c r="A249" s="34"/>
      <c r="B249" s="11"/>
      <c r="C249" s="2"/>
      <c r="D249" s="11"/>
      <c r="E249" s="11"/>
      <c r="F249" s="2" t="s">
        <v>3</v>
      </c>
      <c r="G249" s="11" t="s">
        <v>5778</v>
      </c>
      <c r="H249" s="2">
        <v>0</v>
      </c>
      <c r="I249" s="2">
        <v>1</v>
      </c>
      <c r="J249" s="2">
        <v>0</v>
      </c>
      <c r="K249" s="2">
        <v>0</v>
      </c>
      <c r="L249" s="2">
        <v>0</v>
      </c>
      <c r="M249" s="2">
        <v>0</v>
      </c>
      <c r="N249" s="2">
        <v>0</v>
      </c>
      <c r="O249" s="2"/>
      <c r="P249" s="2"/>
      <c r="Q249" s="2"/>
      <c r="R249" s="11"/>
      <c r="S249" s="11"/>
      <c r="T249" s="35"/>
    </row>
    <row r="250" spans="1:20" x14ac:dyDescent="0.25">
      <c r="A250" s="34"/>
      <c r="B250" s="11"/>
      <c r="C250" s="2"/>
      <c r="D250" s="11"/>
      <c r="E250" s="11"/>
      <c r="F250" s="2" t="s">
        <v>4</v>
      </c>
      <c r="G250" s="11" t="s">
        <v>5769</v>
      </c>
      <c r="H250" s="2">
        <v>0</v>
      </c>
      <c r="I250" s="2">
        <v>1</v>
      </c>
      <c r="J250" s="2">
        <v>0</v>
      </c>
      <c r="K250" s="2">
        <v>0</v>
      </c>
      <c r="L250" s="2">
        <v>0</v>
      </c>
      <c r="M250" s="2">
        <v>0</v>
      </c>
      <c r="N250" s="2">
        <v>0</v>
      </c>
      <c r="O250" s="2"/>
      <c r="P250" s="2"/>
      <c r="Q250" s="2"/>
      <c r="R250" s="11"/>
      <c r="S250" s="11"/>
      <c r="T250" s="35"/>
    </row>
    <row r="251" spans="1:20" x14ac:dyDescent="0.25">
      <c r="A251" s="34"/>
      <c r="B251" s="11"/>
      <c r="C251" s="2"/>
      <c r="D251" s="11"/>
      <c r="E251" s="11"/>
      <c r="F251" s="2" t="s">
        <v>5</v>
      </c>
      <c r="G251" s="11" t="s">
        <v>5779</v>
      </c>
      <c r="H251" s="2">
        <v>0</v>
      </c>
      <c r="I251" s="2">
        <v>1</v>
      </c>
      <c r="J251" s="2">
        <v>0</v>
      </c>
      <c r="K251" s="2">
        <v>0</v>
      </c>
      <c r="L251" s="2">
        <v>0</v>
      </c>
      <c r="M251" s="2">
        <v>0</v>
      </c>
      <c r="N251" s="2">
        <v>0</v>
      </c>
      <c r="O251" s="2"/>
      <c r="P251" s="2"/>
      <c r="Q251" s="2"/>
      <c r="R251" s="11"/>
      <c r="S251" s="11"/>
      <c r="T251" s="35"/>
    </row>
    <row r="252" spans="1:20" x14ac:dyDescent="0.25">
      <c r="A252" s="34"/>
      <c r="B252" s="11"/>
      <c r="C252" s="2"/>
      <c r="D252" s="11"/>
      <c r="E252" s="11"/>
      <c r="F252" s="2" t="s">
        <v>6</v>
      </c>
      <c r="G252" s="11" t="s">
        <v>5768</v>
      </c>
      <c r="H252" s="2">
        <v>0</v>
      </c>
      <c r="I252" s="2">
        <v>1</v>
      </c>
      <c r="J252" s="2">
        <v>0</v>
      </c>
      <c r="K252" s="2">
        <v>0</v>
      </c>
      <c r="L252" s="2">
        <v>0</v>
      </c>
      <c r="M252" s="2">
        <v>0</v>
      </c>
      <c r="N252" s="2">
        <v>0</v>
      </c>
      <c r="O252" s="2"/>
      <c r="P252" s="2"/>
      <c r="Q252" s="2"/>
      <c r="R252" s="11"/>
      <c r="S252" s="11"/>
      <c r="T252" s="35"/>
    </row>
    <row r="253" spans="1:20" x14ac:dyDescent="0.25">
      <c r="A253" s="34"/>
      <c r="B253" s="11"/>
      <c r="C253" s="2"/>
      <c r="D253" s="11"/>
      <c r="E253" s="11"/>
      <c r="F253" s="2" t="s">
        <v>7</v>
      </c>
      <c r="G253" s="11" t="s">
        <v>5767</v>
      </c>
      <c r="H253" s="2">
        <v>0</v>
      </c>
      <c r="I253" s="2">
        <v>1</v>
      </c>
      <c r="J253" s="2">
        <v>0</v>
      </c>
      <c r="K253" s="2">
        <v>0</v>
      </c>
      <c r="L253" s="2">
        <v>0</v>
      </c>
      <c r="M253" s="2">
        <v>0</v>
      </c>
      <c r="N253" s="2">
        <v>0</v>
      </c>
      <c r="O253" s="2"/>
      <c r="P253" s="2"/>
      <c r="Q253" s="2"/>
      <c r="R253" s="11"/>
      <c r="S253" s="11"/>
      <c r="T253" s="35"/>
    </row>
    <row r="254" spans="1:20" x14ac:dyDescent="0.25">
      <c r="A254" s="34"/>
      <c r="B254" s="11"/>
      <c r="C254" s="2"/>
      <c r="D254" s="11"/>
      <c r="E254" s="11"/>
      <c r="F254" s="11"/>
      <c r="G254" s="11"/>
      <c r="H254" s="2"/>
      <c r="I254" s="2"/>
      <c r="J254" s="2"/>
      <c r="K254" s="2"/>
      <c r="L254" s="2"/>
      <c r="M254" s="2"/>
      <c r="N254" s="2"/>
      <c r="O254" s="2"/>
      <c r="P254" s="2"/>
      <c r="Q254" s="2"/>
      <c r="R254" s="11"/>
      <c r="S254" s="11"/>
      <c r="T254" s="35"/>
    </row>
    <row r="255" spans="1:20" x14ac:dyDescent="0.25">
      <c r="A255" s="83"/>
      <c r="B255" s="62"/>
      <c r="C255" s="61"/>
      <c r="D255" s="62"/>
      <c r="E255" s="62"/>
      <c r="F255" s="61"/>
      <c r="G255" s="62"/>
      <c r="H255" s="61">
        <f>SUM(H247:H253)</f>
        <v>0</v>
      </c>
      <c r="I255" s="61">
        <f t="shared" ref="I255:O255" si="14">SUM(I247:I253)</f>
        <v>7</v>
      </c>
      <c r="J255" s="61">
        <f t="shared" si="14"/>
        <v>0</v>
      </c>
      <c r="K255" s="61">
        <f t="shared" si="14"/>
        <v>0</v>
      </c>
      <c r="L255" s="61">
        <f t="shared" si="14"/>
        <v>0</v>
      </c>
      <c r="M255" s="61">
        <f t="shared" si="14"/>
        <v>0</v>
      </c>
      <c r="N255" s="61">
        <f t="shared" si="14"/>
        <v>0</v>
      </c>
      <c r="O255" s="61">
        <f t="shared" si="14"/>
        <v>0</v>
      </c>
      <c r="P255" s="61"/>
      <c r="Q255" s="61"/>
      <c r="R255" s="62"/>
      <c r="S255" s="62"/>
      <c r="T255" s="84"/>
    </row>
    <row r="256" spans="1:20" x14ac:dyDescent="0.25">
      <c r="A256" s="85"/>
      <c r="B256" s="75"/>
      <c r="C256" s="76"/>
      <c r="D256" s="75"/>
      <c r="E256" s="75"/>
      <c r="F256" s="76"/>
      <c r="G256" s="75"/>
      <c r="H256" s="76"/>
      <c r="I256" s="76"/>
      <c r="J256" s="76"/>
      <c r="K256" s="76"/>
      <c r="L256" s="76"/>
      <c r="M256" s="76"/>
      <c r="N256" s="76"/>
      <c r="O256" s="76"/>
      <c r="P256" s="76"/>
      <c r="Q256" s="76"/>
      <c r="R256" s="75"/>
      <c r="S256" s="75"/>
      <c r="T256" s="86"/>
    </row>
    <row r="257" spans="1:20" x14ac:dyDescent="0.25">
      <c r="A257" s="34"/>
      <c r="B257" s="11"/>
      <c r="C257" s="2"/>
      <c r="D257" s="11"/>
      <c r="E257" s="11"/>
      <c r="F257" s="11"/>
      <c r="G257" s="11"/>
      <c r="H257" s="2"/>
      <c r="I257" s="2"/>
      <c r="J257" s="2"/>
      <c r="K257" s="2"/>
      <c r="L257" s="2"/>
      <c r="M257" s="2"/>
      <c r="N257" s="2"/>
      <c r="O257" s="2"/>
      <c r="P257" s="2"/>
      <c r="Q257" s="2"/>
      <c r="R257" s="11"/>
      <c r="S257" s="11"/>
      <c r="T257" s="35"/>
    </row>
    <row r="258" spans="1:20" x14ac:dyDescent="0.25">
      <c r="A258" s="34"/>
      <c r="B258" s="11"/>
      <c r="C258" s="2" t="s">
        <v>16</v>
      </c>
      <c r="D258" s="11" t="s">
        <v>39</v>
      </c>
      <c r="E258" s="11" t="s">
        <v>4701</v>
      </c>
      <c r="F258" s="2" t="s">
        <v>0</v>
      </c>
      <c r="G258" s="11" t="s">
        <v>5858</v>
      </c>
      <c r="H258" s="2">
        <v>0</v>
      </c>
      <c r="I258" s="2">
        <v>1</v>
      </c>
      <c r="J258" s="2">
        <v>0</v>
      </c>
      <c r="K258" s="2">
        <v>0</v>
      </c>
      <c r="L258" s="2">
        <v>0</v>
      </c>
      <c r="M258" s="2">
        <v>0</v>
      </c>
      <c r="N258" s="2">
        <v>0</v>
      </c>
      <c r="O258" s="2"/>
      <c r="P258" s="2"/>
      <c r="Q258" s="2"/>
      <c r="R258" s="11"/>
      <c r="S258" s="11"/>
      <c r="T258" s="35"/>
    </row>
    <row r="259" spans="1:20" x14ac:dyDescent="0.25">
      <c r="A259" s="34"/>
      <c r="B259" s="11"/>
      <c r="C259" s="2"/>
      <c r="D259" s="11"/>
      <c r="E259" s="11"/>
      <c r="F259" s="2" t="s">
        <v>2</v>
      </c>
      <c r="G259" s="11" t="s">
        <v>4701</v>
      </c>
      <c r="H259" s="2">
        <v>0</v>
      </c>
      <c r="I259" s="2">
        <v>1</v>
      </c>
      <c r="J259" s="2">
        <v>0</v>
      </c>
      <c r="K259" s="2">
        <v>0</v>
      </c>
      <c r="L259" s="2">
        <v>0</v>
      </c>
      <c r="M259" s="2">
        <v>0</v>
      </c>
      <c r="N259" s="2">
        <v>0</v>
      </c>
      <c r="O259" s="2"/>
      <c r="P259" s="2"/>
      <c r="Q259" s="2"/>
      <c r="R259" s="11"/>
      <c r="S259" s="11"/>
      <c r="T259" s="35"/>
    </row>
    <row r="260" spans="1:20" x14ac:dyDescent="0.25">
      <c r="A260" s="34"/>
      <c r="B260" s="11"/>
      <c r="C260" s="2"/>
      <c r="D260" s="11"/>
      <c r="E260" s="11"/>
      <c r="F260" s="2" t="s">
        <v>3</v>
      </c>
      <c r="G260" s="11" t="s">
        <v>5859</v>
      </c>
      <c r="H260" s="2">
        <v>0</v>
      </c>
      <c r="I260" s="2">
        <v>1</v>
      </c>
      <c r="J260" s="2">
        <v>0</v>
      </c>
      <c r="K260" s="2">
        <v>0</v>
      </c>
      <c r="L260" s="2">
        <v>0</v>
      </c>
      <c r="M260" s="2">
        <v>0</v>
      </c>
      <c r="N260" s="2">
        <v>0</v>
      </c>
      <c r="O260" s="2"/>
      <c r="P260" s="2"/>
      <c r="Q260" s="2"/>
      <c r="R260" s="11"/>
      <c r="S260" s="11"/>
      <c r="T260" s="35"/>
    </row>
    <row r="261" spans="1:20" x14ac:dyDescent="0.25">
      <c r="A261" s="34"/>
      <c r="B261" s="11"/>
      <c r="C261" s="2"/>
      <c r="D261" s="11"/>
      <c r="E261" s="11"/>
      <c r="F261" s="2" t="s">
        <v>4</v>
      </c>
      <c r="G261" s="11" t="s">
        <v>5860</v>
      </c>
      <c r="H261" s="2">
        <v>0</v>
      </c>
      <c r="I261" s="2">
        <v>1</v>
      </c>
      <c r="J261" s="2">
        <v>0</v>
      </c>
      <c r="K261" s="2">
        <v>0</v>
      </c>
      <c r="L261" s="2">
        <v>0</v>
      </c>
      <c r="M261" s="2">
        <v>0</v>
      </c>
      <c r="N261" s="2">
        <v>0</v>
      </c>
      <c r="O261" s="2"/>
      <c r="P261" s="2"/>
      <c r="Q261" s="2"/>
      <c r="R261" s="11"/>
      <c r="S261" s="11"/>
      <c r="T261" s="35"/>
    </row>
    <row r="262" spans="1:20" x14ac:dyDescent="0.25">
      <c r="A262" s="34"/>
      <c r="B262" s="11"/>
      <c r="C262" s="2"/>
      <c r="D262" s="11"/>
      <c r="E262" s="11"/>
      <c r="F262" s="2" t="s">
        <v>5</v>
      </c>
      <c r="G262" s="11" t="s">
        <v>5861</v>
      </c>
      <c r="H262" s="2">
        <v>0</v>
      </c>
      <c r="I262" s="2">
        <v>1</v>
      </c>
      <c r="J262" s="2">
        <v>0</v>
      </c>
      <c r="K262" s="2">
        <v>0</v>
      </c>
      <c r="L262" s="2">
        <v>0</v>
      </c>
      <c r="M262" s="2">
        <v>0</v>
      </c>
      <c r="N262" s="2">
        <v>0</v>
      </c>
      <c r="O262" s="2"/>
      <c r="P262" s="2"/>
      <c r="Q262" s="2"/>
      <c r="R262" s="11"/>
      <c r="S262" s="11"/>
      <c r="T262" s="35"/>
    </row>
    <row r="263" spans="1:20" x14ac:dyDescent="0.25">
      <c r="A263" s="34"/>
      <c r="B263" s="11"/>
      <c r="C263" s="2"/>
      <c r="D263" s="11"/>
      <c r="E263" s="11"/>
      <c r="F263" s="2" t="s">
        <v>6</v>
      </c>
      <c r="G263" s="11" t="s">
        <v>5862</v>
      </c>
      <c r="H263" s="2">
        <v>0</v>
      </c>
      <c r="I263" s="2">
        <v>1</v>
      </c>
      <c r="J263" s="2">
        <v>0</v>
      </c>
      <c r="K263" s="2">
        <v>0</v>
      </c>
      <c r="L263" s="2">
        <v>0</v>
      </c>
      <c r="M263" s="2">
        <v>0</v>
      </c>
      <c r="N263" s="2">
        <v>0</v>
      </c>
      <c r="O263" s="2"/>
      <c r="P263" s="2"/>
      <c r="Q263" s="2"/>
      <c r="R263" s="11"/>
      <c r="S263" s="11"/>
      <c r="T263" s="35"/>
    </row>
    <row r="264" spans="1:20" x14ac:dyDescent="0.25">
      <c r="A264" s="34"/>
      <c r="B264" s="11"/>
      <c r="C264" s="2"/>
      <c r="D264" s="11"/>
      <c r="E264" s="11"/>
      <c r="F264" s="2" t="s">
        <v>7</v>
      </c>
      <c r="G264" s="11" t="s">
        <v>5863</v>
      </c>
      <c r="H264" s="2">
        <v>0</v>
      </c>
      <c r="I264" s="2">
        <v>1</v>
      </c>
      <c r="J264" s="2">
        <v>0</v>
      </c>
      <c r="K264" s="2">
        <v>0</v>
      </c>
      <c r="L264" s="2">
        <v>0</v>
      </c>
      <c r="M264" s="2">
        <v>0</v>
      </c>
      <c r="N264" s="2">
        <v>0</v>
      </c>
      <c r="O264" s="2"/>
      <c r="P264" s="2"/>
      <c r="Q264" s="2"/>
      <c r="R264" s="11"/>
      <c r="S264" s="11"/>
      <c r="T264" s="35"/>
    </row>
    <row r="265" spans="1:20" x14ac:dyDescent="0.25">
      <c r="A265" s="34"/>
      <c r="B265" s="11"/>
      <c r="C265" s="2"/>
      <c r="D265" s="11"/>
      <c r="E265" s="11"/>
      <c r="F265" s="2" t="s">
        <v>8</v>
      </c>
      <c r="G265" s="11" t="s">
        <v>5864</v>
      </c>
      <c r="H265" s="2">
        <v>0</v>
      </c>
      <c r="I265" s="2">
        <v>1</v>
      </c>
      <c r="J265" s="2">
        <v>0</v>
      </c>
      <c r="K265" s="2">
        <v>0</v>
      </c>
      <c r="L265" s="2">
        <v>0</v>
      </c>
      <c r="M265" s="2">
        <v>0</v>
      </c>
      <c r="N265" s="2">
        <v>0</v>
      </c>
      <c r="O265" s="2"/>
      <c r="P265" s="2"/>
      <c r="Q265" s="2"/>
      <c r="R265" s="11"/>
      <c r="S265" s="11"/>
      <c r="T265" s="35"/>
    </row>
    <row r="266" spans="1:20" x14ac:dyDescent="0.25">
      <c r="A266" s="34"/>
      <c r="B266" s="11"/>
      <c r="C266" s="2"/>
      <c r="D266" s="11"/>
      <c r="E266" s="11"/>
      <c r="F266" s="2" t="s">
        <v>9</v>
      </c>
      <c r="G266" s="11" t="s">
        <v>5865</v>
      </c>
      <c r="H266" s="2">
        <v>0</v>
      </c>
      <c r="I266" s="2">
        <v>1</v>
      </c>
      <c r="J266" s="2">
        <v>0</v>
      </c>
      <c r="K266" s="2">
        <v>0</v>
      </c>
      <c r="L266" s="2">
        <v>0</v>
      </c>
      <c r="M266" s="2">
        <v>0</v>
      </c>
      <c r="N266" s="2">
        <v>0</v>
      </c>
      <c r="O266" s="2"/>
      <c r="P266" s="2"/>
      <c r="Q266" s="2"/>
      <c r="R266" s="11"/>
      <c r="S266" s="11"/>
      <c r="T266" s="35"/>
    </row>
    <row r="267" spans="1:20" x14ac:dyDescent="0.25">
      <c r="A267" s="34"/>
      <c r="B267" s="11"/>
      <c r="C267" s="2"/>
      <c r="D267" s="11"/>
      <c r="E267" s="11"/>
      <c r="F267" s="2" t="s">
        <v>10</v>
      </c>
      <c r="G267" s="11" t="s">
        <v>5866</v>
      </c>
      <c r="H267" s="2">
        <v>0</v>
      </c>
      <c r="I267" s="2">
        <v>1</v>
      </c>
      <c r="J267" s="2">
        <v>0</v>
      </c>
      <c r="K267" s="2">
        <v>0</v>
      </c>
      <c r="L267" s="2">
        <v>0</v>
      </c>
      <c r="M267" s="2">
        <v>0</v>
      </c>
      <c r="N267" s="2">
        <v>0</v>
      </c>
      <c r="O267" s="2"/>
      <c r="P267" s="2"/>
      <c r="Q267" s="2"/>
      <c r="R267" s="11"/>
      <c r="S267" s="11"/>
      <c r="T267" s="35"/>
    </row>
    <row r="268" spans="1:20" x14ac:dyDescent="0.25">
      <c r="A268" s="34"/>
      <c r="B268" s="11"/>
      <c r="C268" s="2"/>
      <c r="D268" s="11"/>
      <c r="E268" s="11"/>
      <c r="F268" s="2"/>
      <c r="G268" s="11"/>
      <c r="H268" s="2"/>
      <c r="I268" s="2"/>
      <c r="J268" s="2"/>
      <c r="K268" s="2"/>
      <c r="L268" s="2"/>
      <c r="M268" s="2"/>
      <c r="N268" s="2"/>
      <c r="O268" s="2"/>
      <c r="P268" s="2"/>
      <c r="Q268" s="2"/>
      <c r="R268" s="11"/>
      <c r="S268" s="11"/>
      <c r="T268" s="35"/>
    </row>
    <row r="269" spans="1:20" x14ac:dyDescent="0.25">
      <c r="A269" s="83"/>
      <c r="B269" s="62"/>
      <c r="C269" s="61"/>
      <c r="D269" s="62"/>
      <c r="E269" s="62"/>
      <c r="F269" s="61"/>
      <c r="G269" s="62"/>
      <c r="H269" s="61">
        <f>SUM(H258:H267)</f>
        <v>0</v>
      </c>
      <c r="I269" s="61">
        <f t="shared" ref="I269:O269" si="15">SUM(I258:I267)</f>
        <v>10</v>
      </c>
      <c r="J269" s="61">
        <f t="shared" si="15"/>
        <v>0</v>
      </c>
      <c r="K269" s="61">
        <f t="shared" si="15"/>
        <v>0</v>
      </c>
      <c r="L269" s="61">
        <f t="shared" si="15"/>
        <v>0</v>
      </c>
      <c r="M269" s="61">
        <f t="shared" si="15"/>
        <v>0</v>
      </c>
      <c r="N269" s="61">
        <f t="shared" si="15"/>
        <v>0</v>
      </c>
      <c r="O269" s="61">
        <f t="shared" si="15"/>
        <v>0</v>
      </c>
      <c r="P269" s="61"/>
      <c r="Q269" s="61"/>
      <c r="R269" s="62"/>
      <c r="S269" s="62"/>
      <c r="T269" s="84"/>
    </row>
    <row r="270" spans="1:20" x14ac:dyDescent="0.25">
      <c r="A270" s="85"/>
      <c r="B270" s="75"/>
      <c r="C270" s="76"/>
      <c r="D270" s="75"/>
      <c r="E270" s="75"/>
      <c r="F270" s="76"/>
      <c r="G270" s="75"/>
      <c r="H270" s="76"/>
      <c r="I270" s="76"/>
      <c r="J270" s="76"/>
      <c r="K270" s="76"/>
      <c r="L270" s="76"/>
      <c r="M270" s="76"/>
      <c r="N270" s="76"/>
      <c r="O270" s="76"/>
      <c r="P270" s="76"/>
      <c r="Q270" s="76"/>
      <c r="R270" s="75"/>
      <c r="S270" s="75"/>
      <c r="T270" s="86"/>
    </row>
    <row r="271" spans="1:20" x14ac:dyDescent="0.25">
      <c r="A271" s="34"/>
      <c r="B271" s="11"/>
      <c r="C271" s="2"/>
      <c r="D271" s="11"/>
      <c r="E271" s="11"/>
      <c r="F271" s="11"/>
      <c r="G271" s="11"/>
      <c r="H271" s="2"/>
      <c r="I271" s="2"/>
      <c r="J271" s="2"/>
      <c r="K271" s="2"/>
      <c r="L271" s="2"/>
      <c r="M271" s="2"/>
      <c r="N271" s="2"/>
      <c r="O271" s="2"/>
      <c r="P271" s="2"/>
      <c r="Q271" s="2"/>
      <c r="R271" s="11"/>
      <c r="S271" s="11"/>
      <c r="T271" s="35"/>
    </row>
    <row r="272" spans="1:20" x14ac:dyDescent="0.25">
      <c r="A272" s="34"/>
      <c r="B272" s="11"/>
      <c r="C272" s="2" t="s">
        <v>17</v>
      </c>
      <c r="D272" s="11" t="s">
        <v>39</v>
      </c>
      <c r="E272" s="11" t="s">
        <v>4702</v>
      </c>
      <c r="F272" s="2" t="s">
        <v>0</v>
      </c>
      <c r="G272" s="11" t="s">
        <v>5867</v>
      </c>
      <c r="H272" s="2">
        <v>0</v>
      </c>
      <c r="I272" s="2">
        <v>1</v>
      </c>
      <c r="J272" s="2">
        <v>0</v>
      </c>
      <c r="K272" s="2">
        <v>0</v>
      </c>
      <c r="L272" s="2">
        <v>0</v>
      </c>
      <c r="M272" s="2">
        <v>0</v>
      </c>
      <c r="N272" s="2">
        <v>0</v>
      </c>
      <c r="O272" s="2"/>
      <c r="P272" s="2"/>
      <c r="Q272" s="2"/>
      <c r="R272" s="11"/>
      <c r="S272" s="11"/>
      <c r="T272" s="35"/>
    </row>
    <row r="273" spans="1:20" x14ac:dyDescent="0.25">
      <c r="A273" s="34"/>
      <c r="B273" s="11"/>
      <c r="C273" s="11"/>
      <c r="D273" s="11"/>
      <c r="E273" s="11"/>
      <c r="F273" s="2" t="s">
        <v>2</v>
      </c>
      <c r="G273" s="11" t="s">
        <v>5868</v>
      </c>
      <c r="H273" s="2">
        <v>0</v>
      </c>
      <c r="I273" s="2">
        <v>1</v>
      </c>
      <c r="J273" s="2">
        <v>0</v>
      </c>
      <c r="K273" s="2">
        <v>0</v>
      </c>
      <c r="L273" s="2">
        <v>0</v>
      </c>
      <c r="M273" s="2">
        <v>0</v>
      </c>
      <c r="N273" s="2">
        <v>0</v>
      </c>
      <c r="O273" s="2"/>
      <c r="P273" s="2"/>
      <c r="Q273" s="2"/>
      <c r="R273" s="11"/>
      <c r="S273" s="11"/>
      <c r="T273" s="35"/>
    </row>
    <row r="274" spans="1:20" x14ac:dyDescent="0.25">
      <c r="A274" s="34"/>
      <c r="B274" s="11"/>
      <c r="C274" s="11"/>
      <c r="D274" s="11"/>
      <c r="E274" s="11"/>
      <c r="F274" s="2" t="s">
        <v>3</v>
      </c>
      <c r="G274" s="11" t="s">
        <v>5869</v>
      </c>
      <c r="H274" s="2">
        <v>0</v>
      </c>
      <c r="I274" s="2">
        <v>1</v>
      </c>
      <c r="J274" s="2">
        <v>0</v>
      </c>
      <c r="K274" s="2">
        <v>0</v>
      </c>
      <c r="L274" s="2">
        <v>0</v>
      </c>
      <c r="M274" s="2">
        <v>0</v>
      </c>
      <c r="N274" s="2">
        <v>0</v>
      </c>
      <c r="O274" s="2"/>
      <c r="P274" s="2"/>
      <c r="Q274" s="2"/>
      <c r="R274" s="11"/>
      <c r="S274" s="11"/>
      <c r="T274" s="35"/>
    </row>
    <row r="275" spans="1:20" x14ac:dyDescent="0.25">
      <c r="A275" s="34"/>
      <c r="B275" s="11"/>
      <c r="C275" s="11"/>
      <c r="D275" s="11"/>
      <c r="E275" s="11"/>
      <c r="F275" s="2" t="s">
        <v>4</v>
      </c>
      <c r="G275" s="11" t="s">
        <v>5870</v>
      </c>
      <c r="H275" s="2">
        <v>0</v>
      </c>
      <c r="I275" s="2">
        <v>1</v>
      </c>
      <c r="J275" s="2">
        <v>0</v>
      </c>
      <c r="K275" s="2">
        <v>0</v>
      </c>
      <c r="L275" s="2">
        <v>0</v>
      </c>
      <c r="M275" s="2">
        <v>0</v>
      </c>
      <c r="N275" s="2">
        <v>0</v>
      </c>
      <c r="O275" s="2"/>
      <c r="P275" s="2"/>
      <c r="Q275" s="2"/>
      <c r="R275" s="11"/>
      <c r="S275" s="11"/>
      <c r="T275" s="35"/>
    </row>
    <row r="276" spans="1:20" x14ac:dyDescent="0.25">
      <c r="A276" s="34"/>
      <c r="B276" s="11"/>
      <c r="C276" s="11"/>
      <c r="D276" s="11"/>
      <c r="E276" s="11"/>
      <c r="F276" s="2" t="s">
        <v>5</v>
      </c>
      <c r="G276" s="11" t="s">
        <v>5871</v>
      </c>
      <c r="H276" s="2">
        <v>0</v>
      </c>
      <c r="I276" s="2">
        <v>1</v>
      </c>
      <c r="J276" s="2">
        <v>0</v>
      </c>
      <c r="K276" s="2">
        <v>0</v>
      </c>
      <c r="L276" s="2">
        <v>0</v>
      </c>
      <c r="M276" s="2">
        <v>0</v>
      </c>
      <c r="N276" s="2">
        <v>0</v>
      </c>
      <c r="O276" s="2"/>
      <c r="P276" s="2"/>
      <c r="Q276" s="2"/>
      <c r="R276" s="11"/>
      <c r="S276" s="11"/>
      <c r="T276" s="35"/>
    </row>
    <row r="277" spans="1:20" x14ac:dyDescent="0.25">
      <c r="A277" s="34"/>
      <c r="B277" s="11"/>
      <c r="C277" s="11"/>
      <c r="D277" s="11"/>
      <c r="E277" s="11"/>
      <c r="F277" s="2" t="s">
        <v>6</v>
      </c>
      <c r="G277" s="11" t="s">
        <v>5872</v>
      </c>
      <c r="H277" s="2">
        <v>0</v>
      </c>
      <c r="I277" s="2">
        <v>1</v>
      </c>
      <c r="J277" s="2">
        <v>0</v>
      </c>
      <c r="K277" s="2">
        <v>0</v>
      </c>
      <c r="L277" s="2">
        <v>0</v>
      </c>
      <c r="M277" s="2">
        <v>0</v>
      </c>
      <c r="N277" s="2">
        <v>0</v>
      </c>
      <c r="O277" s="2"/>
      <c r="P277" s="2"/>
      <c r="Q277" s="2"/>
      <c r="R277" s="11"/>
      <c r="S277" s="11"/>
      <c r="T277" s="35"/>
    </row>
    <row r="278" spans="1:20" x14ac:dyDescent="0.25">
      <c r="A278" s="34"/>
      <c r="B278" s="11"/>
      <c r="C278" s="11"/>
      <c r="D278" s="11"/>
      <c r="E278" s="11"/>
      <c r="F278" s="2" t="s">
        <v>7</v>
      </c>
      <c r="G278" s="11" t="s">
        <v>5873</v>
      </c>
      <c r="H278" s="2">
        <v>0</v>
      </c>
      <c r="I278" s="2">
        <v>1</v>
      </c>
      <c r="J278" s="2">
        <v>0</v>
      </c>
      <c r="K278" s="2">
        <v>0</v>
      </c>
      <c r="L278" s="2">
        <v>0</v>
      </c>
      <c r="M278" s="2">
        <v>0</v>
      </c>
      <c r="N278" s="2">
        <v>0</v>
      </c>
      <c r="O278" s="2"/>
      <c r="P278" s="2"/>
      <c r="Q278" s="2"/>
      <c r="R278" s="11"/>
      <c r="S278" s="11"/>
      <c r="T278" s="35"/>
    </row>
    <row r="279" spans="1:20" x14ac:dyDescent="0.25">
      <c r="A279" s="34"/>
      <c r="B279" s="11"/>
      <c r="C279" s="11"/>
      <c r="D279" s="11"/>
      <c r="E279" s="11"/>
      <c r="F279" s="2" t="s">
        <v>8</v>
      </c>
      <c r="G279" s="11" t="s">
        <v>5874</v>
      </c>
      <c r="H279" s="2">
        <v>0</v>
      </c>
      <c r="I279" s="2">
        <v>1</v>
      </c>
      <c r="J279" s="2">
        <v>0</v>
      </c>
      <c r="K279" s="2">
        <v>0</v>
      </c>
      <c r="L279" s="2">
        <v>0</v>
      </c>
      <c r="M279" s="2">
        <v>0</v>
      </c>
      <c r="N279" s="2">
        <v>0</v>
      </c>
      <c r="O279" s="2"/>
      <c r="P279" s="2"/>
      <c r="Q279" s="2"/>
      <c r="R279" s="11"/>
      <c r="S279" s="11"/>
      <c r="T279" s="35"/>
    </row>
    <row r="280" spans="1:20" x14ac:dyDescent="0.25">
      <c r="A280" s="34"/>
      <c r="B280" s="11"/>
      <c r="C280" s="11"/>
      <c r="D280" s="11"/>
      <c r="E280" s="11"/>
      <c r="F280" s="11"/>
      <c r="G280" s="11"/>
      <c r="H280" s="2"/>
      <c r="I280" s="2"/>
      <c r="J280" s="2"/>
      <c r="K280" s="2"/>
      <c r="L280" s="2"/>
      <c r="M280" s="2"/>
      <c r="N280" s="2"/>
      <c r="O280" s="2"/>
      <c r="P280" s="2"/>
      <c r="Q280" s="2"/>
      <c r="R280" s="11"/>
      <c r="S280" s="11"/>
      <c r="T280" s="35"/>
    </row>
    <row r="281" spans="1:20" x14ac:dyDescent="0.25">
      <c r="A281" s="83"/>
      <c r="B281" s="62"/>
      <c r="C281" s="61"/>
      <c r="D281" s="62"/>
      <c r="E281" s="62"/>
      <c r="F281" s="61"/>
      <c r="G281" s="62"/>
      <c r="H281" s="61">
        <f>SUM(H272:H279)</f>
        <v>0</v>
      </c>
      <c r="I281" s="61">
        <f t="shared" ref="I281:O281" si="16">SUM(I272:I279)</f>
        <v>8</v>
      </c>
      <c r="J281" s="61">
        <f t="shared" si="16"/>
        <v>0</v>
      </c>
      <c r="K281" s="61">
        <f t="shared" si="16"/>
        <v>0</v>
      </c>
      <c r="L281" s="61">
        <f t="shared" si="16"/>
        <v>0</v>
      </c>
      <c r="M281" s="61">
        <f t="shared" si="16"/>
        <v>0</v>
      </c>
      <c r="N281" s="61">
        <f t="shared" si="16"/>
        <v>0</v>
      </c>
      <c r="O281" s="61">
        <f t="shared" si="16"/>
        <v>0</v>
      </c>
      <c r="P281" s="61"/>
      <c r="Q281" s="61"/>
      <c r="R281" s="62"/>
      <c r="S281" s="62"/>
      <c r="T281" s="84"/>
    </row>
    <row r="282" spans="1:20" x14ac:dyDescent="0.25">
      <c r="A282" s="85"/>
      <c r="B282" s="75"/>
      <c r="C282" s="76"/>
      <c r="D282" s="75"/>
      <c r="E282" s="75"/>
      <c r="F282" s="76"/>
      <c r="G282" s="75"/>
      <c r="H282" s="76"/>
      <c r="I282" s="76"/>
      <c r="J282" s="76"/>
      <c r="K282" s="76"/>
      <c r="L282" s="76"/>
      <c r="M282" s="76"/>
      <c r="N282" s="76"/>
      <c r="O282" s="76"/>
      <c r="P282" s="76"/>
      <c r="Q282" s="76"/>
      <c r="R282" s="75"/>
      <c r="S282" s="75"/>
      <c r="T282" s="86"/>
    </row>
    <row r="283" spans="1:20" x14ac:dyDescent="0.25">
      <c r="A283" s="34"/>
      <c r="B283" s="11"/>
      <c r="C283" s="2"/>
      <c r="D283" s="11"/>
      <c r="E283" s="11"/>
      <c r="F283" s="2"/>
      <c r="G283" s="11"/>
      <c r="H283" s="2"/>
      <c r="I283" s="2"/>
      <c r="J283" s="2"/>
      <c r="K283" s="2"/>
      <c r="L283" s="2"/>
      <c r="M283" s="2"/>
      <c r="N283" s="2"/>
      <c r="O283" s="2"/>
      <c r="P283" s="2"/>
      <c r="Q283" s="2"/>
      <c r="R283" s="11"/>
      <c r="S283" s="11"/>
      <c r="T283" s="35"/>
    </row>
    <row r="284" spans="1:20" x14ac:dyDescent="0.25">
      <c r="A284" s="34"/>
      <c r="B284" s="11"/>
      <c r="C284" s="2"/>
      <c r="D284" s="11"/>
      <c r="E284" s="11"/>
      <c r="F284" s="2"/>
      <c r="G284" s="11"/>
      <c r="H284" s="2">
        <f>H20+H47+H73+H84+H110+H136+H148+H167+H181+H191+H269+H281+H207+H218+H233+H244+H255</f>
        <v>0</v>
      </c>
      <c r="I284" s="2">
        <f t="shared" ref="I284:Q284" si="17">I20+I47+I73+I84+I110+I136+I148+I167+I181+I191+I269+I281+I207+I218+I233+I244+I255</f>
        <v>209</v>
      </c>
      <c r="J284" s="2">
        <f t="shared" si="17"/>
        <v>0</v>
      </c>
      <c r="K284" s="2">
        <f t="shared" si="17"/>
        <v>0</v>
      </c>
      <c r="L284" s="2">
        <f t="shared" si="17"/>
        <v>0</v>
      </c>
      <c r="M284" s="2">
        <f t="shared" si="17"/>
        <v>0</v>
      </c>
      <c r="N284" s="2">
        <f t="shared" si="17"/>
        <v>0</v>
      </c>
      <c r="O284" s="2">
        <f t="shared" si="17"/>
        <v>0</v>
      </c>
      <c r="P284" s="2">
        <f t="shared" si="17"/>
        <v>0</v>
      </c>
      <c r="Q284" s="2">
        <f t="shared" si="17"/>
        <v>0</v>
      </c>
      <c r="R284" s="11"/>
      <c r="S284" s="11"/>
      <c r="T284" s="35"/>
    </row>
    <row r="285" spans="1:20" ht="15.75" thickBot="1" x14ac:dyDescent="0.3">
      <c r="A285" s="36"/>
      <c r="B285" s="32"/>
      <c r="C285" s="32"/>
      <c r="D285" s="32"/>
      <c r="E285" s="32"/>
      <c r="F285" s="32"/>
      <c r="G285" s="32"/>
      <c r="H285" s="3"/>
      <c r="I285" s="3"/>
      <c r="J285" s="3"/>
      <c r="K285" s="3"/>
      <c r="L285" s="3"/>
      <c r="M285" s="3"/>
      <c r="N285" s="3"/>
      <c r="O285" s="3"/>
      <c r="P285" s="3"/>
      <c r="Q285" s="3"/>
      <c r="R285" s="32"/>
      <c r="S285" s="32"/>
      <c r="T285" s="37"/>
    </row>
    <row r="286" spans="1:20" ht="15.75" thickTop="1" x14ac:dyDescent="0.25">
      <c r="H286" s="1"/>
      <c r="I286" s="1"/>
      <c r="J286" s="1"/>
      <c r="K286" s="1"/>
      <c r="L286" s="1"/>
      <c r="M286" s="1"/>
      <c r="N286" s="1"/>
      <c r="O286" s="1"/>
      <c r="P286" s="1"/>
      <c r="Q286" s="1"/>
    </row>
    <row r="287" spans="1:20" x14ac:dyDescent="0.25">
      <c r="H287" s="1"/>
      <c r="I287" s="1"/>
      <c r="J287" s="1"/>
      <c r="K287" s="1"/>
      <c r="L287" s="1"/>
      <c r="M287" s="1"/>
      <c r="N287" s="1"/>
      <c r="O287" s="1"/>
      <c r="P287" s="1"/>
      <c r="Q287" s="1"/>
    </row>
    <row r="288" spans="1:20" x14ac:dyDescent="0.25">
      <c r="H288" s="1"/>
      <c r="I288" s="1"/>
      <c r="J288" s="1"/>
      <c r="K288" s="1"/>
      <c r="L288" s="1"/>
      <c r="M288" s="1"/>
      <c r="N288" s="1"/>
      <c r="O288" s="1"/>
      <c r="P288" s="1"/>
      <c r="Q288" s="1"/>
    </row>
    <row r="289" spans="8:17" x14ac:dyDescent="0.25">
      <c r="H289" s="1"/>
      <c r="I289" s="1"/>
      <c r="J289" s="1"/>
      <c r="K289" s="1"/>
      <c r="L289" s="1"/>
      <c r="M289" s="1"/>
      <c r="N289" s="1"/>
      <c r="O289" s="1"/>
      <c r="P289" s="1"/>
      <c r="Q289" s="1"/>
    </row>
    <row r="290" spans="8:17" x14ac:dyDescent="0.25">
      <c r="H290" s="1"/>
      <c r="I290" s="1"/>
      <c r="J290" s="1"/>
      <c r="K290" s="1"/>
      <c r="L290" s="1"/>
      <c r="M290" s="1"/>
      <c r="N290" s="1"/>
      <c r="O290" s="1"/>
      <c r="P290" s="1"/>
      <c r="Q290" s="1"/>
    </row>
    <row r="291" spans="8:17" x14ac:dyDescent="0.25">
      <c r="H291" s="1"/>
      <c r="I291" s="1"/>
      <c r="J291" s="1"/>
      <c r="K291" s="1"/>
      <c r="L291" s="1"/>
      <c r="M291" s="1"/>
      <c r="N291" s="1"/>
      <c r="O291" s="1"/>
      <c r="P291" s="1"/>
      <c r="Q291" s="1"/>
    </row>
    <row r="292" spans="8:17" x14ac:dyDescent="0.25">
      <c r="H292" s="1"/>
      <c r="I292" s="1"/>
      <c r="J292" s="1"/>
      <c r="K292" s="1"/>
      <c r="L292" s="1"/>
      <c r="M292" s="1"/>
      <c r="N292" s="1"/>
      <c r="O292" s="1"/>
      <c r="P292" s="1"/>
      <c r="Q292" s="1"/>
    </row>
    <row r="293" spans="8:17" x14ac:dyDescent="0.25">
      <c r="H293" s="1"/>
      <c r="I293" s="1"/>
      <c r="J293" s="1"/>
      <c r="K293" s="1"/>
      <c r="L293" s="1"/>
      <c r="M293" s="1"/>
      <c r="N293" s="1"/>
      <c r="O293" s="1"/>
      <c r="P293" s="1"/>
      <c r="Q293" s="1"/>
    </row>
    <row r="294" spans="8:17" x14ac:dyDescent="0.25">
      <c r="H294" s="1"/>
      <c r="I294" s="1"/>
      <c r="J294" s="1"/>
      <c r="K294" s="1"/>
      <c r="L294" s="1"/>
      <c r="M294" s="1"/>
      <c r="N294" s="1"/>
      <c r="O294" s="1"/>
      <c r="P294" s="1"/>
      <c r="Q294" s="1"/>
    </row>
    <row r="295" spans="8:17" x14ac:dyDescent="0.25">
      <c r="H295" s="1"/>
      <c r="I295" s="1"/>
      <c r="J295" s="1"/>
      <c r="K295" s="1"/>
      <c r="L295" s="1"/>
      <c r="M295" s="1"/>
      <c r="N295" s="1"/>
      <c r="O295" s="1"/>
      <c r="P295" s="1"/>
      <c r="Q295" s="1"/>
    </row>
    <row r="296" spans="8:17" x14ac:dyDescent="0.25">
      <c r="H296" s="1"/>
      <c r="I296" s="1"/>
      <c r="J296" s="1"/>
      <c r="K296" s="1"/>
      <c r="L296" s="1"/>
      <c r="M296" s="1"/>
      <c r="N296" s="1"/>
      <c r="O296" s="1"/>
      <c r="P296" s="1"/>
      <c r="Q296" s="1"/>
    </row>
    <row r="297" spans="8:17" x14ac:dyDescent="0.25">
      <c r="H297" s="1"/>
      <c r="I297" s="1"/>
      <c r="J297" s="1"/>
      <c r="K297" s="1"/>
      <c r="L297" s="1"/>
      <c r="M297" s="1"/>
      <c r="N297" s="1"/>
      <c r="O297" s="1"/>
      <c r="P297" s="1"/>
      <c r="Q297" s="1"/>
    </row>
    <row r="298" spans="8:17" x14ac:dyDescent="0.25">
      <c r="H298" s="1"/>
      <c r="I298" s="1"/>
      <c r="J298" s="1"/>
      <c r="K298" s="1"/>
      <c r="L298" s="1"/>
      <c r="M298" s="1"/>
      <c r="N298" s="1"/>
      <c r="O298" s="1"/>
      <c r="P298" s="1"/>
      <c r="Q298" s="1"/>
    </row>
    <row r="299" spans="8:17" x14ac:dyDescent="0.25">
      <c r="H299" s="1"/>
      <c r="I299" s="1"/>
      <c r="J299" s="1"/>
      <c r="K299" s="1"/>
      <c r="L299" s="1"/>
      <c r="M299" s="1"/>
      <c r="N299" s="1"/>
      <c r="O299" s="1"/>
      <c r="P299" s="1"/>
      <c r="Q299" s="1"/>
    </row>
  </sheetData>
  <mergeCells count="16">
    <mergeCell ref="J3:P3"/>
    <mergeCell ref="D210:D211"/>
    <mergeCell ref="J5:O5"/>
    <mergeCell ref="A1:T1"/>
    <mergeCell ref="A3:A4"/>
    <mergeCell ref="B3:B4"/>
    <mergeCell ref="C3:C4"/>
    <mergeCell ref="D3:D4"/>
    <mergeCell ref="E3:E4"/>
    <mergeCell ref="F3:F4"/>
    <mergeCell ref="G3:G4"/>
    <mergeCell ref="H3:H4"/>
    <mergeCell ref="I3:I4"/>
    <mergeCell ref="R3:R4"/>
    <mergeCell ref="S3:S4"/>
    <mergeCell ref="T3:T4"/>
  </mergeCells>
  <pageMargins left="0.64" right="0.23622047244094491" top="0.55118110236220474" bottom="0.51181102362204722" header="0.31496062992125984" footer="0.31496062992125984"/>
  <pageSetup paperSize="258" scale="7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8"/>
  <sheetViews>
    <sheetView topLeftCell="A2" workbookViewId="0">
      <pane ySplit="1530" topLeftCell="A34" activePane="bottomLeft"/>
      <selection activeCell="Q5" sqref="Q5"/>
      <selection pane="bottomLeft" activeCell="S44" sqref="S44"/>
    </sheetView>
  </sheetViews>
  <sheetFormatPr defaultRowHeight="15" x14ac:dyDescent="0.25"/>
  <cols>
    <col min="1" max="1" width="4.42578125" bestFit="1" customWidth="1"/>
    <col min="2" max="2" width="9.5703125" bestFit="1" customWidth="1"/>
    <col min="3" max="3" width="4.42578125" bestFit="1" customWidth="1"/>
    <col min="4" max="4" width="15.140625" bestFit="1" customWidth="1"/>
    <col min="5" max="5" width="9.85546875" bestFit="1" customWidth="1"/>
    <col min="6" max="6" width="4.42578125" bestFit="1" customWidth="1"/>
    <col min="7" max="7" width="17.425781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6"/>
      <c r="P3" s="287"/>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28</v>
      </c>
      <c r="B7" s="11" t="s">
        <v>4703</v>
      </c>
      <c r="C7" s="2" t="s">
        <v>0</v>
      </c>
      <c r="D7" s="11" t="s">
        <v>4704</v>
      </c>
      <c r="E7" s="11" t="s">
        <v>39</v>
      </c>
      <c r="F7" s="2" t="s">
        <v>0</v>
      </c>
      <c r="G7" s="11" t="s">
        <v>5875</v>
      </c>
      <c r="H7" s="2">
        <v>0</v>
      </c>
      <c r="I7" s="2">
        <v>1</v>
      </c>
      <c r="J7" s="2">
        <v>0</v>
      </c>
      <c r="K7" s="2">
        <v>0</v>
      </c>
      <c r="L7" s="2">
        <v>0</v>
      </c>
      <c r="M7" s="2">
        <v>0</v>
      </c>
      <c r="N7" s="2">
        <v>0</v>
      </c>
      <c r="O7" s="2"/>
      <c r="P7" s="2"/>
      <c r="Q7" s="2"/>
      <c r="R7" s="11" t="s">
        <v>7079</v>
      </c>
      <c r="S7" s="299" t="s">
        <v>7881</v>
      </c>
      <c r="T7" s="35"/>
    </row>
    <row r="8" spans="1:20" x14ac:dyDescent="0.25">
      <c r="A8" s="34"/>
      <c r="B8" s="11"/>
      <c r="C8" s="2"/>
      <c r="D8" s="11"/>
      <c r="E8" s="11"/>
      <c r="F8" s="2" t="s">
        <v>2</v>
      </c>
      <c r="G8" s="11" t="s">
        <v>5876</v>
      </c>
      <c r="H8" s="67">
        <v>1</v>
      </c>
      <c r="I8" s="67">
        <v>0</v>
      </c>
      <c r="J8" s="67">
        <v>0</v>
      </c>
      <c r="K8" s="67">
        <v>0</v>
      </c>
      <c r="L8" s="67">
        <v>0</v>
      </c>
      <c r="M8" s="67">
        <v>1</v>
      </c>
      <c r="N8" s="67">
        <v>0</v>
      </c>
      <c r="O8" s="67">
        <v>1</v>
      </c>
      <c r="P8" s="67"/>
      <c r="Q8" s="67"/>
      <c r="R8" s="11"/>
      <c r="S8" s="299"/>
      <c r="T8" s="35"/>
    </row>
    <row r="9" spans="1:20" x14ac:dyDescent="0.25">
      <c r="A9" s="34"/>
      <c r="B9" s="11"/>
      <c r="C9" s="2"/>
      <c r="D9" s="11"/>
      <c r="E9" s="11"/>
      <c r="F9" s="2" t="s">
        <v>3</v>
      </c>
      <c r="G9" s="11" t="s">
        <v>5877</v>
      </c>
      <c r="H9" s="67">
        <v>1</v>
      </c>
      <c r="I9" s="67">
        <v>0</v>
      </c>
      <c r="J9" s="67">
        <v>0</v>
      </c>
      <c r="K9" s="67">
        <v>0</v>
      </c>
      <c r="L9" s="67">
        <v>0</v>
      </c>
      <c r="M9" s="67">
        <v>1</v>
      </c>
      <c r="N9" s="67">
        <v>0</v>
      </c>
      <c r="O9" s="67">
        <v>1</v>
      </c>
      <c r="P9" s="67"/>
      <c r="Q9" s="67"/>
      <c r="R9" s="11"/>
      <c r="S9" s="299"/>
      <c r="T9" s="35"/>
    </row>
    <row r="10" spans="1:20" x14ac:dyDescent="0.25">
      <c r="A10" s="34"/>
      <c r="B10" s="11"/>
      <c r="C10" s="2"/>
      <c r="D10" s="11"/>
      <c r="E10" s="11"/>
      <c r="F10" s="2" t="s">
        <v>4</v>
      </c>
      <c r="G10" s="11" t="s">
        <v>5878</v>
      </c>
      <c r="H10" s="67">
        <v>1</v>
      </c>
      <c r="I10" s="67">
        <v>0</v>
      </c>
      <c r="J10" s="67">
        <v>0</v>
      </c>
      <c r="K10" s="67">
        <v>0</v>
      </c>
      <c r="L10" s="67">
        <v>0</v>
      </c>
      <c r="M10" s="67">
        <v>1</v>
      </c>
      <c r="N10" s="67">
        <v>0</v>
      </c>
      <c r="O10" s="67">
        <v>1</v>
      </c>
      <c r="P10" s="67"/>
      <c r="Q10" s="67"/>
      <c r="R10" s="11"/>
      <c r="S10" s="299"/>
      <c r="T10" s="35"/>
    </row>
    <row r="11" spans="1:20" ht="15" customHeight="1" x14ac:dyDescent="0.25">
      <c r="A11" s="34"/>
      <c r="B11" s="11"/>
      <c r="C11" s="2"/>
      <c r="D11" s="11"/>
      <c r="E11" s="11"/>
      <c r="F11" s="2" t="s">
        <v>5</v>
      </c>
      <c r="G11" s="11" t="s">
        <v>5879</v>
      </c>
      <c r="H11" s="2">
        <v>0</v>
      </c>
      <c r="I11" s="2">
        <v>1</v>
      </c>
      <c r="J11" s="2">
        <v>0</v>
      </c>
      <c r="K11" s="2">
        <v>0</v>
      </c>
      <c r="L11" s="2">
        <v>0</v>
      </c>
      <c r="M11" s="2">
        <v>0</v>
      </c>
      <c r="N11" s="2">
        <v>0</v>
      </c>
      <c r="O11" s="2"/>
      <c r="P11" s="2"/>
      <c r="Q11" s="2"/>
      <c r="R11" s="11"/>
      <c r="S11" s="299" t="s">
        <v>7882</v>
      </c>
      <c r="T11" s="35"/>
    </row>
    <row r="12" spans="1:20" x14ac:dyDescent="0.25">
      <c r="A12" s="34"/>
      <c r="B12" s="11"/>
      <c r="C12" s="2"/>
      <c r="D12" s="11"/>
      <c r="E12" s="11"/>
      <c r="F12" s="2" t="s">
        <v>6</v>
      </c>
      <c r="G12" s="11" t="s">
        <v>5880</v>
      </c>
      <c r="H12" s="2">
        <v>0</v>
      </c>
      <c r="I12" s="2">
        <v>1</v>
      </c>
      <c r="J12" s="2">
        <v>0</v>
      </c>
      <c r="K12" s="2">
        <v>0</v>
      </c>
      <c r="L12" s="2">
        <v>0</v>
      </c>
      <c r="M12" s="2">
        <v>0</v>
      </c>
      <c r="N12" s="2">
        <v>0</v>
      </c>
      <c r="O12" s="2"/>
      <c r="P12" s="2"/>
      <c r="Q12" s="2"/>
      <c r="R12" s="11"/>
      <c r="S12" s="299"/>
      <c r="T12" s="35"/>
    </row>
    <row r="13" spans="1:20" x14ac:dyDescent="0.25">
      <c r="A13" s="34"/>
      <c r="B13" s="11"/>
      <c r="C13" s="2"/>
      <c r="D13" s="11"/>
      <c r="E13" s="11"/>
      <c r="F13" s="2" t="s">
        <v>7</v>
      </c>
      <c r="G13" s="11" t="s">
        <v>5881</v>
      </c>
      <c r="H13" s="2">
        <v>0</v>
      </c>
      <c r="I13" s="2">
        <v>1</v>
      </c>
      <c r="J13" s="2">
        <v>0</v>
      </c>
      <c r="K13" s="2">
        <v>0</v>
      </c>
      <c r="L13" s="2">
        <v>0</v>
      </c>
      <c r="M13" s="2">
        <v>0</v>
      </c>
      <c r="N13" s="2">
        <v>0</v>
      </c>
      <c r="O13" s="2"/>
      <c r="P13" s="2"/>
      <c r="Q13" s="2"/>
      <c r="R13" s="11"/>
      <c r="S13" s="299"/>
      <c r="T13" s="35"/>
    </row>
    <row r="14" spans="1:20" x14ac:dyDescent="0.25">
      <c r="A14" s="34"/>
      <c r="B14" s="11"/>
      <c r="C14" s="2"/>
      <c r="D14" s="11"/>
      <c r="E14" s="11"/>
      <c r="F14" s="2" t="s">
        <v>8</v>
      </c>
      <c r="G14" s="11" t="s">
        <v>5882</v>
      </c>
      <c r="H14" s="67">
        <v>1</v>
      </c>
      <c r="I14" s="67">
        <v>0</v>
      </c>
      <c r="J14" s="67">
        <v>0</v>
      </c>
      <c r="K14" s="67">
        <v>0</v>
      </c>
      <c r="L14" s="67">
        <v>0</v>
      </c>
      <c r="M14" s="67">
        <v>1</v>
      </c>
      <c r="N14" s="67">
        <v>0</v>
      </c>
      <c r="O14" s="67">
        <v>1</v>
      </c>
      <c r="P14" s="67"/>
      <c r="Q14" s="67"/>
      <c r="R14" s="11"/>
      <c r="S14" s="299"/>
      <c r="T14" s="35"/>
    </row>
    <row r="15" spans="1:20" x14ac:dyDescent="0.25">
      <c r="A15" s="34"/>
      <c r="B15" s="11"/>
      <c r="C15" s="2"/>
      <c r="D15" s="11"/>
      <c r="E15" s="11"/>
      <c r="F15" s="2" t="s">
        <v>9</v>
      </c>
      <c r="G15" s="11" t="s">
        <v>5883</v>
      </c>
      <c r="H15" s="67">
        <v>1</v>
      </c>
      <c r="I15" s="67">
        <v>0</v>
      </c>
      <c r="J15" s="67">
        <v>0</v>
      </c>
      <c r="K15" s="67">
        <v>0</v>
      </c>
      <c r="L15" s="67">
        <v>0</v>
      </c>
      <c r="M15" s="67">
        <v>1</v>
      </c>
      <c r="N15" s="67">
        <v>0</v>
      </c>
      <c r="O15" s="67">
        <v>1</v>
      </c>
      <c r="P15" s="67"/>
      <c r="Q15" s="67"/>
      <c r="R15" s="11"/>
      <c r="S15" s="11"/>
      <c r="T15" s="35"/>
    </row>
    <row r="16" spans="1:20" x14ac:dyDescent="0.25">
      <c r="A16" s="34"/>
      <c r="B16" s="11"/>
      <c r="C16" s="2"/>
      <c r="D16" s="11"/>
      <c r="E16" s="11"/>
      <c r="F16" s="2" t="s">
        <v>10</v>
      </c>
      <c r="G16" s="11" t="s">
        <v>5884</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5885</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t="s">
        <v>12</v>
      </c>
      <c r="G18" s="11" t="s">
        <v>5886</v>
      </c>
      <c r="H18" s="2">
        <v>0</v>
      </c>
      <c r="I18" s="2">
        <v>1</v>
      </c>
      <c r="J18" s="2">
        <v>0</v>
      </c>
      <c r="K18" s="2">
        <v>0</v>
      </c>
      <c r="L18" s="2">
        <v>0</v>
      </c>
      <c r="M18" s="2">
        <v>0</v>
      </c>
      <c r="N18" s="2">
        <v>0</v>
      </c>
      <c r="O18" s="2"/>
      <c r="P18" s="2"/>
      <c r="Q18" s="2"/>
      <c r="R18" s="11"/>
      <c r="S18" s="11"/>
      <c r="T18" s="35"/>
    </row>
    <row r="19" spans="1:20" x14ac:dyDescent="0.25">
      <c r="A19" s="34"/>
      <c r="B19" s="11"/>
      <c r="C19" s="2"/>
      <c r="D19" s="11"/>
      <c r="E19" s="11"/>
      <c r="F19" s="2" t="s">
        <v>13</v>
      </c>
      <c r="G19" s="11" t="s">
        <v>5887</v>
      </c>
      <c r="H19" s="2">
        <v>0</v>
      </c>
      <c r="I19" s="2">
        <v>1</v>
      </c>
      <c r="J19" s="2">
        <v>0</v>
      </c>
      <c r="K19" s="2">
        <v>0</v>
      </c>
      <c r="L19" s="2">
        <v>0</v>
      </c>
      <c r="M19" s="2">
        <v>0</v>
      </c>
      <c r="N19" s="2">
        <v>0</v>
      </c>
      <c r="O19" s="2"/>
      <c r="P19" s="2"/>
      <c r="Q19" s="2"/>
      <c r="R19" s="11"/>
      <c r="S19" s="11"/>
      <c r="T19" s="35"/>
    </row>
    <row r="20" spans="1:20" x14ac:dyDescent="0.25">
      <c r="A20" s="34"/>
      <c r="B20" s="11"/>
      <c r="C20" s="2"/>
      <c r="D20" s="11"/>
      <c r="E20" s="11"/>
      <c r="F20" s="2" t="s">
        <v>14</v>
      </c>
      <c r="G20" s="11" t="s">
        <v>5888</v>
      </c>
      <c r="H20" s="2">
        <v>0</v>
      </c>
      <c r="I20" s="2">
        <v>1</v>
      </c>
      <c r="J20" s="2">
        <v>0</v>
      </c>
      <c r="K20" s="2">
        <v>0</v>
      </c>
      <c r="L20" s="2">
        <v>0</v>
      </c>
      <c r="M20" s="2">
        <v>0</v>
      </c>
      <c r="N20" s="2">
        <v>0</v>
      </c>
      <c r="O20" s="2"/>
      <c r="P20" s="2"/>
      <c r="Q20" s="2"/>
      <c r="R20" s="11"/>
      <c r="S20" s="11"/>
      <c r="T20" s="35"/>
    </row>
    <row r="21" spans="1:20" x14ac:dyDescent="0.25">
      <c r="A21" s="34"/>
      <c r="B21" s="11"/>
      <c r="C21" s="2"/>
      <c r="D21" s="11"/>
      <c r="E21" s="11"/>
      <c r="F21" s="2" t="s">
        <v>15</v>
      </c>
      <c r="G21" s="11" t="s">
        <v>5889</v>
      </c>
      <c r="H21" s="2">
        <v>0</v>
      </c>
      <c r="I21" s="2">
        <v>1</v>
      </c>
      <c r="J21" s="2">
        <v>0</v>
      </c>
      <c r="K21" s="2">
        <v>0</v>
      </c>
      <c r="L21" s="2">
        <v>0</v>
      </c>
      <c r="M21" s="2">
        <v>0</v>
      </c>
      <c r="N21" s="2">
        <v>0</v>
      </c>
      <c r="O21" s="2"/>
      <c r="P21" s="2"/>
      <c r="Q21" s="2"/>
      <c r="R21" s="11"/>
      <c r="S21" s="11"/>
      <c r="T21" s="35"/>
    </row>
    <row r="22" spans="1:20" x14ac:dyDescent="0.25">
      <c r="A22" s="34"/>
      <c r="B22" s="11"/>
      <c r="C22" s="2"/>
      <c r="D22" s="11"/>
      <c r="E22" s="11"/>
      <c r="F22" s="2" t="s">
        <v>16</v>
      </c>
      <c r="G22" s="11" t="s">
        <v>5890</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17</v>
      </c>
      <c r="G23" s="11" t="s">
        <v>5891</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18</v>
      </c>
      <c r="G24" s="11" t="s">
        <v>5892</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19</v>
      </c>
      <c r="G25" s="11" t="s">
        <v>5893</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c r="G26" s="11"/>
      <c r="H26" s="2"/>
      <c r="I26" s="2"/>
      <c r="J26" s="2"/>
      <c r="K26" s="2"/>
      <c r="L26" s="2"/>
      <c r="M26" s="2"/>
      <c r="N26" s="2"/>
      <c r="O26" s="2"/>
      <c r="P26" s="2"/>
      <c r="Q26" s="2"/>
      <c r="R26" s="11"/>
      <c r="S26" s="11"/>
      <c r="T26" s="35"/>
    </row>
    <row r="27" spans="1:20" x14ac:dyDescent="0.25">
      <c r="A27" s="83"/>
      <c r="B27" s="62"/>
      <c r="C27" s="61"/>
      <c r="D27" s="62"/>
      <c r="E27" s="62"/>
      <c r="F27" s="61"/>
      <c r="G27" s="62"/>
      <c r="H27" s="61">
        <f>SUM(H7:H25)</f>
        <v>5</v>
      </c>
      <c r="I27" s="61">
        <f t="shared" ref="I27:Q27" si="0">SUM(I7:I25)</f>
        <v>14</v>
      </c>
      <c r="J27" s="61">
        <f t="shared" si="0"/>
        <v>0</v>
      </c>
      <c r="K27" s="61">
        <f t="shared" si="0"/>
        <v>0</v>
      </c>
      <c r="L27" s="61">
        <f t="shared" si="0"/>
        <v>0</v>
      </c>
      <c r="M27" s="61">
        <f t="shared" si="0"/>
        <v>5</v>
      </c>
      <c r="N27" s="61">
        <f t="shared" si="0"/>
        <v>0</v>
      </c>
      <c r="O27" s="61">
        <f t="shared" si="0"/>
        <v>5</v>
      </c>
      <c r="P27" s="61">
        <f t="shared" si="0"/>
        <v>0</v>
      </c>
      <c r="Q27" s="61">
        <f t="shared" si="0"/>
        <v>0</v>
      </c>
      <c r="R27" s="62"/>
      <c r="S27" s="62"/>
      <c r="T27" s="84"/>
    </row>
    <row r="28" spans="1:20" x14ac:dyDescent="0.25">
      <c r="A28" s="85"/>
      <c r="B28" s="75"/>
      <c r="C28" s="76"/>
      <c r="D28" s="75"/>
      <c r="E28" s="75"/>
      <c r="F28" s="76"/>
      <c r="G28" s="75"/>
      <c r="H28" s="76"/>
      <c r="I28" s="76"/>
      <c r="J28" s="76"/>
      <c r="K28" s="76"/>
      <c r="L28" s="76"/>
      <c r="M28" s="76"/>
      <c r="N28" s="76"/>
      <c r="O28" s="76"/>
      <c r="P28" s="76"/>
      <c r="Q28" s="76"/>
      <c r="R28" s="75"/>
      <c r="S28" s="75"/>
      <c r="T28" s="86"/>
    </row>
    <row r="29" spans="1:20" x14ac:dyDescent="0.25">
      <c r="A29" s="34"/>
      <c r="B29" s="11"/>
      <c r="C29" s="2"/>
      <c r="D29" s="11"/>
      <c r="E29" s="11"/>
      <c r="F29" s="2"/>
      <c r="G29" s="11"/>
      <c r="H29" s="2"/>
      <c r="I29" s="2"/>
      <c r="J29" s="2"/>
      <c r="K29" s="2"/>
      <c r="L29" s="2"/>
      <c r="M29" s="2"/>
      <c r="N29" s="2"/>
      <c r="O29" s="2"/>
      <c r="P29" s="2"/>
      <c r="Q29" s="2"/>
      <c r="R29" s="11"/>
      <c r="S29" s="11"/>
      <c r="T29" s="35"/>
    </row>
    <row r="30" spans="1:20" x14ac:dyDescent="0.25">
      <c r="A30" s="34"/>
      <c r="B30" s="11"/>
      <c r="C30" s="2" t="s">
        <v>2</v>
      </c>
      <c r="D30" s="11" t="s">
        <v>4705</v>
      </c>
      <c r="E30" s="11" t="s">
        <v>39</v>
      </c>
      <c r="F30" s="2" t="s">
        <v>0</v>
      </c>
      <c r="G30" s="11" t="s">
        <v>5894</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2</v>
      </c>
      <c r="G31" s="11" t="s">
        <v>2708</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3</v>
      </c>
      <c r="G32" s="11" t="s">
        <v>5895</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4</v>
      </c>
      <c r="G33" s="11" t="s">
        <v>5896</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5</v>
      </c>
      <c r="G34" s="11" t="s">
        <v>5897</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6</v>
      </c>
      <c r="G35" s="11" t="s">
        <v>5898</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7</v>
      </c>
      <c r="G36" s="11" t="s">
        <v>5899</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c r="G37" s="11"/>
      <c r="H37" s="2"/>
      <c r="I37" s="2"/>
      <c r="J37" s="2"/>
      <c r="K37" s="2"/>
      <c r="L37" s="2"/>
      <c r="M37" s="2"/>
      <c r="N37" s="2"/>
      <c r="O37" s="2"/>
      <c r="P37" s="2"/>
      <c r="Q37" s="2"/>
      <c r="R37" s="11"/>
      <c r="S37" s="11"/>
      <c r="T37" s="35"/>
    </row>
    <row r="38" spans="1:20" x14ac:dyDescent="0.25">
      <c r="A38" s="83"/>
      <c r="B38" s="62"/>
      <c r="C38" s="61"/>
      <c r="D38" s="62"/>
      <c r="E38" s="62"/>
      <c r="F38" s="61"/>
      <c r="G38" s="62"/>
      <c r="H38" s="61">
        <f>SUM(H30:H36)</f>
        <v>0</v>
      </c>
      <c r="I38" s="61">
        <f t="shared" ref="I38:O38" si="1">SUM(I30:I36)</f>
        <v>7</v>
      </c>
      <c r="J38" s="61">
        <f t="shared" si="1"/>
        <v>0</v>
      </c>
      <c r="K38" s="61">
        <f t="shared" si="1"/>
        <v>0</v>
      </c>
      <c r="L38" s="61">
        <f t="shared" si="1"/>
        <v>0</v>
      </c>
      <c r="M38" s="61">
        <f t="shared" si="1"/>
        <v>0</v>
      </c>
      <c r="N38" s="61">
        <f t="shared" si="1"/>
        <v>0</v>
      </c>
      <c r="O38" s="61">
        <f t="shared" si="1"/>
        <v>0</v>
      </c>
      <c r="P38" s="61"/>
      <c r="Q38" s="61"/>
      <c r="R38" s="62"/>
      <c r="S38" s="62"/>
      <c r="T38" s="84"/>
    </row>
    <row r="39" spans="1:20" x14ac:dyDescent="0.25">
      <c r="A39" s="85"/>
      <c r="B39" s="75"/>
      <c r="C39" s="76"/>
      <c r="D39" s="75"/>
      <c r="E39" s="75"/>
      <c r="F39" s="76"/>
      <c r="G39" s="75"/>
      <c r="H39" s="76"/>
      <c r="I39" s="76"/>
      <c r="J39" s="76"/>
      <c r="K39" s="76"/>
      <c r="L39" s="76"/>
      <c r="M39" s="76"/>
      <c r="N39" s="76"/>
      <c r="O39" s="76"/>
      <c r="P39" s="76"/>
      <c r="Q39" s="76"/>
      <c r="R39" s="75"/>
      <c r="S39" s="75"/>
      <c r="T39" s="86"/>
    </row>
    <row r="40" spans="1:20" x14ac:dyDescent="0.25">
      <c r="A40" s="34"/>
      <c r="B40" s="11"/>
      <c r="C40" s="2"/>
      <c r="D40" s="11"/>
      <c r="E40" s="11"/>
      <c r="F40" s="11"/>
      <c r="G40" s="11"/>
      <c r="H40" s="2"/>
      <c r="I40" s="2"/>
      <c r="J40" s="2"/>
      <c r="K40" s="2"/>
      <c r="L40" s="2"/>
      <c r="M40" s="2"/>
      <c r="N40" s="2"/>
      <c r="O40" s="2"/>
      <c r="P40" s="2"/>
      <c r="Q40" s="2"/>
      <c r="R40" s="11"/>
      <c r="S40" s="11"/>
      <c r="T40" s="35"/>
    </row>
    <row r="41" spans="1:20" x14ac:dyDescent="0.25">
      <c r="A41" s="34"/>
      <c r="B41" s="11"/>
      <c r="C41" s="2" t="s">
        <v>3</v>
      </c>
      <c r="D41" s="11" t="s">
        <v>4706</v>
      </c>
      <c r="E41" s="11" t="s">
        <v>39</v>
      </c>
      <c r="F41" s="2" t="s">
        <v>0</v>
      </c>
      <c r="G41" s="11" t="s">
        <v>5900</v>
      </c>
      <c r="H41" s="2">
        <v>1</v>
      </c>
      <c r="I41" s="2">
        <v>0</v>
      </c>
      <c r="J41" s="2">
        <v>0</v>
      </c>
      <c r="K41" s="2">
        <v>0</v>
      </c>
      <c r="L41" s="2">
        <v>0</v>
      </c>
      <c r="M41" s="2">
        <v>0</v>
      </c>
      <c r="N41" s="2">
        <v>0</v>
      </c>
      <c r="O41" s="2"/>
      <c r="P41" s="2"/>
      <c r="Q41" s="2">
        <v>1</v>
      </c>
      <c r="R41" s="11"/>
      <c r="S41" s="299" t="s">
        <v>8798</v>
      </c>
      <c r="T41" s="35"/>
    </row>
    <row r="42" spans="1:20" x14ac:dyDescent="0.25">
      <c r="A42" s="34"/>
      <c r="B42" s="11"/>
      <c r="C42" s="2"/>
      <c r="D42" s="11"/>
      <c r="E42" s="11"/>
      <c r="F42" s="2" t="s">
        <v>2</v>
      </c>
      <c r="G42" s="11" t="s">
        <v>5901</v>
      </c>
      <c r="H42" s="2">
        <v>1</v>
      </c>
      <c r="I42" s="2">
        <v>0</v>
      </c>
      <c r="J42" s="2">
        <v>0</v>
      </c>
      <c r="K42" s="2">
        <v>0</v>
      </c>
      <c r="L42" s="2">
        <v>0</v>
      </c>
      <c r="M42" s="2">
        <v>0</v>
      </c>
      <c r="N42" s="2">
        <v>0</v>
      </c>
      <c r="O42" s="2"/>
      <c r="P42" s="2"/>
      <c r="Q42" s="2">
        <v>1</v>
      </c>
      <c r="R42" s="11"/>
      <c r="S42" s="299"/>
      <c r="T42" s="35"/>
    </row>
    <row r="43" spans="1:20" x14ac:dyDescent="0.25">
      <c r="A43" s="34"/>
      <c r="B43" s="11"/>
      <c r="C43" s="2"/>
      <c r="D43" s="11"/>
      <c r="E43" s="11"/>
      <c r="F43" s="2" t="s">
        <v>3</v>
      </c>
      <c r="G43" s="11" t="s">
        <v>5902</v>
      </c>
      <c r="H43" s="2">
        <v>1</v>
      </c>
      <c r="I43" s="2">
        <v>0</v>
      </c>
      <c r="J43" s="2">
        <v>0</v>
      </c>
      <c r="K43" s="2">
        <v>0</v>
      </c>
      <c r="L43" s="2">
        <v>0</v>
      </c>
      <c r="M43" s="2">
        <v>0</v>
      </c>
      <c r="N43" s="2">
        <v>0</v>
      </c>
      <c r="O43" s="2"/>
      <c r="P43" s="2"/>
      <c r="Q43" s="2">
        <v>1</v>
      </c>
      <c r="R43" s="11"/>
      <c r="S43" s="299"/>
      <c r="T43" s="35"/>
    </row>
    <row r="44" spans="1:20" x14ac:dyDescent="0.25">
      <c r="A44" s="34"/>
      <c r="B44" s="11"/>
      <c r="C44" s="2"/>
      <c r="D44" s="11"/>
      <c r="E44" s="11"/>
      <c r="F44" s="2" t="s">
        <v>4</v>
      </c>
      <c r="G44" s="11" t="s">
        <v>5903</v>
      </c>
      <c r="H44" s="2">
        <v>1</v>
      </c>
      <c r="I44" s="2">
        <v>0</v>
      </c>
      <c r="J44" s="2">
        <v>0</v>
      </c>
      <c r="K44" s="2">
        <v>0</v>
      </c>
      <c r="L44" s="2">
        <v>0</v>
      </c>
      <c r="M44" s="2">
        <v>0</v>
      </c>
      <c r="N44" s="2">
        <v>0</v>
      </c>
      <c r="O44" s="2"/>
      <c r="P44" s="2"/>
      <c r="Q44" s="2">
        <v>1</v>
      </c>
      <c r="R44" s="11"/>
      <c r="S44" s="11"/>
      <c r="T44" s="35"/>
    </row>
    <row r="45" spans="1:20" x14ac:dyDescent="0.25">
      <c r="A45" s="34"/>
      <c r="B45" s="11"/>
      <c r="C45" s="2"/>
      <c r="D45" s="11"/>
      <c r="E45" s="11"/>
      <c r="F45" s="2" t="s">
        <v>5</v>
      </c>
      <c r="G45" s="11" t="s">
        <v>5904</v>
      </c>
      <c r="H45" s="2">
        <v>1</v>
      </c>
      <c r="I45" s="2">
        <v>0</v>
      </c>
      <c r="J45" s="2">
        <v>0</v>
      </c>
      <c r="K45" s="2">
        <v>0</v>
      </c>
      <c r="L45" s="2">
        <v>0</v>
      </c>
      <c r="M45" s="2">
        <v>0</v>
      </c>
      <c r="N45" s="2">
        <v>0</v>
      </c>
      <c r="O45" s="2"/>
      <c r="P45" s="2"/>
      <c r="Q45" s="2">
        <v>1</v>
      </c>
      <c r="R45" s="11"/>
      <c r="S45" s="11"/>
      <c r="T45" s="35"/>
    </row>
    <row r="46" spans="1:20" x14ac:dyDescent="0.25">
      <c r="A46" s="34"/>
      <c r="B46" s="11"/>
      <c r="C46" s="2"/>
      <c r="D46" s="11"/>
      <c r="E46" s="11"/>
      <c r="F46" s="2" t="s">
        <v>6</v>
      </c>
      <c r="G46" s="11" t="s">
        <v>5905</v>
      </c>
      <c r="H46" s="2">
        <v>1</v>
      </c>
      <c r="I46" s="2">
        <v>0</v>
      </c>
      <c r="J46" s="2">
        <v>0</v>
      </c>
      <c r="K46" s="2">
        <v>0</v>
      </c>
      <c r="L46" s="2">
        <v>0</v>
      </c>
      <c r="M46" s="2">
        <v>0</v>
      </c>
      <c r="N46" s="2">
        <v>0</v>
      </c>
      <c r="O46" s="2"/>
      <c r="P46" s="2"/>
      <c r="Q46" s="2">
        <v>1</v>
      </c>
      <c r="R46" s="11"/>
      <c r="S46" s="11"/>
      <c r="T46" s="35"/>
    </row>
    <row r="47" spans="1:20" x14ac:dyDescent="0.25">
      <c r="A47" s="34"/>
      <c r="B47" s="11"/>
      <c r="C47" s="2"/>
      <c r="D47" s="11"/>
      <c r="E47" s="11"/>
      <c r="F47" s="2" t="s">
        <v>7</v>
      </c>
      <c r="G47" s="11" t="s">
        <v>5906</v>
      </c>
      <c r="H47" s="2">
        <v>1</v>
      </c>
      <c r="I47" s="2">
        <v>0</v>
      </c>
      <c r="J47" s="2">
        <v>0</v>
      </c>
      <c r="K47" s="2">
        <v>0</v>
      </c>
      <c r="L47" s="2">
        <v>0</v>
      </c>
      <c r="M47" s="2">
        <v>0</v>
      </c>
      <c r="N47" s="2">
        <v>0</v>
      </c>
      <c r="O47" s="2"/>
      <c r="P47" s="2"/>
      <c r="Q47" s="2">
        <v>1</v>
      </c>
      <c r="R47" s="11"/>
      <c r="S47" s="11"/>
      <c r="T47" s="35"/>
    </row>
    <row r="48" spans="1:20" x14ac:dyDescent="0.25">
      <c r="A48" s="34"/>
      <c r="B48" s="11"/>
      <c r="C48" s="2"/>
      <c r="D48" s="11"/>
      <c r="E48" s="11"/>
      <c r="F48" s="2" t="s">
        <v>8</v>
      </c>
      <c r="G48" s="11" t="s">
        <v>5907</v>
      </c>
      <c r="H48" s="2">
        <v>1</v>
      </c>
      <c r="I48" s="2">
        <v>0</v>
      </c>
      <c r="J48" s="2">
        <v>0</v>
      </c>
      <c r="K48" s="2">
        <v>0</v>
      </c>
      <c r="L48" s="2">
        <v>0</v>
      </c>
      <c r="M48" s="2">
        <v>0</v>
      </c>
      <c r="N48" s="2">
        <v>0</v>
      </c>
      <c r="O48" s="2"/>
      <c r="P48" s="2"/>
      <c r="Q48" s="2">
        <v>1</v>
      </c>
      <c r="R48" s="11"/>
      <c r="S48" s="11"/>
      <c r="T48" s="35"/>
    </row>
    <row r="49" spans="1:20" x14ac:dyDescent="0.25">
      <c r="A49" s="34"/>
      <c r="B49" s="11"/>
      <c r="C49" s="2"/>
      <c r="D49" s="11"/>
      <c r="E49" s="11"/>
      <c r="F49" s="2" t="s">
        <v>9</v>
      </c>
      <c r="G49" s="11" t="s">
        <v>4675</v>
      </c>
      <c r="H49" s="2">
        <v>1</v>
      </c>
      <c r="I49" s="2">
        <v>0</v>
      </c>
      <c r="J49" s="2">
        <v>0</v>
      </c>
      <c r="K49" s="2">
        <v>0</v>
      </c>
      <c r="L49" s="2">
        <v>0</v>
      </c>
      <c r="M49" s="2">
        <v>0</v>
      </c>
      <c r="N49" s="2">
        <v>0</v>
      </c>
      <c r="O49" s="2"/>
      <c r="P49" s="2"/>
      <c r="Q49" s="2">
        <v>1</v>
      </c>
      <c r="R49" s="11"/>
      <c r="S49" s="11"/>
      <c r="T49" s="35"/>
    </row>
    <row r="50" spans="1:20" x14ac:dyDescent="0.25">
      <c r="A50" s="34"/>
      <c r="B50" s="11"/>
      <c r="C50" s="2"/>
      <c r="D50" s="11"/>
      <c r="E50" s="11"/>
      <c r="F50" s="2" t="s">
        <v>10</v>
      </c>
      <c r="G50" s="11" t="s">
        <v>5908</v>
      </c>
      <c r="H50" s="2">
        <v>1</v>
      </c>
      <c r="I50" s="2">
        <v>0</v>
      </c>
      <c r="J50" s="2">
        <v>0</v>
      </c>
      <c r="K50" s="2">
        <v>0</v>
      </c>
      <c r="L50" s="2">
        <v>0</v>
      </c>
      <c r="M50" s="2">
        <v>0</v>
      </c>
      <c r="N50" s="2">
        <v>0</v>
      </c>
      <c r="O50" s="2"/>
      <c r="P50" s="2"/>
      <c r="Q50" s="2">
        <v>1</v>
      </c>
      <c r="R50" s="11"/>
      <c r="S50" s="11"/>
      <c r="T50" s="35"/>
    </row>
    <row r="51" spans="1:20" x14ac:dyDescent="0.25">
      <c r="A51" s="34"/>
      <c r="B51" s="11"/>
      <c r="C51" s="2"/>
      <c r="D51" s="11"/>
      <c r="E51" s="11"/>
      <c r="F51" s="2" t="s">
        <v>11</v>
      </c>
      <c r="G51" s="11" t="s">
        <v>5909</v>
      </c>
      <c r="H51" s="2">
        <v>1</v>
      </c>
      <c r="I51" s="2">
        <v>0</v>
      </c>
      <c r="J51" s="2">
        <v>0</v>
      </c>
      <c r="K51" s="2">
        <v>0</v>
      </c>
      <c r="L51" s="2">
        <v>0</v>
      </c>
      <c r="M51" s="2">
        <v>0</v>
      </c>
      <c r="N51" s="2">
        <v>0</v>
      </c>
      <c r="O51" s="2"/>
      <c r="P51" s="2"/>
      <c r="Q51" s="2">
        <v>1</v>
      </c>
      <c r="R51" s="11"/>
      <c r="S51" s="11"/>
      <c r="T51" s="35"/>
    </row>
    <row r="52" spans="1:20" x14ac:dyDescent="0.25">
      <c r="A52" s="34"/>
      <c r="B52" s="11"/>
      <c r="C52" s="2"/>
      <c r="D52" s="11"/>
      <c r="E52" s="11"/>
      <c r="F52" s="2" t="s">
        <v>12</v>
      </c>
      <c r="G52" s="11" t="s">
        <v>5910</v>
      </c>
      <c r="H52" s="2">
        <v>1</v>
      </c>
      <c r="I52" s="2">
        <v>0</v>
      </c>
      <c r="J52" s="2">
        <v>0</v>
      </c>
      <c r="K52" s="2">
        <v>0</v>
      </c>
      <c r="L52" s="2">
        <v>0</v>
      </c>
      <c r="M52" s="2">
        <v>0</v>
      </c>
      <c r="N52" s="2">
        <v>0</v>
      </c>
      <c r="O52" s="2"/>
      <c r="P52" s="2"/>
      <c r="Q52" s="2">
        <v>1</v>
      </c>
      <c r="R52" s="11"/>
      <c r="S52" s="11"/>
      <c r="T52" s="35"/>
    </row>
    <row r="53" spans="1:20" x14ac:dyDescent="0.25">
      <c r="A53" s="34"/>
      <c r="B53" s="11"/>
      <c r="C53" s="2"/>
      <c r="D53" s="11"/>
      <c r="E53" s="11"/>
      <c r="F53" s="2" t="s">
        <v>13</v>
      </c>
      <c r="G53" s="11" t="s">
        <v>5911</v>
      </c>
      <c r="H53" s="2">
        <v>1</v>
      </c>
      <c r="I53" s="2">
        <v>0</v>
      </c>
      <c r="J53" s="2">
        <v>0</v>
      </c>
      <c r="K53" s="2">
        <v>0</v>
      </c>
      <c r="L53" s="2">
        <v>0</v>
      </c>
      <c r="M53" s="2">
        <v>0</v>
      </c>
      <c r="N53" s="2">
        <v>0</v>
      </c>
      <c r="O53" s="2"/>
      <c r="P53" s="2"/>
      <c r="Q53" s="2">
        <v>1</v>
      </c>
      <c r="R53" s="11"/>
      <c r="S53" s="11"/>
      <c r="T53" s="35"/>
    </row>
    <row r="54" spans="1:20" x14ac:dyDescent="0.25">
      <c r="A54" s="34"/>
      <c r="B54" s="11"/>
      <c r="C54" s="2"/>
      <c r="D54" s="11"/>
      <c r="E54" s="11"/>
      <c r="F54" s="2" t="s">
        <v>14</v>
      </c>
      <c r="G54" s="11" t="s">
        <v>5912</v>
      </c>
      <c r="H54" s="2">
        <v>1</v>
      </c>
      <c r="I54" s="2">
        <v>0</v>
      </c>
      <c r="J54" s="2">
        <v>0</v>
      </c>
      <c r="K54" s="2">
        <v>0</v>
      </c>
      <c r="L54" s="2">
        <v>0</v>
      </c>
      <c r="M54" s="2">
        <v>0</v>
      </c>
      <c r="N54" s="2">
        <v>0</v>
      </c>
      <c r="O54" s="2"/>
      <c r="P54" s="2"/>
      <c r="Q54" s="2">
        <v>1</v>
      </c>
      <c r="R54" s="11"/>
      <c r="S54" s="11"/>
      <c r="T54" s="35"/>
    </row>
    <row r="55" spans="1:20" x14ac:dyDescent="0.25">
      <c r="A55" s="34"/>
      <c r="B55" s="11"/>
      <c r="C55" s="2"/>
      <c r="D55" s="11"/>
      <c r="E55" s="11"/>
      <c r="F55" s="2" t="s">
        <v>15</v>
      </c>
      <c r="G55" s="11" t="s">
        <v>5913</v>
      </c>
      <c r="H55" s="2">
        <v>1</v>
      </c>
      <c r="I55" s="2">
        <v>0</v>
      </c>
      <c r="J55" s="2">
        <v>0</v>
      </c>
      <c r="K55" s="2">
        <v>0</v>
      </c>
      <c r="L55" s="2">
        <v>0</v>
      </c>
      <c r="M55" s="2">
        <v>0</v>
      </c>
      <c r="N55" s="2">
        <v>0</v>
      </c>
      <c r="O55" s="2"/>
      <c r="P55" s="2"/>
      <c r="Q55" s="2">
        <v>1</v>
      </c>
      <c r="R55" s="11"/>
      <c r="S55" s="11"/>
      <c r="T55" s="35"/>
    </row>
    <row r="56" spans="1:20" x14ac:dyDescent="0.25">
      <c r="A56" s="34"/>
      <c r="B56" s="11"/>
      <c r="C56" s="2"/>
      <c r="D56" s="11"/>
      <c r="E56" s="11"/>
      <c r="F56" s="2" t="s">
        <v>16</v>
      </c>
      <c r="G56" s="11" t="s">
        <v>5914</v>
      </c>
      <c r="H56" s="2">
        <v>1</v>
      </c>
      <c r="I56" s="2">
        <v>0</v>
      </c>
      <c r="J56" s="2">
        <v>0</v>
      </c>
      <c r="K56" s="2">
        <v>0</v>
      </c>
      <c r="L56" s="2">
        <v>0</v>
      </c>
      <c r="M56" s="2">
        <v>0</v>
      </c>
      <c r="N56" s="2">
        <v>0</v>
      </c>
      <c r="O56" s="2"/>
      <c r="P56" s="2"/>
      <c r="Q56" s="2">
        <v>1</v>
      </c>
      <c r="R56" s="11"/>
      <c r="S56" s="11"/>
      <c r="T56" s="35"/>
    </row>
    <row r="57" spans="1:20" x14ac:dyDescent="0.25">
      <c r="A57" s="34"/>
      <c r="B57" s="11"/>
      <c r="C57" s="2"/>
      <c r="D57" s="11"/>
      <c r="E57" s="11"/>
      <c r="F57" s="2" t="s">
        <v>17</v>
      </c>
      <c r="G57" s="11" t="s">
        <v>5915</v>
      </c>
      <c r="H57" s="2">
        <v>1</v>
      </c>
      <c r="I57" s="2">
        <v>0</v>
      </c>
      <c r="J57" s="2">
        <v>0</v>
      </c>
      <c r="K57" s="2">
        <v>0</v>
      </c>
      <c r="L57" s="2">
        <v>0</v>
      </c>
      <c r="M57" s="2">
        <v>0</v>
      </c>
      <c r="N57" s="2">
        <v>0</v>
      </c>
      <c r="O57" s="2"/>
      <c r="P57" s="2"/>
      <c r="Q57" s="2">
        <v>1</v>
      </c>
      <c r="R57" s="11"/>
      <c r="S57" s="11"/>
      <c r="T57" s="35"/>
    </row>
    <row r="58" spans="1:20" x14ac:dyDescent="0.25">
      <c r="A58" s="34"/>
      <c r="B58" s="11"/>
      <c r="C58" s="2"/>
      <c r="D58" s="11"/>
      <c r="E58" s="11"/>
      <c r="F58" s="2" t="s">
        <v>18</v>
      </c>
      <c r="G58" s="11" t="s">
        <v>5916</v>
      </c>
      <c r="H58" s="2">
        <v>1</v>
      </c>
      <c r="I58" s="2">
        <v>0</v>
      </c>
      <c r="J58" s="2">
        <v>0</v>
      </c>
      <c r="K58" s="2">
        <v>0</v>
      </c>
      <c r="L58" s="2">
        <v>0</v>
      </c>
      <c r="M58" s="2">
        <v>0</v>
      </c>
      <c r="N58" s="2">
        <v>0</v>
      </c>
      <c r="O58" s="2"/>
      <c r="P58" s="2"/>
      <c r="Q58" s="2">
        <v>1</v>
      </c>
      <c r="R58" s="11"/>
      <c r="S58" s="11"/>
      <c r="T58" s="35"/>
    </row>
    <row r="59" spans="1:20" x14ac:dyDescent="0.25">
      <c r="A59" s="34"/>
      <c r="B59" s="11"/>
      <c r="C59" s="2"/>
      <c r="D59" s="11"/>
      <c r="E59" s="11"/>
      <c r="F59" s="2"/>
      <c r="G59" s="11"/>
      <c r="H59" s="2"/>
      <c r="I59" s="2"/>
      <c r="J59" s="2"/>
      <c r="K59" s="2"/>
      <c r="L59" s="2"/>
      <c r="M59" s="2"/>
      <c r="N59" s="2"/>
      <c r="O59" s="2"/>
      <c r="P59" s="2"/>
      <c r="Q59" s="2"/>
      <c r="R59" s="11"/>
      <c r="S59" s="11"/>
      <c r="T59" s="35"/>
    </row>
    <row r="60" spans="1:20" x14ac:dyDescent="0.25">
      <c r="A60" s="83"/>
      <c r="B60" s="62"/>
      <c r="C60" s="61"/>
      <c r="D60" s="62"/>
      <c r="E60" s="62"/>
      <c r="F60" s="61"/>
      <c r="G60" s="62"/>
      <c r="H60" s="61">
        <f>SUM(H41:H58)</f>
        <v>18</v>
      </c>
      <c r="I60" s="61">
        <f t="shared" ref="I60:Q60" si="2">SUM(I41:I58)</f>
        <v>0</v>
      </c>
      <c r="J60" s="61">
        <f t="shared" si="2"/>
        <v>0</v>
      </c>
      <c r="K60" s="61">
        <f t="shared" si="2"/>
        <v>0</v>
      </c>
      <c r="L60" s="61">
        <f t="shared" si="2"/>
        <v>0</v>
      </c>
      <c r="M60" s="61">
        <f t="shared" si="2"/>
        <v>0</v>
      </c>
      <c r="N60" s="61">
        <f t="shared" si="2"/>
        <v>0</v>
      </c>
      <c r="O60" s="61">
        <f t="shared" si="2"/>
        <v>0</v>
      </c>
      <c r="P60" s="61">
        <f t="shared" si="2"/>
        <v>0</v>
      </c>
      <c r="Q60" s="61">
        <f t="shared" si="2"/>
        <v>18</v>
      </c>
      <c r="R60" s="62"/>
      <c r="S60" s="62"/>
      <c r="T60" s="84"/>
    </row>
    <row r="61" spans="1:20" x14ac:dyDescent="0.25">
      <c r="A61" s="85"/>
      <c r="B61" s="75"/>
      <c r="C61" s="76"/>
      <c r="D61" s="75"/>
      <c r="E61" s="75"/>
      <c r="F61" s="76"/>
      <c r="G61" s="75"/>
      <c r="H61" s="76"/>
      <c r="I61" s="76"/>
      <c r="J61" s="76"/>
      <c r="K61" s="76"/>
      <c r="L61" s="76"/>
      <c r="M61" s="76"/>
      <c r="N61" s="76"/>
      <c r="O61" s="76"/>
      <c r="P61" s="76"/>
      <c r="Q61" s="76"/>
      <c r="R61" s="75"/>
      <c r="S61" s="75"/>
      <c r="T61" s="86"/>
    </row>
    <row r="62" spans="1:20" x14ac:dyDescent="0.25">
      <c r="A62" s="34"/>
      <c r="B62" s="11"/>
      <c r="C62" s="2"/>
      <c r="D62" s="11"/>
      <c r="E62" s="11"/>
      <c r="F62" s="11"/>
      <c r="G62" s="11"/>
      <c r="H62" s="2"/>
      <c r="I62" s="2"/>
      <c r="J62" s="2"/>
      <c r="K62" s="2"/>
      <c r="L62" s="2"/>
      <c r="M62" s="2"/>
      <c r="N62" s="2"/>
      <c r="O62" s="2"/>
      <c r="P62" s="2"/>
      <c r="Q62" s="2"/>
      <c r="R62" s="11"/>
      <c r="S62" s="11"/>
      <c r="T62" s="35"/>
    </row>
    <row r="63" spans="1:20" x14ac:dyDescent="0.25">
      <c r="A63" s="34"/>
      <c r="B63" s="11"/>
      <c r="C63" s="2" t="s">
        <v>4</v>
      </c>
      <c r="D63" s="11" t="s">
        <v>4707</v>
      </c>
      <c r="E63" s="11" t="s">
        <v>39</v>
      </c>
      <c r="F63" s="2" t="s">
        <v>0</v>
      </c>
      <c r="G63" s="11" t="s">
        <v>5917</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2</v>
      </c>
      <c r="G64" s="11" t="s">
        <v>5918</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3</v>
      </c>
      <c r="G65" s="11" t="s">
        <v>5919</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4</v>
      </c>
      <c r="G66" s="11" t="s">
        <v>5920</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5</v>
      </c>
      <c r="G67" s="11" t="s">
        <v>5921</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6</v>
      </c>
      <c r="G68" s="11" t="s">
        <v>5922</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7</v>
      </c>
      <c r="G69" s="11" t="s">
        <v>5923</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8</v>
      </c>
      <c r="G70" s="11" t="s">
        <v>5924</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9</v>
      </c>
      <c r="G71" s="11" t="s">
        <v>5925</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10</v>
      </c>
      <c r="G72" s="11" t="s">
        <v>5926</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11</v>
      </c>
      <c r="G73" s="11" t="s">
        <v>5927</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12</v>
      </c>
      <c r="G74" s="11" t="s">
        <v>5928</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13</v>
      </c>
      <c r="G75" s="11" t="s">
        <v>5929</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c r="G76" s="11"/>
      <c r="H76" s="2"/>
      <c r="I76" s="2"/>
      <c r="J76" s="2"/>
      <c r="K76" s="2"/>
      <c r="L76" s="2"/>
      <c r="M76" s="2"/>
      <c r="N76" s="2"/>
      <c r="O76" s="2"/>
      <c r="P76" s="2"/>
      <c r="Q76" s="2"/>
      <c r="R76" s="11"/>
      <c r="S76" s="11"/>
      <c r="T76" s="35"/>
    </row>
    <row r="77" spans="1:20" x14ac:dyDescent="0.25">
      <c r="A77" s="83"/>
      <c r="B77" s="62"/>
      <c r="C77" s="61"/>
      <c r="D77" s="62"/>
      <c r="E77" s="62"/>
      <c r="F77" s="61"/>
      <c r="G77" s="62"/>
      <c r="H77" s="61">
        <f>SUM(H63:H75)</f>
        <v>0</v>
      </c>
      <c r="I77" s="61">
        <f t="shared" ref="I77:O77" si="3">SUM(I63:I75)</f>
        <v>13</v>
      </c>
      <c r="J77" s="61">
        <f t="shared" si="3"/>
        <v>0</v>
      </c>
      <c r="K77" s="61">
        <f t="shared" si="3"/>
        <v>0</v>
      </c>
      <c r="L77" s="61">
        <f t="shared" si="3"/>
        <v>0</v>
      </c>
      <c r="M77" s="61">
        <f t="shared" si="3"/>
        <v>0</v>
      </c>
      <c r="N77" s="61">
        <f t="shared" si="3"/>
        <v>0</v>
      </c>
      <c r="O77" s="61">
        <f t="shared" si="3"/>
        <v>0</v>
      </c>
      <c r="P77" s="61"/>
      <c r="Q77" s="61"/>
      <c r="R77" s="62"/>
      <c r="S77" s="62"/>
      <c r="T77" s="84"/>
    </row>
    <row r="78" spans="1:20" x14ac:dyDescent="0.25">
      <c r="A78" s="85"/>
      <c r="B78" s="75"/>
      <c r="C78" s="76"/>
      <c r="D78" s="75"/>
      <c r="E78" s="75"/>
      <c r="F78" s="76"/>
      <c r="G78" s="75"/>
      <c r="H78" s="76"/>
      <c r="I78" s="76"/>
      <c r="J78" s="76"/>
      <c r="K78" s="76"/>
      <c r="L78" s="76"/>
      <c r="M78" s="76"/>
      <c r="N78" s="76"/>
      <c r="O78" s="76"/>
      <c r="P78" s="76"/>
      <c r="Q78" s="76"/>
      <c r="R78" s="75"/>
      <c r="S78" s="75"/>
      <c r="T78" s="86"/>
    </row>
    <row r="79" spans="1:20" x14ac:dyDescent="0.25">
      <c r="A79" s="34"/>
      <c r="B79" s="11"/>
      <c r="C79" s="2"/>
      <c r="D79" s="11"/>
      <c r="E79" s="11"/>
      <c r="F79" s="11"/>
      <c r="G79" s="11"/>
      <c r="H79" s="2"/>
      <c r="I79" s="2"/>
      <c r="J79" s="2"/>
      <c r="K79" s="2"/>
      <c r="L79" s="2"/>
      <c r="M79" s="2"/>
      <c r="N79" s="2"/>
      <c r="O79" s="2"/>
      <c r="P79" s="2"/>
      <c r="Q79" s="2"/>
      <c r="R79" s="11"/>
      <c r="S79" s="11"/>
      <c r="T79" s="35"/>
    </row>
    <row r="80" spans="1:20" x14ac:dyDescent="0.25">
      <c r="A80" s="34"/>
      <c r="B80" s="11"/>
      <c r="C80" s="2" t="s">
        <v>5</v>
      </c>
      <c r="D80" s="11" t="s">
        <v>4708</v>
      </c>
      <c r="E80" s="11" t="s">
        <v>39</v>
      </c>
      <c r="F80" s="2" t="s">
        <v>0</v>
      </c>
      <c r="G80" s="11" t="s">
        <v>5930</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2</v>
      </c>
      <c r="G81" s="11" t="s">
        <v>5931</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3</v>
      </c>
      <c r="G82" s="11" t="s">
        <v>5932</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4</v>
      </c>
      <c r="G83" s="11" t="s">
        <v>5933</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5</v>
      </c>
      <c r="G84" s="11" t="s">
        <v>5934</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6</v>
      </c>
      <c r="G85" s="11" t="s">
        <v>5935</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7</v>
      </c>
      <c r="G86" s="11" t="s">
        <v>5936</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8</v>
      </c>
      <c r="G87" s="11" t="s">
        <v>5937</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9</v>
      </c>
      <c r="G88" s="11" t="s">
        <v>5938</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10</v>
      </c>
      <c r="G89" s="11" t="s">
        <v>5293</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11</v>
      </c>
      <c r="G90" s="11" t="s">
        <v>5939</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c r="G91" s="11"/>
      <c r="H91" s="2"/>
      <c r="I91" s="2"/>
      <c r="J91" s="2"/>
      <c r="K91" s="2"/>
      <c r="L91" s="2"/>
      <c r="M91" s="2"/>
      <c r="N91" s="2"/>
      <c r="O91" s="2"/>
      <c r="P91" s="2"/>
      <c r="Q91" s="2"/>
      <c r="R91" s="11"/>
      <c r="S91" s="11"/>
      <c r="T91" s="35"/>
    </row>
    <row r="92" spans="1:20" x14ac:dyDescent="0.25">
      <c r="A92" s="83"/>
      <c r="B92" s="62"/>
      <c r="C92" s="61"/>
      <c r="D92" s="62"/>
      <c r="E92" s="62"/>
      <c r="F92" s="61"/>
      <c r="G92" s="62"/>
      <c r="H92" s="61">
        <f>SUM(H80:H90)</f>
        <v>0</v>
      </c>
      <c r="I92" s="61">
        <f t="shared" ref="I92:O92" si="4">SUM(I80:I90)</f>
        <v>11</v>
      </c>
      <c r="J92" s="61">
        <f t="shared" si="4"/>
        <v>0</v>
      </c>
      <c r="K92" s="61">
        <f t="shared" si="4"/>
        <v>0</v>
      </c>
      <c r="L92" s="61">
        <f t="shared" si="4"/>
        <v>0</v>
      </c>
      <c r="M92" s="61">
        <f t="shared" si="4"/>
        <v>0</v>
      </c>
      <c r="N92" s="61">
        <f t="shared" si="4"/>
        <v>0</v>
      </c>
      <c r="O92" s="61">
        <f t="shared" si="4"/>
        <v>0</v>
      </c>
      <c r="P92" s="61"/>
      <c r="Q92" s="61"/>
      <c r="R92" s="62"/>
      <c r="S92" s="62"/>
      <c r="T92" s="84"/>
    </row>
    <row r="93" spans="1:20" x14ac:dyDescent="0.25">
      <c r="A93" s="85"/>
      <c r="B93" s="75"/>
      <c r="C93" s="76"/>
      <c r="D93" s="75"/>
      <c r="E93" s="75"/>
      <c r="F93" s="76"/>
      <c r="G93" s="75"/>
      <c r="H93" s="76"/>
      <c r="I93" s="76"/>
      <c r="J93" s="76"/>
      <c r="K93" s="76"/>
      <c r="L93" s="76"/>
      <c r="M93" s="76"/>
      <c r="N93" s="76"/>
      <c r="O93" s="76"/>
      <c r="P93" s="76"/>
      <c r="Q93" s="76"/>
      <c r="R93" s="75"/>
      <c r="S93" s="75"/>
      <c r="T93" s="86"/>
    </row>
    <row r="94" spans="1:20" x14ac:dyDescent="0.25">
      <c r="A94" s="34"/>
      <c r="B94" s="11"/>
      <c r="C94" s="2"/>
      <c r="D94" s="11"/>
      <c r="E94" s="11"/>
      <c r="F94" s="11"/>
      <c r="G94" s="11"/>
      <c r="H94" s="2"/>
      <c r="I94" s="2"/>
      <c r="J94" s="2"/>
      <c r="K94" s="2"/>
      <c r="L94" s="2"/>
      <c r="M94" s="2"/>
      <c r="N94" s="2"/>
      <c r="O94" s="2"/>
      <c r="P94" s="2"/>
      <c r="Q94" s="2"/>
      <c r="R94" s="11"/>
      <c r="S94" s="11"/>
      <c r="T94" s="35"/>
    </row>
    <row r="95" spans="1:20" x14ac:dyDescent="0.25">
      <c r="A95" s="34"/>
      <c r="B95" s="11"/>
      <c r="C95" s="2" t="s">
        <v>6</v>
      </c>
      <c r="D95" s="11"/>
      <c r="E95" s="11" t="s">
        <v>4704</v>
      </c>
      <c r="F95" s="2" t="s">
        <v>0</v>
      </c>
      <c r="G95" s="11" t="s">
        <v>5940</v>
      </c>
      <c r="H95" s="2">
        <v>0</v>
      </c>
      <c r="I95" s="2">
        <v>1</v>
      </c>
      <c r="J95" s="2">
        <v>0</v>
      </c>
      <c r="K95" s="2">
        <v>0</v>
      </c>
      <c r="L95" s="2">
        <v>0</v>
      </c>
      <c r="M95" s="2">
        <v>0</v>
      </c>
      <c r="N95" s="2">
        <v>0</v>
      </c>
      <c r="O95" s="2"/>
      <c r="P95" s="2"/>
      <c r="Q95" s="2"/>
      <c r="R95" s="11"/>
      <c r="S95" s="11"/>
      <c r="T95" s="35"/>
    </row>
    <row r="96" spans="1:20" x14ac:dyDescent="0.25">
      <c r="A96" s="34"/>
      <c r="B96" s="11"/>
      <c r="C96" s="11"/>
      <c r="D96" s="11"/>
      <c r="E96" s="11"/>
      <c r="F96" s="2" t="s">
        <v>2</v>
      </c>
      <c r="G96" s="11" t="s">
        <v>5941</v>
      </c>
      <c r="H96" s="2">
        <v>0</v>
      </c>
      <c r="I96" s="2">
        <v>1</v>
      </c>
      <c r="J96" s="2">
        <v>0</v>
      </c>
      <c r="K96" s="2">
        <v>0</v>
      </c>
      <c r="L96" s="2">
        <v>0</v>
      </c>
      <c r="M96" s="2">
        <v>0</v>
      </c>
      <c r="N96" s="2">
        <v>0</v>
      </c>
      <c r="O96" s="2"/>
      <c r="P96" s="2"/>
      <c r="Q96" s="2"/>
      <c r="R96" s="11"/>
      <c r="S96" s="11"/>
      <c r="T96" s="35"/>
    </row>
    <row r="97" spans="1:20" x14ac:dyDescent="0.25">
      <c r="A97" s="34"/>
      <c r="B97" s="11"/>
      <c r="C97" s="11"/>
      <c r="D97" s="11"/>
      <c r="E97" s="11"/>
      <c r="F97" s="2" t="s">
        <v>3</v>
      </c>
      <c r="G97" s="11" t="s">
        <v>5942</v>
      </c>
      <c r="H97" s="2">
        <v>0</v>
      </c>
      <c r="I97" s="2">
        <v>1</v>
      </c>
      <c r="J97" s="2">
        <v>0</v>
      </c>
      <c r="K97" s="2">
        <v>0</v>
      </c>
      <c r="L97" s="2">
        <v>0</v>
      </c>
      <c r="M97" s="2">
        <v>0</v>
      </c>
      <c r="N97" s="2">
        <v>0</v>
      </c>
      <c r="O97" s="2"/>
      <c r="P97" s="2"/>
      <c r="Q97" s="2"/>
      <c r="R97" s="11"/>
      <c r="S97" s="11"/>
      <c r="T97" s="35"/>
    </row>
    <row r="98" spans="1:20" x14ac:dyDescent="0.25">
      <c r="A98" s="34"/>
      <c r="B98" s="11"/>
      <c r="C98" s="11"/>
      <c r="D98" s="11"/>
      <c r="E98" s="11"/>
      <c r="F98" s="2" t="s">
        <v>4</v>
      </c>
      <c r="G98" s="11" t="s">
        <v>5943</v>
      </c>
      <c r="H98" s="2">
        <v>0</v>
      </c>
      <c r="I98" s="2">
        <v>1</v>
      </c>
      <c r="J98" s="2">
        <v>0</v>
      </c>
      <c r="K98" s="2">
        <v>0</v>
      </c>
      <c r="L98" s="2">
        <v>0</v>
      </c>
      <c r="M98" s="2">
        <v>0</v>
      </c>
      <c r="N98" s="2">
        <v>0</v>
      </c>
      <c r="O98" s="2"/>
      <c r="P98" s="2"/>
      <c r="Q98" s="2"/>
      <c r="R98" s="11"/>
      <c r="S98" s="11"/>
      <c r="T98" s="35"/>
    </row>
    <row r="99" spans="1:20" x14ac:dyDescent="0.25">
      <c r="A99" s="34"/>
      <c r="B99" s="11"/>
      <c r="C99" s="11"/>
      <c r="D99" s="11"/>
      <c r="E99" s="11"/>
      <c r="F99" s="2" t="s">
        <v>5</v>
      </c>
      <c r="G99" s="11" t="s">
        <v>5944</v>
      </c>
      <c r="H99" s="2">
        <v>0</v>
      </c>
      <c r="I99" s="2">
        <v>1</v>
      </c>
      <c r="J99" s="2">
        <v>0</v>
      </c>
      <c r="K99" s="2">
        <v>0</v>
      </c>
      <c r="L99" s="2">
        <v>0</v>
      </c>
      <c r="M99" s="2">
        <v>0</v>
      </c>
      <c r="N99" s="2">
        <v>0</v>
      </c>
      <c r="O99" s="2"/>
      <c r="P99" s="2"/>
      <c r="Q99" s="2"/>
      <c r="R99" s="11"/>
      <c r="S99" s="11"/>
      <c r="T99" s="35"/>
    </row>
    <row r="100" spans="1:20" x14ac:dyDescent="0.25">
      <c r="A100" s="34"/>
      <c r="B100" s="11"/>
      <c r="C100" s="11"/>
      <c r="D100" s="11"/>
      <c r="E100" s="11"/>
      <c r="F100" s="2" t="s">
        <v>6</v>
      </c>
      <c r="G100" s="11" t="s">
        <v>5945</v>
      </c>
      <c r="H100" s="2">
        <v>0</v>
      </c>
      <c r="I100" s="2">
        <v>1</v>
      </c>
      <c r="J100" s="2">
        <v>0</v>
      </c>
      <c r="K100" s="2">
        <v>0</v>
      </c>
      <c r="L100" s="2">
        <v>0</v>
      </c>
      <c r="M100" s="2">
        <v>0</v>
      </c>
      <c r="N100" s="2">
        <v>0</v>
      </c>
      <c r="O100" s="2"/>
      <c r="P100" s="2"/>
      <c r="Q100" s="2"/>
      <c r="R100" s="11"/>
      <c r="S100" s="11"/>
      <c r="T100" s="35"/>
    </row>
    <row r="101" spans="1:20" x14ac:dyDescent="0.25">
      <c r="A101" s="34"/>
      <c r="B101" s="11"/>
      <c r="C101" s="11"/>
      <c r="D101" s="11"/>
      <c r="E101" s="11"/>
      <c r="F101" s="2" t="s">
        <v>7</v>
      </c>
      <c r="G101" s="11" t="s">
        <v>5946</v>
      </c>
      <c r="H101" s="2">
        <v>0</v>
      </c>
      <c r="I101" s="2">
        <v>1</v>
      </c>
      <c r="J101" s="2">
        <v>0</v>
      </c>
      <c r="K101" s="2">
        <v>0</v>
      </c>
      <c r="L101" s="2">
        <v>0</v>
      </c>
      <c r="M101" s="2">
        <v>0</v>
      </c>
      <c r="N101" s="2">
        <v>0</v>
      </c>
      <c r="O101" s="2"/>
      <c r="P101" s="2"/>
      <c r="Q101" s="2"/>
      <c r="R101" s="11"/>
      <c r="S101" s="11"/>
      <c r="T101" s="35"/>
    </row>
    <row r="102" spans="1:20" x14ac:dyDescent="0.25">
      <c r="A102" s="34"/>
      <c r="B102" s="11"/>
      <c r="C102" s="11"/>
      <c r="D102" s="11"/>
      <c r="E102" s="11"/>
      <c r="F102" s="2" t="s">
        <v>8</v>
      </c>
      <c r="G102" s="11" t="s">
        <v>5947</v>
      </c>
      <c r="H102" s="2">
        <v>0</v>
      </c>
      <c r="I102" s="2">
        <v>1</v>
      </c>
      <c r="J102" s="2">
        <v>0</v>
      </c>
      <c r="K102" s="2">
        <v>0</v>
      </c>
      <c r="L102" s="2">
        <v>0</v>
      </c>
      <c r="M102" s="2">
        <v>0</v>
      </c>
      <c r="N102" s="2">
        <v>0</v>
      </c>
      <c r="O102" s="2"/>
      <c r="P102" s="2"/>
      <c r="Q102" s="2"/>
      <c r="R102" s="11"/>
      <c r="S102" s="11"/>
      <c r="T102" s="35"/>
    </row>
    <row r="103" spans="1:20" x14ac:dyDescent="0.25">
      <c r="A103" s="34"/>
      <c r="B103" s="11"/>
      <c r="C103" s="11"/>
      <c r="D103" s="11"/>
      <c r="E103" s="11"/>
      <c r="F103" s="2" t="s">
        <v>9</v>
      </c>
      <c r="G103" s="11" t="s">
        <v>5948</v>
      </c>
      <c r="H103" s="2">
        <v>0</v>
      </c>
      <c r="I103" s="2">
        <v>1</v>
      </c>
      <c r="J103" s="2">
        <v>0</v>
      </c>
      <c r="K103" s="2">
        <v>0</v>
      </c>
      <c r="L103" s="2">
        <v>0</v>
      </c>
      <c r="M103" s="2">
        <v>0</v>
      </c>
      <c r="N103" s="2">
        <v>0</v>
      </c>
      <c r="O103" s="2"/>
      <c r="P103" s="2"/>
      <c r="Q103" s="2"/>
      <c r="R103" s="11"/>
      <c r="S103" s="11"/>
      <c r="T103" s="35"/>
    </row>
    <row r="104" spans="1:20" x14ac:dyDescent="0.25">
      <c r="A104" s="34"/>
      <c r="B104" s="11"/>
      <c r="C104" s="11"/>
      <c r="D104" s="11"/>
      <c r="E104" s="11"/>
      <c r="F104" s="2"/>
      <c r="G104" s="11"/>
      <c r="H104" s="2"/>
      <c r="I104" s="2"/>
      <c r="J104" s="2"/>
      <c r="K104" s="2"/>
      <c r="L104" s="2"/>
      <c r="M104" s="2"/>
      <c r="N104" s="2"/>
      <c r="O104" s="2"/>
      <c r="P104" s="2"/>
      <c r="Q104" s="2"/>
      <c r="R104" s="11"/>
      <c r="S104" s="11"/>
      <c r="T104" s="35"/>
    </row>
    <row r="105" spans="1:20" x14ac:dyDescent="0.25">
      <c r="A105" s="83"/>
      <c r="B105" s="62"/>
      <c r="C105" s="61"/>
      <c r="D105" s="62"/>
      <c r="E105" s="62"/>
      <c r="F105" s="61"/>
      <c r="G105" s="62"/>
      <c r="H105" s="61">
        <f>SUM(H95:H103)</f>
        <v>0</v>
      </c>
      <c r="I105" s="61">
        <f t="shared" ref="I105:O105" si="5">SUM(I95:I103)</f>
        <v>9</v>
      </c>
      <c r="J105" s="61">
        <f t="shared" si="5"/>
        <v>0</v>
      </c>
      <c r="K105" s="61">
        <f t="shared" si="5"/>
        <v>0</v>
      </c>
      <c r="L105" s="61">
        <f t="shared" si="5"/>
        <v>0</v>
      </c>
      <c r="M105" s="61">
        <f t="shared" si="5"/>
        <v>0</v>
      </c>
      <c r="N105" s="61">
        <f t="shared" si="5"/>
        <v>0</v>
      </c>
      <c r="O105" s="61">
        <f t="shared" si="5"/>
        <v>0</v>
      </c>
      <c r="P105" s="61"/>
      <c r="Q105" s="61"/>
      <c r="R105" s="62"/>
      <c r="S105" s="62"/>
      <c r="T105" s="84"/>
    </row>
    <row r="106" spans="1:20" x14ac:dyDescent="0.25">
      <c r="A106" s="85"/>
      <c r="B106" s="75"/>
      <c r="C106" s="76"/>
      <c r="D106" s="75"/>
      <c r="E106" s="75"/>
      <c r="F106" s="76"/>
      <c r="G106" s="75"/>
      <c r="H106" s="76"/>
      <c r="I106" s="76"/>
      <c r="J106" s="76"/>
      <c r="K106" s="76"/>
      <c r="L106" s="76"/>
      <c r="M106" s="76"/>
      <c r="N106" s="76"/>
      <c r="O106" s="76"/>
      <c r="P106" s="76"/>
      <c r="Q106" s="76"/>
      <c r="R106" s="75"/>
      <c r="S106" s="75"/>
      <c r="T106" s="86"/>
    </row>
    <row r="107" spans="1:20" x14ac:dyDescent="0.25">
      <c r="A107" s="34"/>
      <c r="B107" s="11"/>
      <c r="C107" s="11"/>
      <c r="D107" s="11"/>
      <c r="E107" s="11"/>
      <c r="F107" s="11"/>
      <c r="G107" s="11"/>
      <c r="H107" s="2"/>
      <c r="I107" s="2"/>
      <c r="J107" s="2"/>
      <c r="K107" s="2"/>
      <c r="L107" s="2"/>
      <c r="M107" s="2"/>
      <c r="N107" s="2"/>
      <c r="O107" s="2"/>
      <c r="P107" s="2"/>
      <c r="Q107" s="2"/>
      <c r="R107" s="11"/>
      <c r="S107" s="11"/>
      <c r="T107" s="35"/>
    </row>
    <row r="108" spans="1:20" x14ac:dyDescent="0.25">
      <c r="A108" s="34"/>
      <c r="B108" s="11"/>
      <c r="C108" s="11"/>
      <c r="D108" s="11"/>
      <c r="E108" s="11"/>
      <c r="F108" s="11"/>
      <c r="G108" s="11"/>
      <c r="H108" s="2">
        <f>H27+H38+H60+H77+H92+H105</f>
        <v>23</v>
      </c>
      <c r="I108" s="2">
        <f t="shared" ref="I108:Q108" si="6">I27+I38+I60+I77+I92+I105</f>
        <v>54</v>
      </c>
      <c r="J108" s="2">
        <f t="shared" si="6"/>
        <v>0</v>
      </c>
      <c r="K108" s="2">
        <f t="shared" si="6"/>
        <v>0</v>
      </c>
      <c r="L108" s="2">
        <f t="shared" si="6"/>
        <v>0</v>
      </c>
      <c r="M108" s="2">
        <f t="shared" si="6"/>
        <v>5</v>
      </c>
      <c r="N108" s="2">
        <f t="shared" si="6"/>
        <v>0</v>
      </c>
      <c r="O108" s="2">
        <f t="shared" si="6"/>
        <v>5</v>
      </c>
      <c r="P108" s="2">
        <f t="shared" si="6"/>
        <v>0</v>
      </c>
      <c r="Q108" s="2">
        <f t="shared" si="6"/>
        <v>18</v>
      </c>
      <c r="R108" s="11"/>
      <c r="S108" s="11"/>
      <c r="T108" s="35"/>
    </row>
    <row r="109" spans="1:20" ht="15.75" thickBot="1" x14ac:dyDescent="0.3">
      <c r="A109" s="36"/>
      <c r="B109" s="32"/>
      <c r="C109" s="32"/>
      <c r="D109" s="32"/>
      <c r="E109" s="32"/>
      <c r="F109" s="32"/>
      <c r="G109" s="32"/>
      <c r="H109" s="3"/>
      <c r="I109" s="3"/>
      <c r="J109" s="3"/>
      <c r="K109" s="3"/>
      <c r="L109" s="3"/>
      <c r="M109" s="3"/>
      <c r="N109" s="3"/>
      <c r="O109" s="3"/>
      <c r="P109" s="3"/>
      <c r="Q109" s="3"/>
      <c r="R109" s="32"/>
      <c r="S109" s="32"/>
      <c r="T109" s="37"/>
    </row>
    <row r="110" spans="1:20" ht="15.75" thickTop="1" x14ac:dyDescent="0.25">
      <c r="H110" s="1"/>
      <c r="I110" s="1"/>
      <c r="J110" s="1"/>
      <c r="K110" s="1"/>
      <c r="L110" s="1"/>
      <c r="M110" s="1"/>
      <c r="N110" s="1"/>
      <c r="O110" s="1"/>
      <c r="P110" s="1"/>
      <c r="Q110" s="1"/>
    </row>
    <row r="111" spans="1:20" x14ac:dyDescent="0.25">
      <c r="H111" s="1"/>
      <c r="I111" s="1">
        <f>H108+I108</f>
        <v>77</v>
      </c>
      <c r="J111" s="1"/>
      <c r="K111" s="1"/>
      <c r="L111" s="1"/>
      <c r="M111" s="1"/>
      <c r="N111" s="1"/>
      <c r="O111" s="1"/>
      <c r="P111" s="1"/>
      <c r="Q111" s="1"/>
    </row>
    <row r="112" spans="1:20" x14ac:dyDescent="0.25">
      <c r="H112" s="1"/>
      <c r="I112" s="1"/>
      <c r="J112" s="1"/>
      <c r="K112" s="1"/>
      <c r="L112" s="1"/>
      <c r="M112" s="1"/>
      <c r="N112" s="1"/>
      <c r="O112" s="1"/>
      <c r="P112" s="1"/>
      <c r="Q112" s="1"/>
    </row>
    <row r="113" spans="8:17" x14ac:dyDescent="0.25">
      <c r="H113" s="1"/>
      <c r="I113" s="1"/>
      <c r="J113" s="1"/>
      <c r="K113" s="1"/>
      <c r="L113" s="1"/>
      <c r="M113" s="1"/>
      <c r="N113" s="1"/>
      <c r="O113" s="1"/>
      <c r="P113" s="1"/>
      <c r="Q113" s="1"/>
    </row>
    <row r="114" spans="8:17" x14ac:dyDescent="0.25">
      <c r="H114" s="1"/>
      <c r="I114" s="1"/>
      <c r="J114" s="1"/>
      <c r="K114" s="1"/>
      <c r="L114" s="1"/>
      <c r="M114" s="1"/>
      <c r="N114" s="1"/>
      <c r="O114" s="1"/>
      <c r="P114" s="1"/>
      <c r="Q114" s="1"/>
    </row>
    <row r="115" spans="8:17" x14ac:dyDescent="0.25">
      <c r="H115" s="1"/>
      <c r="I115" s="1"/>
      <c r="J115" s="1"/>
      <c r="K115" s="1"/>
      <c r="L115" s="1"/>
      <c r="M115" s="1"/>
      <c r="N115" s="1"/>
      <c r="O115" s="1"/>
      <c r="P115" s="1"/>
      <c r="Q115" s="1"/>
    </row>
    <row r="116" spans="8:17" x14ac:dyDescent="0.25">
      <c r="H116" s="1"/>
      <c r="I116" s="1"/>
      <c r="J116" s="1"/>
      <c r="K116" s="1"/>
      <c r="L116" s="1"/>
      <c r="M116" s="1"/>
      <c r="N116" s="1"/>
      <c r="O116" s="1"/>
      <c r="P116" s="1"/>
      <c r="Q116" s="1"/>
    </row>
    <row r="117" spans="8:17" x14ac:dyDescent="0.25">
      <c r="H117" s="1"/>
      <c r="I117" s="1"/>
      <c r="J117" s="1"/>
      <c r="K117" s="1"/>
      <c r="L117" s="1"/>
      <c r="M117" s="1"/>
      <c r="N117" s="1"/>
      <c r="O117" s="1"/>
      <c r="P117" s="1"/>
      <c r="Q117" s="1"/>
    </row>
    <row r="118" spans="8:17" x14ac:dyDescent="0.25">
      <c r="H118" s="1"/>
      <c r="I118" s="1"/>
      <c r="J118" s="1"/>
      <c r="K118" s="1"/>
      <c r="L118" s="1"/>
      <c r="M118" s="1"/>
      <c r="N118" s="1"/>
      <c r="O118" s="1"/>
      <c r="P118" s="1"/>
      <c r="Q118" s="1"/>
    </row>
  </sheetData>
  <mergeCells count="18">
    <mergeCell ref="S41:S43"/>
    <mergeCell ref="A1:T1"/>
    <mergeCell ref="A3:A4"/>
    <mergeCell ref="B3:B4"/>
    <mergeCell ref="C3:C4"/>
    <mergeCell ref="D3:D4"/>
    <mergeCell ref="E3:E4"/>
    <mergeCell ref="F3:F4"/>
    <mergeCell ref="G3:G4"/>
    <mergeCell ref="H3:H4"/>
    <mergeCell ref="I3:I4"/>
    <mergeCell ref="R3:R4"/>
    <mergeCell ref="S3:S4"/>
    <mergeCell ref="T3:T4"/>
    <mergeCell ref="J3:P3"/>
    <mergeCell ref="S7:S10"/>
    <mergeCell ref="S11:S14"/>
    <mergeCell ref="J5:O5"/>
  </mergeCells>
  <pageMargins left="0.76" right="0.23622047244094491" top="0.74803149606299213" bottom="0.74803149606299213" header="0.31496062992125984" footer="0.31496062992125984"/>
  <pageSetup paperSize="258" scale="7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6"/>
  <sheetViews>
    <sheetView workbookViewId="0">
      <pane ySplit="1830" topLeftCell="A57" activePane="bottomLeft"/>
      <selection activeCell="J4" sqref="J4:P5"/>
      <selection pane="bottomLeft" activeCell="Q66" sqref="Q66"/>
    </sheetView>
  </sheetViews>
  <sheetFormatPr defaultRowHeight="15" x14ac:dyDescent="0.25"/>
  <cols>
    <col min="1" max="1" width="4.42578125" bestFit="1" customWidth="1"/>
    <col min="2" max="2" width="9.5703125" bestFit="1" customWidth="1"/>
    <col min="3" max="3" width="4.42578125" bestFit="1" customWidth="1"/>
    <col min="4" max="4" width="16" bestFit="1" customWidth="1"/>
    <col min="5" max="5" width="5.85546875" bestFit="1" customWidth="1"/>
    <col min="6" max="6" width="4.42578125" bestFit="1" customWidth="1"/>
    <col min="7" max="7" width="22.42578125" bestFit="1" customWidth="1"/>
    <col min="8" max="9" width="6.7109375" customWidth="1"/>
    <col min="10" max="16" width="4.7109375" customWidth="1"/>
    <col min="17" max="18" width="40.7109375" customWidth="1"/>
    <col min="19" max="19" width="29.7109375" customWidth="1"/>
  </cols>
  <sheetData>
    <row r="1" spans="1:19" x14ac:dyDescent="0.25">
      <c r="A1" s="300" t="s">
        <v>50</v>
      </c>
      <c r="B1" s="300"/>
      <c r="C1" s="300"/>
      <c r="D1" s="300"/>
      <c r="E1" s="300"/>
      <c r="F1" s="300"/>
      <c r="G1" s="300"/>
      <c r="H1" s="300"/>
      <c r="I1" s="300"/>
      <c r="J1" s="300"/>
      <c r="K1" s="300"/>
      <c r="L1" s="300"/>
      <c r="M1" s="300"/>
      <c r="N1" s="300"/>
      <c r="O1" s="300"/>
      <c r="P1" s="300"/>
      <c r="Q1" s="300"/>
      <c r="R1" s="300"/>
      <c r="S1" s="300"/>
    </row>
    <row r="3" spans="1:19" ht="15.75" thickBot="1" x14ac:dyDescent="0.3">
      <c r="A3" s="97"/>
      <c r="B3" s="97"/>
      <c r="C3" s="97"/>
      <c r="D3" s="97"/>
      <c r="E3" s="97"/>
      <c r="F3" s="97"/>
      <c r="G3" s="97"/>
      <c r="H3" s="97"/>
      <c r="I3" s="97"/>
      <c r="J3" s="97"/>
    </row>
    <row r="4" spans="1:19" ht="15.75" thickTop="1" x14ac:dyDescent="0.25">
      <c r="A4" s="291" t="s">
        <v>46</v>
      </c>
      <c r="B4" s="293" t="s">
        <v>49</v>
      </c>
      <c r="C4" s="293" t="s">
        <v>46</v>
      </c>
      <c r="D4" s="293" t="s">
        <v>48</v>
      </c>
      <c r="E4" s="293" t="s">
        <v>47</v>
      </c>
      <c r="F4" s="293" t="s">
        <v>46</v>
      </c>
      <c r="G4" s="293" t="s">
        <v>45</v>
      </c>
      <c r="H4" s="293" t="s">
        <v>44</v>
      </c>
      <c r="I4" s="295" t="s">
        <v>43</v>
      </c>
      <c r="J4" s="285" t="s">
        <v>7019</v>
      </c>
      <c r="K4" s="286"/>
      <c r="L4" s="286"/>
      <c r="M4" s="286"/>
      <c r="N4" s="286"/>
      <c r="O4" s="286"/>
      <c r="P4" s="287"/>
      <c r="Q4" s="293" t="s">
        <v>42</v>
      </c>
      <c r="R4" s="297" t="s">
        <v>4380</v>
      </c>
      <c r="S4" s="281" t="s">
        <v>5692</v>
      </c>
    </row>
    <row r="5" spans="1:19" x14ac:dyDescent="0.25">
      <c r="A5" s="292"/>
      <c r="B5" s="294"/>
      <c r="C5" s="294"/>
      <c r="D5" s="294"/>
      <c r="E5" s="294"/>
      <c r="F5" s="294"/>
      <c r="G5" s="294"/>
      <c r="H5" s="294"/>
      <c r="I5" s="296"/>
      <c r="J5" s="47">
        <v>2010</v>
      </c>
      <c r="K5" s="47">
        <v>2011</v>
      </c>
      <c r="L5" s="47">
        <v>2012</v>
      </c>
      <c r="M5" s="47">
        <v>2013</v>
      </c>
      <c r="N5" s="47">
        <v>2014</v>
      </c>
      <c r="O5" s="47">
        <v>2015</v>
      </c>
      <c r="P5" s="47">
        <v>2016</v>
      </c>
      <c r="Q5" s="294"/>
      <c r="R5" s="298"/>
      <c r="S5" s="282"/>
    </row>
    <row r="6" spans="1:19" x14ac:dyDescent="0.25">
      <c r="A6" s="22">
        <v>1</v>
      </c>
      <c r="B6" s="23">
        <v>2</v>
      </c>
      <c r="C6" s="23">
        <v>3</v>
      </c>
      <c r="D6" s="23">
        <v>4</v>
      </c>
      <c r="E6" s="23">
        <v>5</v>
      </c>
      <c r="F6" s="23">
        <v>6</v>
      </c>
      <c r="G6" s="23">
        <v>7</v>
      </c>
      <c r="H6" s="23">
        <v>8</v>
      </c>
      <c r="I6" s="23">
        <v>9</v>
      </c>
      <c r="J6" s="288">
        <v>10</v>
      </c>
      <c r="K6" s="289"/>
      <c r="L6" s="289"/>
      <c r="M6" s="289"/>
      <c r="N6" s="289"/>
      <c r="O6" s="290"/>
      <c r="P6" s="127"/>
      <c r="Q6" s="23">
        <v>11</v>
      </c>
      <c r="R6" s="24">
        <v>12</v>
      </c>
      <c r="S6" s="25">
        <v>13</v>
      </c>
    </row>
    <row r="7" spans="1:19" x14ac:dyDescent="0.25">
      <c r="A7" s="51"/>
      <c r="B7" s="30"/>
      <c r="C7" s="30"/>
      <c r="D7" s="30"/>
      <c r="E7" s="30"/>
      <c r="F7" s="30"/>
      <c r="G7" s="30"/>
      <c r="H7" s="30"/>
      <c r="I7" s="30"/>
      <c r="J7" s="30"/>
      <c r="K7" s="30"/>
      <c r="L7" s="30"/>
      <c r="M7" s="30"/>
      <c r="N7" s="30"/>
      <c r="O7" s="30"/>
      <c r="P7" s="30"/>
      <c r="Q7" s="31"/>
      <c r="R7" s="31"/>
      <c r="S7" s="33"/>
    </row>
    <row r="8" spans="1:19" x14ac:dyDescent="0.25">
      <c r="A8" s="34" t="s">
        <v>29</v>
      </c>
      <c r="B8" s="11" t="s">
        <v>4709</v>
      </c>
      <c r="C8" s="2" t="s">
        <v>0</v>
      </c>
      <c r="D8" s="11" t="s">
        <v>4710</v>
      </c>
      <c r="E8" s="11" t="s">
        <v>39</v>
      </c>
      <c r="F8" s="2" t="s">
        <v>0</v>
      </c>
      <c r="G8" s="11" t="s">
        <v>5949</v>
      </c>
      <c r="H8" s="2">
        <v>0</v>
      </c>
      <c r="I8" s="2">
        <v>1</v>
      </c>
      <c r="J8" s="2">
        <v>0</v>
      </c>
      <c r="K8" s="2">
        <v>0</v>
      </c>
      <c r="L8" s="2">
        <v>0</v>
      </c>
      <c r="M8" s="2">
        <v>0</v>
      </c>
      <c r="N8" s="2">
        <v>0</v>
      </c>
      <c r="O8" s="2"/>
      <c r="P8" s="2"/>
      <c r="Q8" s="11"/>
      <c r="R8" s="11"/>
      <c r="S8" s="35"/>
    </row>
    <row r="9" spans="1:19" x14ac:dyDescent="0.25">
      <c r="A9" s="34"/>
      <c r="B9" s="11"/>
      <c r="C9" s="2"/>
      <c r="D9" s="11"/>
      <c r="E9" s="11"/>
      <c r="F9" s="2" t="s">
        <v>2</v>
      </c>
      <c r="G9" s="11" t="s">
        <v>5950</v>
      </c>
      <c r="H9" s="2">
        <v>0</v>
      </c>
      <c r="I9" s="2">
        <v>1</v>
      </c>
      <c r="J9" s="2">
        <v>0</v>
      </c>
      <c r="K9" s="2">
        <v>0</v>
      </c>
      <c r="L9" s="2">
        <v>0</v>
      </c>
      <c r="M9" s="2">
        <v>0</v>
      </c>
      <c r="N9" s="2">
        <v>0</v>
      </c>
      <c r="O9" s="2"/>
      <c r="P9" s="2"/>
      <c r="Q9" s="11"/>
      <c r="R9" s="11"/>
      <c r="S9" s="35"/>
    </row>
    <row r="10" spans="1:19" x14ac:dyDescent="0.25">
      <c r="A10" s="34"/>
      <c r="B10" s="11"/>
      <c r="C10" s="2"/>
      <c r="D10" s="11"/>
      <c r="E10" s="11"/>
      <c r="F10" s="2" t="s">
        <v>3</v>
      </c>
      <c r="G10" s="11" t="s">
        <v>5951</v>
      </c>
      <c r="H10" s="2">
        <v>0</v>
      </c>
      <c r="I10" s="2">
        <v>1</v>
      </c>
      <c r="J10" s="2">
        <v>0</v>
      </c>
      <c r="K10" s="2">
        <v>0</v>
      </c>
      <c r="L10" s="2">
        <v>0</v>
      </c>
      <c r="M10" s="2">
        <v>0</v>
      </c>
      <c r="N10" s="2">
        <v>0</v>
      </c>
      <c r="O10" s="2"/>
      <c r="P10" s="2"/>
      <c r="Q10" s="11"/>
      <c r="R10" s="11"/>
      <c r="S10" s="35"/>
    </row>
    <row r="11" spans="1:19" x14ac:dyDescent="0.25">
      <c r="A11" s="34"/>
      <c r="B11" s="11"/>
      <c r="C11" s="2"/>
      <c r="D11" s="11"/>
      <c r="E11" s="11"/>
      <c r="F11" s="2" t="s">
        <v>4</v>
      </c>
      <c r="G11" s="11" t="s">
        <v>5952</v>
      </c>
      <c r="H11" s="2">
        <v>0</v>
      </c>
      <c r="I11" s="2">
        <v>1</v>
      </c>
      <c r="J11" s="2">
        <v>0</v>
      </c>
      <c r="K11" s="2">
        <v>0</v>
      </c>
      <c r="L11" s="2">
        <v>0</v>
      </c>
      <c r="M11" s="2">
        <v>0</v>
      </c>
      <c r="N11" s="2">
        <v>0</v>
      </c>
      <c r="O11" s="2"/>
      <c r="P11" s="2"/>
      <c r="Q11" s="11"/>
      <c r="R11" s="11"/>
      <c r="S11" s="35"/>
    </row>
    <row r="12" spans="1:19" x14ac:dyDescent="0.25">
      <c r="A12" s="34"/>
      <c r="B12" s="11"/>
      <c r="C12" s="2"/>
      <c r="D12" s="11"/>
      <c r="E12" s="11"/>
      <c r="F12" s="2" t="s">
        <v>5</v>
      </c>
      <c r="G12" s="11" t="s">
        <v>5953</v>
      </c>
      <c r="H12" s="2">
        <v>0</v>
      </c>
      <c r="I12" s="2">
        <v>1</v>
      </c>
      <c r="J12" s="2">
        <v>0</v>
      </c>
      <c r="K12" s="2">
        <v>0</v>
      </c>
      <c r="L12" s="2">
        <v>0</v>
      </c>
      <c r="M12" s="2">
        <v>0</v>
      </c>
      <c r="N12" s="2">
        <v>0</v>
      </c>
      <c r="O12" s="2"/>
      <c r="P12" s="2"/>
      <c r="Q12" s="11"/>
      <c r="R12" s="11"/>
      <c r="S12" s="35"/>
    </row>
    <row r="13" spans="1:19" x14ac:dyDescent="0.25">
      <c r="A13" s="34"/>
      <c r="B13" s="11"/>
      <c r="C13" s="2"/>
      <c r="D13" s="11"/>
      <c r="E13" s="11"/>
      <c r="F13" s="2" t="s">
        <v>6</v>
      </c>
      <c r="G13" s="11" t="s">
        <v>5954</v>
      </c>
      <c r="H13" s="2">
        <v>0</v>
      </c>
      <c r="I13" s="2">
        <v>1</v>
      </c>
      <c r="J13" s="2">
        <v>0</v>
      </c>
      <c r="K13" s="2">
        <v>0</v>
      </c>
      <c r="L13" s="2">
        <v>0</v>
      </c>
      <c r="M13" s="2">
        <v>0</v>
      </c>
      <c r="N13" s="2">
        <v>0</v>
      </c>
      <c r="O13" s="2"/>
      <c r="P13" s="2"/>
      <c r="Q13" s="11"/>
      <c r="R13" s="11"/>
      <c r="S13" s="35"/>
    </row>
    <row r="14" spans="1:19" x14ac:dyDescent="0.25">
      <c r="A14" s="34"/>
      <c r="B14" s="11"/>
      <c r="C14" s="2"/>
      <c r="D14" s="11"/>
      <c r="E14" s="11"/>
      <c r="F14" s="2" t="s">
        <v>7</v>
      </c>
      <c r="G14" s="11" t="s">
        <v>5955</v>
      </c>
      <c r="H14" s="2">
        <v>0</v>
      </c>
      <c r="I14" s="2">
        <v>1</v>
      </c>
      <c r="J14" s="2">
        <v>0</v>
      </c>
      <c r="K14" s="2">
        <v>0</v>
      </c>
      <c r="L14" s="2">
        <v>0</v>
      </c>
      <c r="M14" s="2">
        <v>0</v>
      </c>
      <c r="N14" s="2">
        <v>0</v>
      </c>
      <c r="O14" s="2"/>
      <c r="P14" s="2"/>
      <c r="Q14" s="11"/>
      <c r="R14" s="11"/>
      <c r="S14" s="35"/>
    </row>
    <row r="15" spans="1:19" x14ac:dyDescent="0.25">
      <c r="A15" s="34"/>
      <c r="B15" s="11"/>
      <c r="C15" s="2"/>
      <c r="D15" s="11"/>
      <c r="E15" s="11"/>
      <c r="F15" s="2" t="s">
        <v>8</v>
      </c>
      <c r="G15" s="11" t="s">
        <v>5956</v>
      </c>
      <c r="H15" s="2">
        <v>0</v>
      </c>
      <c r="I15" s="2">
        <v>1</v>
      </c>
      <c r="J15" s="2">
        <v>0</v>
      </c>
      <c r="K15" s="2">
        <v>0</v>
      </c>
      <c r="L15" s="2">
        <v>0</v>
      </c>
      <c r="M15" s="2">
        <v>0</v>
      </c>
      <c r="N15" s="2">
        <v>0</v>
      </c>
      <c r="O15" s="2"/>
      <c r="P15" s="2"/>
      <c r="Q15" s="11"/>
      <c r="R15" s="11"/>
      <c r="S15" s="35"/>
    </row>
    <row r="16" spans="1:19" x14ac:dyDescent="0.25">
      <c r="A16" s="34"/>
      <c r="B16" s="11"/>
      <c r="C16" s="2"/>
      <c r="D16" s="11"/>
      <c r="E16" s="11"/>
      <c r="F16" s="2" t="s">
        <v>9</v>
      </c>
      <c r="G16" s="11" t="s">
        <v>5957</v>
      </c>
      <c r="H16" s="2">
        <v>0</v>
      </c>
      <c r="I16" s="2">
        <v>1</v>
      </c>
      <c r="J16" s="2">
        <v>0</v>
      </c>
      <c r="K16" s="2">
        <v>0</v>
      </c>
      <c r="L16" s="2">
        <v>0</v>
      </c>
      <c r="M16" s="2">
        <v>0</v>
      </c>
      <c r="N16" s="2">
        <v>0</v>
      </c>
      <c r="O16" s="2"/>
      <c r="P16" s="2"/>
      <c r="Q16" s="11"/>
      <c r="R16" s="11"/>
      <c r="S16" s="35"/>
    </row>
    <row r="17" spans="1:19" x14ac:dyDescent="0.25">
      <c r="A17" s="34"/>
      <c r="B17" s="11"/>
      <c r="C17" s="2"/>
      <c r="D17" s="11"/>
      <c r="E17" s="11"/>
      <c r="F17" s="2" t="s">
        <v>10</v>
      </c>
      <c r="G17" s="11" t="s">
        <v>5958</v>
      </c>
      <c r="H17" s="2">
        <v>0</v>
      </c>
      <c r="I17" s="2">
        <v>1</v>
      </c>
      <c r="J17" s="2">
        <v>0</v>
      </c>
      <c r="K17" s="2">
        <v>0</v>
      </c>
      <c r="L17" s="2">
        <v>0</v>
      </c>
      <c r="M17" s="2">
        <v>0</v>
      </c>
      <c r="N17" s="2">
        <v>0</v>
      </c>
      <c r="O17" s="2"/>
      <c r="P17" s="2"/>
      <c r="Q17" s="11"/>
      <c r="R17" s="11"/>
      <c r="S17" s="35"/>
    </row>
    <row r="18" spans="1:19" x14ac:dyDescent="0.25">
      <c r="A18" s="34"/>
      <c r="B18" s="11"/>
      <c r="C18" s="2"/>
      <c r="D18" s="11"/>
      <c r="E18" s="11"/>
      <c r="F18" s="2" t="s">
        <v>11</v>
      </c>
      <c r="G18" s="11" t="s">
        <v>5959</v>
      </c>
      <c r="H18" s="2">
        <v>0</v>
      </c>
      <c r="I18" s="2">
        <v>1</v>
      </c>
      <c r="J18" s="2">
        <v>0</v>
      </c>
      <c r="K18" s="2">
        <v>0</v>
      </c>
      <c r="L18" s="2">
        <v>0</v>
      </c>
      <c r="M18" s="2">
        <v>0</v>
      </c>
      <c r="N18" s="2">
        <v>0</v>
      </c>
      <c r="O18" s="2"/>
      <c r="P18" s="2"/>
      <c r="Q18" s="11"/>
      <c r="R18" s="11"/>
      <c r="S18" s="35"/>
    </row>
    <row r="19" spans="1:19" x14ac:dyDescent="0.25">
      <c r="A19" s="34"/>
      <c r="B19" s="11"/>
      <c r="C19" s="2"/>
      <c r="D19" s="11"/>
      <c r="E19" s="11"/>
      <c r="F19" s="2" t="s">
        <v>12</v>
      </c>
      <c r="G19" s="11" t="s">
        <v>5960</v>
      </c>
      <c r="H19" s="2">
        <v>0</v>
      </c>
      <c r="I19" s="2">
        <v>1</v>
      </c>
      <c r="J19" s="2">
        <v>0</v>
      </c>
      <c r="K19" s="2">
        <v>0</v>
      </c>
      <c r="L19" s="2">
        <v>0</v>
      </c>
      <c r="M19" s="2">
        <v>0</v>
      </c>
      <c r="N19" s="2">
        <v>0</v>
      </c>
      <c r="O19" s="2"/>
      <c r="P19" s="2"/>
      <c r="Q19" s="11"/>
      <c r="R19" s="11"/>
      <c r="S19" s="35"/>
    </row>
    <row r="20" spans="1:19" x14ac:dyDescent="0.25">
      <c r="A20" s="34"/>
      <c r="B20" s="11"/>
      <c r="C20" s="2"/>
      <c r="D20" s="11"/>
      <c r="E20" s="11"/>
      <c r="F20" s="2"/>
      <c r="G20" s="11"/>
      <c r="H20" s="2"/>
      <c r="I20" s="2"/>
      <c r="J20" s="2"/>
      <c r="K20" s="2"/>
      <c r="L20" s="2"/>
      <c r="M20" s="2"/>
      <c r="N20" s="2"/>
      <c r="O20" s="2"/>
      <c r="P20" s="2"/>
      <c r="Q20" s="11"/>
      <c r="R20" s="11"/>
      <c r="S20" s="35"/>
    </row>
    <row r="21" spans="1:19" x14ac:dyDescent="0.25">
      <c r="A21" s="83"/>
      <c r="B21" s="62"/>
      <c r="C21" s="61"/>
      <c r="D21" s="62"/>
      <c r="E21" s="62"/>
      <c r="F21" s="61"/>
      <c r="G21" s="62"/>
      <c r="H21" s="61">
        <f>SUM(H8:H19)</f>
        <v>0</v>
      </c>
      <c r="I21" s="61">
        <f t="shared" ref="I21:O21" si="0">SUM(I8:I19)</f>
        <v>12</v>
      </c>
      <c r="J21" s="61">
        <f t="shared" si="0"/>
        <v>0</v>
      </c>
      <c r="K21" s="61">
        <f t="shared" si="0"/>
        <v>0</v>
      </c>
      <c r="L21" s="61">
        <f t="shared" si="0"/>
        <v>0</v>
      </c>
      <c r="M21" s="61">
        <f t="shared" si="0"/>
        <v>0</v>
      </c>
      <c r="N21" s="61">
        <f t="shared" si="0"/>
        <v>0</v>
      </c>
      <c r="O21" s="61">
        <f t="shared" si="0"/>
        <v>0</v>
      </c>
      <c r="P21" s="61"/>
      <c r="Q21" s="62"/>
      <c r="R21" s="62"/>
      <c r="S21" s="84"/>
    </row>
    <row r="22" spans="1:19" x14ac:dyDescent="0.25">
      <c r="A22" s="85"/>
      <c r="B22" s="75"/>
      <c r="C22" s="76"/>
      <c r="D22" s="75"/>
      <c r="E22" s="75"/>
      <c r="F22" s="76"/>
      <c r="G22" s="75"/>
      <c r="H22" s="76"/>
      <c r="I22" s="76"/>
      <c r="J22" s="76"/>
      <c r="K22" s="76"/>
      <c r="L22" s="76"/>
      <c r="M22" s="76"/>
      <c r="N22" s="76"/>
      <c r="O22" s="76"/>
      <c r="P22" s="76"/>
      <c r="Q22" s="75"/>
      <c r="R22" s="75"/>
      <c r="S22" s="86"/>
    </row>
    <row r="23" spans="1:19" x14ac:dyDescent="0.25">
      <c r="A23" s="34"/>
      <c r="B23" s="11"/>
      <c r="C23" s="2"/>
      <c r="D23" s="11"/>
      <c r="E23" s="11"/>
      <c r="F23" s="2"/>
      <c r="G23" s="11"/>
      <c r="H23" s="2"/>
      <c r="I23" s="2"/>
      <c r="J23" s="2"/>
      <c r="K23" s="2"/>
      <c r="L23" s="2"/>
      <c r="M23" s="2"/>
      <c r="N23" s="2"/>
      <c r="O23" s="2"/>
      <c r="P23" s="2"/>
      <c r="Q23" s="11"/>
      <c r="R23" s="11"/>
      <c r="S23" s="35"/>
    </row>
    <row r="24" spans="1:19" x14ac:dyDescent="0.25">
      <c r="A24" s="34"/>
      <c r="B24" s="11"/>
      <c r="C24" s="2" t="s">
        <v>2</v>
      </c>
      <c r="D24" s="11" t="s">
        <v>4711</v>
      </c>
      <c r="E24" s="11" t="s">
        <v>39</v>
      </c>
      <c r="F24" s="2" t="s">
        <v>0</v>
      </c>
      <c r="G24" s="11" t="s">
        <v>5961</v>
      </c>
      <c r="H24" s="2">
        <v>0</v>
      </c>
      <c r="I24" s="2">
        <v>1</v>
      </c>
      <c r="J24" s="2">
        <v>0</v>
      </c>
      <c r="K24" s="2">
        <v>0</v>
      </c>
      <c r="L24" s="2">
        <v>0</v>
      </c>
      <c r="M24" s="2">
        <v>0</v>
      </c>
      <c r="N24" s="2">
        <v>0</v>
      </c>
      <c r="O24" s="2"/>
      <c r="P24" s="2"/>
      <c r="Q24" s="299" t="s">
        <v>7883</v>
      </c>
      <c r="R24" s="299" t="s">
        <v>7884</v>
      </c>
      <c r="S24" s="35"/>
    </row>
    <row r="25" spans="1:19" x14ac:dyDescent="0.25">
      <c r="A25" s="34"/>
      <c r="B25" s="11"/>
      <c r="C25" s="2"/>
      <c r="D25" s="11"/>
      <c r="E25" s="11"/>
      <c r="F25" s="2" t="s">
        <v>2</v>
      </c>
      <c r="G25" s="11" t="s">
        <v>5962</v>
      </c>
      <c r="H25" s="67">
        <v>1</v>
      </c>
      <c r="I25" s="67">
        <v>0</v>
      </c>
      <c r="J25" s="67">
        <v>0</v>
      </c>
      <c r="K25" s="67">
        <v>0</v>
      </c>
      <c r="L25" s="67">
        <v>0</v>
      </c>
      <c r="M25" s="67">
        <v>0</v>
      </c>
      <c r="N25" s="67">
        <v>1</v>
      </c>
      <c r="O25" s="67">
        <v>1</v>
      </c>
      <c r="P25" s="67"/>
      <c r="Q25" s="299"/>
      <c r="R25" s="299"/>
      <c r="S25" s="35"/>
    </row>
    <row r="26" spans="1:19" x14ac:dyDescent="0.25">
      <c r="A26" s="34"/>
      <c r="B26" s="11"/>
      <c r="C26" s="2"/>
      <c r="D26" s="11"/>
      <c r="E26" s="11"/>
      <c r="F26" s="2" t="s">
        <v>3</v>
      </c>
      <c r="G26" s="11" t="s">
        <v>5963</v>
      </c>
      <c r="H26" s="67">
        <v>1</v>
      </c>
      <c r="I26" s="67">
        <v>0</v>
      </c>
      <c r="J26" s="67">
        <v>0</v>
      </c>
      <c r="K26" s="67">
        <v>0</v>
      </c>
      <c r="L26" s="67">
        <v>0</v>
      </c>
      <c r="M26" s="67">
        <v>0</v>
      </c>
      <c r="N26" s="67">
        <v>1</v>
      </c>
      <c r="O26" s="67">
        <v>1</v>
      </c>
      <c r="P26" s="67"/>
      <c r="Q26" s="11"/>
      <c r="R26" s="299"/>
      <c r="S26" s="35"/>
    </row>
    <row r="27" spans="1:19" ht="15" customHeight="1" x14ac:dyDescent="0.25">
      <c r="A27" s="34"/>
      <c r="B27" s="11"/>
      <c r="C27" s="2"/>
      <c r="D27" s="11"/>
      <c r="E27" s="11"/>
      <c r="F27" s="2" t="s">
        <v>4</v>
      </c>
      <c r="G27" s="11" t="s">
        <v>4855</v>
      </c>
      <c r="H27" s="2">
        <v>0</v>
      </c>
      <c r="I27" s="2">
        <v>1</v>
      </c>
      <c r="J27" s="2">
        <v>0</v>
      </c>
      <c r="K27" s="2">
        <v>0</v>
      </c>
      <c r="L27" s="2">
        <v>0</v>
      </c>
      <c r="M27" s="2">
        <v>0</v>
      </c>
      <c r="N27" s="2">
        <v>0</v>
      </c>
      <c r="O27" s="2"/>
      <c r="P27" s="2"/>
      <c r="Q27" s="11"/>
      <c r="R27" s="299" t="s">
        <v>7885</v>
      </c>
      <c r="S27" s="35"/>
    </row>
    <row r="28" spans="1:19" x14ac:dyDescent="0.25">
      <c r="A28" s="34"/>
      <c r="B28" s="11"/>
      <c r="C28" s="2"/>
      <c r="D28" s="11"/>
      <c r="E28" s="11"/>
      <c r="F28" s="2" t="s">
        <v>5</v>
      </c>
      <c r="G28" s="11" t="s">
        <v>5966</v>
      </c>
      <c r="H28" s="2">
        <v>0</v>
      </c>
      <c r="I28" s="2">
        <v>1</v>
      </c>
      <c r="J28" s="2">
        <v>0</v>
      </c>
      <c r="K28" s="2">
        <v>0</v>
      </c>
      <c r="L28" s="2">
        <v>0</v>
      </c>
      <c r="M28" s="2">
        <v>0</v>
      </c>
      <c r="N28" s="2">
        <v>0</v>
      </c>
      <c r="O28" s="2"/>
      <c r="P28" s="2"/>
      <c r="Q28" s="11"/>
      <c r="R28" s="299"/>
      <c r="S28" s="35"/>
    </row>
    <row r="29" spans="1:19" x14ac:dyDescent="0.25">
      <c r="A29" s="34"/>
      <c r="B29" s="11"/>
      <c r="C29" s="2"/>
      <c r="D29" s="11"/>
      <c r="E29" s="11"/>
      <c r="F29" s="2" t="s">
        <v>6</v>
      </c>
      <c r="G29" s="11" t="s">
        <v>5967</v>
      </c>
      <c r="H29" s="67">
        <v>1</v>
      </c>
      <c r="I29" s="67">
        <v>0</v>
      </c>
      <c r="J29" s="67">
        <v>0</v>
      </c>
      <c r="K29" s="67">
        <v>0</v>
      </c>
      <c r="L29" s="67">
        <v>0</v>
      </c>
      <c r="M29" s="67">
        <v>0</v>
      </c>
      <c r="N29" s="67">
        <v>1</v>
      </c>
      <c r="O29" s="67">
        <v>1</v>
      </c>
      <c r="P29" s="67"/>
      <c r="Q29" s="11"/>
      <c r="R29" s="299"/>
      <c r="S29" s="35"/>
    </row>
    <row r="30" spans="1:19" x14ac:dyDescent="0.25">
      <c r="A30" s="34"/>
      <c r="B30" s="11"/>
      <c r="C30" s="2"/>
      <c r="D30" s="11"/>
      <c r="E30" s="11"/>
      <c r="F30" s="2" t="s">
        <v>7</v>
      </c>
      <c r="G30" s="11" t="s">
        <v>5970</v>
      </c>
      <c r="H30" s="2">
        <v>0</v>
      </c>
      <c r="I30" s="2">
        <v>1</v>
      </c>
      <c r="J30" s="2">
        <v>0</v>
      </c>
      <c r="K30" s="2">
        <v>0</v>
      </c>
      <c r="L30" s="2">
        <v>0</v>
      </c>
      <c r="M30" s="2">
        <v>0</v>
      </c>
      <c r="N30" s="2">
        <v>0</v>
      </c>
      <c r="O30" s="2"/>
      <c r="P30" s="2"/>
      <c r="Q30" s="11"/>
      <c r="R30" s="299" t="s">
        <v>7886</v>
      </c>
      <c r="S30" s="35"/>
    </row>
    <row r="31" spans="1:19" x14ac:dyDescent="0.25">
      <c r="A31" s="34"/>
      <c r="B31" s="11"/>
      <c r="C31" s="2"/>
      <c r="D31" s="11"/>
      <c r="E31" s="11"/>
      <c r="F31" s="2" t="s">
        <v>8</v>
      </c>
      <c r="G31" s="11" t="s">
        <v>5971</v>
      </c>
      <c r="H31" s="2">
        <v>0</v>
      </c>
      <c r="I31" s="2">
        <v>1</v>
      </c>
      <c r="J31" s="2">
        <v>0</v>
      </c>
      <c r="K31" s="2">
        <v>0</v>
      </c>
      <c r="L31" s="2">
        <v>0</v>
      </c>
      <c r="M31" s="2">
        <v>0</v>
      </c>
      <c r="N31" s="2">
        <v>0</v>
      </c>
      <c r="O31" s="2"/>
      <c r="P31" s="2"/>
      <c r="Q31" s="11"/>
      <c r="R31" s="299"/>
      <c r="S31" s="35"/>
    </row>
    <row r="32" spans="1:19" x14ac:dyDescent="0.25">
      <c r="A32" s="34"/>
      <c r="B32" s="11"/>
      <c r="C32" s="2"/>
      <c r="D32" s="11"/>
      <c r="E32" s="11"/>
      <c r="F32" s="2" t="s">
        <v>9</v>
      </c>
      <c r="G32" s="11" t="s">
        <v>5972</v>
      </c>
      <c r="H32" s="2">
        <v>0</v>
      </c>
      <c r="I32" s="2">
        <v>1</v>
      </c>
      <c r="J32" s="2">
        <v>0</v>
      </c>
      <c r="K32" s="2">
        <v>0</v>
      </c>
      <c r="L32" s="2">
        <v>0</v>
      </c>
      <c r="M32" s="2">
        <v>0</v>
      </c>
      <c r="N32" s="2">
        <v>0</v>
      </c>
      <c r="O32" s="2"/>
      <c r="P32" s="2"/>
      <c r="Q32" s="11"/>
      <c r="R32" s="299"/>
      <c r="S32" s="35"/>
    </row>
    <row r="33" spans="1:19" x14ac:dyDescent="0.25">
      <c r="A33" s="34"/>
      <c r="B33" s="11"/>
      <c r="C33" s="2"/>
      <c r="D33" s="11"/>
      <c r="E33" s="11"/>
      <c r="F33" s="2" t="s">
        <v>10</v>
      </c>
      <c r="G33" s="11" t="s">
        <v>5974</v>
      </c>
      <c r="H33" s="2">
        <v>0</v>
      </c>
      <c r="I33" s="2">
        <v>1</v>
      </c>
      <c r="J33" s="2">
        <v>0</v>
      </c>
      <c r="K33" s="2">
        <v>0</v>
      </c>
      <c r="L33" s="2">
        <v>0</v>
      </c>
      <c r="M33" s="2">
        <v>0</v>
      </c>
      <c r="N33" s="2">
        <v>0</v>
      </c>
      <c r="O33" s="2"/>
      <c r="P33" s="2"/>
      <c r="Q33" s="11"/>
      <c r="R33" s="299"/>
      <c r="S33" s="35"/>
    </row>
    <row r="34" spans="1:19" x14ac:dyDescent="0.25">
      <c r="A34" s="34"/>
      <c r="B34" s="11"/>
      <c r="C34" s="2"/>
      <c r="D34" s="11"/>
      <c r="E34" s="11"/>
      <c r="F34" s="2" t="s">
        <v>11</v>
      </c>
      <c r="G34" s="11" t="s">
        <v>5975</v>
      </c>
      <c r="H34" s="2">
        <v>0</v>
      </c>
      <c r="I34" s="2">
        <v>1</v>
      </c>
      <c r="J34" s="2">
        <v>0</v>
      </c>
      <c r="K34" s="2">
        <v>0</v>
      </c>
      <c r="L34" s="2">
        <v>0</v>
      </c>
      <c r="M34" s="2">
        <v>0</v>
      </c>
      <c r="N34" s="2">
        <v>0</v>
      </c>
      <c r="O34" s="2"/>
      <c r="P34" s="2"/>
      <c r="Q34" s="11"/>
      <c r="R34" s="11"/>
      <c r="S34" s="35"/>
    </row>
    <row r="35" spans="1:19" x14ac:dyDescent="0.25">
      <c r="A35" s="34"/>
      <c r="B35" s="11"/>
      <c r="C35" s="2"/>
      <c r="D35" s="11"/>
      <c r="E35" s="11"/>
      <c r="F35" s="2"/>
      <c r="G35" s="11"/>
      <c r="H35" s="2"/>
      <c r="I35" s="2"/>
      <c r="J35" s="2"/>
      <c r="K35" s="2"/>
      <c r="L35" s="2"/>
      <c r="M35" s="2"/>
      <c r="N35" s="2"/>
      <c r="O35" s="2"/>
      <c r="P35" s="2"/>
      <c r="Q35" s="11"/>
      <c r="R35" s="11"/>
      <c r="S35" s="35"/>
    </row>
    <row r="36" spans="1:19" x14ac:dyDescent="0.25">
      <c r="A36" s="83"/>
      <c r="B36" s="62"/>
      <c r="C36" s="61"/>
      <c r="D36" s="62"/>
      <c r="E36" s="62"/>
      <c r="F36" s="61"/>
      <c r="G36" s="62"/>
      <c r="H36" s="61">
        <f>SUM(H24:H34)</f>
        <v>3</v>
      </c>
      <c r="I36" s="61">
        <f t="shared" ref="I36:O36" si="1">SUM(I24:I34)</f>
        <v>8</v>
      </c>
      <c r="J36" s="61">
        <f t="shared" si="1"/>
        <v>0</v>
      </c>
      <c r="K36" s="61">
        <f t="shared" si="1"/>
        <v>0</v>
      </c>
      <c r="L36" s="61">
        <f t="shared" si="1"/>
        <v>0</v>
      </c>
      <c r="M36" s="61">
        <f t="shared" si="1"/>
        <v>0</v>
      </c>
      <c r="N36" s="61">
        <f t="shared" si="1"/>
        <v>3</v>
      </c>
      <c r="O36" s="61">
        <f t="shared" si="1"/>
        <v>3</v>
      </c>
      <c r="P36" s="61"/>
      <c r="Q36" s="62"/>
      <c r="R36" s="62"/>
      <c r="S36" s="84"/>
    </row>
    <row r="37" spans="1:19" x14ac:dyDescent="0.25">
      <c r="A37" s="85"/>
      <c r="B37" s="75"/>
      <c r="C37" s="76"/>
      <c r="D37" s="75"/>
      <c r="E37" s="75"/>
      <c r="F37" s="76"/>
      <c r="G37" s="75"/>
      <c r="H37" s="76"/>
      <c r="I37" s="76"/>
      <c r="J37" s="76"/>
      <c r="K37" s="76"/>
      <c r="L37" s="76"/>
      <c r="M37" s="76"/>
      <c r="N37" s="76"/>
      <c r="O37" s="76"/>
      <c r="P37" s="76"/>
      <c r="Q37" s="75"/>
      <c r="R37" s="75"/>
      <c r="S37" s="86"/>
    </row>
    <row r="38" spans="1:19" x14ac:dyDescent="0.25">
      <c r="A38" s="34"/>
      <c r="B38" s="11"/>
      <c r="C38" s="2"/>
      <c r="D38" s="11"/>
      <c r="E38" s="11"/>
      <c r="F38" s="11"/>
      <c r="G38" s="11"/>
      <c r="H38" s="2"/>
      <c r="I38" s="2"/>
      <c r="J38" s="2"/>
      <c r="K38" s="2"/>
      <c r="L38" s="2"/>
      <c r="M38" s="2"/>
      <c r="N38" s="2"/>
      <c r="O38" s="2"/>
      <c r="P38" s="2"/>
      <c r="Q38" s="11"/>
      <c r="R38" s="11"/>
      <c r="S38" s="35"/>
    </row>
    <row r="39" spans="1:19" x14ac:dyDescent="0.25">
      <c r="A39" s="34"/>
      <c r="B39" s="11"/>
      <c r="C39" s="2" t="s">
        <v>3</v>
      </c>
      <c r="D39" s="11" t="s">
        <v>4712</v>
      </c>
      <c r="E39" s="11" t="s">
        <v>39</v>
      </c>
      <c r="F39" s="2" t="s">
        <v>0</v>
      </c>
      <c r="G39" s="11" t="s">
        <v>5976</v>
      </c>
      <c r="H39" s="2">
        <v>0</v>
      </c>
      <c r="I39" s="2">
        <v>1</v>
      </c>
      <c r="J39" s="2">
        <v>0</v>
      </c>
      <c r="K39" s="2">
        <v>0</v>
      </c>
      <c r="L39" s="2">
        <v>0</v>
      </c>
      <c r="M39" s="2">
        <v>0</v>
      </c>
      <c r="N39" s="2">
        <v>0</v>
      </c>
      <c r="O39" s="2"/>
      <c r="P39" s="2"/>
      <c r="Q39" s="11"/>
      <c r="R39" s="11"/>
      <c r="S39" s="35"/>
    </row>
    <row r="40" spans="1:19" x14ac:dyDescent="0.25">
      <c r="A40" s="34"/>
      <c r="B40" s="11"/>
      <c r="C40" s="2"/>
      <c r="D40" s="11"/>
      <c r="E40" s="11"/>
      <c r="F40" s="2" t="s">
        <v>2</v>
      </c>
      <c r="G40" s="11" t="s">
        <v>5977</v>
      </c>
      <c r="H40" s="2">
        <v>0</v>
      </c>
      <c r="I40" s="2">
        <v>1</v>
      </c>
      <c r="J40" s="2">
        <v>0</v>
      </c>
      <c r="K40" s="2">
        <v>0</v>
      </c>
      <c r="L40" s="2">
        <v>0</v>
      </c>
      <c r="M40" s="2">
        <v>0</v>
      </c>
      <c r="N40" s="2">
        <v>0</v>
      </c>
      <c r="O40" s="2"/>
      <c r="P40" s="2"/>
      <c r="Q40" s="11"/>
      <c r="R40" s="11"/>
      <c r="S40" s="35"/>
    </row>
    <row r="41" spans="1:19" x14ac:dyDescent="0.25">
      <c r="A41" s="34"/>
      <c r="B41" s="11"/>
      <c r="C41" s="2"/>
      <c r="D41" s="11"/>
      <c r="E41" s="11"/>
      <c r="F41" s="2" t="s">
        <v>3</v>
      </c>
      <c r="G41" s="11" t="s">
        <v>4712</v>
      </c>
      <c r="H41" s="2">
        <v>0</v>
      </c>
      <c r="I41" s="2">
        <v>1</v>
      </c>
      <c r="J41" s="2">
        <v>0</v>
      </c>
      <c r="K41" s="2">
        <v>0</v>
      </c>
      <c r="L41" s="2">
        <v>0</v>
      </c>
      <c r="M41" s="2">
        <v>0</v>
      </c>
      <c r="N41" s="2">
        <v>0</v>
      </c>
      <c r="O41" s="2"/>
      <c r="P41" s="2"/>
      <c r="Q41" s="11"/>
      <c r="R41" s="11"/>
      <c r="S41" s="35"/>
    </row>
    <row r="42" spans="1:19" x14ac:dyDescent="0.25">
      <c r="A42" s="34"/>
      <c r="B42" s="11"/>
      <c r="C42" s="2"/>
      <c r="D42" s="11"/>
      <c r="E42" s="11"/>
      <c r="F42" s="2" t="s">
        <v>4</v>
      </c>
      <c r="G42" s="11" t="s">
        <v>5978</v>
      </c>
      <c r="H42" s="2">
        <v>0</v>
      </c>
      <c r="I42" s="2">
        <v>1</v>
      </c>
      <c r="J42" s="2">
        <v>0</v>
      </c>
      <c r="K42" s="2">
        <v>0</v>
      </c>
      <c r="L42" s="2">
        <v>0</v>
      </c>
      <c r="M42" s="2">
        <v>0</v>
      </c>
      <c r="N42" s="2">
        <v>0</v>
      </c>
      <c r="O42" s="2"/>
      <c r="P42" s="2"/>
      <c r="Q42" s="11"/>
      <c r="R42" s="11"/>
      <c r="S42" s="35"/>
    </row>
    <row r="43" spans="1:19" x14ac:dyDescent="0.25">
      <c r="A43" s="34"/>
      <c r="B43" s="11"/>
      <c r="C43" s="2"/>
      <c r="D43" s="11"/>
      <c r="E43" s="11"/>
      <c r="F43" s="2" t="s">
        <v>5</v>
      </c>
      <c r="G43" s="11" t="s">
        <v>5979</v>
      </c>
      <c r="H43" s="2">
        <v>0</v>
      </c>
      <c r="I43" s="2">
        <v>1</v>
      </c>
      <c r="J43" s="2">
        <v>0</v>
      </c>
      <c r="K43" s="2">
        <v>0</v>
      </c>
      <c r="L43" s="2">
        <v>0</v>
      </c>
      <c r="M43" s="2">
        <v>0</v>
      </c>
      <c r="N43" s="2">
        <v>0</v>
      </c>
      <c r="O43" s="2"/>
      <c r="P43" s="2"/>
      <c r="Q43" s="11"/>
      <c r="R43" s="11"/>
      <c r="S43" s="35"/>
    </row>
    <row r="44" spans="1:19" x14ac:dyDescent="0.25">
      <c r="A44" s="34"/>
      <c r="B44" s="11"/>
      <c r="C44" s="2"/>
      <c r="D44" s="11"/>
      <c r="E44" s="11"/>
      <c r="F44" s="2" t="s">
        <v>6</v>
      </c>
      <c r="G44" s="11" t="s">
        <v>5980</v>
      </c>
      <c r="H44" s="2">
        <v>0</v>
      </c>
      <c r="I44" s="2">
        <v>1</v>
      </c>
      <c r="J44" s="2">
        <v>0</v>
      </c>
      <c r="K44" s="2">
        <v>0</v>
      </c>
      <c r="L44" s="2">
        <v>0</v>
      </c>
      <c r="M44" s="2">
        <v>0</v>
      </c>
      <c r="N44" s="2">
        <v>0</v>
      </c>
      <c r="O44" s="2"/>
      <c r="P44" s="2"/>
      <c r="Q44" s="11"/>
      <c r="R44" s="11"/>
      <c r="S44" s="35"/>
    </row>
    <row r="45" spans="1:19" x14ac:dyDescent="0.25">
      <c r="A45" s="34"/>
      <c r="B45" s="11"/>
      <c r="C45" s="2"/>
      <c r="D45" s="11"/>
      <c r="E45" s="11"/>
      <c r="F45" s="2" t="s">
        <v>7</v>
      </c>
      <c r="G45" s="11" t="s">
        <v>5981</v>
      </c>
      <c r="H45" s="2">
        <v>0</v>
      </c>
      <c r="I45" s="2">
        <v>1</v>
      </c>
      <c r="J45" s="2">
        <v>0</v>
      </c>
      <c r="K45" s="2">
        <v>0</v>
      </c>
      <c r="L45" s="2">
        <v>0</v>
      </c>
      <c r="M45" s="2">
        <v>0</v>
      </c>
      <c r="N45" s="2">
        <v>0</v>
      </c>
      <c r="O45" s="2"/>
      <c r="P45" s="2"/>
      <c r="Q45" s="11"/>
      <c r="R45" s="11"/>
      <c r="S45" s="35"/>
    </row>
    <row r="46" spans="1:19" x14ac:dyDescent="0.25">
      <c r="A46" s="34"/>
      <c r="B46" s="11"/>
      <c r="C46" s="2"/>
      <c r="D46" s="11"/>
      <c r="E46" s="11"/>
      <c r="F46" s="2" t="s">
        <v>8</v>
      </c>
      <c r="G46" s="11" t="s">
        <v>5982</v>
      </c>
      <c r="H46" s="2">
        <v>0</v>
      </c>
      <c r="I46" s="2">
        <v>1</v>
      </c>
      <c r="J46" s="2">
        <v>0</v>
      </c>
      <c r="K46" s="2">
        <v>0</v>
      </c>
      <c r="L46" s="2">
        <v>0</v>
      </c>
      <c r="M46" s="2">
        <v>0</v>
      </c>
      <c r="N46" s="2">
        <v>0</v>
      </c>
      <c r="O46" s="2"/>
      <c r="P46" s="2"/>
      <c r="Q46" s="11"/>
      <c r="R46" s="11"/>
      <c r="S46" s="35"/>
    </row>
    <row r="47" spans="1:19" x14ac:dyDescent="0.25">
      <c r="A47" s="34"/>
      <c r="B47" s="11"/>
      <c r="C47" s="2"/>
      <c r="D47" s="11"/>
      <c r="E47" s="11"/>
      <c r="F47" s="2" t="s">
        <v>9</v>
      </c>
      <c r="G47" s="11" t="s">
        <v>5983</v>
      </c>
      <c r="H47" s="2">
        <v>0</v>
      </c>
      <c r="I47" s="2">
        <v>1</v>
      </c>
      <c r="J47" s="2">
        <v>0</v>
      </c>
      <c r="K47" s="2">
        <v>0</v>
      </c>
      <c r="L47" s="2">
        <v>0</v>
      </c>
      <c r="M47" s="2">
        <v>0</v>
      </c>
      <c r="N47" s="2">
        <v>0</v>
      </c>
      <c r="O47" s="2"/>
      <c r="P47" s="2"/>
      <c r="Q47" s="11"/>
      <c r="R47" s="11"/>
      <c r="S47" s="35"/>
    </row>
    <row r="48" spans="1:19" x14ac:dyDescent="0.25">
      <c r="A48" s="34"/>
      <c r="B48" s="11"/>
      <c r="C48" s="2"/>
      <c r="D48" s="11"/>
      <c r="E48" s="11"/>
      <c r="F48" s="2" t="s">
        <v>10</v>
      </c>
      <c r="G48" s="11" t="s">
        <v>4933</v>
      </c>
      <c r="H48" s="2">
        <v>0</v>
      </c>
      <c r="I48" s="2">
        <v>1</v>
      </c>
      <c r="J48" s="2">
        <v>0</v>
      </c>
      <c r="K48" s="2">
        <v>0</v>
      </c>
      <c r="L48" s="2">
        <v>0</v>
      </c>
      <c r="M48" s="2">
        <v>0</v>
      </c>
      <c r="N48" s="2">
        <v>0</v>
      </c>
      <c r="O48" s="2"/>
      <c r="P48" s="2"/>
      <c r="Q48" s="11"/>
      <c r="R48" s="11"/>
      <c r="S48" s="35"/>
    </row>
    <row r="49" spans="1:19" x14ac:dyDescent="0.25">
      <c r="A49" s="34"/>
      <c r="B49" s="11"/>
      <c r="C49" s="2"/>
      <c r="D49" s="11"/>
      <c r="E49" s="11"/>
      <c r="F49" s="2" t="s">
        <v>11</v>
      </c>
      <c r="G49" s="11" t="s">
        <v>5984</v>
      </c>
      <c r="H49" s="2">
        <v>0</v>
      </c>
      <c r="I49" s="2">
        <v>1</v>
      </c>
      <c r="J49" s="2">
        <v>0</v>
      </c>
      <c r="K49" s="2">
        <v>0</v>
      </c>
      <c r="L49" s="2">
        <v>0</v>
      </c>
      <c r="M49" s="2">
        <v>0</v>
      </c>
      <c r="N49" s="2">
        <v>0</v>
      </c>
      <c r="O49" s="2"/>
      <c r="P49" s="2"/>
      <c r="Q49" s="11"/>
      <c r="R49" s="11"/>
      <c r="S49" s="35"/>
    </row>
    <row r="50" spans="1:19" x14ac:dyDescent="0.25">
      <c r="A50" s="34"/>
      <c r="B50" s="11"/>
      <c r="C50" s="2"/>
      <c r="D50" s="11"/>
      <c r="E50" s="11"/>
      <c r="F50" s="2" t="s">
        <v>12</v>
      </c>
      <c r="G50" s="11" t="s">
        <v>5985</v>
      </c>
      <c r="H50" s="2">
        <v>0</v>
      </c>
      <c r="I50" s="2">
        <v>1</v>
      </c>
      <c r="J50" s="2">
        <v>0</v>
      </c>
      <c r="K50" s="2">
        <v>0</v>
      </c>
      <c r="L50" s="2">
        <v>0</v>
      </c>
      <c r="M50" s="2">
        <v>0</v>
      </c>
      <c r="N50" s="2">
        <v>0</v>
      </c>
      <c r="O50" s="2"/>
      <c r="P50" s="2"/>
      <c r="Q50" s="11"/>
      <c r="R50" s="11"/>
      <c r="S50" s="35"/>
    </row>
    <row r="51" spans="1:19" x14ac:dyDescent="0.25">
      <c r="A51" s="34"/>
      <c r="B51" s="11"/>
      <c r="C51" s="2"/>
      <c r="D51" s="11"/>
      <c r="E51" s="11"/>
      <c r="F51" s="2" t="s">
        <v>13</v>
      </c>
      <c r="G51" s="11" t="s">
        <v>5986</v>
      </c>
      <c r="H51" s="2">
        <v>0</v>
      </c>
      <c r="I51" s="2">
        <v>1</v>
      </c>
      <c r="J51" s="2">
        <v>0</v>
      </c>
      <c r="K51" s="2">
        <v>0</v>
      </c>
      <c r="L51" s="2">
        <v>0</v>
      </c>
      <c r="M51" s="2">
        <v>0</v>
      </c>
      <c r="N51" s="2">
        <v>0</v>
      </c>
      <c r="O51" s="2"/>
      <c r="P51" s="2"/>
      <c r="Q51" s="11"/>
      <c r="R51" s="11"/>
      <c r="S51" s="35"/>
    </row>
    <row r="52" spans="1:19" x14ac:dyDescent="0.25">
      <c r="A52" s="34"/>
      <c r="B52" s="11"/>
      <c r="C52" s="2"/>
      <c r="D52" s="11"/>
      <c r="E52" s="11"/>
      <c r="F52" s="2" t="s">
        <v>14</v>
      </c>
      <c r="G52" s="11" t="s">
        <v>5987</v>
      </c>
      <c r="H52" s="2">
        <v>0</v>
      </c>
      <c r="I52" s="2">
        <v>1</v>
      </c>
      <c r="J52" s="2">
        <v>0</v>
      </c>
      <c r="K52" s="2">
        <v>0</v>
      </c>
      <c r="L52" s="2">
        <v>0</v>
      </c>
      <c r="M52" s="2">
        <v>0</v>
      </c>
      <c r="N52" s="2">
        <v>0</v>
      </c>
      <c r="O52" s="2"/>
      <c r="P52" s="2"/>
      <c r="Q52" s="11"/>
      <c r="R52" s="11"/>
      <c r="S52" s="35"/>
    </row>
    <row r="53" spans="1:19" x14ac:dyDescent="0.25">
      <c r="A53" s="34"/>
      <c r="B53" s="11"/>
      <c r="C53" s="2"/>
      <c r="D53" s="11"/>
      <c r="E53" s="11"/>
      <c r="F53" s="2" t="s">
        <v>15</v>
      </c>
      <c r="G53" s="11" t="s">
        <v>5988</v>
      </c>
      <c r="H53" s="2">
        <v>0</v>
      </c>
      <c r="I53" s="2">
        <v>1</v>
      </c>
      <c r="J53" s="2">
        <v>0</v>
      </c>
      <c r="K53" s="2">
        <v>0</v>
      </c>
      <c r="L53" s="2">
        <v>0</v>
      </c>
      <c r="M53" s="2">
        <v>0</v>
      </c>
      <c r="N53" s="2">
        <v>0</v>
      </c>
      <c r="O53" s="2"/>
      <c r="P53" s="2"/>
      <c r="Q53" s="11"/>
      <c r="R53" s="11"/>
      <c r="S53" s="35"/>
    </row>
    <row r="54" spans="1:19" x14ac:dyDescent="0.25">
      <c r="A54" s="34"/>
      <c r="B54" s="11"/>
      <c r="C54" s="2"/>
      <c r="D54" s="11"/>
      <c r="E54" s="11"/>
      <c r="F54" s="2" t="s">
        <v>16</v>
      </c>
      <c r="G54" s="11" t="s">
        <v>5989</v>
      </c>
      <c r="H54" s="2">
        <v>0</v>
      </c>
      <c r="I54" s="2">
        <v>1</v>
      </c>
      <c r="J54" s="2">
        <v>0</v>
      </c>
      <c r="K54" s="2">
        <v>0</v>
      </c>
      <c r="L54" s="2">
        <v>0</v>
      </c>
      <c r="M54" s="2">
        <v>0</v>
      </c>
      <c r="N54" s="2">
        <v>0</v>
      </c>
      <c r="O54" s="2"/>
      <c r="P54" s="2"/>
      <c r="Q54" s="11"/>
      <c r="R54" s="11"/>
      <c r="S54" s="35"/>
    </row>
    <row r="55" spans="1:19" x14ac:dyDescent="0.25">
      <c r="A55" s="34"/>
      <c r="B55" s="11"/>
      <c r="C55" s="2"/>
      <c r="D55" s="11"/>
      <c r="E55" s="11"/>
      <c r="F55" s="2" t="s">
        <v>17</v>
      </c>
      <c r="G55" s="11" t="s">
        <v>5990</v>
      </c>
      <c r="H55" s="2">
        <v>0</v>
      </c>
      <c r="I55" s="2">
        <v>1</v>
      </c>
      <c r="J55" s="2">
        <v>0</v>
      </c>
      <c r="K55" s="2">
        <v>0</v>
      </c>
      <c r="L55" s="2">
        <v>0</v>
      </c>
      <c r="M55" s="2">
        <v>0</v>
      </c>
      <c r="N55" s="2">
        <v>0</v>
      </c>
      <c r="O55" s="2"/>
      <c r="P55" s="2"/>
      <c r="Q55" s="11"/>
      <c r="R55" s="11"/>
      <c r="S55" s="35"/>
    </row>
    <row r="56" spans="1:19" x14ac:dyDescent="0.25">
      <c r="A56" s="34"/>
      <c r="B56" s="11"/>
      <c r="C56" s="2"/>
      <c r="D56" s="11"/>
      <c r="E56" s="11"/>
      <c r="F56" s="2"/>
      <c r="G56" s="11"/>
      <c r="H56" s="2"/>
      <c r="I56" s="2"/>
      <c r="J56" s="2"/>
      <c r="K56" s="2"/>
      <c r="L56" s="2"/>
      <c r="M56" s="2"/>
      <c r="N56" s="2"/>
      <c r="O56" s="2"/>
      <c r="P56" s="2"/>
      <c r="Q56" s="11"/>
      <c r="R56" s="11"/>
      <c r="S56" s="35"/>
    </row>
    <row r="57" spans="1:19" x14ac:dyDescent="0.25">
      <c r="A57" s="83"/>
      <c r="B57" s="62"/>
      <c r="C57" s="61"/>
      <c r="D57" s="62"/>
      <c r="E57" s="62"/>
      <c r="F57" s="61"/>
      <c r="G57" s="62"/>
      <c r="H57" s="61">
        <f>SUM(H39:H55)</f>
        <v>0</v>
      </c>
      <c r="I57" s="61">
        <f t="shared" ref="I57:O57" si="2">SUM(I39:I55)</f>
        <v>17</v>
      </c>
      <c r="J57" s="61">
        <f t="shared" si="2"/>
        <v>0</v>
      </c>
      <c r="K57" s="61">
        <f t="shared" si="2"/>
        <v>0</v>
      </c>
      <c r="L57" s="61">
        <f t="shared" si="2"/>
        <v>0</v>
      </c>
      <c r="M57" s="61">
        <f t="shared" si="2"/>
        <v>0</v>
      </c>
      <c r="N57" s="61">
        <f t="shared" si="2"/>
        <v>0</v>
      </c>
      <c r="O57" s="61">
        <f t="shared" si="2"/>
        <v>0</v>
      </c>
      <c r="P57" s="61"/>
      <c r="Q57" s="62"/>
      <c r="R57" s="62"/>
      <c r="S57" s="84"/>
    </row>
    <row r="58" spans="1:19" x14ac:dyDescent="0.25">
      <c r="A58" s="85"/>
      <c r="B58" s="75"/>
      <c r="C58" s="76"/>
      <c r="D58" s="75"/>
      <c r="E58" s="75"/>
      <c r="F58" s="76"/>
      <c r="G58" s="75"/>
      <c r="H58" s="76"/>
      <c r="I58" s="76"/>
      <c r="J58" s="76"/>
      <c r="K58" s="76"/>
      <c r="L58" s="76"/>
      <c r="M58" s="76"/>
      <c r="N58" s="76"/>
      <c r="O58" s="76"/>
      <c r="P58" s="76"/>
      <c r="Q58" s="75"/>
      <c r="R58" s="75"/>
      <c r="S58" s="86"/>
    </row>
    <row r="59" spans="1:19" x14ac:dyDescent="0.25">
      <c r="A59" s="34"/>
      <c r="B59" s="11"/>
      <c r="C59" s="2"/>
      <c r="D59" s="11"/>
      <c r="E59" s="11"/>
      <c r="F59" s="11"/>
      <c r="G59" s="11"/>
      <c r="H59" s="2"/>
      <c r="I59" s="2"/>
      <c r="J59" s="2"/>
      <c r="K59" s="2"/>
      <c r="L59" s="2"/>
      <c r="M59" s="2"/>
      <c r="N59" s="2"/>
      <c r="O59" s="2"/>
      <c r="P59" s="2"/>
      <c r="Q59" s="11"/>
      <c r="R59" s="11"/>
      <c r="S59" s="35"/>
    </row>
    <row r="60" spans="1:19" ht="15" customHeight="1" x14ac:dyDescent="0.25">
      <c r="A60" s="34"/>
      <c r="B60" s="11"/>
      <c r="C60" s="2" t="s">
        <v>4</v>
      </c>
      <c r="D60" s="11" t="s">
        <v>4713</v>
      </c>
      <c r="E60" s="11" t="s">
        <v>39</v>
      </c>
      <c r="F60" s="2" t="s">
        <v>0</v>
      </c>
      <c r="G60" s="11" t="s">
        <v>5991</v>
      </c>
      <c r="H60" s="67">
        <v>1</v>
      </c>
      <c r="I60" s="67">
        <v>0</v>
      </c>
      <c r="J60" s="67">
        <v>0</v>
      </c>
      <c r="K60" s="67">
        <v>0</v>
      </c>
      <c r="L60" s="67">
        <v>0</v>
      </c>
      <c r="M60" s="67">
        <v>1</v>
      </c>
      <c r="N60" s="67">
        <v>0</v>
      </c>
      <c r="O60" s="67"/>
      <c r="P60" s="67"/>
      <c r="Q60" s="299" t="s">
        <v>7887</v>
      </c>
      <c r="R60" s="299" t="s">
        <v>7888</v>
      </c>
      <c r="S60" s="35"/>
    </row>
    <row r="61" spans="1:19" x14ac:dyDescent="0.25">
      <c r="A61" s="34"/>
      <c r="B61" s="11"/>
      <c r="C61" s="2"/>
      <c r="D61" s="11"/>
      <c r="E61" s="11"/>
      <c r="F61" s="2" t="s">
        <v>2</v>
      </c>
      <c r="G61" s="11" t="s">
        <v>5992</v>
      </c>
      <c r="H61" s="67">
        <v>1</v>
      </c>
      <c r="I61" s="67">
        <v>0</v>
      </c>
      <c r="J61" s="67">
        <v>0</v>
      </c>
      <c r="K61" s="67">
        <v>0</v>
      </c>
      <c r="L61" s="67">
        <v>0</v>
      </c>
      <c r="M61" s="67">
        <v>1</v>
      </c>
      <c r="N61" s="67">
        <v>0</v>
      </c>
      <c r="O61" s="67"/>
      <c r="P61" s="67"/>
      <c r="Q61" s="299"/>
      <c r="R61" s="299"/>
      <c r="S61" s="35"/>
    </row>
    <row r="62" spans="1:19" x14ac:dyDescent="0.25">
      <c r="A62" s="34"/>
      <c r="B62" s="11"/>
      <c r="C62" s="2"/>
      <c r="D62" s="11"/>
      <c r="E62" s="11"/>
      <c r="F62" s="2" t="s">
        <v>3</v>
      </c>
      <c r="G62" s="11" t="s">
        <v>5993</v>
      </c>
      <c r="H62" s="67">
        <v>1</v>
      </c>
      <c r="I62" s="67">
        <v>0</v>
      </c>
      <c r="J62" s="67">
        <v>0</v>
      </c>
      <c r="K62" s="67">
        <v>0</v>
      </c>
      <c r="L62" s="67">
        <v>0</v>
      </c>
      <c r="M62" s="67">
        <v>1</v>
      </c>
      <c r="N62" s="67">
        <v>0</v>
      </c>
      <c r="O62" s="67"/>
      <c r="P62" s="67"/>
      <c r="Q62" s="11"/>
      <c r="R62" s="299"/>
      <c r="S62" s="35"/>
    </row>
    <row r="63" spans="1:19" x14ac:dyDescent="0.25">
      <c r="A63" s="34"/>
      <c r="B63" s="11"/>
      <c r="C63" s="2"/>
      <c r="D63" s="11"/>
      <c r="E63" s="11"/>
      <c r="F63" s="2" t="s">
        <v>4</v>
      </c>
      <c r="G63" s="11" t="s">
        <v>5994</v>
      </c>
      <c r="H63" s="67">
        <v>1</v>
      </c>
      <c r="I63" s="67">
        <v>0</v>
      </c>
      <c r="J63" s="67">
        <v>0</v>
      </c>
      <c r="K63" s="67">
        <v>0</v>
      </c>
      <c r="L63" s="67">
        <v>0</v>
      </c>
      <c r="M63" s="67">
        <v>1</v>
      </c>
      <c r="N63" s="67">
        <v>0</v>
      </c>
      <c r="O63" s="67"/>
      <c r="P63" s="67"/>
      <c r="Q63" s="11"/>
      <c r="R63" s="299"/>
      <c r="S63" s="35"/>
    </row>
    <row r="64" spans="1:19" ht="15" customHeight="1" x14ac:dyDescent="0.25">
      <c r="A64" s="34"/>
      <c r="B64" s="11"/>
      <c r="C64" s="2"/>
      <c r="D64" s="11"/>
      <c r="E64" s="11"/>
      <c r="F64" s="2" t="s">
        <v>5</v>
      </c>
      <c r="G64" s="11" t="s">
        <v>5995</v>
      </c>
      <c r="H64" s="2">
        <v>0</v>
      </c>
      <c r="I64" s="2">
        <v>1</v>
      </c>
      <c r="J64" s="2">
        <v>0</v>
      </c>
      <c r="K64" s="2">
        <v>0</v>
      </c>
      <c r="L64" s="2">
        <v>0</v>
      </c>
      <c r="M64" s="2">
        <v>0</v>
      </c>
      <c r="N64" s="2">
        <v>0</v>
      </c>
      <c r="O64" s="2"/>
      <c r="P64" s="2"/>
      <c r="Q64" s="11"/>
      <c r="R64" s="299" t="s">
        <v>7889</v>
      </c>
      <c r="S64" s="35"/>
    </row>
    <row r="65" spans="1:19" x14ac:dyDescent="0.25">
      <c r="A65" s="34"/>
      <c r="B65" s="11"/>
      <c r="C65" s="2"/>
      <c r="D65" s="11"/>
      <c r="E65" s="11"/>
      <c r="F65" s="2" t="s">
        <v>6</v>
      </c>
      <c r="G65" s="11" t="s">
        <v>3758</v>
      </c>
      <c r="H65" s="2">
        <v>0</v>
      </c>
      <c r="I65" s="2">
        <v>1</v>
      </c>
      <c r="J65" s="2">
        <v>0</v>
      </c>
      <c r="K65" s="2">
        <v>0</v>
      </c>
      <c r="L65" s="2">
        <v>0</v>
      </c>
      <c r="M65" s="2">
        <v>0</v>
      </c>
      <c r="N65" s="2">
        <v>0</v>
      </c>
      <c r="O65" s="2"/>
      <c r="P65" s="2"/>
      <c r="Q65" s="11"/>
      <c r="R65" s="299"/>
      <c r="S65" s="35"/>
    </row>
    <row r="66" spans="1:19" x14ac:dyDescent="0.25">
      <c r="A66" s="34"/>
      <c r="B66" s="11"/>
      <c r="C66" s="2"/>
      <c r="D66" s="11"/>
      <c r="E66" s="11"/>
      <c r="F66" s="2" t="s">
        <v>7</v>
      </c>
      <c r="G66" s="11" t="s">
        <v>5996</v>
      </c>
      <c r="H66" s="2">
        <v>0</v>
      </c>
      <c r="I66" s="2">
        <v>1</v>
      </c>
      <c r="J66" s="2">
        <v>0</v>
      </c>
      <c r="K66" s="2">
        <v>0</v>
      </c>
      <c r="L66" s="2">
        <v>0</v>
      </c>
      <c r="M66" s="2">
        <v>0</v>
      </c>
      <c r="N66" s="2">
        <v>0</v>
      </c>
      <c r="O66" s="2"/>
      <c r="P66" s="2"/>
      <c r="Q66" s="11"/>
      <c r="R66" s="299"/>
      <c r="S66" s="35"/>
    </row>
    <row r="67" spans="1:19" x14ac:dyDescent="0.25">
      <c r="A67" s="34"/>
      <c r="B67" s="11"/>
      <c r="C67" s="2"/>
      <c r="D67" s="11"/>
      <c r="E67" s="11"/>
      <c r="F67" s="2" t="s">
        <v>8</v>
      </c>
      <c r="G67" s="11" t="s">
        <v>5997</v>
      </c>
      <c r="H67" s="2">
        <v>0</v>
      </c>
      <c r="I67" s="2">
        <v>1</v>
      </c>
      <c r="J67" s="2">
        <v>0</v>
      </c>
      <c r="K67" s="2">
        <v>0</v>
      </c>
      <c r="L67" s="2">
        <v>0</v>
      </c>
      <c r="M67" s="2">
        <v>0</v>
      </c>
      <c r="N67" s="2">
        <v>0</v>
      </c>
      <c r="O67" s="2"/>
      <c r="P67" s="2"/>
      <c r="Q67" s="11"/>
      <c r="R67" s="299"/>
      <c r="S67" s="35"/>
    </row>
    <row r="68" spans="1:19" x14ac:dyDescent="0.25">
      <c r="A68" s="34"/>
      <c r="B68" s="11"/>
      <c r="C68" s="2"/>
      <c r="D68" s="11"/>
      <c r="E68" s="11"/>
      <c r="F68" s="2" t="s">
        <v>9</v>
      </c>
      <c r="G68" s="11" t="s">
        <v>5998</v>
      </c>
      <c r="H68" s="2">
        <v>0</v>
      </c>
      <c r="I68" s="2">
        <v>1</v>
      </c>
      <c r="J68" s="2">
        <v>0</v>
      </c>
      <c r="K68" s="2">
        <v>0</v>
      </c>
      <c r="L68" s="2">
        <v>0</v>
      </c>
      <c r="M68" s="2">
        <v>0</v>
      </c>
      <c r="N68" s="2">
        <v>0</v>
      </c>
      <c r="O68" s="2"/>
      <c r="P68" s="2"/>
      <c r="Q68" s="11"/>
      <c r="R68" s="299"/>
      <c r="S68" s="35"/>
    </row>
    <row r="69" spans="1:19" x14ac:dyDescent="0.25">
      <c r="A69" s="34"/>
      <c r="B69" s="11"/>
      <c r="C69" s="2"/>
      <c r="D69" s="11"/>
      <c r="E69" s="11"/>
      <c r="F69" s="2" t="s">
        <v>10</v>
      </c>
      <c r="G69" s="11" t="s">
        <v>5999</v>
      </c>
      <c r="H69" s="2">
        <v>0</v>
      </c>
      <c r="I69" s="2">
        <v>1</v>
      </c>
      <c r="J69" s="2">
        <v>0</v>
      </c>
      <c r="K69" s="2">
        <v>0</v>
      </c>
      <c r="L69" s="2">
        <v>0</v>
      </c>
      <c r="M69" s="2">
        <v>0</v>
      </c>
      <c r="N69" s="2">
        <v>0</v>
      </c>
      <c r="O69" s="2"/>
      <c r="P69" s="2"/>
      <c r="Q69" s="11"/>
      <c r="R69" s="299"/>
      <c r="S69" s="35"/>
    </row>
    <row r="70" spans="1:19" ht="15" customHeight="1" x14ac:dyDescent="0.25">
      <c r="A70" s="34"/>
      <c r="B70" s="11"/>
      <c r="C70" s="2"/>
      <c r="D70" s="11"/>
      <c r="E70" s="11"/>
      <c r="F70" s="2" t="s">
        <v>11</v>
      </c>
      <c r="G70" s="11" t="s">
        <v>6000</v>
      </c>
      <c r="H70" s="2">
        <v>0</v>
      </c>
      <c r="I70" s="2">
        <v>1</v>
      </c>
      <c r="J70" s="2">
        <v>0</v>
      </c>
      <c r="K70" s="2">
        <v>0</v>
      </c>
      <c r="L70" s="2">
        <v>0</v>
      </c>
      <c r="M70" s="2">
        <v>0</v>
      </c>
      <c r="N70" s="2">
        <v>0</v>
      </c>
      <c r="O70" s="2"/>
      <c r="P70" s="2"/>
      <c r="Q70" s="11"/>
      <c r="R70" s="299" t="s">
        <v>7890</v>
      </c>
      <c r="S70" s="35"/>
    </row>
    <row r="71" spans="1:19" x14ac:dyDescent="0.25">
      <c r="A71" s="34"/>
      <c r="B71" s="11"/>
      <c r="C71" s="2"/>
      <c r="D71" s="11"/>
      <c r="E71" s="11"/>
      <c r="F71" s="2" t="s">
        <v>12</v>
      </c>
      <c r="G71" s="11" t="s">
        <v>6001</v>
      </c>
      <c r="H71" s="2">
        <v>0</v>
      </c>
      <c r="I71" s="2">
        <v>1</v>
      </c>
      <c r="J71" s="2">
        <v>0</v>
      </c>
      <c r="K71" s="2">
        <v>0</v>
      </c>
      <c r="L71" s="2">
        <v>0</v>
      </c>
      <c r="M71" s="2">
        <v>0</v>
      </c>
      <c r="N71" s="2">
        <v>0</v>
      </c>
      <c r="O71" s="2"/>
      <c r="P71" s="2"/>
      <c r="Q71" s="11"/>
      <c r="R71" s="299"/>
      <c r="S71" s="35"/>
    </row>
    <row r="72" spans="1:19" x14ac:dyDescent="0.25">
      <c r="A72" s="34"/>
      <c r="B72" s="11"/>
      <c r="C72" s="2"/>
      <c r="D72" s="11"/>
      <c r="E72" s="11"/>
      <c r="F72" s="2" t="s">
        <v>13</v>
      </c>
      <c r="G72" s="11" t="s">
        <v>6002</v>
      </c>
      <c r="H72" s="2">
        <v>0</v>
      </c>
      <c r="I72" s="2">
        <v>1</v>
      </c>
      <c r="J72" s="2">
        <v>0</v>
      </c>
      <c r="K72" s="2">
        <v>0</v>
      </c>
      <c r="L72" s="2">
        <v>0</v>
      </c>
      <c r="M72" s="2">
        <v>0</v>
      </c>
      <c r="N72" s="2">
        <v>0</v>
      </c>
      <c r="O72" s="2"/>
      <c r="P72" s="2"/>
      <c r="Q72" s="11"/>
      <c r="R72" s="299"/>
      <c r="S72" s="35"/>
    </row>
    <row r="73" spans="1:19" x14ac:dyDescent="0.25">
      <c r="A73" s="34"/>
      <c r="B73" s="11"/>
      <c r="C73" s="2"/>
      <c r="D73" s="11"/>
      <c r="E73" s="11"/>
      <c r="F73" s="2" t="s">
        <v>14</v>
      </c>
      <c r="G73" s="11" t="s">
        <v>6003</v>
      </c>
      <c r="H73" s="2">
        <v>0</v>
      </c>
      <c r="I73" s="2">
        <v>1</v>
      </c>
      <c r="J73" s="2">
        <v>0</v>
      </c>
      <c r="K73" s="2">
        <v>0</v>
      </c>
      <c r="L73" s="2">
        <v>0</v>
      </c>
      <c r="M73" s="2">
        <v>0</v>
      </c>
      <c r="N73" s="2">
        <v>0</v>
      </c>
      <c r="O73" s="2"/>
      <c r="P73" s="2"/>
      <c r="Q73" s="11"/>
      <c r="R73" s="299"/>
      <c r="S73" s="35"/>
    </row>
    <row r="74" spans="1:19" x14ac:dyDescent="0.25">
      <c r="A74" s="34"/>
      <c r="B74" s="11"/>
      <c r="C74" s="2"/>
      <c r="D74" s="11"/>
      <c r="E74" s="11"/>
      <c r="F74" s="2" t="s">
        <v>15</v>
      </c>
      <c r="G74" s="11" t="s">
        <v>6004</v>
      </c>
      <c r="H74" s="2">
        <v>0</v>
      </c>
      <c r="I74" s="2">
        <v>1</v>
      </c>
      <c r="J74" s="2">
        <v>0</v>
      </c>
      <c r="K74" s="2">
        <v>0</v>
      </c>
      <c r="L74" s="2">
        <v>0</v>
      </c>
      <c r="M74" s="2">
        <v>0</v>
      </c>
      <c r="N74" s="2">
        <v>0</v>
      </c>
      <c r="O74" s="2"/>
      <c r="P74" s="2"/>
      <c r="Q74" s="11"/>
      <c r="R74" s="299"/>
      <c r="S74" s="35"/>
    </row>
    <row r="75" spans="1:19" ht="15" customHeight="1" x14ac:dyDescent="0.25">
      <c r="A75" s="34"/>
      <c r="B75" s="11"/>
      <c r="C75" s="2"/>
      <c r="D75" s="11"/>
      <c r="E75" s="11"/>
      <c r="F75" s="2" t="s">
        <v>16</v>
      </c>
      <c r="G75" s="11" t="s">
        <v>6005</v>
      </c>
      <c r="H75" s="2">
        <v>0</v>
      </c>
      <c r="I75" s="2">
        <v>1</v>
      </c>
      <c r="J75" s="2">
        <v>0</v>
      </c>
      <c r="K75" s="2">
        <v>0</v>
      </c>
      <c r="L75" s="2">
        <v>0</v>
      </c>
      <c r="M75" s="2">
        <v>0</v>
      </c>
      <c r="N75" s="2">
        <v>0</v>
      </c>
      <c r="O75" s="2"/>
      <c r="P75" s="2"/>
      <c r="Q75" s="11"/>
      <c r="R75" s="299" t="s">
        <v>7891</v>
      </c>
      <c r="S75" s="35"/>
    </row>
    <row r="76" spans="1:19" x14ac:dyDescent="0.25">
      <c r="A76" s="34"/>
      <c r="B76" s="11"/>
      <c r="C76" s="2"/>
      <c r="D76" s="11"/>
      <c r="E76" s="11"/>
      <c r="F76" s="2"/>
      <c r="G76" s="11"/>
      <c r="H76" s="2"/>
      <c r="I76" s="2"/>
      <c r="J76" s="2"/>
      <c r="K76" s="2"/>
      <c r="L76" s="2"/>
      <c r="M76" s="2"/>
      <c r="N76" s="2"/>
      <c r="O76" s="2"/>
      <c r="P76" s="2"/>
      <c r="Q76" s="11"/>
      <c r="R76" s="299"/>
      <c r="S76" s="35"/>
    </row>
    <row r="77" spans="1:19" x14ac:dyDescent="0.25">
      <c r="A77" s="83"/>
      <c r="B77" s="62"/>
      <c r="C77" s="61"/>
      <c r="D77" s="62"/>
      <c r="E77" s="62"/>
      <c r="F77" s="61"/>
      <c r="G77" s="62"/>
      <c r="H77" s="61">
        <f>SUM(H60:H75)</f>
        <v>4</v>
      </c>
      <c r="I77" s="61">
        <f t="shared" ref="I77:O77" si="3">SUM(I60:I75)</f>
        <v>12</v>
      </c>
      <c r="J77" s="61">
        <f t="shared" si="3"/>
        <v>0</v>
      </c>
      <c r="K77" s="61">
        <f t="shared" si="3"/>
        <v>0</v>
      </c>
      <c r="L77" s="61">
        <f t="shared" si="3"/>
        <v>0</v>
      </c>
      <c r="M77" s="61">
        <f t="shared" si="3"/>
        <v>4</v>
      </c>
      <c r="N77" s="61">
        <f t="shared" si="3"/>
        <v>0</v>
      </c>
      <c r="O77" s="61">
        <f t="shared" si="3"/>
        <v>0</v>
      </c>
      <c r="P77" s="61"/>
      <c r="Q77" s="62"/>
      <c r="R77" s="299"/>
      <c r="S77" s="35"/>
    </row>
    <row r="78" spans="1:19" x14ac:dyDescent="0.25">
      <c r="A78" s="92"/>
      <c r="B78" s="79"/>
      <c r="C78" s="80"/>
      <c r="D78" s="79"/>
      <c r="E78" s="79"/>
      <c r="F78" s="80"/>
      <c r="G78" s="79"/>
      <c r="H78" s="80"/>
      <c r="I78" s="80"/>
      <c r="J78" s="80"/>
      <c r="K78" s="80"/>
      <c r="L78" s="80"/>
      <c r="M78" s="80"/>
      <c r="N78" s="80"/>
      <c r="O78" s="80"/>
      <c r="P78" s="80"/>
      <c r="Q78" s="79"/>
      <c r="R78" s="299"/>
      <c r="S78" s="35"/>
    </row>
    <row r="79" spans="1:19" x14ac:dyDescent="0.25">
      <c r="A79" s="95"/>
      <c r="B79" s="17"/>
      <c r="C79" s="5"/>
      <c r="D79" s="17"/>
      <c r="E79" s="17"/>
      <c r="F79" s="5"/>
      <c r="G79" s="17"/>
      <c r="H79" s="5"/>
      <c r="I79" s="5"/>
      <c r="J79" s="5"/>
      <c r="K79" s="5"/>
      <c r="L79" s="5"/>
      <c r="M79" s="5"/>
      <c r="N79" s="5"/>
      <c r="O79" s="5"/>
      <c r="P79" s="5"/>
      <c r="Q79" s="17"/>
      <c r="R79" s="17"/>
      <c r="S79" s="96"/>
    </row>
    <row r="80" spans="1:19" x14ac:dyDescent="0.25">
      <c r="A80" s="34"/>
      <c r="B80" s="11"/>
      <c r="C80" s="2"/>
      <c r="D80" s="11"/>
      <c r="E80" s="11"/>
      <c r="F80" s="11"/>
      <c r="G80" s="11"/>
      <c r="H80" s="2"/>
      <c r="I80" s="2"/>
      <c r="J80" s="2"/>
      <c r="K80" s="2"/>
      <c r="L80" s="2"/>
      <c r="M80" s="2"/>
      <c r="N80" s="2"/>
      <c r="O80" s="2"/>
      <c r="P80" s="2"/>
      <c r="Q80" s="11"/>
      <c r="R80" s="11"/>
      <c r="S80" s="35"/>
    </row>
    <row r="81" spans="1:19" x14ac:dyDescent="0.25">
      <c r="A81" s="34"/>
      <c r="B81" s="11"/>
      <c r="C81" s="2" t="s">
        <v>5</v>
      </c>
      <c r="D81" s="11" t="s">
        <v>4714</v>
      </c>
      <c r="E81" s="11" t="s">
        <v>39</v>
      </c>
      <c r="F81" s="2" t="s">
        <v>0</v>
      </c>
      <c r="G81" s="11" t="s">
        <v>6006</v>
      </c>
      <c r="H81" s="2">
        <v>0</v>
      </c>
      <c r="I81" s="2">
        <v>1</v>
      </c>
      <c r="J81" s="2">
        <v>0</v>
      </c>
      <c r="K81" s="2">
        <v>0</v>
      </c>
      <c r="L81" s="2">
        <v>0</v>
      </c>
      <c r="M81" s="2">
        <v>0</v>
      </c>
      <c r="N81" s="2">
        <v>0</v>
      </c>
      <c r="O81" s="2"/>
      <c r="P81" s="2"/>
      <c r="Q81" s="11"/>
      <c r="R81" s="11"/>
      <c r="S81" s="35"/>
    </row>
    <row r="82" spans="1:19" x14ac:dyDescent="0.25">
      <c r="A82" s="34"/>
      <c r="B82" s="11"/>
      <c r="C82" s="11"/>
      <c r="D82" s="11"/>
      <c r="E82" s="11"/>
      <c r="F82" s="2" t="s">
        <v>2</v>
      </c>
      <c r="G82" s="11" t="s">
        <v>6007</v>
      </c>
      <c r="H82" s="2">
        <v>0</v>
      </c>
      <c r="I82" s="2">
        <v>1</v>
      </c>
      <c r="J82" s="2">
        <v>0</v>
      </c>
      <c r="K82" s="2">
        <v>0</v>
      </c>
      <c r="L82" s="2">
        <v>0</v>
      </c>
      <c r="M82" s="2">
        <v>0</v>
      </c>
      <c r="N82" s="2">
        <v>0</v>
      </c>
      <c r="O82" s="2"/>
      <c r="P82" s="2"/>
      <c r="Q82" s="11"/>
      <c r="R82" s="11"/>
      <c r="S82" s="35"/>
    </row>
    <row r="83" spans="1:19" x14ac:dyDescent="0.25">
      <c r="A83" s="34"/>
      <c r="B83" s="11"/>
      <c r="C83" s="11"/>
      <c r="D83" s="11"/>
      <c r="E83" s="11"/>
      <c r="F83" s="2" t="s">
        <v>3</v>
      </c>
      <c r="G83" s="11" t="s">
        <v>5677</v>
      </c>
      <c r="H83" s="2">
        <v>0</v>
      </c>
      <c r="I83" s="2">
        <v>1</v>
      </c>
      <c r="J83" s="2">
        <v>0</v>
      </c>
      <c r="K83" s="2">
        <v>0</v>
      </c>
      <c r="L83" s="2">
        <v>0</v>
      </c>
      <c r="M83" s="2">
        <v>0</v>
      </c>
      <c r="N83" s="2">
        <v>0</v>
      </c>
      <c r="O83" s="2"/>
      <c r="P83" s="2"/>
      <c r="Q83" s="11"/>
      <c r="R83" s="11"/>
      <c r="S83" s="35"/>
    </row>
    <row r="84" spans="1:19" x14ac:dyDescent="0.25">
      <c r="A84" s="34"/>
      <c r="B84" s="11"/>
      <c r="C84" s="11"/>
      <c r="D84" s="11"/>
      <c r="E84" s="11"/>
      <c r="F84" s="2" t="s">
        <v>4</v>
      </c>
      <c r="G84" s="11" t="s">
        <v>6008</v>
      </c>
      <c r="H84" s="2">
        <v>0</v>
      </c>
      <c r="I84" s="2">
        <v>1</v>
      </c>
      <c r="J84" s="2">
        <v>0</v>
      </c>
      <c r="K84" s="2">
        <v>0</v>
      </c>
      <c r="L84" s="2">
        <v>0</v>
      </c>
      <c r="M84" s="2">
        <v>0</v>
      </c>
      <c r="N84" s="2">
        <v>0</v>
      </c>
      <c r="O84" s="2"/>
      <c r="P84" s="2"/>
      <c r="Q84" s="11"/>
      <c r="R84" s="11"/>
      <c r="S84" s="35"/>
    </row>
    <row r="85" spans="1:19" x14ac:dyDescent="0.25">
      <c r="A85" s="34"/>
      <c r="B85" s="11"/>
      <c r="C85" s="11"/>
      <c r="D85" s="11"/>
      <c r="E85" s="11"/>
      <c r="F85" s="2" t="s">
        <v>5</v>
      </c>
      <c r="G85" s="11" t="s">
        <v>6009</v>
      </c>
      <c r="H85" s="2">
        <v>0</v>
      </c>
      <c r="I85" s="2">
        <v>1</v>
      </c>
      <c r="J85" s="2">
        <v>0</v>
      </c>
      <c r="K85" s="2">
        <v>0</v>
      </c>
      <c r="L85" s="2">
        <v>0</v>
      </c>
      <c r="M85" s="2">
        <v>0</v>
      </c>
      <c r="N85" s="2">
        <v>0</v>
      </c>
      <c r="O85" s="2"/>
      <c r="P85" s="2"/>
      <c r="Q85" s="11"/>
      <c r="R85" s="11"/>
      <c r="S85" s="35"/>
    </row>
    <row r="86" spans="1:19" x14ac:dyDescent="0.25">
      <c r="A86" s="34"/>
      <c r="B86" s="11"/>
      <c r="C86" s="11"/>
      <c r="D86" s="11"/>
      <c r="E86" s="11"/>
      <c r="F86" s="2" t="s">
        <v>6</v>
      </c>
      <c r="G86" s="11" t="s">
        <v>6010</v>
      </c>
      <c r="H86" s="2">
        <v>0</v>
      </c>
      <c r="I86" s="2">
        <v>1</v>
      </c>
      <c r="J86" s="2">
        <v>0</v>
      </c>
      <c r="K86" s="2">
        <v>0</v>
      </c>
      <c r="L86" s="2">
        <v>0</v>
      </c>
      <c r="M86" s="2">
        <v>0</v>
      </c>
      <c r="N86" s="2">
        <v>0</v>
      </c>
      <c r="O86" s="2"/>
      <c r="P86" s="2"/>
      <c r="Q86" s="11"/>
      <c r="R86" s="11"/>
      <c r="S86" s="35"/>
    </row>
    <row r="87" spans="1:19" x14ac:dyDescent="0.25">
      <c r="A87" s="34"/>
      <c r="B87" s="11"/>
      <c r="C87" s="11"/>
      <c r="D87" s="11"/>
      <c r="E87" s="11"/>
      <c r="F87" s="2" t="s">
        <v>7</v>
      </c>
      <c r="G87" s="11" t="s">
        <v>6011</v>
      </c>
      <c r="H87" s="2">
        <v>0</v>
      </c>
      <c r="I87" s="2">
        <v>1</v>
      </c>
      <c r="J87" s="2">
        <v>0</v>
      </c>
      <c r="K87" s="2">
        <v>0</v>
      </c>
      <c r="L87" s="2">
        <v>0</v>
      </c>
      <c r="M87" s="2">
        <v>0</v>
      </c>
      <c r="N87" s="2">
        <v>0</v>
      </c>
      <c r="O87" s="2"/>
      <c r="P87" s="2"/>
      <c r="Q87" s="11"/>
      <c r="R87" s="11"/>
      <c r="S87" s="35"/>
    </row>
    <row r="88" spans="1:19" x14ac:dyDescent="0.25">
      <c r="A88" s="34"/>
      <c r="B88" s="11"/>
      <c r="C88" s="11"/>
      <c r="D88" s="11"/>
      <c r="E88" s="11"/>
      <c r="F88" s="2" t="s">
        <v>8</v>
      </c>
      <c r="G88" s="11" t="s">
        <v>6012</v>
      </c>
      <c r="H88" s="2">
        <v>0</v>
      </c>
      <c r="I88" s="2">
        <v>1</v>
      </c>
      <c r="J88" s="2">
        <v>0</v>
      </c>
      <c r="K88" s="2">
        <v>0</v>
      </c>
      <c r="L88" s="2">
        <v>0</v>
      </c>
      <c r="M88" s="2">
        <v>0</v>
      </c>
      <c r="N88" s="2">
        <v>0</v>
      </c>
      <c r="O88" s="2"/>
      <c r="P88" s="2"/>
      <c r="Q88" s="11"/>
      <c r="R88" s="11"/>
      <c r="S88" s="35"/>
    </row>
    <row r="89" spans="1:19" x14ac:dyDescent="0.25">
      <c r="A89" s="34"/>
      <c r="B89" s="11"/>
      <c r="C89" s="11"/>
      <c r="D89" s="11"/>
      <c r="E89" s="11"/>
      <c r="F89" s="2"/>
      <c r="G89" s="11"/>
      <c r="H89" s="2"/>
      <c r="I89" s="2"/>
      <c r="J89" s="2"/>
      <c r="K89" s="2"/>
      <c r="L89" s="2"/>
      <c r="M89" s="2"/>
      <c r="N89" s="2"/>
      <c r="O89" s="2"/>
      <c r="P89" s="2"/>
      <c r="Q89" s="11"/>
      <c r="R89" s="11"/>
      <c r="S89" s="35"/>
    </row>
    <row r="90" spans="1:19" x14ac:dyDescent="0.25">
      <c r="A90" s="83"/>
      <c r="B90" s="62"/>
      <c r="C90" s="61"/>
      <c r="D90" s="62"/>
      <c r="E90" s="62"/>
      <c r="F90" s="61"/>
      <c r="G90" s="62"/>
      <c r="H90" s="61">
        <f>SUM(H81:H88)</f>
        <v>0</v>
      </c>
      <c r="I90" s="61">
        <f t="shared" ref="I90:O90" si="4">SUM(I81:I88)</f>
        <v>8</v>
      </c>
      <c r="J90" s="61">
        <f t="shared" si="4"/>
        <v>0</v>
      </c>
      <c r="K90" s="61">
        <f t="shared" si="4"/>
        <v>0</v>
      </c>
      <c r="L90" s="61">
        <f t="shared" si="4"/>
        <v>0</v>
      </c>
      <c r="M90" s="61">
        <f t="shared" si="4"/>
        <v>0</v>
      </c>
      <c r="N90" s="61">
        <f t="shared" si="4"/>
        <v>0</v>
      </c>
      <c r="O90" s="61">
        <f t="shared" si="4"/>
        <v>0</v>
      </c>
      <c r="P90" s="61"/>
      <c r="Q90" s="62"/>
      <c r="R90" s="62"/>
      <c r="S90" s="84"/>
    </row>
    <row r="91" spans="1:19" x14ac:dyDescent="0.25">
      <c r="A91" s="85"/>
      <c r="B91" s="75"/>
      <c r="C91" s="76"/>
      <c r="D91" s="75"/>
      <c r="E91" s="75"/>
      <c r="F91" s="76"/>
      <c r="G91" s="75"/>
      <c r="H91" s="76"/>
      <c r="I91" s="76"/>
      <c r="J91" s="76"/>
      <c r="K91" s="76"/>
      <c r="L91" s="76"/>
      <c r="M91" s="76"/>
      <c r="N91" s="76"/>
      <c r="O91" s="76"/>
      <c r="P91" s="76"/>
      <c r="Q91" s="75"/>
      <c r="R91" s="75"/>
      <c r="S91" s="86"/>
    </row>
    <row r="92" spans="1:19" x14ac:dyDescent="0.25">
      <c r="A92" s="34"/>
      <c r="B92" s="11"/>
      <c r="C92" s="2"/>
      <c r="D92" s="11"/>
      <c r="E92" s="11"/>
      <c r="F92" s="2"/>
      <c r="G92" s="11"/>
      <c r="H92" s="2"/>
      <c r="I92" s="2"/>
      <c r="J92" s="2"/>
      <c r="K92" s="2"/>
      <c r="L92" s="2"/>
      <c r="M92" s="2"/>
      <c r="N92" s="2"/>
      <c r="O92" s="2"/>
      <c r="P92" s="2"/>
      <c r="Q92" s="11"/>
      <c r="R92" s="11"/>
      <c r="S92" s="35"/>
    </row>
    <row r="93" spans="1:19" x14ac:dyDescent="0.25">
      <c r="A93" s="34"/>
      <c r="B93" s="11"/>
      <c r="C93" s="2" t="s">
        <v>6</v>
      </c>
      <c r="D93" s="11" t="s">
        <v>8479</v>
      </c>
      <c r="E93" s="11"/>
      <c r="F93" s="2" t="s">
        <v>0</v>
      </c>
      <c r="G93" s="11" t="s">
        <v>5973</v>
      </c>
      <c r="H93" s="2">
        <v>0</v>
      </c>
      <c r="I93" s="2">
        <v>1</v>
      </c>
      <c r="J93" s="2">
        <v>0</v>
      </c>
      <c r="K93" s="2">
        <v>0</v>
      </c>
      <c r="L93" s="2">
        <v>0</v>
      </c>
      <c r="M93" s="2">
        <v>0</v>
      </c>
      <c r="N93" s="2">
        <v>0</v>
      </c>
      <c r="O93" s="2"/>
      <c r="P93" s="2"/>
      <c r="Q93" s="11"/>
      <c r="R93" s="11"/>
      <c r="S93" s="35"/>
    </row>
    <row r="94" spans="1:19" x14ac:dyDescent="0.25">
      <c r="A94" s="34"/>
      <c r="B94" s="11"/>
      <c r="C94" s="2"/>
      <c r="D94" s="11"/>
      <c r="E94" s="11"/>
      <c r="F94" s="2" t="s">
        <v>2</v>
      </c>
      <c r="G94" s="11" t="s">
        <v>5965</v>
      </c>
      <c r="H94" s="2">
        <v>0</v>
      </c>
      <c r="I94" s="2">
        <v>1</v>
      </c>
      <c r="J94" s="2">
        <v>0</v>
      </c>
      <c r="K94" s="2">
        <v>0</v>
      </c>
      <c r="L94" s="2">
        <v>0</v>
      </c>
      <c r="M94" s="2">
        <v>0</v>
      </c>
      <c r="N94" s="2">
        <v>0</v>
      </c>
      <c r="O94" s="2"/>
      <c r="P94" s="2"/>
      <c r="Q94" s="11"/>
      <c r="R94" s="11"/>
      <c r="S94" s="35"/>
    </row>
    <row r="95" spans="1:19" x14ac:dyDescent="0.25">
      <c r="A95" s="34"/>
      <c r="B95" s="11"/>
      <c r="C95" s="2"/>
      <c r="D95" s="11"/>
      <c r="E95" s="11"/>
      <c r="F95" s="2" t="s">
        <v>3</v>
      </c>
      <c r="G95" s="11" t="s">
        <v>5964</v>
      </c>
      <c r="H95" s="2">
        <v>0</v>
      </c>
      <c r="I95" s="2">
        <v>1</v>
      </c>
      <c r="J95" s="2">
        <v>0</v>
      </c>
      <c r="K95" s="2">
        <v>0</v>
      </c>
      <c r="L95" s="2">
        <v>0</v>
      </c>
      <c r="M95" s="2">
        <v>0</v>
      </c>
      <c r="N95" s="2">
        <v>0</v>
      </c>
      <c r="O95" s="2"/>
      <c r="P95" s="2"/>
      <c r="Q95" s="11"/>
      <c r="R95" s="11"/>
      <c r="S95" s="35"/>
    </row>
    <row r="96" spans="1:19" x14ac:dyDescent="0.25">
      <c r="A96" s="34"/>
      <c r="B96" s="11"/>
      <c r="C96" s="2"/>
      <c r="D96" s="11"/>
      <c r="E96" s="11"/>
      <c r="F96" s="2" t="s">
        <v>4</v>
      </c>
      <c r="G96" s="11" t="s">
        <v>5968</v>
      </c>
      <c r="H96" s="2">
        <v>0</v>
      </c>
      <c r="I96" s="2">
        <v>1</v>
      </c>
      <c r="J96" s="2">
        <v>0</v>
      </c>
      <c r="K96" s="2">
        <v>0</v>
      </c>
      <c r="L96" s="2">
        <v>0</v>
      </c>
      <c r="M96" s="2">
        <v>0</v>
      </c>
      <c r="N96" s="2">
        <v>0</v>
      </c>
      <c r="O96" s="2"/>
      <c r="P96" s="2"/>
      <c r="Q96" s="11"/>
      <c r="R96" s="11"/>
      <c r="S96" s="35"/>
    </row>
    <row r="97" spans="1:19" x14ac:dyDescent="0.25">
      <c r="A97" s="34"/>
      <c r="B97" s="11"/>
      <c r="C97" s="2"/>
      <c r="D97" s="11"/>
      <c r="E97" s="11"/>
      <c r="F97" s="2" t="s">
        <v>5</v>
      </c>
      <c r="G97" s="11" t="s">
        <v>5969</v>
      </c>
      <c r="H97" s="2">
        <v>0</v>
      </c>
      <c r="I97" s="2">
        <v>1</v>
      </c>
      <c r="J97" s="2">
        <v>0</v>
      </c>
      <c r="K97" s="2">
        <v>0</v>
      </c>
      <c r="L97" s="2">
        <v>0</v>
      </c>
      <c r="M97" s="2">
        <v>0</v>
      </c>
      <c r="N97" s="2">
        <v>0</v>
      </c>
      <c r="O97" s="2"/>
      <c r="P97" s="2"/>
      <c r="Q97" s="11"/>
      <c r="R97" s="11"/>
      <c r="S97" s="35"/>
    </row>
    <row r="98" spans="1:19" x14ac:dyDescent="0.25">
      <c r="A98" s="34"/>
      <c r="B98" s="11"/>
      <c r="C98" s="2"/>
      <c r="D98" s="11"/>
      <c r="E98" s="11"/>
      <c r="F98" s="2"/>
      <c r="G98" s="11"/>
      <c r="H98" s="2"/>
      <c r="I98" s="2"/>
      <c r="J98" s="2"/>
      <c r="K98" s="2"/>
      <c r="L98" s="2"/>
      <c r="M98" s="2"/>
      <c r="N98" s="2"/>
      <c r="O98" s="2"/>
      <c r="P98" s="2"/>
      <c r="Q98" s="11"/>
      <c r="R98" s="11"/>
      <c r="S98" s="35"/>
    </row>
    <row r="99" spans="1:19" x14ac:dyDescent="0.25">
      <c r="A99" s="83"/>
      <c r="B99" s="62"/>
      <c r="C99" s="61"/>
      <c r="D99" s="62"/>
      <c r="E99" s="62"/>
      <c r="F99" s="61"/>
      <c r="G99" s="62"/>
      <c r="H99" s="61">
        <f>SUM(H93:H97)</f>
        <v>0</v>
      </c>
      <c r="I99" s="61">
        <f t="shared" ref="I99:O99" si="5">SUM(I93:I97)</f>
        <v>5</v>
      </c>
      <c r="J99" s="61">
        <f t="shared" si="5"/>
        <v>0</v>
      </c>
      <c r="K99" s="61">
        <f t="shared" si="5"/>
        <v>0</v>
      </c>
      <c r="L99" s="61">
        <f t="shared" si="5"/>
        <v>0</v>
      </c>
      <c r="M99" s="61">
        <f t="shared" si="5"/>
        <v>0</v>
      </c>
      <c r="N99" s="61">
        <f t="shared" si="5"/>
        <v>0</v>
      </c>
      <c r="O99" s="61">
        <f t="shared" si="5"/>
        <v>0</v>
      </c>
      <c r="P99" s="61"/>
      <c r="Q99" s="62"/>
      <c r="R99" s="62"/>
      <c r="S99" s="84"/>
    </row>
    <row r="100" spans="1:19" x14ac:dyDescent="0.25">
      <c r="A100" s="85"/>
      <c r="B100" s="75"/>
      <c r="C100" s="76"/>
      <c r="D100" s="75"/>
      <c r="E100" s="75"/>
      <c r="F100" s="76"/>
      <c r="G100" s="75"/>
      <c r="H100" s="76"/>
      <c r="I100" s="76"/>
      <c r="J100" s="76"/>
      <c r="K100" s="76"/>
      <c r="L100" s="76"/>
      <c r="M100" s="76"/>
      <c r="N100" s="76"/>
      <c r="O100" s="76"/>
      <c r="P100" s="76"/>
      <c r="Q100" s="75"/>
      <c r="R100" s="75"/>
      <c r="S100" s="86"/>
    </row>
    <row r="101" spans="1:19" x14ac:dyDescent="0.25">
      <c r="A101" s="34"/>
      <c r="B101" s="11"/>
      <c r="C101" s="2"/>
      <c r="D101" s="11"/>
      <c r="E101" s="11"/>
      <c r="F101" s="2"/>
      <c r="G101" s="11"/>
      <c r="H101" s="2"/>
      <c r="I101" s="2"/>
      <c r="J101" s="2"/>
      <c r="K101" s="2"/>
      <c r="L101" s="2"/>
      <c r="M101" s="2"/>
      <c r="N101" s="2"/>
      <c r="O101" s="2"/>
      <c r="P101" s="2"/>
      <c r="Q101" s="11"/>
      <c r="R101" s="11"/>
      <c r="S101" s="35"/>
    </row>
    <row r="102" spans="1:19" x14ac:dyDescent="0.25">
      <c r="A102" s="34"/>
      <c r="B102" s="11"/>
      <c r="C102" s="2"/>
      <c r="D102" s="11"/>
      <c r="E102" s="11"/>
      <c r="F102" s="2"/>
      <c r="G102" s="11"/>
      <c r="H102" s="2"/>
      <c r="I102" s="2"/>
      <c r="J102" s="2"/>
      <c r="K102" s="2"/>
      <c r="L102" s="2"/>
      <c r="M102" s="2"/>
      <c r="N102" s="2"/>
      <c r="O102" s="2"/>
      <c r="P102" s="2"/>
      <c r="Q102" s="11"/>
      <c r="R102" s="11"/>
      <c r="S102" s="35"/>
    </row>
    <row r="103" spans="1:19" x14ac:dyDescent="0.25">
      <c r="A103" s="34"/>
      <c r="B103" s="11"/>
      <c r="C103" s="11"/>
      <c r="D103" s="11"/>
      <c r="E103" s="11"/>
      <c r="F103" s="11"/>
      <c r="G103" s="11"/>
      <c r="H103" s="2"/>
      <c r="I103" s="2"/>
      <c r="J103" s="2"/>
      <c r="K103" s="2"/>
      <c r="L103" s="2"/>
      <c r="M103" s="2"/>
      <c r="N103" s="2"/>
      <c r="O103" s="2"/>
      <c r="P103" s="2"/>
      <c r="Q103" s="11"/>
      <c r="R103" s="11"/>
      <c r="S103" s="35"/>
    </row>
    <row r="104" spans="1:19" x14ac:dyDescent="0.25">
      <c r="A104" s="34"/>
      <c r="B104" s="11"/>
      <c r="C104" s="11"/>
      <c r="D104" s="11"/>
      <c r="E104" s="11"/>
      <c r="F104" s="11"/>
      <c r="G104" s="11"/>
      <c r="H104" s="2">
        <f>H21+H36+H57+H77+H90+H99</f>
        <v>7</v>
      </c>
      <c r="I104" s="2">
        <f t="shared" ref="I104:O104" si="6">I21+I36+I57+I77+I90+I99</f>
        <v>62</v>
      </c>
      <c r="J104" s="2">
        <f t="shared" si="6"/>
        <v>0</v>
      </c>
      <c r="K104" s="2">
        <f t="shared" si="6"/>
        <v>0</v>
      </c>
      <c r="L104" s="2">
        <f t="shared" si="6"/>
        <v>0</v>
      </c>
      <c r="M104" s="2">
        <f t="shared" si="6"/>
        <v>4</v>
      </c>
      <c r="N104" s="2">
        <f t="shared" si="6"/>
        <v>3</v>
      </c>
      <c r="O104" s="2">
        <f t="shared" si="6"/>
        <v>3</v>
      </c>
      <c r="P104" s="2"/>
      <c r="Q104" s="11"/>
      <c r="R104" s="11"/>
      <c r="S104" s="35"/>
    </row>
    <row r="105" spans="1:19" ht="15.75" thickBot="1" x14ac:dyDescent="0.3">
      <c r="A105" s="36"/>
      <c r="B105" s="32"/>
      <c r="C105" s="32"/>
      <c r="D105" s="32"/>
      <c r="E105" s="32"/>
      <c r="F105" s="32"/>
      <c r="G105" s="32"/>
      <c r="H105" s="3"/>
      <c r="I105" s="3"/>
      <c r="J105" s="3"/>
      <c r="K105" s="3"/>
      <c r="L105" s="3"/>
      <c r="M105" s="3"/>
      <c r="N105" s="3"/>
      <c r="O105" s="3"/>
      <c r="P105" s="3"/>
      <c r="Q105" s="32"/>
      <c r="R105" s="32"/>
      <c r="S105" s="37"/>
    </row>
    <row r="106" spans="1:19" ht="15.75" thickTop="1" x14ac:dyDescent="0.25">
      <c r="H106" s="1"/>
      <c r="I106" s="1"/>
      <c r="J106" s="1"/>
      <c r="K106" s="1"/>
      <c r="L106" s="1"/>
      <c r="M106" s="1"/>
      <c r="N106" s="1"/>
      <c r="O106" s="1"/>
      <c r="P106" s="1"/>
    </row>
  </sheetData>
  <mergeCells count="24">
    <mergeCell ref="Q24:Q25"/>
    <mergeCell ref="R24:R26"/>
    <mergeCell ref="R27:R29"/>
    <mergeCell ref="R75:R78"/>
    <mergeCell ref="R64:R69"/>
    <mergeCell ref="R70:R74"/>
    <mergeCell ref="Q60:Q61"/>
    <mergeCell ref="R60:R63"/>
    <mergeCell ref="R30:R33"/>
    <mergeCell ref="A1:S1"/>
    <mergeCell ref="S4:S5"/>
    <mergeCell ref="J6:O6"/>
    <mergeCell ref="A4:A5"/>
    <mergeCell ref="B4:B5"/>
    <mergeCell ref="C4:C5"/>
    <mergeCell ref="D4:D5"/>
    <mergeCell ref="E4:E5"/>
    <mergeCell ref="F4:F5"/>
    <mergeCell ref="G4:G5"/>
    <mergeCell ref="H4:H5"/>
    <mergeCell ref="I4:I5"/>
    <mergeCell ref="Q4:Q5"/>
    <mergeCell ref="R4:R5"/>
    <mergeCell ref="J4:P4"/>
  </mergeCells>
  <pageMargins left="0.59" right="0.31496062992125984" top="0.47244094488188981" bottom="0.51181102362204722" header="0.23622047244094491" footer="0.31496062992125984"/>
  <pageSetup paperSize="258" scale="7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7"/>
  <sheetViews>
    <sheetView topLeftCell="B1" workbookViewId="0">
      <pane ySplit="1530" topLeftCell="A21" activePane="bottomLeft"/>
      <selection activeCell="Q4" sqref="Q4"/>
      <selection pane="bottomLeft" activeCell="S30" sqref="S30"/>
    </sheetView>
  </sheetViews>
  <sheetFormatPr defaultRowHeight="15" x14ac:dyDescent="0.25"/>
  <cols>
    <col min="1" max="1" width="4.42578125" bestFit="1" customWidth="1"/>
    <col min="2" max="2" width="9.5703125" bestFit="1" customWidth="1"/>
    <col min="3" max="3" width="5" bestFit="1" customWidth="1"/>
    <col min="4" max="4" width="21.85546875" bestFit="1" customWidth="1"/>
    <col min="5" max="5" width="7.42578125" bestFit="1" customWidth="1"/>
    <col min="6" max="6" width="4.42578125" bestFit="1" customWidth="1"/>
    <col min="7" max="7" width="23.140625" bestFit="1" customWidth="1"/>
    <col min="8" max="9" width="6.7109375" customWidth="1"/>
    <col min="10" max="17" width="4.7109375" customWidth="1"/>
    <col min="18" max="19" width="40.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30</v>
      </c>
      <c r="B7" s="11" t="s">
        <v>4715</v>
      </c>
      <c r="C7" s="2" t="s">
        <v>0</v>
      </c>
      <c r="D7" s="11" t="s">
        <v>4716</v>
      </c>
      <c r="E7" s="11" t="s">
        <v>39</v>
      </c>
      <c r="F7" s="2" t="s">
        <v>0</v>
      </c>
      <c r="G7" s="11" t="s">
        <v>6013</v>
      </c>
      <c r="H7" s="2">
        <v>1</v>
      </c>
      <c r="I7" s="2">
        <v>0</v>
      </c>
      <c r="J7" s="2">
        <v>0</v>
      </c>
      <c r="K7" s="2">
        <v>0</v>
      </c>
      <c r="L7" s="2">
        <v>0</v>
      </c>
      <c r="M7" s="2">
        <v>0</v>
      </c>
      <c r="N7" s="2">
        <v>0</v>
      </c>
      <c r="O7" s="2"/>
      <c r="P7" s="2"/>
      <c r="Q7" s="2">
        <v>1</v>
      </c>
      <c r="R7" s="11"/>
      <c r="S7" s="11"/>
      <c r="T7" s="35"/>
    </row>
    <row r="8" spans="1:20" x14ac:dyDescent="0.25">
      <c r="A8" s="34"/>
      <c r="B8" s="11"/>
      <c r="C8" s="2"/>
      <c r="D8" s="11"/>
      <c r="E8" s="11"/>
      <c r="F8" s="2" t="s">
        <v>2</v>
      </c>
      <c r="G8" s="11" t="s">
        <v>6014</v>
      </c>
      <c r="H8" s="2">
        <v>1</v>
      </c>
      <c r="I8" s="2">
        <v>0</v>
      </c>
      <c r="J8" s="2">
        <v>0</v>
      </c>
      <c r="K8" s="2">
        <v>0</v>
      </c>
      <c r="L8" s="2">
        <v>0</v>
      </c>
      <c r="M8" s="2">
        <v>0</v>
      </c>
      <c r="N8" s="2">
        <v>0</v>
      </c>
      <c r="O8" s="2"/>
      <c r="P8" s="2"/>
      <c r="Q8" s="2">
        <v>1</v>
      </c>
      <c r="R8" s="11"/>
      <c r="S8" s="11"/>
      <c r="T8" s="35"/>
    </row>
    <row r="9" spans="1:20" x14ac:dyDescent="0.25">
      <c r="A9" s="34"/>
      <c r="B9" s="11"/>
      <c r="C9" s="2"/>
      <c r="D9" s="11"/>
      <c r="E9" s="11"/>
      <c r="F9" s="2" t="s">
        <v>3</v>
      </c>
      <c r="G9" s="11" t="s">
        <v>6015</v>
      </c>
      <c r="H9" s="2">
        <v>1</v>
      </c>
      <c r="I9" s="2">
        <v>0</v>
      </c>
      <c r="J9" s="2">
        <v>0</v>
      </c>
      <c r="K9" s="2">
        <v>0</v>
      </c>
      <c r="L9" s="2">
        <v>0</v>
      </c>
      <c r="M9" s="2">
        <v>0</v>
      </c>
      <c r="N9" s="2">
        <v>0</v>
      </c>
      <c r="O9" s="2"/>
      <c r="P9" s="2"/>
      <c r="Q9" s="2">
        <v>1</v>
      </c>
      <c r="R9" s="11"/>
      <c r="S9" s="11"/>
      <c r="T9" s="35"/>
    </row>
    <row r="10" spans="1:20" x14ac:dyDescent="0.25">
      <c r="A10" s="34"/>
      <c r="B10" s="11"/>
      <c r="C10" s="2"/>
      <c r="D10" s="11"/>
      <c r="E10" s="11"/>
      <c r="F10" s="2" t="s">
        <v>4</v>
      </c>
      <c r="G10" s="11" t="s">
        <v>6016</v>
      </c>
      <c r="H10" s="2">
        <v>1</v>
      </c>
      <c r="I10" s="2">
        <v>0</v>
      </c>
      <c r="J10" s="2">
        <v>0</v>
      </c>
      <c r="K10" s="2">
        <v>0</v>
      </c>
      <c r="L10" s="2">
        <v>0</v>
      </c>
      <c r="M10" s="2">
        <v>0</v>
      </c>
      <c r="N10" s="2">
        <v>0</v>
      </c>
      <c r="O10" s="2"/>
      <c r="P10" s="2"/>
      <c r="Q10" s="2">
        <v>1</v>
      </c>
      <c r="R10" s="11"/>
      <c r="S10" s="11"/>
      <c r="T10" s="35"/>
    </row>
    <row r="11" spans="1:20" x14ac:dyDescent="0.25">
      <c r="A11" s="34"/>
      <c r="B11" s="11"/>
      <c r="C11" s="2"/>
      <c r="D11" s="11"/>
      <c r="E11" s="11"/>
      <c r="F11" s="2" t="s">
        <v>5</v>
      </c>
      <c r="G11" s="11" t="s">
        <v>6017</v>
      </c>
      <c r="H11" s="2">
        <v>1</v>
      </c>
      <c r="I11" s="2">
        <v>0</v>
      </c>
      <c r="J11" s="2">
        <v>0</v>
      </c>
      <c r="K11" s="2">
        <v>0</v>
      </c>
      <c r="L11" s="2">
        <v>0</v>
      </c>
      <c r="M11" s="2">
        <v>0</v>
      </c>
      <c r="N11" s="2">
        <v>0</v>
      </c>
      <c r="O11" s="2"/>
      <c r="P11" s="2"/>
      <c r="Q11" s="2">
        <v>1</v>
      </c>
      <c r="R11" s="11"/>
      <c r="S11" s="11"/>
      <c r="T11" s="35"/>
    </row>
    <row r="12" spans="1:20" x14ac:dyDescent="0.25">
      <c r="A12" s="34"/>
      <c r="B12" s="11"/>
      <c r="C12" s="2"/>
      <c r="D12" s="11"/>
      <c r="E12" s="11"/>
      <c r="F12" s="2" t="s">
        <v>6</v>
      </c>
      <c r="G12" s="11" t="s">
        <v>6018</v>
      </c>
      <c r="H12" s="2">
        <v>1</v>
      </c>
      <c r="I12" s="2">
        <v>0</v>
      </c>
      <c r="J12" s="2">
        <v>0</v>
      </c>
      <c r="K12" s="2">
        <v>0</v>
      </c>
      <c r="L12" s="2">
        <v>0</v>
      </c>
      <c r="M12" s="2">
        <v>0</v>
      </c>
      <c r="N12" s="2">
        <v>0</v>
      </c>
      <c r="O12" s="2"/>
      <c r="P12" s="2"/>
      <c r="Q12" s="2">
        <v>1</v>
      </c>
      <c r="R12" s="11"/>
      <c r="S12" s="11"/>
      <c r="T12" s="35"/>
    </row>
    <row r="13" spans="1:20" x14ac:dyDescent="0.25">
      <c r="A13" s="34"/>
      <c r="B13" s="11"/>
      <c r="C13" s="2"/>
      <c r="D13" s="11"/>
      <c r="E13" s="11"/>
      <c r="F13" s="2" t="s">
        <v>7</v>
      </c>
      <c r="G13" s="11" t="s">
        <v>6019</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6020</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6021</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6022</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6023</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t="s">
        <v>12</v>
      </c>
      <c r="G18" s="11" t="s">
        <v>6024</v>
      </c>
      <c r="H18" s="2">
        <v>0</v>
      </c>
      <c r="I18" s="2">
        <v>1</v>
      </c>
      <c r="J18" s="2">
        <v>0</v>
      </c>
      <c r="K18" s="2">
        <v>0</v>
      </c>
      <c r="L18" s="2">
        <v>0</v>
      </c>
      <c r="M18" s="2">
        <v>0</v>
      </c>
      <c r="N18" s="2">
        <v>0</v>
      </c>
      <c r="O18" s="2"/>
      <c r="P18" s="2"/>
      <c r="Q18" s="2"/>
      <c r="R18" s="11"/>
      <c r="S18" s="11"/>
      <c r="T18" s="35"/>
    </row>
    <row r="19" spans="1:20" x14ac:dyDescent="0.25">
      <c r="A19" s="34"/>
      <c r="B19" s="11"/>
      <c r="C19" s="2"/>
      <c r="D19" s="11"/>
      <c r="E19" s="11"/>
      <c r="F19" s="2" t="s">
        <v>13</v>
      </c>
      <c r="G19" s="11" t="s">
        <v>6025</v>
      </c>
      <c r="H19" s="2">
        <v>0</v>
      </c>
      <c r="I19" s="2">
        <v>1</v>
      </c>
      <c r="J19" s="2">
        <v>0</v>
      </c>
      <c r="K19" s="2">
        <v>0</v>
      </c>
      <c r="L19" s="2">
        <v>0</v>
      </c>
      <c r="M19" s="2">
        <v>0</v>
      </c>
      <c r="N19" s="2">
        <v>0</v>
      </c>
      <c r="O19" s="2"/>
      <c r="P19" s="2"/>
      <c r="Q19" s="2"/>
      <c r="R19" s="11"/>
      <c r="S19" s="11"/>
      <c r="T19" s="35"/>
    </row>
    <row r="20" spans="1:20" x14ac:dyDescent="0.25">
      <c r="A20" s="34"/>
      <c r="B20" s="11"/>
      <c r="C20" s="2"/>
      <c r="D20" s="11"/>
      <c r="E20" s="11"/>
      <c r="F20" s="2" t="s">
        <v>14</v>
      </c>
      <c r="G20" s="11" t="s">
        <v>6026</v>
      </c>
      <c r="H20" s="2">
        <v>0</v>
      </c>
      <c r="I20" s="2">
        <v>1</v>
      </c>
      <c r="J20" s="2">
        <v>0</v>
      </c>
      <c r="K20" s="2">
        <v>0</v>
      </c>
      <c r="L20" s="2">
        <v>0</v>
      </c>
      <c r="M20" s="2">
        <v>0</v>
      </c>
      <c r="N20" s="2">
        <v>0</v>
      </c>
      <c r="O20" s="2"/>
      <c r="P20" s="2"/>
      <c r="Q20" s="2"/>
      <c r="R20" s="11"/>
      <c r="S20" s="11"/>
      <c r="T20" s="35"/>
    </row>
    <row r="21" spans="1:20" x14ac:dyDescent="0.25">
      <c r="A21" s="34"/>
      <c r="B21" s="11"/>
      <c r="C21" s="2"/>
      <c r="D21" s="11"/>
      <c r="E21" s="11"/>
      <c r="F21" s="2" t="s">
        <v>15</v>
      </c>
      <c r="G21" s="11" t="s">
        <v>6027</v>
      </c>
      <c r="H21" s="2">
        <v>0</v>
      </c>
      <c r="I21" s="2">
        <v>1</v>
      </c>
      <c r="J21" s="2">
        <v>0</v>
      </c>
      <c r="K21" s="2">
        <v>0</v>
      </c>
      <c r="L21" s="2">
        <v>0</v>
      </c>
      <c r="M21" s="2">
        <v>0</v>
      </c>
      <c r="N21" s="2">
        <v>0</v>
      </c>
      <c r="O21" s="2"/>
      <c r="P21" s="2"/>
      <c r="Q21" s="2"/>
      <c r="R21" s="11"/>
      <c r="S21" s="11"/>
      <c r="T21" s="35"/>
    </row>
    <row r="22" spans="1:20" x14ac:dyDescent="0.25">
      <c r="A22" s="34"/>
      <c r="B22" s="11"/>
      <c r="C22" s="2"/>
      <c r="D22" s="11"/>
      <c r="E22" s="11"/>
      <c r="F22" s="2" t="s">
        <v>16</v>
      </c>
      <c r="G22" s="11" t="s">
        <v>6028</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17</v>
      </c>
      <c r="G23" s="11" t="s">
        <v>6029</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18</v>
      </c>
      <c r="G24" s="11" t="s">
        <v>6030</v>
      </c>
      <c r="H24" s="2">
        <v>0</v>
      </c>
      <c r="I24" s="2">
        <v>1</v>
      </c>
      <c r="J24" s="2">
        <v>0</v>
      </c>
      <c r="K24" s="2">
        <v>0</v>
      </c>
      <c r="L24" s="2">
        <v>0</v>
      </c>
      <c r="M24" s="2">
        <v>0</v>
      </c>
      <c r="N24" s="2">
        <v>0</v>
      </c>
      <c r="O24" s="2"/>
      <c r="P24" s="2"/>
      <c r="Q24" s="2"/>
      <c r="R24" s="11"/>
      <c r="S24" s="11"/>
      <c r="T24" s="35"/>
    </row>
    <row r="25" spans="1:20" x14ac:dyDescent="0.25">
      <c r="A25" s="34" t="s">
        <v>7721</v>
      </c>
      <c r="B25" s="11"/>
      <c r="C25" s="2"/>
      <c r="D25" s="11"/>
      <c r="E25" s="11"/>
      <c r="F25" s="2"/>
      <c r="G25" s="11"/>
      <c r="H25" s="2"/>
      <c r="I25" s="2"/>
      <c r="J25" s="2"/>
      <c r="K25" s="2"/>
      <c r="L25" s="2"/>
      <c r="M25" s="2"/>
      <c r="N25" s="2"/>
      <c r="O25" s="2"/>
      <c r="P25" s="2"/>
      <c r="Q25" s="2"/>
      <c r="R25" s="11"/>
      <c r="S25" s="11"/>
      <c r="T25" s="35"/>
    </row>
    <row r="26" spans="1:20" x14ac:dyDescent="0.25">
      <c r="A26" s="83"/>
      <c r="B26" s="62"/>
      <c r="C26" s="61"/>
      <c r="D26" s="62"/>
      <c r="E26" s="62"/>
      <c r="F26" s="61"/>
      <c r="G26" s="62"/>
      <c r="H26" s="61">
        <f>SUM(H7:H24)</f>
        <v>6</v>
      </c>
      <c r="I26" s="61">
        <f t="shared" ref="I26:Q26" si="0">SUM(I7:I24)</f>
        <v>12</v>
      </c>
      <c r="J26" s="61">
        <f t="shared" si="0"/>
        <v>0</v>
      </c>
      <c r="K26" s="61">
        <f t="shared" si="0"/>
        <v>0</v>
      </c>
      <c r="L26" s="61">
        <f t="shared" si="0"/>
        <v>0</v>
      </c>
      <c r="M26" s="61">
        <f t="shared" si="0"/>
        <v>0</v>
      </c>
      <c r="N26" s="61">
        <f t="shared" si="0"/>
        <v>0</v>
      </c>
      <c r="O26" s="61">
        <f t="shared" si="0"/>
        <v>0</v>
      </c>
      <c r="P26" s="61">
        <f t="shared" si="0"/>
        <v>0</v>
      </c>
      <c r="Q26" s="61">
        <f t="shared" si="0"/>
        <v>6</v>
      </c>
      <c r="R26" s="62"/>
      <c r="S26" s="62"/>
      <c r="T26" s="84"/>
    </row>
    <row r="27" spans="1:20" x14ac:dyDescent="0.25">
      <c r="A27" s="85"/>
      <c r="B27" s="75"/>
      <c r="C27" s="76"/>
      <c r="D27" s="75"/>
      <c r="E27" s="75"/>
      <c r="F27" s="76"/>
      <c r="G27" s="75"/>
      <c r="H27" s="76"/>
      <c r="I27" s="76"/>
      <c r="J27" s="76"/>
      <c r="K27" s="76"/>
      <c r="L27" s="76"/>
      <c r="M27" s="76"/>
      <c r="N27" s="76"/>
      <c r="O27" s="76"/>
      <c r="P27" s="76"/>
      <c r="Q27" s="76"/>
      <c r="R27" s="75"/>
      <c r="S27" s="75"/>
      <c r="T27" s="86"/>
    </row>
    <row r="28" spans="1:20" x14ac:dyDescent="0.25">
      <c r="A28" s="34"/>
      <c r="B28" s="11"/>
      <c r="C28" s="2"/>
      <c r="D28" s="11"/>
      <c r="E28" s="11"/>
      <c r="F28" s="2"/>
      <c r="G28" s="11"/>
      <c r="H28" s="2"/>
      <c r="I28" s="2"/>
      <c r="J28" s="2"/>
      <c r="K28" s="2"/>
      <c r="L28" s="2"/>
      <c r="M28" s="2"/>
      <c r="N28" s="2"/>
      <c r="O28" s="2"/>
      <c r="P28" s="2"/>
      <c r="Q28" s="2"/>
      <c r="R28" s="11"/>
      <c r="S28" s="11"/>
      <c r="T28" s="35"/>
    </row>
    <row r="29" spans="1:20" x14ac:dyDescent="0.25">
      <c r="A29" s="34"/>
      <c r="B29" s="11"/>
      <c r="C29" s="2" t="s">
        <v>2</v>
      </c>
      <c r="D29" s="11" t="s">
        <v>4717</v>
      </c>
      <c r="E29" s="11" t="s">
        <v>39</v>
      </c>
      <c r="F29" s="2" t="s">
        <v>0</v>
      </c>
      <c r="G29" s="11" t="s">
        <v>6031</v>
      </c>
      <c r="H29" s="2">
        <v>0</v>
      </c>
      <c r="I29" s="2">
        <v>1</v>
      </c>
      <c r="J29" s="2">
        <v>0</v>
      </c>
      <c r="K29" s="2">
        <v>0</v>
      </c>
      <c r="L29" s="2">
        <v>0</v>
      </c>
      <c r="M29" s="2">
        <v>0</v>
      </c>
      <c r="N29" s="2">
        <v>0</v>
      </c>
      <c r="O29" s="2"/>
      <c r="P29" s="2"/>
      <c r="Q29" s="2"/>
      <c r="R29" s="11"/>
      <c r="S29" s="11" t="s">
        <v>8886</v>
      </c>
      <c r="T29" s="35"/>
    </row>
    <row r="30" spans="1:20" x14ac:dyDescent="0.25">
      <c r="A30" s="34"/>
      <c r="B30" s="11"/>
      <c r="C30" s="2"/>
      <c r="D30" s="11"/>
      <c r="E30" s="11"/>
      <c r="F30" s="2" t="s">
        <v>2</v>
      </c>
      <c r="G30" s="11" t="s">
        <v>6032</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3</v>
      </c>
      <c r="G31" s="11" t="s">
        <v>6033</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4</v>
      </c>
      <c r="G32" s="11" t="s">
        <v>6034</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5</v>
      </c>
      <c r="G33" s="11" t="s">
        <v>6035</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6</v>
      </c>
      <c r="G34" s="11" t="s">
        <v>6036</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7</v>
      </c>
      <c r="G35" s="11" t="s">
        <v>6037</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8</v>
      </c>
      <c r="G36" s="11" t="s">
        <v>6038</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9</v>
      </c>
      <c r="G37" s="11" t="s">
        <v>6039</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10</v>
      </c>
      <c r="G38" s="11" t="s">
        <v>6040</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11</v>
      </c>
      <c r="G39" s="11" t="s">
        <v>6041</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c r="G40" s="11"/>
      <c r="H40" s="2"/>
      <c r="I40" s="2"/>
      <c r="J40" s="2"/>
      <c r="K40" s="2"/>
      <c r="L40" s="2"/>
      <c r="M40" s="2"/>
      <c r="N40" s="2"/>
      <c r="O40" s="2"/>
      <c r="P40" s="2"/>
      <c r="Q40" s="2"/>
      <c r="R40" s="11"/>
      <c r="S40" s="11"/>
      <c r="T40" s="35"/>
    </row>
    <row r="41" spans="1:20" x14ac:dyDescent="0.25">
      <c r="A41" s="83"/>
      <c r="B41" s="62"/>
      <c r="C41" s="61"/>
      <c r="D41" s="62"/>
      <c r="E41" s="62"/>
      <c r="F41" s="61"/>
      <c r="G41" s="62"/>
      <c r="H41" s="61">
        <f>SUM(H29:H39)</f>
        <v>0</v>
      </c>
      <c r="I41" s="61">
        <f t="shared" ref="I41:O41" si="1">SUM(I29:I39)</f>
        <v>11</v>
      </c>
      <c r="J41" s="61">
        <f t="shared" si="1"/>
        <v>0</v>
      </c>
      <c r="K41" s="61">
        <f t="shared" si="1"/>
        <v>0</v>
      </c>
      <c r="L41" s="61">
        <f t="shared" si="1"/>
        <v>0</v>
      </c>
      <c r="M41" s="61">
        <f t="shared" si="1"/>
        <v>0</v>
      </c>
      <c r="N41" s="61">
        <f t="shared" si="1"/>
        <v>0</v>
      </c>
      <c r="O41" s="61">
        <f t="shared" si="1"/>
        <v>0</v>
      </c>
      <c r="P41" s="61"/>
      <c r="Q41" s="61"/>
      <c r="R41" s="62"/>
      <c r="S41" s="62"/>
      <c r="T41" s="84"/>
    </row>
    <row r="42" spans="1:20" x14ac:dyDescent="0.25">
      <c r="A42" s="85"/>
      <c r="B42" s="75"/>
      <c r="C42" s="76"/>
      <c r="D42" s="75"/>
      <c r="E42" s="75"/>
      <c r="F42" s="76"/>
      <c r="G42" s="75"/>
      <c r="H42" s="76"/>
      <c r="I42" s="76"/>
      <c r="J42" s="76"/>
      <c r="K42" s="76"/>
      <c r="L42" s="76"/>
      <c r="M42" s="76"/>
      <c r="N42" s="76"/>
      <c r="O42" s="76"/>
      <c r="P42" s="76"/>
      <c r="Q42" s="76"/>
      <c r="R42" s="75"/>
      <c r="S42" s="75"/>
      <c r="T42" s="86"/>
    </row>
    <row r="43" spans="1:20" x14ac:dyDescent="0.25">
      <c r="A43" s="34"/>
      <c r="B43" s="11"/>
      <c r="C43" s="2"/>
      <c r="D43" s="11"/>
      <c r="E43" s="11"/>
      <c r="F43" s="11"/>
      <c r="G43" s="11"/>
      <c r="H43" s="2"/>
      <c r="I43" s="2"/>
      <c r="J43" s="2"/>
      <c r="K43" s="2"/>
      <c r="L43" s="2"/>
      <c r="M43" s="2"/>
      <c r="N43" s="2"/>
      <c r="O43" s="2"/>
      <c r="P43" s="2"/>
      <c r="Q43" s="2"/>
      <c r="R43" s="11"/>
      <c r="S43" s="11"/>
      <c r="T43" s="35"/>
    </row>
    <row r="44" spans="1:20" x14ac:dyDescent="0.25">
      <c r="A44" s="34"/>
      <c r="B44" s="11"/>
      <c r="C44" s="2" t="s">
        <v>3</v>
      </c>
      <c r="D44" s="11" t="s">
        <v>4718</v>
      </c>
      <c r="E44" s="11" t="s">
        <v>39</v>
      </c>
      <c r="F44" s="2" t="s">
        <v>0</v>
      </c>
      <c r="G44" s="11" t="s">
        <v>6042</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2</v>
      </c>
      <c r="G45" s="11" t="s">
        <v>6043</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3</v>
      </c>
      <c r="G46" s="11" t="s">
        <v>6044</v>
      </c>
      <c r="H46" s="2">
        <v>0</v>
      </c>
      <c r="I46" s="2">
        <v>1</v>
      </c>
      <c r="J46" s="2">
        <v>0</v>
      </c>
      <c r="K46" s="2">
        <v>0</v>
      </c>
      <c r="L46" s="2">
        <v>0</v>
      </c>
      <c r="M46" s="2">
        <v>0</v>
      </c>
      <c r="N46" s="2">
        <v>0</v>
      </c>
      <c r="O46" s="2"/>
      <c r="P46" s="2"/>
      <c r="Q46" s="2"/>
      <c r="R46" s="11"/>
      <c r="S46" s="11"/>
      <c r="T46" s="35"/>
    </row>
    <row r="47" spans="1:20" x14ac:dyDescent="0.25">
      <c r="A47" s="34"/>
      <c r="B47" s="11"/>
      <c r="C47" s="2"/>
      <c r="D47" s="11"/>
      <c r="E47" s="11"/>
      <c r="F47" s="2" t="s">
        <v>4</v>
      </c>
      <c r="G47" s="11" t="s">
        <v>6045</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t="s">
        <v>5</v>
      </c>
      <c r="G48" s="11" t="s">
        <v>6046</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6</v>
      </c>
      <c r="G49" s="11" t="s">
        <v>6047</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7</v>
      </c>
      <c r="G50" s="11" t="s">
        <v>6048</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8</v>
      </c>
      <c r="G51" s="11" t="s">
        <v>6049</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9</v>
      </c>
      <c r="G52" s="11" t="s">
        <v>6050</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10</v>
      </c>
      <c r="G53" s="11" t="s">
        <v>6051</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c r="G54" s="11"/>
      <c r="H54" s="2"/>
      <c r="I54" s="2"/>
      <c r="J54" s="2"/>
      <c r="K54" s="2"/>
      <c r="L54" s="2"/>
      <c r="M54" s="2"/>
      <c r="N54" s="2"/>
      <c r="O54" s="2"/>
      <c r="P54" s="2"/>
      <c r="Q54" s="2"/>
      <c r="R54" s="11"/>
      <c r="S54" s="11"/>
      <c r="T54" s="35"/>
    </row>
    <row r="55" spans="1:20" x14ac:dyDescent="0.25">
      <c r="A55" s="83"/>
      <c r="B55" s="62"/>
      <c r="C55" s="61"/>
      <c r="D55" s="62"/>
      <c r="E55" s="62"/>
      <c r="F55" s="61"/>
      <c r="G55" s="62"/>
      <c r="H55" s="61">
        <f>SUM(H44:H53)</f>
        <v>0</v>
      </c>
      <c r="I55" s="61">
        <f t="shared" ref="I55:O55" si="2">SUM(I44:I53)</f>
        <v>10</v>
      </c>
      <c r="J55" s="61">
        <f t="shared" si="2"/>
        <v>0</v>
      </c>
      <c r="K55" s="61">
        <f t="shared" si="2"/>
        <v>0</v>
      </c>
      <c r="L55" s="61">
        <f t="shared" si="2"/>
        <v>0</v>
      </c>
      <c r="M55" s="61">
        <f t="shared" si="2"/>
        <v>0</v>
      </c>
      <c r="N55" s="61">
        <f t="shared" si="2"/>
        <v>0</v>
      </c>
      <c r="O55" s="61">
        <f t="shared" si="2"/>
        <v>0</v>
      </c>
      <c r="P55" s="61"/>
      <c r="Q55" s="61"/>
      <c r="R55" s="62"/>
      <c r="S55" s="62"/>
      <c r="T55" s="84"/>
    </row>
    <row r="56" spans="1:20" x14ac:dyDescent="0.25">
      <c r="A56" s="85"/>
      <c r="B56" s="75"/>
      <c r="C56" s="76"/>
      <c r="D56" s="75"/>
      <c r="E56" s="75"/>
      <c r="F56" s="76"/>
      <c r="G56" s="75"/>
      <c r="H56" s="76"/>
      <c r="I56" s="76"/>
      <c r="J56" s="76"/>
      <c r="K56" s="76"/>
      <c r="L56" s="76"/>
      <c r="M56" s="76"/>
      <c r="N56" s="76"/>
      <c r="O56" s="76"/>
      <c r="P56" s="76"/>
      <c r="Q56" s="76"/>
      <c r="R56" s="75"/>
      <c r="S56" s="75"/>
      <c r="T56" s="86"/>
    </row>
    <row r="57" spans="1:20" x14ac:dyDescent="0.25">
      <c r="A57" s="34"/>
      <c r="B57" s="11"/>
      <c r="C57" s="2"/>
      <c r="D57" s="11"/>
      <c r="E57" s="11"/>
      <c r="F57" s="2"/>
      <c r="G57" s="11"/>
      <c r="H57" s="2"/>
      <c r="I57" s="2"/>
      <c r="J57" s="2"/>
      <c r="K57" s="2"/>
      <c r="L57" s="2"/>
      <c r="M57" s="2"/>
      <c r="N57" s="2"/>
      <c r="O57" s="2"/>
      <c r="P57" s="2"/>
      <c r="Q57" s="2"/>
      <c r="R57" s="11"/>
      <c r="S57" s="11"/>
      <c r="T57" s="35"/>
    </row>
    <row r="58" spans="1:20" ht="15" customHeight="1" x14ac:dyDescent="0.25">
      <c r="A58" s="34"/>
      <c r="B58" s="11"/>
      <c r="C58" s="2" t="s">
        <v>4</v>
      </c>
      <c r="D58" s="11" t="s">
        <v>1797</v>
      </c>
      <c r="E58" s="11" t="s">
        <v>39</v>
      </c>
      <c r="F58" s="2" t="s">
        <v>0</v>
      </c>
      <c r="G58" s="11" t="s">
        <v>6052</v>
      </c>
      <c r="H58" s="67">
        <v>1</v>
      </c>
      <c r="I58" s="67">
        <v>0</v>
      </c>
      <c r="J58" s="67">
        <v>0</v>
      </c>
      <c r="K58" s="67">
        <v>0</v>
      </c>
      <c r="L58" s="67">
        <v>0</v>
      </c>
      <c r="M58" s="67">
        <v>0</v>
      </c>
      <c r="N58" s="67">
        <v>0</v>
      </c>
      <c r="O58" s="67">
        <v>1</v>
      </c>
      <c r="P58" s="67"/>
      <c r="Q58" s="67"/>
      <c r="R58" s="299" t="s">
        <v>7898</v>
      </c>
      <c r="S58" s="299" t="s">
        <v>7901</v>
      </c>
      <c r="T58" s="35"/>
    </row>
    <row r="59" spans="1:20" x14ac:dyDescent="0.25">
      <c r="A59" s="34"/>
      <c r="B59" s="11"/>
      <c r="C59" s="2"/>
      <c r="D59" s="11"/>
      <c r="E59" s="11"/>
      <c r="F59" s="2" t="s">
        <v>2</v>
      </c>
      <c r="G59" s="11" t="s">
        <v>6053</v>
      </c>
      <c r="H59" s="67">
        <v>1</v>
      </c>
      <c r="I59" s="67">
        <v>0</v>
      </c>
      <c r="J59" s="67">
        <v>0</v>
      </c>
      <c r="K59" s="67">
        <v>0</v>
      </c>
      <c r="L59" s="67">
        <v>0</v>
      </c>
      <c r="M59" s="67">
        <v>0</v>
      </c>
      <c r="N59" s="67">
        <v>0</v>
      </c>
      <c r="O59" s="67">
        <v>1</v>
      </c>
      <c r="P59" s="67"/>
      <c r="Q59" s="67"/>
      <c r="R59" s="299"/>
      <c r="S59" s="299"/>
      <c r="T59" s="35"/>
    </row>
    <row r="60" spans="1:20" x14ac:dyDescent="0.25">
      <c r="A60" s="34"/>
      <c r="B60" s="11"/>
      <c r="C60" s="2"/>
      <c r="D60" s="11"/>
      <c r="E60" s="11"/>
      <c r="F60" s="2" t="s">
        <v>3</v>
      </c>
      <c r="G60" s="11" t="s">
        <v>6054</v>
      </c>
      <c r="H60" s="67">
        <v>1</v>
      </c>
      <c r="I60" s="67">
        <v>0</v>
      </c>
      <c r="J60" s="67">
        <v>0</v>
      </c>
      <c r="K60" s="67">
        <v>0</v>
      </c>
      <c r="L60" s="67">
        <v>0</v>
      </c>
      <c r="M60" s="67">
        <v>0</v>
      </c>
      <c r="N60" s="67">
        <v>0</v>
      </c>
      <c r="O60" s="67">
        <v>1</v>
      </c>
      <c r="P60" s="67"/>
      <c r="Q60" s="67"/>
      <c r="R60" s="11" t="s">
        <v>7202</v>
      </c>
      <c r="S60" s="299"/>
      <c r="T60" s="35"/>
    </row>
    <row r="61" spans="1:20" ht="15" customHeight="1" x14ac:dyDescent="0.25">
      <c r="A61" s="34"/>
      <c r="B61" s="11"/>
      <c r="C61" s="2"/>
      <c r="D61" s="11"/>
      <c r="E61" s="11"/>
      <c r="F61" s="2" t="s">
        <v>4</v>
      </c>
      <c r="G61" s="11" t="s">
        <v>6055</v>
      </c>
      <c r="H61" s="67">
        <v>1</v>
      </c>
      <c r="I61" s="67">
        <v>0</v>
      </c>
      <c r="J61" s="67">
        <v>0</v>
      </c>
      <c r="K61" s="67">
        <v>0</v>
      </c>
      <c r="L61" s="67">
        <v>0</v>
      </c>
      <c r="M61" s="67">
        <v>0</v>
      </c>
      <c r="N61" s="67">
        <v>0</v>
      </c>
      <c r="O61" s="67">
        <v>1</v>
      </c>
      <c r="P61" s="67"/>
      <c r="Q61" s="67"/>
      <c r="R61" s="11" t="s">
        <v>7899</v>
      </c>
      <c r="S61" s="299" t="s">
        <v>7902</v>
      </c>
      <c r="T61" s="35"/>
    </row>
    <row r="62" spans="1:20" x14ac:dyDescent="0.25">
      <c r="A62" s="34"/>
      <c r="B62" s="11"/>
      <c r="C62" s="2"/>
      <c r="D62" s="11"/>
      <c r="E62" s="11"/>
      <c r="F62" s="2" t="s">
        <v>5</v>
      </c>
      <c r="G62" s="11" t="s">
        <v>6056</v>
      </c>
      <c r="H62" s="67">
        <v>1</v>
      </c>
      <c r="I62" s="67">
        <v>0</v>
      </c>
      <c r="J62" s="67">
        <v>0</v>
      </c>
      <c r="K62" s="67">
        <v>0</v>
      </c>
      <c r="L62" s="67">
        <v>0</v>
      </c>
      <c r="M62" s="67">
        <v>0</v>
      </c>
      <c r="N62" s="67">
        <v>0</v>
      </c>
      <c r="O62" s="67">
        <v>1</v>
      </c>
      <c r="P62" s="67"/>
      <c r="Q62" s="67"/>
      <c r="R62" s="11" t="s">
        <v>7900</v>
      </c>
      <c r="S62" s="299"/>
      <c r="T62" s="35"/>
    </row>
    <row r="63" spans="1:20" x14ac:dyDescent="0.25">
      <c r="A63" s="34"/>
      <c r="B63" s="11"/>
      <c r="C63" s="2"/>
      <c r="D63" s="11"/>
      <c r="E63" s="11"/>
      <c r="F63" s="2" t="s">
        <v>6</v>
      </c>
      <c r="G63" s="11" t="s">
        <v>6057</v>
      </c>
      <c r="H63" s="2">
        <v>0</v>
      </c>
      <c r="I63" s="2">
        <v>1</v>
      </c>
      <c r="J63" s="2">
        <v>0</v>
      </c>
      <c r="K63" s="2">
        <v>0</v>
      </c>
      <c r="L63" s="2">
        <v>0</v>
      </c>
      <c r="M63" s="2">
        <v>0</v>
      </c>
      <c r="N63" s="2">
        <v>0</v>
      </c>
      <c r="O63" s="2"/>
      <c r="P63" s="2"/>
      <c r="Q63" s="2"/>
      <c r="R63" s="11"/>
      <c r="S63" s="299"/>
      <c r="T63" s="35"/>
    </row>
    <row r="64" spans="1:20" x14ac:dyDescent="0.25">
      <c r="A64" s="34"/>
      <c r="B64" s="11"/>
      <c r="C64" s="2"/>
      <c r="D64" s="11"/>
      <c r="E64" s="11"/>
      <c r="F64" s="2" t="s">
        <v>7</v>
      </c>
      <c r="G64" s="11" t="s">
        <v>6058</v>
      </c>
      <c r="H64" s="2">
        <v>1</v>
      </c>
      <c r="I64" s="67">
        <v>0</v>
      </c>
      <c r="J64" s="2">
        <v>0</v>
      </c>
      <c r="K64" s="2">
        <v>0</v>
      </c>
      <c r="L64" s="2">
        <v>0</v>
      </c>
      <c r="M64" s="2">
        <v>0</v>
      </c>
      <c r="N64" s="2">
        <v>0</v>
      </c>
      <c r="O64" s="2"/>
      <c r="P64" s="2">
        <v>1</v>
      </c>
      <c r="Q64" s="2"/>
      <c r="R64" s="11"/>
      <c r="S64" s="299"/>
      <c r="T64" s="35"/>
    </row>
    <row r="65" spans="1:20" x14ac:dyDescent="0.25">
      <c r="A65" s="34"/>
      <c r="B65" s="11"/>
      <c r="C65" s="2"/>
      <c r="D65" s="11"/>
      <c r="E65" s="11"/>
      <c r="F65" s="2" t="s">
        <v>8</v>
      </c>
      <c r="G65" s="11" t="s">
        <v>6059</v>
      </c>
      <c r="H65" s="2">
        <v>1</v>
      </c>
      <c r="I65" s="67">
        <v>0</v>
      </c>
      <c r="J65" s="2">
        <v>0</v>
      </c>
      <c r="K65" s="2">
        <v>0</v>
      </c>
      <c r="L65" s="2">
        <v>0</v>
      </c>
      <c r="M65" s="2">
        <v>0</v>
      </c>
      <c r="N65" s="2">
        <v>0</v>
      </c>
      <c r="O65" s="2"/>
      <c r="P65" s="2">
        <v>1</v>
      </c>
      <c r="Q65" s="2"/>
      <c r="R65" s="11"/>
      <c r="S65" s="299"/>
      <c r="T65" s="35"/>
    </row>
    <row r="66" spans="1:20" ht="15" customHeight="1" x14ac:dyDescent="0.25">
      <c r="A66" s="34"/>
      <c r="B66" s="11"/>
      <c r="C66" s="2"/>
      <c r="D66" s="11"/>
      <c r="E66" s="11"/>
      <c r="F66" s="2" t="s">
        <v>9</v>
      </c>
      <c r="G66" s="11" t="s">
        <v>6060</v>
      </c>
      <c r="H66" s="2">
        <v>1</v>
      </c>
      <c r="I66" s="67">
        <v>0</v>
      </c>
      <c r="J66" s="2">
        <v>0</v>
      </c>
      <c r="K66" s="2">
        <v>0</v>
      </c>
      <c r="L66" s="2">
        <v>0</v>
      </c>
      <c r="M66" s="2">
        <v>0</v>
      </c>
      <c r="N66" s="2">
        <v>0</v>
      </c>
      <c r="O66" s="2"/>
      <c r="P66" s="2">
        <v>1</v>
      </c>
      <c r="Q66" s="2"/>
      <c r="R66" s="11"/>
      <c r="S66" s="299" t="s">
        <v>7903</v>
      </c>
      <c r="T66" s="35"/>
    </row>
    <row r="67" spans="1:20" x14ac:dyDescent="0.25">
      <c r="A67" s="34"/>
      <c r="B67" s="11"/>
      <c r="C67" s="2"/>
      <c r="D67" s="11"/>
      <c r="E67" s="11"/>
      <c r="F67" s="2" t="s">
        <v>10</v>
      </c>
      <c r="G67" s="11" t="s">
        <v>6061</v>
      </c>
      <c r="H67" s="2">
        <v>0</v>
      </c>
      <c r="I67" s="2">
        <v>1</v>
      </c>
      <c r="J67" s="2">
        <v>0</v>
      </c>
      <c r="K67" s="2">
        <v>0</v>
      </c>
      <c r="L67" s="2">
        <v>0</v>
      </c>
      <c r="M67" s="2">
        <v>0</v>
      </c>
      <c r="N67" s="2">
        <v>0</v>
      </c>
      <c r="O67" s="2"/>
      <c r="P67" s="2"/>
      <c r="Q67" s="2"/>
      <c r="R67" s="11"/>
      <c r="S67" s="299"/>
      <c r="T67" s="35"/>
    </row>
    <row r="68" spans="1:20" x14ac:dyDescent="0.25">
      <c r="A68" s="34"/>
      <c r="B68" s="11"/>
      <c r="C68" s="2"/>
      <c r="D68" s="11"/>
      <c r="E68" s="11"/>
      <c r="F68" s="2"/>
      <c r="G68" s="11"/>
      <c r="H68" s="2"/>
      <c r="I68" s="2"/>
      <c r="J68" s="2"/>
      <c r="K68" s="2"/>
      <c r="L68" s="2"/>
      <c r="M68" s="2"/>
      <c r="N68" s="2"/>
      <c r="O68" s="2"/>
      <c r="P68" s="2"/>
      <c r="Q68" s="2"/>
      <c r="R68" s="11"/>
      <c r="S68" s="299"/>
      <c r="T68" s="35"/>
    </row>
    <row r="69" spans="1:20" x14ac:dyDescent="0.25">
      <c r="A69" s="83"/>
      <c r="B69" s="62"/>
      <c r="C69" s="61"/>
      <c r="D69" s="62"/>
      <c r="E69" s="62"/>
      <c r="F69" s="61"/>
      <c r="G69" s="62"/>
      <c r="H69" s="61">
        <f>SUM(H58:H67)</f>
        <v>8</v>
      </c>
      <c r="I69" s="61">
        <f t="shared" ref="I69:O69" si="3">SUM(I58:I67)</f>
        <v>2</v>
      </c>
      <c r="J69" s="61">
        <f t="shared" si="3"/>
        <v>0</v>
      </c>
      <c r="K69" s="61">
        <f t="shared" si="3"/>
        <v>0</v>
      </c>
      <c r="L69" s="61">
        <f t="shared" si="3"/>
        <v>0</v>
      </c>
      <c r="M69" s="61">
        <f t="shared" si="3"/>
        <v>0</v>
      </c>
      <c r="N69" s="61">
        <f t="shared" si="3"/>
        <v>0</v>
      </c>
      <c r="O69" s="61">
        <f t="shared" si="3"/>
        <v>5</v>
      </c>
      <c r="P69" s="61"/>
      <c r="Q69" s="61"/>
      <c r="R69" s="62"/>
      <c r="S69" s="299" t="s">
        <v>7904</v>
      </c>
      <c r="T69" s="35">
        <v>0</v>
      </c>
    </row>
    <row r="70" spans="1:20" x14ac:dyDescent="0.25">
      <c r="A70" s="92"/>
      <c r="B70" s="79"/>
      <c r="C70" s="80"/>
      <c r="D70" s="79"/>
      <c r="E70" s="79"/>
      <c r="F70" s="80"/>
      <c r="G70" s="79"/>
      <c r="H70" s="80"/>
      <c r="I70" s="80"/>
      <c r="J70" s="80"/>
      <c r="K70" s="80"/>
      <c r="L70" s="80"/>
      <c r="M70" s="80"/>
      <c r="N70" s="80"/>
      <c r="O70" s="80"/>
      <c r="P70" s="80"/>
      <c r="Q70" s="80"/>
      <c r="R70" s="79"/>
      <c r="S70" s="299"/>
      <c r="T70" s="35"/>
    </row>
    <row r="71" spans="1:20" x14ac:dyDescent="0.25">
      <c r="A71" s="34"/>
      <c r="B71" s="11"/>
      <c r="C71" s="2"/>
      <c r="D71" s="11"/>
      <c r="E71" s="11"/>
      <c r="F71" s="2"/>
      <c r="G71" s="11"/>
      <c r="H71" s="2"/>
      <c r="I71" s="2"/>
      <c r="J71" s="2"/>
      <c r="K71" s="2"/>
      <c r="L71" s="2"/>
      <c r="M71" s="2"/>
      <c r="N71" s="2"/>
      <c r="O71" s="2"/>
      <c r="P71" s="2"/>
      <c r="Q71" s="2"/>
      <c r="R71" s="11"/>
      <c r="S71" s="299"/>
      <c r="T71" s="35"/>
    </row>
    <row r="72" spans="1:20" x14ac:dyDescent="0.25">
      <c r="A72" s="34"/>
      <c r="B72" s="11"/>
      <c r="C72" s="2"/>
      <c r="D72" s="11"/>
      <c r="E72" s="11"/>
      <c r="F72" s="2"/>
      <c r="G72" s="11"/>
      <c r="H72" s="2"/>
      <c r="I72" s="2"/>
      <c r="J72" s="2"/>
      <c r="K72" s="2"/>
      <c r="L72" s="2"/>
      <c r="M72" s="2"/>
      <c r="N72" s="2"/>
      <c r="O72" s="2"/>
      <c r="P72" s="2"/>
      <c r="Q72" s="2"/>
      <c r="R72" s="11"/>
      <c r="S72" s="299"/>
      <c r="T72" s="35"/>
    </row>
    <row r="73" spans="1:20" x14ac:dyDescent="0.25">
      <c r="A73" s="34"/>
      <c r="B73" s="11"/>
      <c r="C73" s="2"/>
      <c r="D73" s="11"/>
      <c r="E73" s="11"/>
      <c r="F73" s="2"/>
      <c r="G73" s="11"/>
      <c r="H73" s="2"/>
      <c r="I73" s="2"/>
      <c r="J73" s="2"/>
      <c r="K73" s="2"/>
      <c r="L73" s="2"/>
      <c r="M73" s="2"/>
      <c r="N73" s="2"/>
      <c r="O73" s="2"/>
      <c r="P73" s="2"/>
      <c r="Q73" s="2"/>
      <c r="R73" s="11"/>
      <c r="S73" s="299"/>
      <c r="T73" s="35"/>
    </row>
    <row r="74" spans="1:20" x14ac:dyDescent="0.25">
      <c r="A74" s="34"/>
      <c r="B74" s="11"/>
      <c r="C74" s="2"/>
      <c r="D74" s="11"/>
      <c r="E74" s="11"/>
      <c r="F74" s="2"/>
      <c r="G74" s="11"/>
      <c r="H74" s="2"/>
      <c r="I74" s="2"/>
      <c r="J74" s="2"/>
      <c r="K74" s="2"/>
      <c r="L74" s="2"/>
      <c r="M74" s="2"/>
      <c r="N74" s="2"/>
      <c r="O74" s="2"/>
      <c r="P74" s="2"/>
      <c r="Q74" s="2"/>
      <c r="R74" s="11"/>
      <c r="S74" s="299" t="s">
        <v>7905</v>
      </c>
      <c r="T74" s="35"/>
    </row>
    <row r="75" spans="1:20" x14ac:dyDescent="0.25">
      <c r="A75" s="34"/>
      <c r="B75" s="11"/>
      <c r="C75" s="2"/>
      <c r="D75" s="11"/>
      <c r="E75" s="11"/>
      <c r="F75" s="2"/>
      <c r="G75" s="11"/>
      <c r="H75" s="2"/>
      <c r="I75" s="2"/>
      <c r="J75" s="2"/>
      <c r="K75" s="2"/>
      <c r="L75" s="2"/>
      <c r="M75" s="2"/>
      <c r="N75" s="2"/>
      <c r="O75" s="2"/>
      <c r="P75" s="2"/>
      <c r="Q75" s="2"/>
      <c r="R75" s="11"/>
      <c r="S75" s="299"/>
      <c r="T75" s="35"/>
    </row>
    <row r="76" spans="1:20" x14ac:dyDescent="0.25">
      <c r="A76" s="34"/>
      <c r="B76" s="11"/>
      <c r="C76" s="2"/>
      <c r="D76" s="11"/>
      <c r="E76" s="11"/>
      <c r="F76" s="2"/>
      <c r="G76" s="11"/>
      <c r="H76" s="2"/>
      <c r="I76" s="2"/>
      <c r="J76" s="2"/>
      <c r="K76" s="2"/>
      <c r="L76" s="2"/>
      <c r="M76" s="2"/>
      <c r="N76" s="2"/>
      <c r="O76" s="2"/>
      <c r="P76" s="2"/>
      <c r="Q76" s="2"/>
      <c r="R76" s="11"/>
      <c r="S76" s="299"/>
      <c r="T76" s="35"/>
    </row>
    <row r="77" spans="1:20" x14ac:dyDescent="0.25">
      <c r="A77" s="34"/>
      <c r="B77" s="11"/>
      <c r="C77" s="2"/>
      <c r="D77" s="11"/>
      <c r="E77" s="11"/>
      <c r="F77" s="2"/>
      <c r="G77" s="11"/>
      <c r="H77" s="2"/>
      <c r="I77" s="2"/>
      <c r="J77" s="2"/>
      <c r="K77" s="2"/>
      <c r="L77" s="2"/>
      <c r="M77" s="2"/>
      <c r="N77" s="2"/>
      <c r="O77" s="2"/>
      <c r="P77" s="2"/>
      <c r="Q77" s="2"/>
      <c r="R77" s="11"/>
      <c r="S77" s="299" t="s">
        <v>8795</v>
      </c>
      <c r="T77" s="35"/>
    </row>
    <row r="78" spans="1:20" x14ac:dyDescent="0.25">
      <c r="A78" s="34"/>
      <c r="B78" s="11"/>
      <c r="C78" s="2"/>
      <c r="D78" s="11"/>
      <c r="E78" s="11"/>
      <c r="F78" s="2"/>
      <c r="G78" s="11"/>
      <c r="H78" s="2"/>
      <c r="I78" s="2"/>
      <c r="J78" s="2"/>
      <c r="K78" s="2"/>
      <c r="L78" s="2"/>
      <c r="M78" s="2"/>
      <c r="N78" s="2"/>
      <c r="O78" s="2"/>
      <c r="P78" s="2"/>
      <c r="Q78" s="2"/>
      <c r="R78" s="11"/>
      <c r="S78" s="299"/>
      <c r="T78" s="35"/>
    </row>
    <row r="79" spans="1:20" x14ac:dyDescent="0.25">
      <c r="A79" s="95"/>
      <c r="B79" s="17"/>
      <c r="C79" s="5"/>
      <c r="D79" s="17"/>
      <c r="E79" s="17"/>
      <c r="F79" s="5"/>
      <c r="G79" s="17"/>
      <c r="H79" s="5"/>
      <c r="I79" s="5"/>
      <c r="J79" s="5"/>
      <c r="K79" s="5"/>
      <c r="L79" s="5"/>
      <c r="M79" s="5"/>
      <c r="N79" s="5"/>
      <c r="O79" s="5"/>
      <c r="P79" s="5"/>
      <c r="Q79" s="5"/>
      <c r="R79" s="17"/>
      <c r="S79" s="17" t="s">
        <v>8799</v>
      </c>
      <c r="T79" s="96"/>
    </row>
    <row r="80" spans="1:20" x14ac:dyDescent="0.25">
      <c r="A80" s="34"/>
      <c r="B80" s="11"/>
      <c r="C80" s="2"/>
      <c r="D80" s="11"/>
      <c r="E80" s="11"/>
      <c r="F80" s="11"/>
      <c r="G80" s="11"/>
      <c r="H80" s="2"/>
      <c r="I80" s="2"/>
      <c r="J80" s="2"/>
      <c r="K80" s="2"/>
      <c r="L80" s="2"/>
      <c r="M80" s="2"/>
      <c r="N80" s="2"/>
      <c r="O80" s="2"/>
      <c r="P80" s="2"/>
      <c r="Q80" s="2"/>
      <c r="R80" s="11"/>
      <c r="S80" s="11"/>
      <c r="T80" s="35"/>
    </row>
    <row r="81" spans="1:20" x14ac:dyDescent="0.25">
      <c r="A81" s="34"/>
      <c r="B81" s="11"/>
      <c r="C81" s="2" t="s">
        <v>5</v>
      </c>
      <c r="D81" s="11" t="s">
        <v>4720</v>
      </c>
      <c r="E81" s="11" t="s">
        <v>39</v>
      </c>
      <c r="F81" s="2" t="s">
        <v>0</v>
      </c>
      <c r="G81" s="11" t="s">
        <v>6062</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2</v>
      </c>
      <c r="G82" s="11" t="s">
        <v>6063</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3</v>
      </c>
      <c r="G83" s="11" t="s">
        <v>6064</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4</v>
      </c>
      <c r="G84" s="11" t="s">
        <v>6065</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5</v>
      </c>
      <c r="G85" s="11" t="s">
        <v>6066</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6</v>
      </c>
      <c r="G86" s="11" t="s">
        <v>6067</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7</v>
      </c>
      <c r="G87" s="11" t="s">
        <v>6068</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8</v>
      </c>
      <c r="G88" s="11" t="s">
        <v>6069</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9</v>
      </c>
      <c r="G89" s="11" t="s">
        <v>6070</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10</v>
      </c>
      <c r="G90" s="11" t="s">
        <v>6071</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11</v>
      </c>
      <c r="G91" s="11" t="s">
        <v>6072</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12</v>
      </c>
      <c r="G92" s="11" t="s">
        <v>6073</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13</v>
      </c>
      <c r="G93" s="11" t="s">
        <v>6074</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14</v>
      </c>
      <c r="G94" s="11" t="s">
        <v>6075</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15</v>
      </c>
      <c r="G95" s="11" t="s">
        <v>6076</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c r="G96" s="11"/>
      <c r="H96" s="2"/>
      <c r="I96" s="2"/>
      <c r="J96" s="2"/>
      <c r="K96" s="2"/>
      <c r="L96" s="2"/>
      <c r="M96" s="2"/>
      <c r="N96" s="2"/>
      <c r="O96" s="2"/>
      <c r="P96" s="2"/>
      <c r="Q96" s="2"/>
      <c r="R96" s="11"/>
      <c r="S96" s="11"/>
      <c r="T96" s="35"/>
    </row>
    <row r="97" spans="1:20" x14ac:dyDescent="0.25">
      <c r="A97" s="83"/>
      <c r="B97" s="62"/>
      <c r="C97" s="61"/>
      <c r="D97" s="62"/>
      <c r="E97" s="62"/>
      <c r="F97" s="61"/>
      <c r="G97" s="62"/>
      <c r="H97" s="61">
        <f>SUM(H81:H95)</f>
        <v>0</v>
      </c>
      <c r="I97" s="61">
        <f t="shared" ref="I97:O97" si="4">SUM(I81:I95)</f>
        <v>15</v>
      </c>
      <c r="J97" s="61">
        <f t="shared" si="4"/>
        <v>0</v>
      </c>
      <c r="K97" s="61">
        <f t="shared" si="4"/>
        <v>0</v>
      </c>
      <c r="L97" s="61">
        <f t="shared" si="4"/>
        <v>0</v>
      </c>
      <c r="M97" s="61">
        <f t="shared" si="4"/>
        <v>0</v>
      </c>
      <c r="N97" s="61">
        <f t="shared" si="4"/>
        <v>0</v>
      </c>
      <c r="O97" s="61">
        <f t="shared" si="4"/>
        <v>0</v>
      </c>
      <c r="P97" s="61"/>
      <c r="Q97" s="61"/>
      <c r="R97" s="62"/>
      <c r="S97" s="62"/>
      <c r="T97" s="84"/>
    </row>
    <row r="98" spans="1:20" x14ac:dyDescent="0.25">
      <c r="A98" s="85"/>
      <c r="B98" s="75"/>
      <c r="C98" s="76"/>
      <c r="D98" s="75"/>
      <c r="E98" s="75"/>
      <c r="F98" s="76"/>
      <c r="G98" s="75"/>
      <c r="H98" s="76"/>
      <c r="I98" s="76"/>
      <c r="J98" s="76"/>
      <c r="K98" s="76"/>
      <c r="L98" s="76"/>
      <c r="M98" s="76"/>
      <c r="N98" s="76"/>
      <c r="O98" s="76"/>
      <c r="P98" s="76"/>
      <c r="Q98" s="76"/>
      <c r="R98" s="75"/>
      <c r="S98" s="75"/>
      <c r="T98" s="86"/>
    </row>
    <row r="99" spans="1:20" x14ac:dyDescent="0.25">
      <c r="A99" s="34"/>
      <c r="B99" s="11"/>
      <c r="C99" s="2"/>
      <c r="D99" s="11"/>
      <c r="E99" s="11"/>
      <c r="F99" s="11"/>
      <c r="G99" s="11"/>
      <c r="H99" s="2"/>
      <c r="I99" s="2"/>
      <c r="J99" s="2"/>
      <c r="K99" s="2"/>
      <c r="L99" s="2"/>
      <c r="M99" s="2"/>
      <c r="N99" s="2"/>
      <c r="O99" s="2"/>
      <c r="P99" s="2"/>
      <c r="Q99" s="2"/>
      <c r="R99" s="11"/>
      <c r="S99" s="11"/>
      <c r="T99" s="35"/>
    </row>
    <row r="100" spans="1:20" x14ac:dyDescent="0.25">
      <c r="A100" s="34"/>
      <c r="B100" s="11"/>
      <c r="C100" s="2" t="s">
        <v>6</v>
      </c>
      <c r="D100" s="11" t="s">
        <v>4719</v>
      </c>
      <c r="E100" s="11" t="s">
        <v>39</v>
      </c>
      <c r="F100" s="2" t="s">
        <v>0</v>
      </c>
      <c r="G100" s="11" t="s">
        <v>6077</v>
      </c>
      <c r="H100" s="2">
        <v>1</v>
      </c>
      <c r="I100" s="2">
        <v>0</v>
      </c>
      <c r="J100" s="2">
        <v>0</v>
      </c>
      <c r="K100" s="2">
        <v>0</v>
      </c>
      <c r="L100" s="2">
        <v>0</v>
      </c>
      <c r="M100" s="2">
        <v>0</v>
      </c>
      <c r="N100" s="2">
        <v>0</v>
      </c>
      <c r="O100" s="2"/>
      <c r="P100" s="2"/>
      <c r="Q100" s="2">
        <v>1</v>
      </c>
      <c r="R100" s="11"/>
      <c r="S100" s="11"/>
      <c r="T100" s="35"/>
    </row>
    <row r="101" spans="1:20" x14ac:dyDescent="0.25">
      <c r="A101" s="34"/>
      <c r="B101" s="11"/>
      <c r="C101" s="2"/>
      <c r="D101" s="11"/>
      <c r="E101" s="11"/>
      <c r="F101" s="2" t="s">
        <v>2</v>
      </c>
      <c r="G101" s="11" t="s">
        <v>6078</v>
      </c>
      <c r="H101" s="2">
        <v>1</v>
      </c>
      <c r="I101" s="2">
        <v>0</v>
      </c>
      <c r="J101" s="2">
        <v>0</v>
      </c>
      <c r="K101" s="2">
        <v>0</v>
      </c>
      <c r="L101" s="2">
        <v>0</v>
      </c>
      <c r="M101" s="2">
        <v>0</v>
      </c>
      <c r="N101" s="2">
        <v>0</v>
      </c>
      <c r="O101" s="2"/>
      <c r="P101" s="2"/>
      <c r="Q101" s="2">
        <v>1</v>
      </c>
      <c r="R101" s="11"/>
      <c r="S101" s="11"/>
      <c r="T101" s="35"/>
    </row>
    <row r="102" spans="1:20" x14ac:dyDescent="0.25">
      <c r="A102" s="34"/>
      <c r="B102" s="11"/>
      <c r="C102" s="2"/>
      <c r="D102" s="11"/>
      <c r="E102" s="11"/>
      <c r="F102" s="2" t="s">
        <v>3</v>
      </c>
      <c r="G102" s="11" t="s">
        <v>6079</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4</v>
      </c>
      <c r="G103" s="11" t="s">
        <v>6080</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5</v>
      </c>
      <c r="G104" s="11" t="s">
        <v>6081</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6</v>
      </c>
      <c r="G105" s="11" t="s">
        <v>6082</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7</v>
      </c>
      <c r="G106" s="11" t="s">
        <v>6083</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8</v>
      </c>
      <c r="G107" s="11" t="s">
        <v>6084</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9</v>
      </c>
      <c r="G108" s="11" t="s">
        <v>6085</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10</v>
      </c>
      <c r="G109" s="11" t="s">
        <v>6086</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11</v>
      </c>
      <c r="G110" s="11" t="s">
        <v>6087</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c r="G111" s="11"/>
      <c r="H111" s="2"/>
      <c r="I111" s="2"/>
      <c r="J111" s="2"/>
      <c r="K111" s="2"/>
      <c r="L111" s="2"/>
      <c r="M111" s="2"/>
      <c r="N111" s="2"/>
      <c r="O111" s="2"/>
      <c r="P111" s="2"/>
      <c r="Q111" s="2"/>
      <c r="R111" s="11"/>
      <c r="S111" s="11"/>
      <c r="T111" s="35"/>
    </row>
    <row r="112" spans="1:20" x14ac:dyDescent="0.25">
      <c r="A112" s="83"/>
      <c r="B112" s="62"/>
      <c r="C112" s="61"/>
      <c r="D112" s="62"/>
      <c r="E112" s="62"/>
      <c r="F112" s="61"/>
      <c r="G112" s="62"/>
      <c r="H112" s="61">
        <f>SUM(H100:H110)</f>
        <v>2</v>
      </c>
      <c r="I112" s="61">
        <f t="shared" ref="I112:Q112" si="5">SUM(I100:I110)</f>
        <v>9</v>
      </c>
      <c r="J112" s="61">
        <f t="shared" si="5"/>
        <v>0</v>
      </c>
      <c r="K112" s="61">
        <f t="shared" si="5"/>
        <v>0</v>
      </c>
      <c r="L112" s="61">
        <f t="shared" si="5"/>
        <v>0</v>
      </c>
      <c r="M112" s="61">
        <f t="shared" si="5"/>
        <v>0</v>
      </c>
      <c r="N112" s="61">
        <f t="shared" si="5"/>
        <v>0</v>
      </c>
      <c r="O112" s="61">
        <f t="shared" si="5"/>
        <v>0</v>
      </c>
      <c r="P112" s="61">
        <f t="shared" si="5"/>
        <v>0</v>
      </c>
      <c r="Q112" s="61">
        <f t="shared" si="5"/>
        <v>2</v>
      </c>
      <c r="R112" s="62"/>
      <c r="S112" s="62"/>
      <c r="T112" s="84"/>
    </row>
    <row r="113" spans="1:20" x14ac:dyDescent="0.25">
      <c r="A113" s="85"/>
      <c r="B113" s="75"/>
      <c r="C113" s="76"/>
      <c r="D113" s="75"/>
      <c r="E113" s="75"/>
      <c r="F113" s="76"/>
      <c r="G113" s="75"/>
      <c r="H113" s="76"/>
      <c r="I113" s="76"/>
      <c r="J113" s="76"/>
      <c r="K113" s="76"/>
      <c r="L113" s="76"/>
      <c r="M113" s="76"/>
      <c r="N113" s="76"/>
      <c r="O113" s="76"/>
      <c r="P113" s="76"/>
      <c r="Q113" s="76"/>
      <c r="R113" s="75"/>
      <c r="S113" s="75"/>
      <c r="T113" s="86"/>
    </row>
    <row r="114" spans="1:20" x14ac:dyDescent="0.25">
      <c r="A114" s="34"/>
      <c r="B114" s="11"/>
      <c r="C114" s="2"/>
      <c r="D114" s="11"/>
      <c r="E114" s="11"/>
      <c r="F114" s="11"/>
      <c r="G114" s="11"/>
      <c r="H114" s="2"/>
      <c r="I114" s="2"/>
      <c r="J114" s="2"/>
      <c r="K114" s="2"/>
      <c r="L114" s="2"/>
      <c r="M114" s="2"/>
      <c r="N114" s="2"/>
      <c r="O114" s="2"/>
      <c r="P114" s="2"/>
      <c r="Q114" s="2"/>
      <c r="R114" s="11"/>
      <c r="S114" s="11"/>
      <c r="T114" s="35"/>
    </row>
    <row r="115" spans="1:20" ht="15" customHeight="1" x14ac:dyDescent="0.25">
      <c r="A115" s="34"/>
      <c r="B115" s="11"/>
      <c r="C115" s="2" t="s">
        <v>7</v>
      </c>
      <c r="D115" s="11" t="s">
        <v>4721</v>
      </c>
      <c r="E115" s="11" t="s">
        <v>39</v>
      </c>
      <c r="F115" s="2" t="s">
        <v>0</v>
      </c>
      <c r="G115" s="11" t="s">
        <v>6088</v>
      </c>
      <c r="H115" s="67">
        <v>1</v>
      </c>
      <c r="I115" s="67">
        <v>0</v>
      </c>
      <c r="J115" s="67">
        <v>0</v>
      </c>
      <c r="K115" s="67">
        <v>0</v>
      </c>
      <c r="L115" s="67">
        <v>0</v>
      </c>
      <c r="M115" s="67">
        <v>0</v>
      </c>
      <c r="N115" s="67">
        <v>0</v>
      </c>
      <c r="O115" s="67">
        <v>1</v>
      </c>
      <c r="P115" s="67"/>
      <c r="Q115" s="67"/>
      <c r="R115" s="299" t="s">
        <v>7893</v>
      </c>
      <c r="S115" s="299" t="s">
        <v>7892</v>
      </c>
      <c r="T115" s="35"/>
    </row>
    <row r="116" spans="1:20" x14ac:dyDescent="0.25">
      <c r="A116" s="34"/>
      <c r="B116" s="11"/>
      <c r="C116" s="2"/>
      <c r="D116" s="11"/>
      <c r="E116" s="11"/>
      <c r="F116" s="2" t="s">
        <v>2</v>
      </c>
      <c r="G116" s="11" t="s">
        <v>6089</v>
      </c>
      <c r="H116" s="2">
        <v>0</v>
      </c>
      <c r="I116" s="2">
        <v>1</v>
      </c>
      <c r="J116" s="2">
        <v>0</v>
      </c>
      <c r="K116" s="2">
        <v>0</v>
      </c>
      <c r="L116" s="2">
        <v>0</v>
      </c>
      <c r="M116" s="2">
        <v>0</v>
      </c>
      <c r="N116" s="2">
        <v>0</v>
      </c>
      <c r="O116" s="2"/>
      <c r="P116" s="2"/>
      <c r="Q116" s="2"/>
      <c r="R116" s="299"/>
      <c r="S116" s="299"/>
      <c r="T116" s="35"/>
    </row>
    <row r="117" spans="1:20" x14ac:dyDescent="0.25">
      <c r="A117" s="34"/>
      <c r="B117" s="11"/>
      <c r="C117" s="2"/>
      <c r="D117" s="11"/>
      <c r="E117" s="11"/>
      <c r="F117" s="2" t="s">
        <v>3</v>
      </c>
      <c r="G117" s="11" t="s">
        <v>6090</v>
      </c>
      <c r="H117" s="67">
        <v>1</v>
      </c>
      <c r="I117" s="67">
        <v>0</v>
      </c>
      <c r="J117" s="67">
        <v>0</v>
      </c>
      <c r="K117" s="67">
        <v>0</v>
      </c>
      <c r="L117" s="67">
        <v>0</v>
      </c>
      <c r="M117" s="67">
        <v>0</v>
      </c>
      <c r="N117" s="67">
        <v>0</v>
      </c>
      <c r="O117" s="67">
        <v>1</v>
      </c>
      <c r="P117" s="67"/>
      <c r="Q117" s="67"/>
      <c r="R117" s="11"/>
      <c r="S117" s="299"/>
      <c r="T117" s="35"/>
    </row>
    <row r="118" spans="1:20" x14ac:dyDescent="0.25">
      <c r="A118" s="34"/>
      <c r="B118" s="11"/>
      <c r="C118" s="2"/>
      <c r="D118" s="11"/>
      <c r="E118" s="11"/>
      <c r="F118" s="2" t="s">
        <v>4</v>
      </c>
      <c r="G118" s="11" t="s">
        <v>6091</v>
      </c>
      <c r="H118" s="2">
        <v>0</v>
      </c>
      <c r="I118" s="2">
        <v>1</v>
      </c>
      <c r="J118" s="2">
        <v>0</v>
      </c>
      <c r="K118" s="2">
        <v>0</v>
      </c>
      <c r="L118" s="2">
        <v>0</v>
      </c>
      <c r="M118" s="2">
        <v>0</v>
      </c>
      <c r="N118" s="2">
        <v>0</v>
      </c>
      <c r="O118" s="2"/>
      <c r="P118" s="2"/>
      <c r="Q118" s="2"/>
      <c r="R118" s="11"/>
      <c r="S118" s="299"/>
      <c r="T118" s="35"/>
    </row>
    <row r="119" spans="1:20" ht="15" customHeight="1" x14ac:dyDescent="0.25">
      <c r="A119" s="34"/>
      <c r="B119" s="11"/>
      <c r="C119" s="2"/>
      <c r="D119" s="11"/>
      <c r="E119" s="11"/>
      <c r="F119" s="2" t="s">
        <v>5</v>
      </c>
      <c r="G119" s="11" t="s">
        <v>6092</v>
      </c>
      <c r="H119" s="2">
        <v>0</v>
      </c>
      <c r="I119" s="2">
        <v>1</v>
      </c>
      <c r="J119" s="2">
        <v>0</v>
      </c>
      <c r="K119" s="2">
        <v>0</v>
      </c>
      <c r="L119" s="2">
        <v>0</v>
      </c>
      <c r="M119" s="2">
        <v>0</v>
      </c>
      <c r="N119" s="2">
        <v>0</v>
      </c>
      <c r="O119" s="2"/>
      <c r="P119" s="2"/>
      <c r="Q119" s="2"/>
      <c r="R119" s="11"/>
      <c r="S119" s="299" t="s">
        <v>7894</v>
      </c>
      <c r="T119" s="35"/>
    </row>
    <row r="120" spans="1:20" x14ac:dyDescent="0.25">
      <c r="A120" s="34"/>
      <c r="B120" s="11"/>
      <c r="C120" s="2"/>
      <c r="D120" s="11"/>
      <c r="E120" s="11"/>
      <c r="F120" s="2" t="s">
        <v>6</v>
      </c>
      <c r="G120" s="11" t="s">
        <v>6093</v>
      </c>
      <c r="H120" s="2">
        <v>0</v>
      </c>
      <c r="I120" s="2">
        <v>1</v>
      </c>
      <c r="J120" s="2">
        <v>0</v>
      </c>
      <c r="K120" s="2">
        <v>0</v>
      </c>
      <c r="L120" s="2">
        <v>0</v>
      </c>
      <c r="M120" s="2">
        <v>0</v>
      </c>
      <c r="N120" s="2">
        <v>0</v>
      </c>
      <c r="O120" s="2"/>
      <c r="P120" s="2"/>
      <c r="Q120" s="2"/>
      <c r="R120" s="11"/>
      <c r="S120" s="299"/>
      <c r="T120" s="35"/>
    </row>
    <row r="121" spans="1:20" x14ac:dyDescent="0.25">
      <c r="A121" s="34"/>
      <c r="B121" s="11"/>
      <c r="C121" s="2"/>
      <c r="D121" s="11"/>
      <c r="E121" s="11"/>
      <c r="F121" s="2" t="s">
        <v>7</v>
      </c>
      <c r="G121" s="11" t="s">
        <v>6094</v>
      </c>
      <c r="H121" s="2">
        <v>0</v>
      </c>
      <c r="I121" s="2">
        <v>1</v>
      </c>
      <c r="J121" s="2">
        <v>0</v>
      </c>
      <c r="K121" s="2">
        <v>0</v>
      </c>
      <c r="L121" s="2">
        <v>0</v>
      </c>
      <c r="M121" s="2">
        <v>0</v>
      </c>
      <c r="N121" s="2">
        <v>0</v>
      </c>
      <c r="O121" s="2"/>
      <c r="P121" s="2"/>
      <c r="Q121" s="2"/>
      <c r="R121" s="11"/>
      <c r="S121" s="299"/>
      <c r="T121" s="35"/>
    </row>
    <row r="122" spans="1:20" x14ac:dyDescent="0.25">
      <c r="A122" s="34"/>
      <c r="B122" s="11"/>
      <c r="C122" s="2"/>
      <c r="D122" s="11"/>
      <c r="E122" s="11"/>
      <c r="F122" s="2" t="s">
        <v>8</v>
      </c>
      <c r="G122" s="11" t="s">
        <v>6095</v>
      </c>
      <c r="H122" s="2">
        <v>0</v>
      </c>
      <c r="I122" s="2">
        <v>1</v>
      </c>
      <c r="J122" s="2">
        <v>0</v>
      </c>
      <c r="K122" s="2">
        <v>0</v>
      </c>
      <c r="L122" s="2">
        <v>0</v>
      </c>
      <c r="M122" s="2">
        <v>0</v>
      </c>
      <c r="N122" s="2">
        <v>0</v>
      </c>
      <c r="O122" s="2"/>
      <c r="P122" s="2"/>
      <c r="Q122" s="2"/>
      <c r="R122" s="11"/>
      <c r="S122" s="299" t="s">
        <v>7896</v>
      </c>
      <c r="T122" s="35"/>
    </row>
    <row r="123" spans="1:20" x14ac:dyDescent="0.25">
      <c r="A123" s="34"/>
      <c r="B123" s="11"/>
      <c r="C123" s="2"/>
      <c r="D123" s="11"/>
      <c r="E123" s="11"/>
      <c r="F123" s="2" t="s">
        <v>9</v>
      </c>
      <c r="G123" s="11" t="s">
        <v>6096</v>
      </c>
      <c r="H123" s="2">
        <v>0</v>
      </c>
      <c r="I123" s="2">
        <v>1</v>
      </c>
      <c r="J123" s="2">
        <v>0</v>
      </c>
      <c r="K123" s="2">
        <v>0</v>
      </c>
      <c r="L123" s="2">
        <v>0</v>
      </c>
      <c r="M123" s="2">
        <v>0</v>
      </c>
      <c r="N123" s="2">
        <v>0</v>
      </c>
      <c r="O123" s="2"/>
      <c r="P123" s="2"/>
      <c r="Q123" s="2"/>
      <c r="R123" s="11"/>
      <c r="S123" s="299"/>
      <c r="T123" s="35"/>
    </row>
    <row r="124" spans="1:20" x14ac:dyDescent="0.25">
      <c r="A124" s="34"/>
      <c r="B124" s="11"/>
      <c r="C124" s="2"/>
      <c r="D124" s="11"/>
      <c r="E124" s="11"/>
      <c r="F124" s="2" t="s">
        <v>10</v>
      </c>
      <c r="G124" s="11" t="s">
        <v>6097</v>
      </c>
      <c r="H124" s="2">
        <v>0</v>
      </c>
      <c r="I124" s="2">
        <v>1</v>
      </c>
      <c r="J124" s="2">
        <v>0</v>
      </c>
      <c r="K124" s="2">
        <v>0</v>
      </c>
      <c r="L124" s="2">
        <v>0</v>
      </c>
      <c r="M124" s="2">
        <v>0</v>
      </c>
      <c r="N124" s="2">
        <v>0</v>
      </c>
      <c r="O124" s="2"/>
      <c r="P124" s="2"/>
      <c r="Q124" s="2"/>
      <c r="R124" s="11"/>
      <c r="S124" s="299"/>
      <c r="T124" s="35"/>
    </row>
    <row r="125" spans="1:20" x14ac:dyDescent="0.25">
      <c r="A125" s="34"/>
      <c r="B125" s="11"/>
      <c r="C125" s="2"/>
      <c r="D125" s="11"/>
      <c r="E125" s="11"/>
      <c r="F125" s="2"/>
      <c r="G125" s="11"/>
      <c r="H125" s="2"/>
      <c r="I125" s="2"/>
      <c r="J125" s="2"/>
      <c r="K125" s="2"/>
      <c r="L125" s="2"/>
      <c r="M125" s="2"/>
      <c r="N125" s="2"/>
      <c r="O125" s="2"/>
      <c r="P125" s="2"/>
      <c r="Q125" s="2"/>
      <c r="R125" s="11"/>
      <c r="S125" s="299"/>
      <c r="T125" s="35"/>
    </row>
    <row r="126" spans="1:20" ht="15" customHeight="1" x14ac:dyDescent="0.25">
      <c r="A126" s="83"/>
      <c r="B126" s="62"/>
      <c r="C126" s="61"/>
      <c r="D126" s="62"/>
      <c r="E126" s="62"/>
      <c r="F126" s="61"/>
      <c r="G126" s="62"/>
      <c r="H126" s="61">
        <f>SUM(H115:H124)</f>
        <v>2</v>
      </c>
      <c r="I126" s="61">
        <f t="shared" ref="I126:O126" si="6">SUM(I115:I124)</f>
        <v>8</v>
      </c>
      <c r="J126" s="61">
        <f t="shared" si="6"/>
        <v>0</v>
      </c>
      <c r="K126" s="61">
        <f t="shared" si="6"/>
        <v>0</v>
      </c>
      <c r="L126" s="61">
        <f t="shared" si="6"/>
        <v>0</v>
      </c>
      <c r="M126" s="61">
        <f t="shared" si="6"/>
        <v>0</v>
      </c>
      <c r="N126" s="61">
        <f t="shared" si="6"/>
        <v>0</v>
      </c>
      <c r="O126" s="61">
        <f t="shared" si="6"/>
        <v>2</v>
      </c>
      <c r="P126" s="61"/>
      <c r="Q126" s="61"/>
      <c r="R126" s="62"/>
      <c r="S126" s="299" t="s">
        <v>7895</v>
      </c>
      <c r="T126" s="35"/>
    </row>
    <row r="127" spans="1:20" x14ac:dyDescent="0.25">
      <c r="A127" s="92"/>
      <c r="B127" s="79"/>
      <c r="C127" s="80"/>
      <c r="D127" s="79"/>
      <c r="E127" s="79"/>
      <c r="F127" s="80"/>
      <c r="G127" s="79"/>
      <c r="H127" s="80"/>
      <c r="I127" s="80"/>
      <c r="J127" s="80"/>
      <c r="K127" s="80"/>
      <c r="L127" s="80"/>
      <c r="M127" s="80"/>
      <c r="N127" s="80"/>
      <c r="O127" s="80"/>
      <c r="P127" s="80"/>
      <c r="Q127" s="80"/>
      <c r="R127" s="79"/>
      <c r="S127" s="299"/>
      <c r="T127" s="35"/>
    </row>
    <row r="128" spans="1:20" x14ac:dyDescent="0.25">
      <c r="A128" s="34"/>
      <c r="B128" s="11"/>
      <c r="C128" s="2"/>
      <c r="D128" s="11"/>
      <c r="E128" s="11"/>
      <c r="F128" s="2"/>
      <c r="G128" s="11"/>
      <c r="H128" s="2"/>
      <c r="I128" s="2"/>
      <c r="J128" s="2"/>
      <c r="K128" s="2"/>
      <c r="L128" s="2"/>
      <c r="M128" s="2"/>
      <c r="N128" s="2"/>
      <c r="O128" s="2"/>
      <c r="P128" s="2"/>
      <c r="Q128" s="2"/>
      <c r="R128" s="11"/>
      <c r="S128" s="299"/>
      <c r="T128" s="35"/>
    </row>
    <row r="129" spans="1:20" x14ac:dyDescent="0.25">
      <c r="A129" s="34"/>
      <c r="B129" s="11"/>
      <c r="C129" s="2"/>
      <c r="D129" s="11"/>
      <c r="E129" s="11"/>
      <c r="F129" s="2"/>
      <c r="G129" s="11"/>
      <c r="H129" s="2"/>
      <c r="I129" s="2"/>
      <c r="J129" s="2"/>
      <c r="K129" s="2"/>
      <c r="L129" s="2"/>
      <c r="M129" s="2"/>
      <c r="N129" s="2"/>
      <c r="O129" s="2"/>
      <c r="P129" s="2"/>
      <c r="Q129" s="2"/>
      <c r="R129" s="11"/>
      <c r="S129" s="299"/>
      <c r="T129" s="35"/>
    </row>
    <row r="130" spans="1:20" ht="15" customHeight="1" x14ac:dyDescent="0.25">
      <c r="A130" s="34"/>
      <c r="B130" s="11"/>
      <c r="C130" s="2"/>
      <c r="D130" s="11"/>
      <c r="E130" s="11"/>
      <c r="F130" s="2"/>
      <c r="G130" s="11"/>
      <c r="H130" s="2"/>
      <c r="I130" s="2"/>
      <c r="J130" s="2"/>
      <c r="K130" s="2"/>
      <c r="L130" s="2"/>
      <c r="M130" s="2"/>
      <c r="N130" s="2"/>
      <c r="O130" s="2"/>
      <c r="P130" s="2"/>
      <c r="Q130" s="2"/>
      <c r="R130" s="11"/>
      <c r="S130" s="299" t="s">
        <v>7897</v>
      </c>
      <c r="T130" s="35"/>
    </row>
    <row r="131" spans="1:20" x14ac:dyDescent="0.25">
      <c r="A131" s="34"/>
      <c r="B131" s="11"/>
      <c r="C131" s="2"/>
      <c r="D131" s="11"/>
      <c r="E131" s="11"/>
      <c r="F131" s="2"/>
      <c r="G131" s="11"/>
      <c r="H131" s="2"/>
      <c r="I131" s="2"/>
      <c r="J131" s="2"/>
      <c r="K131" s="2"/>
      <c r="L131" s="2"/>
      <c r="M131" s="2"/>
      <c r="N131" s="2"/>
      <c r="O131" s="2"/>
      <c r="P131" s="2"/>
      <c r="Q131" s="2"/>
      <c r="R131" s="11"/>
      <c r="S131" s="299"/>
      <c r="T131" s="35"/>
    </row>
    <row r="132" spans="1:20" x14ac:dyDescent="0.25">
      <c r="A132" s="34"/>
      <c r="B132" s="11"/>
      <c r="C132" s="2"/>
      <c r="D132" s="11"/>
      <c r="E132" s="11"/>
      <c r="F132" s="2"/>
      <c r="G132" s="11"/>
      <c r="H132" s="2"/>
      <c r="I132" s="2"/>
      <c r="J132" s="2"/>
      <c r="K132" s="2"/>
      <c r="L132" s="2"/>
      <c r="M132" s="2"/>
      <c r="N132" s="2"/>
      <c r="O132" s="2"/>
      <c r="P132" s="2"/>
      <c r="Q132" s="2"/>
      <c r="R132" s="11"/>
      <c r="S132" s="299"/>
      <c r="T132" s="35"/>
    </row>
    <row r="133" spans="1:20" ht="75" x14ac:dyDescent="0.25">
      <c r="A133" s="95"/>
      <c r="B133" s="17"/>
      <c r="C133" s="5"/>
      <c r="D133" s="17"/>
      <c r="E133" s="17"/>
      <c r="F133" s="5"/>
      <c r="G133" s="17"/>
      <c r="H133" s="5"/>
      <c r="I133" s="5"/>
      <c r="J133" s="5"/>
      <c r="K133" s="5"/>
      <c r="L133" s="5"/>
      <c r="M133" s="5"/>
      <c r="N133" s="5"/>
      <c r="O133" s="5"/>
      <c r="P133" s="5"/>
      <c r="Q133" s="5"/>
      <c r="R133" s="17"/>
      <c r="S133" s="169" t="s">
        <v>8794</v>
      </c>
      <c r="T133" s="96"/>
    </row>
    <row r="134" spans="1:20" x14ac:dyDescent="0.25">
      <c r="A134" s="34"/>
      <c r="B134" s="11"/>
      <c r="C134" s="2"/>
      <c r="D134" s="11"/>
      <c r="E134" s="11"/>
      <c r="F134" s="11"/>
      <c r="G134" s="11"/>
      <c r="H134" s="2"/>
      <c r="I134" s="2"/>
      <c r="J134" s="2"/>
      <c r="K134" s="2"/>
      <c r="L134" s="2"/>
      <c r="M134" s="2"/>
      <c r="N134" s="2"/>
      <c r="O134" s="2"/>
      <c r="P134" s="2"/>
      <c r="Q134" s="2"/>
      <c r="R134" s="11"/>
      <c r="S134" s="11"/>
      <c r="T134" s="35"/>
    </row>
    <row r="135" spans="1:20" x14ac:dyDescent="0.25">
      <c r="A135" s="34"/>
      <c r="B135" s="11"/>
      <c r="C135" s="2" t="s">
        <v>8</v>
      </c>
      <c r="D135" s="11" t="s">
        <v>4722</v>
      </c>
      <c r="E135" s="11" t="s">
        <v>39</v>
      </c>
      <c r="F135" s="2" t="s">
        <v>0</v>
      </c>
      <c r="G135" s="11" t="s">
        <v>6098</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2</v>
      </c>
      <c r="G136" s="11" t="s">
        <v>6099</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3</v>
      </c>
      <c r="G137" s="11" t="s">
        <v>6100</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4</v>
      </c>
      <c r="G138" s="11" t="s">
        <v>6101</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5</v>
      </c>
      <c r="G139" s="11" t="s">
        <v>6102</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6</v>
      </c>
      <c r="G140" s="11" t="s">
        <v>6103</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7</v>
      </c>
      <c r="G141" s="11" t="s">
        <v>6104</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8</v>
      </c>
      <c r="G142" s="11" t="s">
        <v>6105</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9</v>
      </c>
      <c r="G143" s="11" t="s">
        <v>6106</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t="s">
        <v>10</v>
      </c>
      <c r="G144" s="11" t="s">
        <v>6107</v>
      </c>
      <c r="H144" s="2">
        <v>0</v>
      </c>
      <c r="I144" s="2">
        <v>1</v>
      </c>
      <c r="J144" s="2">
        <v>0</v>
      </c>
      <c r="K144" s="2">
        <v>0</v>
      </c>
      <c r="L144" s="2">
        <v>0</v>
      </c>
      <c r="M144" s="2">
        <v>0</v>
      </c>
      <c r="N144" s="2">
        <v>0</v>
      </c>
      <c r="O144" s="2"/>
      <c r="P144" s="2"/>
      <c r="Q144" s="2"/>
      <c r="R144" s="11"/>
      <c r="S144" s="11"/>
      <c r="T144" s="35"/>
    </row>
    <row r="145" spans="1:20" x14ac:dyDescent="0.25">
      <c r="A145" s="34"/>
      <c r="B145" s="11"/>
      <c r="C145" s="2"/>
      <c r="D145" s="11"/>
      <c r="E145" s="11"/>
      <c r="F145" s="2" t="s">
        <v>11</v>
      </c>
      <c r="G145" s="11" t="s">
        <v>6108</v>
      </c>
      <c r="H145" s="2">
        <v>0</v>
      </c>
      <c r="I145" s="2">
        <v>1</v>
      </c>
      <c r="J145" s="2">
        <v>0</v>
      </c>
      <c r="K145" s="2">
        <v>0</v>
      </c>
      <c r="L145" s="2">
        <v>0</v>
      </c>
      <c r="M145" s="2">
        <v>0</v>
      </c>
      <c r="N145" s="2">
        <v>0</v>
      </c>
      <c r="O145" s="2"/>
      <c r="P145" s="2"/>
      <c r="Q145" s="2"/>
      <c r="R145" s="11"/>
      <c r="S145" s="11"/>
      <c r="T145" s="35"/>
    </row>
    <row r="146" spans="1:20" x14ac:dyDescent="0.25">
      <c r="A146" s="34"/>
      <c r="B146" s="11"/>
      <c r="C146" s="2"/>
      <c r="D146" s="11"/>
      <c r="E146" s="11"/>
      <c r="F146" s="2" t="s">
        <v>12</v>
      </c>
      <c r="G146" s="11" t="s">
        <v>6109</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t="s">
        <v>13</v>
      </c>
      <c r="G147" s="11" t="s">
        <v>6110</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t="s">
        <v>14</v>
      </c>
      <c r="G148" s="11" t="s">
        <v>6111</v>
      </c>
      <c r="H148" s="2">
        <v>0</v>
      </c>
      <c r="I148" s="2">
        <v>1</v>
      </c>
      <c r="J148" s="2">
        <v>0</v>
      </c>
      <c r="K148" s="2">
        <v>0</v>
      </c>
      <c r="L148" s="2">
        <v>0</v>
      </c>
      <c r="M148" s="2">
        <v>0</v>
      </c>
      <c r="N148" s="2">
        <v>0</v>
      </c>
      <c r="O148" s="2"/>
      <c r="P148" s="2"/>
      <c r="Q148" s="2"/>
      <c r="R148" s="11"/>
      <c r="S148" s="11"/>
      <c r="T148" s="35"/>
    </row>
    <row r="149" spans="1:20" x14ac:dyDescent="0.25">
      <c r="A149" s="34"/>
      <c r="B149" s="11"/>
      <c r="C149" s="2"/>
      <c r="D149" s="11"/>
      <c r="E149" s="11"/>
      <c r="F149" s="2" t="s">
        <v>15</v>
      </c>
      <c r="G149" s="11" t="s">
        <v>6112</v>
      </c>
      <c r="H149" s="2">
        <v>0</v>
      </c>
      <c r="I149" s="2">
        <v>1</v>
      </c>
      <c r="J149" s="2">
        <v>0</v>
      </c>
      <c r="K149" s="2">
        <v>0</v>
      </c>
      <c r="L149" s="2">
        <v>0</v>
      </c>
      <c r="M149" s="2">
        <v>0</v>
      </c>
      <c r="N149" s="2">
        <v>0</v>
      </c>
      <c r="O149" s="2"/>
      <c r="P149" s="2"/>
      <c r="Q149" s="2"/>
      <c r="R149" s="11"/>
      <c r="S149" s="11"/>
      <c r="T149" s="35"/>
    </row>
    <row r="150" spans="1:20" x14ac:dyDescent="0.25">
      <c r="A150" s="34"/>
      <c r="B150" s="11"/>
      <c r="C150" s="2"/>
      <c r="D150" s="11"/>
      <c r="E150" s="11"/>
      <c r="F150" s="2" t="s">
        <v>16</v>
      </c>
      <c r="G150" s="11" t="s">
        <v>6113</v>
      </c>
      <c r="H150" s="2">
        <v>0</v>
      </c>
      <c r="I150" s="2">
        <v>1</v>
      </c>
      <c r="J150" s="2">
        <v>0</v>
      </c>
      <c r="K150" s="2">
        <v>0</v>
      </c>
      <c r="L150" s="2">
        <v>0</v>
      </c>
      <c r="M150" s="2">
        <v>0</v>
      </c>
      <c r="N150" s="2">
        <v>0</v>
      </c>
      <c r="O150" s="2"/>
      <c r="P150" s="2"/>
      <c r="Q150" s="2"/>
      <c r="R150" s="11"/>
      <c r="S150" s="11"/>
      <c r="T150" s="35"/>
    </row>
    <row r="151" spans="1:20" x14ac:dyDescent="0.25">
      <c r="A151" s="34"/>
      <c r="B151" s="11"/>
      <c r="C151" s="2"/>
      <c r="D151" s="11"/>
      <c r="E151" s="11"/>
      <c r="F151" s="2" t="s">
        <v>17</v>
      </c>
      <c r="G151" s="11" t="s">
        <v>6114</v>
      </c>
      <c r="H151" s="2">
        <v>0</v>
      </c>
      <c r="I151" s="2">
        <v>1</v>
      </c>
      <c r="J151" s="2">
        <v>0</v>
      </c>
      <c r="K151" s="2">
        <v>0</v>
      </c>
      <c r="L151" s="2">
        <v>0</v>
      </c>
      <c r="M151" s="2">
        <v>0</v>
      </c>
      <c r="N151" s="2">
        <v>0</v>
      </c>
      <c r="O151" s="2"/>
      <c r="P151" s="2"/>
      <c r="Q151" s="2"/>
      <c r="R151" s="11"/>
      <c r="S151" s="11"/>
      <c r="T151" s="35"/>
    </row>
    <row r="152" spans="1:20" x14ac:dyDescent="0.25">
      <c r="A152" s="34"/>
      <c r="B152" s="11"/>
      <c r="C152" s="2"/>
      <c r="D152" s="11"/>
      <c r="E152" s="11"/>
      <c r="F152" s="2"/>
      <c r="G152" s="11"/>
      <c r="H152" s="2"/>
      <c r="I152" s="2"/>
      <c r="J152" s="2"/>
      <c r="K152" s="2"/>
      <c r="L152" s="2"/>
      <c r="M152" s="2"/>
      <c r="N152" s="2"/>
      <c r="O152" s="2"/>
      <c r="P152" s="2"/>
      <c r="Q152" s="2"/>
      <c r="R152" s="11"/>
      <c r="S152" s="11"/>
      <c r="T152" s="35"/>
    </row>
    <row r="153" spans="1:20" x14ac:dyDescent="0.25">
      <c r="A153" s="83"/>
      <c r="B153" s="62"/>
      <c r="C153" s="61"/>
      <c r="D153" s="62"/>
      <c r="E153" s="62"/>
      <c r="F153" s="61"/>
      <c r="G153" s="62"/>
      <c r="H153" s="61">
        <f>SUM(H135:H151)</f>
        <v>0</v>
      </c>
      <c r="I153" s="61">
        <f t="shared" ref="I153:O153" si="7">SUM(I135:I151)</f>
        <v>17</v>
      </c>
      <c r="J153" s="61">
        <f t="shared" si="7"/>
        <v>0</v>
      </c>
      <c r="K153" s="61">
        <f t="shared" si="7"/>
        <v>0</v>
      </c>
      <c r="L153" s="61">
        <f t="shared" si="7"/>
        <v>0</v>
      </c>
      <c r="M153" s="61">
        <f t="shared" si="7"/>
        <v>0</v>
      </c>
      <c r="N153" s="61">
        <f t="shared" si="7"/>
        <v>0</v>
      </c>
      <c r="O153" s="61">
        <f t="shared" si="7"/>
        <v>0</v>
      </c>
      <c r="P153" s="61"/>
      <c r="Q153" s="61"/>
      <c r="R153" s="62"/>
      <c r="S153" s="62"/>
      <c r="T153" s="84"/>
    </row>
    <row r="154" spans="1:20" x14ac:dyDescent="0.25">
      <c r="A154" s="85"/>
      <c r="B154" s="75"/>
      <c r="C154" s="76"/>
      <c r="D154" s="75"/>
      <c r="E154" s="75"/>
      <c r="F154" s="76"/>
      <c r="G154" s="75"/>
      <c r="H154" s="76"/>
      <c r="I154" s="76"/>
      <c r="J154" s="76"/>
      <c r="K154" s="76"/>
      <c r="L154" s="76"/>
      <c r="M154" s="76"/>
      <c r="N154" s="76"/>
      <c r="O154" s="76"/>
      <c r="P154" s="76"/>
      <c r="Q154" s="76"/>
      <c r="R154" s="75"/>
      <c r="S154" s="75"/>
      <c r="T154" s="86"/>
    </row>
    <row r="155" spans="1:20" x14ac:dyDescent="0.25">
      <c r="A155" s="34"/>
      <c r="B155" s="11"/>
      <c r="C155" s="2"/>
      <c r="D155" s="11"/>
      <c r="E155" s="11"/>
      <c r="F155" s="2"/>
      <c r="G155" s="11"/>
      <c r="H155" s="2"/>
      <c r="I155" s="2"/>
      <c r="J155" s="2"/>
      <c r="K155" s="2"/>
      <c r="L155" s="2"/>
      <c r="M155" s="2"/>
      <c r="N155" s="2"/>
      <c r="O155" s="2"/>
      <c r="P155" s="2"/>
      <c r="Q155" s="2"/>
      <c r="R155" s="11"/>
      <c r="S155" s="11"/>
      <c r="T155" s="35"/>
    </row>
    <row r="156" spans="1:20" x14ac:dyDescent="0.25">
      <c r="A156" s="34"/>
      <c r="B156" s="11"/>
      <c r="C156" s="2" t="s">
        <v>9</v>
      </c>
      <c r="D156" s="11" t="s">
        <v>4723</v>
      </c>
      <c r="E156" s="11" t="s">
        <v>39</v>
      </c>
      <c r="F156" s="2" t="s">
        <v>0</v>
      </c>
      <c r="G156" s="11" t="s">
        <v>6115</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2</v>
      </c>
      <c r="G157" s="11" t="s">
        <v>6116</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3</v>
      </c>
      <c r="G158" s="11" t="s">
        <v>4390</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t="s">
        <v>4</v>
      </c>
      <c r="G159" s="11" t="s">
        <v>6117</v>
      </c>
      <c r="H159" s="2">
        <v>0</v>
      </c>
      <c r="I159" s="2">
        <v>1</v>
      </c>
      <c r="J159" s="2">
        <v>0</v>
      </c>
      <c r="K159" s="2">
        <v>0</v>
      </c>
      <c r="L159" s="2">
        <v>0</v>
      </c>
      <c r="M159" s="2">
        <v>0</v>
      </c>
      <c r="N159" s="2">
        <v>0</v>
      </c>
      <c r="O159" s="2"/>
      <c r="P159" s="2"/>
      <c r="Q159" s="2"/>
      <c r="R159" s="11"/>
      <c r="S159" s="11"/>
      <c r="T159" s="35"/>
    </row>
    <row r="160" spans="1:20" x14ac:dyDescent="0.25">
      <c r="A160" s="34"/>
      <c r="B160" s="11"/>
      <c r="C160" s="2"/>
      <c r="D160" s="11"/>
      <c r="E160" s="11"/>
      <c r="F160" s="2" t="s">
        <v>5</v>
      </c>
      <c r="G160" s="11" t="s">
        <v>6118</v>
      </c>
      <c r="H160" s="2">
        <v>0</v>
      </c>
      <c r="I160" s="2">
        <v>1</v>
      </c>
      <c r="J160" s="2">
        <v>0</v>
      </c>
      <c r="K160" s="2">
        <v>0</v>
      </c>
      <c r="L160" s="2">
        <v>0</v>
      </c>
      <c r="M160" s="2">
        <v>0</v>
      </c>
      <c r="N160" s="2">
        <v>0</v>
      </c>
      <c r="O160" s="2"/>
      <c r="P160" s="2"/>
      <c r="Q160" s="2"/>
      <c r="R160" s="11"/>
      <c r="S160" s="11"/>
      <c r="T160" s="35"/>
    </row>
    <row r="161" spans="1:20" x14ac:dyDescent="0.25">
      <c r="A161" s="34"/>
      <c r="B161" s="11"/>
      <c r="C161" s="2"/>
      <c r="D161" s="11"/>
      <c r="E161" s="11"/>
      <c r="F161" s="2" t="s">
        <v>6</v>
      </c>
      <c r="G161" s="11" t="s">
        <v>6119</v>
      </c>
      <c r="H161" s="2">
        <v>0</v>
      </c>
      <c r="I161" s="2">
        <v>1</v>
      </c>
      <c r="J161" s="2">
        <v>0</v>
      </c>
      <c r="K161" s="2">
        <v>0</v>
      </c>
      <c r="L161" s="2">
        <v>0</v>
      </c>
      <c r="M161" s="2">
        <v>0</v>
      </c>
      <c r="N161" s="2">
        <v>0</v>
      </c>
      <c r="O161" s="2"/>
      <c r="P161" s="2"/>
      <c r="Q161" s="2"/>
      <c r="R161" s="11"/>
      <c r="S161" s="11"/>
      <c r="T161" s="35"/>
    </row>
    <row r="162" spans="1:20" x14ac:dyDescent="0.25">
      <c r="A162" s="34"/>
      <c r="B162" s="11"/>
      <c r="C162" s="2"/>
      <c r="D162" s="11"/>
      <c r="E162" s="11"/>
      <c r="F162" s="2"/>
      <c r="G162" s="11"/>
      <c r="H162" s="2"/>
      <c r="I162" s="2"/>
      <c r="J162" s="2"/>
      <c r="K162" s="2"/>
      <c r="L162" s="2"/>
      <c r="M162" s="2"/>
      <c r="N162" s="2"/>
      <c r="O162" s="2"/>
      <c r="P162" s="2"/>
      <c r="Q162" s="2"/>
      <c r="R162" s="11"/>
      <c r="S162" s="11"/>
      <c r="T162" s="35"/>
    </row>
    <row r="163" spans="1:20" x14ac:dyDescent="0.25">
      <c r="A163" s="83"/>
      <c r="B163" s="62"/>
      <c r="C163" s="61"/>
      <c r="D163" s="62"/>
      <c r="E163" s="62"/>
      <c r="F163" s="61"/>
      <c r="G163" s="62"/>
      <c r="H163" s="61">
        <f>SUM(H156:H161)</f>
        <v>0</v>
      </c>
      <c r="I163" s="61">
        <f t="shared" ref="I163:O163" si="8">SUM(I156:I161)</f>
        <v>6</v>
      </c>
      <c r="J163" s="61">
        <f t="shared" si="8"/>
        <v>0</v>
      </c>
      <c r="K163" s="61">
        <f t="shared" si="8"/>
        <v>0</v>
      </c>
      <c r="L163" s="61">
        <f t="shared" si="8"/>
        <v>0</v>
      </c>
      <c r="M163" s="61">
        <f t="shared" si="8"/>
        <v>0</v>
      </c>
      <c r="N163" s="61">
        <f t="shared" si="8"/>
        <v>0</v>
      </c>
      <c r="O163" s="61">
        <f t="shared" si="8"/>
        <v>0</v>
      </c>
      <c r="P163" s="61"/>
      <c r="Q163" s="61"/>
      <c r="R163" s="62"/>
      <c r="S163" s="62"/>
      <c r="T163" s="84"/>
    </row>
    <row r="164" spans="1:20" x14ac:dyDescent="0.25">
      <c r="A164" s="85"/>
      <c r="B164" s="75"/>
      <c r="C164" s="76"/>
      <c r="D164" s="75"/>
      <c r="E164" s="75"/>
      <c r="F164" s="76"/>
      <c r="G164" s="75"/>
      <c r="H164" s="76"/>
      <c r="I164" s="76"/>
      <c r="J164" s="76"/>
      <c r="K164" s="76"/>
      <c r="L164" s="76"/>
      <c r="M164" s="76"/>
      <c r="N164" s="76"/>
      <c r="O164" s="76"/>
      <c r="P164" s="76"/>
      <c r="Q164" s="76"/>
      <c r="R164" s="75"/>
      <c r="S164" s="75"/>
      <c r="T164" s="86"/>
    </row>
    <row r="165" spans="1:20" x14ac:dyDescent="0.25">
      <c r="A165" s="34"/>
      <c r="B165" s="11"/>
      <c r="C165" s="2"/>
      <c r="D165" s="11"/>
      <c r="E165" s="11"/>
      <c r="F165" s="11"/>
      <c r="G165" s="11"/>
      <c r="H165" s="2"/>
      <c r="I165" s="2"/>
      <c r="J165" s="2"/>
      <c r="K165" s="2"/>
      <c r="L165" s="2"/>
      <c r="M165" s="2"/>
      <c r="N165" s="2"/>
      <c r="O165" s="2"/>
      <c r="P165" s="2"/>
      <c r="Q165" s="2"/>
      <c r="R165" s="11"/>
      <c r="S165" s="11"/>
      <c r="T165" s="35"/>
    </row>
    <row r="166" spans="1:20" x14ac:dyDescent="0.25">
      <c r="A166" s="34"/>
      <c r="B166" s="11"/>
      <c r="C166" s="2" t="s">
        <v>10</v>
      </c>
      <c r="D166" s="11" t="s">
        <v>39</v>
      </c>
      <c r="E166" s="11" t="s">
        <v>4724</v>
      </c>
      <c r="F166" s="2" t="s">
        <v>0</v>
      </c>
      <c r="G166" s="11" t="s">
        <v>6120</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t="s">
        <v>2</v>
      </c>
      <c r="G167" s="11" t="s">
        <v>6121</v>
      </c>
      <c r="H167" s="2">
        <v>0</v>
      </c>
      <c r="I167" s="2">
        <v>1</v>
      </c>
      <c r="J167" s="2">
        <v>0</v>
      </c>
      <c r="K167" s="2">
        <v>0</v>
      </c>
      <c r="L167" s="2">
        <v>0</v>
      </c>
      <c r="M167" s="2">
        <v>0</v>
      </c>
      <c r="N167" s="2">
        <v>0</v>
      </c>
      <c r="O167" s="2"/>
      <c r="P167" s="2"/>
      <c r="Q167" s="2"/>
      <c r="R167" s="11"/>
      <c r="S167" s="11"/>
      <c r="T167" s="35"/>
    </row>
    <row r="168" spans="1:20" x14ac:dyDescent="0.25">
      <c r="A168" s="34"/>
      <c r="B168" s="11"/>
      <c r="C168" s="2"/>
      <c r="D168" s="11"/>
      <c r="E168" s="11"/>
      <c r="F168" s="2" t="s">
        <v>3</v>
      </c>
      <c r="G168" s="11" t="s">
        <v>6122</v>
      </c>
      <c r="H168" s="2">
        <v>0</v>
      </c>
      <c r="I168" s="2">
        <v>1</v>
      </c>
      <c r="J168" s="2">
        <v>0</v>
      </c>
      <c r="K168" s="2">
        <v>0</v>
      </c>
      <c r="L168" s="2">
        <v>0</v>
      </c>
      <c r="M168" s="2">
        <v>0</v>
      </c>
      <c r="N168" s="2">
        <v>0</v>
      </c>
      <c r="O168" s="2"/>
      <c r="P168" s="2"/>
      <c r="Q168" s="2"/>
      <c r="R168" s="11"/>
      <c r="S168" s="11"/>
      <c r="T168" s="35"/>
    </row>
    <row r="169" spans="1:20" x14ac:dyDescent="0.25">
      <c r="A169" s="34"/>
      <c r="B169" s="11"/>
      <c r="C169" s="2"/>
      <c r="D169" s="11"/>
      <c r="E169" s="11"/>
      <c r="F169" s="2" t="s">
        <v>4</v>
      </c>
      <c r="G169" s="11" t="s">
        <v>6123</v>
      </c>
      <c r="H169" s="2">
        <v>0</v>
      </c>
      <c r="I169" s="2">
        <v>1</v>
      </c>
      <c r="J169" s="2">
        <v>0</v>
      </c>
      <c r="K169" s="2">
        <v>0</v>
      </c>
      <c r="L169" s="2">
        <v>0</v>
      </c>
      <c r="M169" s="2">
        <v>0</v>
      </c>
      <c r="N169" s="2">
        <v>0</v>
      </c>
      <c r="O169" s="2"/>
      <c r="P169" s="2"/>
      <c r="Q169" s="2"/>
      <c r="R169" s="11"/>
      <c r="S169" s="11"/>
      <c r="T169" s="35"/>
    </row>
    <row r="170" spans="1:20" x14ac:dyDescent="0.25">
      <c r="A170" s="34"/>
      <c r="B170" s="11"/>
      <c r="C170" s="2"/>
      <c r="D170" s="11"/>
      <c r="E170" s="11"/>
      <c r="F170" s="2" t="s">
        <v>5</v>
      </c>
      <c r="G170" s="11" t="s">
        <v>6124</v>
      </c>
      <c r="H170" s="2">
        <v>0</v>
      </c>
      <c r="I170" s="2">
        <v>1</v>
      </c>
      <c r="J170" s="2">
        <v>0</v>
      </c>
      <c r="K170" s="2">
        <v>0</v>
      </c>
      <c r="L170" s="2">
        <v>0</v>
      </c>
      <c r="M170" s="2">
        <v>0</v>
      </c>
      <c r="N170" s="2">
        <v>0</v>
      </c>
      <c r="O170" s="2"/>
      <c r="P170" s="2"/>
      <c r="Q170" s="2"/>
      <c r="R170" s="11"/>
      <c r="S170" s="11"/>
      <c r="T170" s="35"/>
    </row>
    <row r="171" spans="1:20" x14ac:dyDescent="0.25">
      <c r="A171" s="34"/>
      <c r="B171" s="11"/>
      <c r="C171" s="2"/>
      <c r="D171" s="11"/>
      <c r="E171" s="11"/>
      <c r="F171" s="2"/>
      <c r="G171" s="11"/>
      <c r="H171" s="2"/>
      <c r="I171" s="2"/>
      <c r="J171" s="2"/>
      <c r="K171" s="2"/>
      <c r="L171" s="2"/>
      <c r="M171" s="2"/>
      <c r="N171" s="2"/>
      <c r="O171" s="2"/>
      <c r="P171" s="2"/>
      <c r="Q171" s="2"/>
      <c r="R171" s="11"/>
      <c r="S171" s="11"/>
      <c r="T171" s="35"/>
    </row>
    <row r="172" spans="1:20" x14ac:dyDescent="0.25">
      <c r="A172" s="83"/>
      <c r="B172" s="62"/>
      <c r="C172" s="61"/>
      <c r="D172" s="62"/>
      <c r="E172" s="62"/>
      <c r="F172" s="61"/>
      <c r="G172" s="62"/>
      <c r="H172" s="61">
        <f>SUM(H166:H170)</f>
        <v>0</v>
      </c>
      <c r="I172" s="61">
        <f t="shared" ref="I172:O172" si="9">SUM(I166:I170)</f>
        <v>5</v>
      </c>
      <c r="J172" s="61">
        <f t="shared" si="9"/>
        <v>0</v>
      </c>
      <c r="K172" s="61">
        <f t="shared" si="9"/>
        <v>0</v>
      </c>
      <c r="L172" s="61">
        <f t="shared" si="9"/>
        <v>0</v>
      </c>
      <c r="M172" s="61">
        <f t="shared" si="9"/>
        <v>0</v>
      </c>
      <c r="N172" s="61">
        <f t="shared" si="9"/>
        <v>0</v>
      </c>
      <c r="O172" s="61">
        <f t="shared" si="9"/>
        <v>0</v>
      </c>
      <c r="P172" s="61"/>
      <c r="Q172" s="61"/>
      <c r="R172" s="62"/>
      <c r="S172" s="62"/>
      <c r="T172" s="84"/>
    </row>
    <row r="173" spans="1:20" x14ac:dyDescent="0.25">
      <c r="A173" s="85"/>
      <c r="B173" s="75"/>
      <c r="C173" s="76"/>
      <c r="D173" s="75"/>
      <c r="E173" s="75"/>
      <c r="F173" s="76"/>
      <c r="G173" s="75"/>
      <c r="H173" s="76"/>
      <c r="I173" s="76"/>
      <c r="J173" s="76"/>
      <c r="K173" s="76"/>
      <c r="L173" s="76"/>
      <c r="M173" s="76"/>
      <c r="N173" s="76"/>
      <c r="O173" s="76"/>
      <c r="P173" s="76"/>
      <c r="Q173" s="76"/>
      <c r="R173" s="75"/>
      <c r="S173" s="75"/>
      <c r="T173" s="86"/>
    </row>
    <row r="174" spans="1:20" x14ac:dyDescent="0.25">
      <c r="A174" s="34"/>
      <c r="B174" s="11"/>
      <c r="C174" s="2"/>
      <c r="D174" s="11"/>
      <c r="E174" s="11"/>
      <c r="F174" s="11"/>
      <c r="G174" s="11"/>
      <c r="H174" s="2"/>
      <c r="I174" s="2"/>
      <c r="J174" s="2"/>
      <c r="K174" s="2"/>
      <c r="L174" s="2"/>
      <c r="M174" s="2"/>
      <c r="N174" s="2"/>
      <c r="O174" s="2"/>
      <c r="P174" s="2"/>
      <c r="Q174" s="2"/>
      <c r="R174" s="11"/>
      <c r="S174" s="11"/>
      <c r="T174" s="35"/>
    </row>
    <row r="175" spans="1:20" x14ac:dyDescent="0.25">
      <c r="A175" s="34"/>
      <c r="B175" s="11"/>
      <c r="C175" s="2" t="s">
        <v>11</v>
      </c>
      <c r="D175" s="11" t="s">
        <v>39</v>
      </c>
      <c r="E175" s="11" t="s">
        <v>4725</v>
      </c>
      <c r="F175" s="2" t="s">
        <v>0</v>
      </c>
      <c r="G175" s="11" t="s">
        <v>6125</v>
      </c>
      <c r="H175" s="2">
        <v>0</v>
      </c>
      <c r="I175" s="2">
        <v>1</v>
      </c>
      <c r="J175" s="2">
        <v>0</v>
      </c>
      <c r="K175" s="2">
        <v>0</v>
      </c>
      <c r="L175" s="2">
        <v>0</v>
      </c>
      <c r="M175" s="2">
        <v>0</v>
      </c>
      <c r="N175" s="2">
        <v>0</v>
      </c>
      <c r="O175" s="2"/>
      <c r="P175" s="2"/>
      <c r="Q175" s="2"/>
      <c r="R175" s="11"/>
      <c r="S175" s="11"/>
      <c r="T175" s="35"/>
    </row>
    <row r="176" spans="1:20" x14ac:dyDescent="0.25">
      <c r="A176" s="34"/>
      <c r="B176" s="11"/>
      <c r="C176" s="11"/>
      <c r="D176" s="11"/>
      <c r="E176" s="11"/>
      <c r="F176" s="2" t="s">
        <v>2</v>
      </c>
      <c r="G176" s="11" t="s">
        <v>6126</v>
      </c>
      <c r="H176" s="2">
        <v>0</v>
      </c>
      <c r="I176" s="2">
        <v>1</v>
      </c>
      <c r="J176" s="2">
        <v>0</v>
      </c>
      <c r="K176" s="2">
        <v>0</v>
      </c>
      <c r="L176" s="2">
        <v>0</v>
      </c>
      <c r="M176" s="2">
        <v>0</v>
      </c>
      <c r="N176" s="2">
        <v>0</v>
      </c>
      <c r="O176" s="2"/>
      <c r="P176" s="2"/>
      <c r="Q176" s="2"/>
      <c r="R176" s="11"/>
      <c r="S176" s="11"/>
      <c r="T176" s="35"/>
    </row>
    <row r="177" spans="1:20" x14ac:dyDescent="0.25">
      <c r="A177" s="34"/>
      <c r="B177" s="11"/>
      <c r="C177" s="11"/>
      <c r="D177" s="11"/>
      <c r="E177" s="11"/>
      <c r="F177" s="2" t="s">
        <v>3</v>
      </c>
      <c r="G177" s="11" t="s">
        <v>6127</v>
      </c>
      <c r="H177" s="2">
        <v>0</v>
      </c>
      <c r="I177" s="2">
        <v>1</v>
      </c>
      <c r="J177" s="2">
        <v>0</v>
      </c>
      <c r="K177" s="2">
        <v>0</v>
      </c>
      <c r="L177" s="2">
        <v>0</v>
      </c>
      <c r="M177" s="2">
        <v>0</v>
      </c>
      <c r="N177" s="2">
        <v>0</v>
      </c>
      <c r="O177" s="2"/>
      <c r="P177" s="2"/>
      <c r="Q177" s="2"/>
      <c r="R177" s="11"/>
      <c r="S177" s="11"/>
      <c r="T177" s="35"/>
    </row>
    <row r="178" spans="1:20" x14ac:dyDescent="0.25">
      <c r="A178" s="34"/>
      <c r="B178" s="11"/>
      <c r="C178" s="11"/>
      <c r="D178" s="11"/>
      <c r="E178" s="11"/>
      <c r="F178" s="2" t="s">
        <v>4</v>
      </c>
      <c r="G178" s="11" t="s">
        <v>6128</v>
      </c>
      <c r="H178" s="2">
        <v>0</v>
      </c>
      <c r="I178" s="2">
        <v>1</v>
      </c>
      <c r="J178" s="2">
        <v>0</v>
      </c>
      <c r="K178" s="2">
        <v>0</v>
      </c>
      <c r="L178" s="2">
        <v>0</v>
      </c>
      <c r="M178" s="2">
        <v>0</v>
      </c>
      <c r="N178" s="2">
        <v>0</v>
      </c>
      <c r="O178" s="2"/>
      <c r="P178" s="2"/>
      <c r="Q178" s="2"/>
      <c r="R178" s="11"/>
      <c r="S178" s="11"/>
      <c r="T178" s="35"/>
    </row>
    <row r="179" spans="1:20" x14ac:dyDescent="0.25">
      <c r="A179" s="34"/>
      <c r="B179" s="11"/>
      <c r="C179" s="11"/>
      <c r="D179" s="11"/>
      <c r="E179" s="11"/>
      <c r="F179" s="2" t="s">
        <v>5</v>
      </c>
      <c r="G179" s="11" t="s">
        <v>6129</v>
      </c>
      <c r="H179" s="2">
        <v>0</v>
      </c>
      <c r="I179" s="2">
        <v>1</v>
      </c>
      <c r="J179" s="2">
        <v>0</v>
      </c>
      <c r="K179" s="2">
        <v>0</v>
      </c>
      <c r="L179" s="2">
        <v>0</v>
      </c>
      <c r="M179" s="2">
        <v>0</v>
      </c>
      <c r="N179" s="2">
        <v>0</v>
      </c>
      <c r="O179" s="2"/>
      <c r="P179" s="2"/>
      <c r="Q179" s="2"/>
      <c r="R179" s="11"/>
      <c r="S179" s="11"/>
      <c r="T179" s="35"/>
    </row>
    <row r="180" spans="1:20" x14ac:dyDescent="0.25">
      <c r="A180" s="34"/>
      <c r="B180" s="11"/>
      <c r="C180" s="11"/>
      <c r="D180" s="11"/>
      <c r="E180" s="11"/>
      <c r="F180" s="11"/>
      <c r="G180" s="11"/>
      <c r="H180" s="2"/>
      <c r="I180" s="2"/>
      <c r="J180" s="2"/>
      <c r="K180" s="2"/>
      <c r="L180" s="2"/>
      <c r="M180" s="2"/>
      <c r="N180" s="2"/>
      <c r="O180" s="2"/>
      <c r="P180" s="2"/>
      <c r="Q180" s="2"/>
      <c r="R180" s="11"/>
      <c r="S180" s="11"/>
      <c r="T180" s="35"/>
    </row>
    <row r="181" spans="1:20" x14ac:dyDescent="0.25">
      <c r="A181" s="83"/>
      <c r="B181" s="62"/>
      <c r="C181" s="61"/>
      <c r="D181" s="62"/>
      <c r="E181" s="62"/>
      <c r="F181" s="61"/>
      <c r="G181" s="62"/>
      <c r="H181" s="61">
        <f>SUM(H175:H179)</f>
        <v>0</v>
      </c>
      <c r="I181" s="61">
        <f t="shared" ref="I181:O181" si="10">SUM(I175:I179)</f>
        <v>5</v>
      </c>
      <c r="J181" s="61">
        <f t="shared" si="10"/>
        <v>0</v>
      </c>
      <c r="K181" s="61">
        <f t="shared" si="10"/>
        <v>0</v>
      </c>
      <c r="L181" s="61">
        <f t="shared" si="10"/>
        <v>0</v>
      </c>
      <c r="M181" s="61">
        <f t="shared" si="10"/>
        <v>0</v>
      </c>
      <c r="N181" s="61">
        <f t="shared" si="10"/>
        <v>0</v>
      </c>
      <c r="O181" s="61">
        <f t="shared" si="10"/>
        <v>0</v>
      </c>
      <c r="P181" s="61"/>
      <c r="Q181" s="61"/>
      <c r="R181" s="62"/>
      <c r="S181" s="62"/>
      <c r="T181" s="84"/>
    </row>
    <row r="182" spans="1:20" x14ac:dyDescent="0.25">
      <c r="A182" s="85"/>
      <c r="B182" s="75"/>
      <c r="C182" s="76"/>
      <c r="D182" s="75"/>
      <c r="E182" s="75"/>
      <c r="F182" s="76"/>
      <c r="G182" s="75"/>
      <c r="H182" s="76"/>
      <c r="I182" s="76"/>
      <c r="J182" s="76"/>
      <c r="K182" s="76"/>
      <c r="L182" s="76"/>
      <c r="M182" s="76"/>
      <c r="N182" s="76"/>
      <c r="O182" s="76"/>
      <c r="P182" s="76"/>
      <c r="Q182" s="76"/>
      <c r="R182" s="75"/>
      <c r="S182" s="75"/>
      <c r="T182" s="86"/>
    </row>
    <row r="183" spans="1:20" x14ac:dyDescent="0.25">
      <c r="A183" s="34"/>
      <c r="B183" s="11"/>
      <c r="C183" s="11"/>
      <c r="D183" s="11"/>
      <c r="E183" s="11"/>
      <c r="F183" s="11"/>
      <c r="G183" s="11"/>
      <c r="H183" s="2"/>
      <c r="I183" s="2"/>
      <c r="J183" s="2"/>
      <c r="K183" s="2"/>
      <c r="L183" s="2"/>
      <c r="M183" s="2"/>
      <c r="N183" s="2"/>
      <c r="O183" s="2"/>
      <c r="P183" s="2"/>
      <c r="Q183" s="2"/>
      <c r="R183" s="11"/>
      <c r="S183" s="11"/>
      <c r="T183" s="35"/>
    </row>
    <row r="184" spans="1:20" x14ac:dyDescent="0.25">
      <c r="A184" s="34"/>
      <c r="B184" s="11"/>
      <c r="C184" s="11"/>
      <c r="D184" s="11"/>
      <c r="E184" s="11"/>
      <c r="F184" s="11"/>
      <c r="G184" s="11"/>
      <c r="H184" s="2">
        <f t="shared" ref="H184:O184" si="11">H26+H41+H55+H69+H97+H112+H126+H153+H163+H172+H181</f>
        <v>18</v>
      </c>
      <c r="I184" s="2">
        <f t="shared" si="11"/>
        <v>100</v>
      </c>
      <c r="J184" s="2">
        <f t="shared" si="11"/>
        <v>0</v>
      </c>
      <c r="K184" s="2">
        <f t="shared" si="11"/>
        <v>0</v>
      </c>
      <c r="L184" s="2">
        <f t="shared" si="11"/>
        <v>0</v>
      </c>
      <c r="M184" s="2">
        <f t="shared" si="11"/>
        <v>0</v>
      </c>
      <c r="N184" s="2">
        <f t="shared" si="11"/>
        <v>0</v>
      </c>
      <c r="O184" s="2">
        <f t="shared" si="11"/>
        <v>7</v>
      </c>
      <c r="P184" s="2"/>
      <c r="Q184" s="2"/>
      <c r="R184" s="11"/>
      <c r="S184" s="11"/>
      <c r="T184" s="35"/>
    </row>
    <row r="185" spans="1:20" ht="15.75" thickBot="1" x14ac:dyDescent="0.3">
      <c r="A185" s="36"/>
      <c r="B185" s="32"/>
      <c r="C185" s="32"/>
      <c r="D185" s="32"/>
      <c r="E185" s="32"/>
      <c r="F185" s="32"/>
      <c r="G185" s="32"/>
      <c r="H185" s="3"/>
      <c r="I185" s="3"/>
      <c r="J185" s="3"/>
      <c r="K185" s="3"/>
      <c r="L185" s="3"/>
      <c r="M185" s="3"/>
      <c r="N185" s="3"/>
      <c r="O185" s="3"/>
      <c r="P185" s="3"/>
      <c r="Q185" s="3"/>
      <c r="R185" s="32"/>
      <c r="S185" s="32"/>
      <c r="T185" s="37"/>
    </row>
    <row r="186" spans="1:20" ht="15.75" thickTop="1" x14ac:dyDescent="0.25"/>
    <row r="187" spans="1:20" x14ac:dyDescent="0.25">
      <c r="I187" s="71">
        <f>H184+I184</f>
        <v>118</v>
      </c>
    </row>
  </sheetData>
  <mergeCells count="28">
    <mergeCell ref="S77:S78"/>
    <mergeCell ref="J5:O5"/>
    <mergeCell ref="A1:T1"/>
    <mergeCell ref="A3:A4"/>
    <mergeCell ref="B3:B4"/>
    <mergeCell ref="C3:C4"/>
    <mergeCell ref="D3:D4"/>
    <mergeCell ref="E3:E4"/>
    <mergeCell ref="F3:F4"/>
    <mergeCell ref="G3:G4"/>
    <mergeCell ref="H3:H4"/>
    <mergeCell ref="I3:I4"/>
    <mergeCell ref="R3:R4"/>
    <mergeCell ref="S3:S4"/>
    <mergeCell ref="T3:T4"/>
    <mergeCell ref="J3:Q3"/>
    <mergeCell ref="S126:S129"/>
    <mergeCell ref="R115:R116"/>
    <mergeCell ref="S130:S132"/>
    <mergeCell ref="S115:S118"/>
    <mergeCell ref="S119:S121"/>
    <mergeCell ref="S122:S125"/>
    <mergeCell ref="S74:S76"/>
    <mergeCell ref="S66:S68"/>
    <mergeCell ref="S69:S73"/>
    <mergeCell ref="R58:R59"/>
    <mergeCell ref="S58:S60"/>
    <mergeCell ref="S61:S65"/>
  </mergeCells>
  <pageMargins left="0.47244094488188981" right="0.27559055118110237" top="0.55118110236220474" bottom="0.51181102362204722" header="0.31496062992125984" footer="0.31496062992125984"/>
  <pageSetup paperSize="258" scale="68"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7"/>
  <sheetViews>
    <sheetView topLeftCell="C2" workbookViewId="0">
      <pane ySplit="1530" topLeftCell="A125" activePane="bottomLeft"/>
      <selection activeCell="J5" sqref="J5:Q5"/>
      <selection pane="bottomLeft" activeCell="G138" sqref="G138"/>
    </sheetView>
  </sheetViews>
  <sheetFormatPr defaultRowHeight="15" x14ac:dyDescent="0.25"/>
  <cols>
    <col min="1" max="1" width="4.42578125" bestFit="1" customWidth="1"/>
    <col min="2" max="2" width="15.140625" bestFit="1" customWidth="1"/>
    <col min="3" max="3" width="4.42578125" bestFit="1" customWidth="1"/>
    <col min="4" max="4" width="17.85546875" bestFit="1" customWidth="1"/>
    <col min="5" max="5" width="16.7109375" bestFit="1" customWidth="1"/>
    <col min="6" max="6" width="5" bestFit="1" customWidth="1"/>
    <col min="7" max="7" width="24" bestFit="1" customWidth="1"/>
    <col min="8" max="9" width="6.7109375" customWidth="1"/>
    <col min="10" max="17" width="4.7109375" customWidth="1"/>
    <col min="18" max="18" width="48.28515625" customWidth="1"/>
    <col min="19"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6"/>
      <c r="P3" s="287"/>
      <c r="Q3" s="128"/>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89"/>
      <c r="P5" s="289"/>
      <c r="Q5" s="290"/>
      <c r="R5" s="23">
        <v>11</v>
      </c>
      <c r="S5" s="24">
        <v>12</v>
      </c>
      <c r="T5" s="25">
        <v>13</v>
      </c>
    </row>
    <row r="6" spans="1:20" x14ac:dyDescent="0.25">
      <c r="A6" s="51"/>
      <c r="B6" s="30"/>
      <c r="C6" s="30"/>
      <c r="D6" s="30"/>
      <c r="E6" s="30"/>
      <c r="F6" s="30"/>
      <c r="G6" s="30"/>
      <c r="H6" s="30"/>
      <c r="I6" s="30"/>
      <c r="J6" s="30"/>
      <c r="K6" s="30"/>
      <c r="L6" s="30"/>
      <c r="M6" s="30"/>
      <c r="N6" s="30"/>
      <c r="O6" s="30"/>
      <c r="P6" s="30"/>
      <c r="Q6" s="30"/>
      <c r="R6" s="31"/>
      <c r="S6" s="31"/>
      <c r="T6" s="33"/>
    </row>
    <row r="7" spans="1:20" x14ac:dyDescent="0.25">
      <c r="A7" s="34" t="s">
        <v>31</v>
      </c>
      <c r="B7" s="11" t="s">
        <v>4726</v>
      </c>
      <c r="C7" s="2" t="s">
        <v>0</v>
      </c>
      <c r="D7" s="11" t="s">
        <v>4727</v>
      </c>
      <c r="E7" s="11" t="s">
        <v>39</v>
      </c>
      <c r="F7" s="2" t="s">
        <v>0</v>
      </c>
      <c r="G7" s="11" t="s">
        <v>6130</v>
      </c>
      <c r="H7" s="2">
        <v>0</v>
      </c>
      <c r="I7" s="2">
        <v>1</v>
      </c>
      <c r="J7" s="2">
        <v>0</v>
      </c>
      <c r="K7" s="2">
        <v>0</v>
      </c>
      <c r="L7" s="2">
        <v>0</v>
      </c>
      <c r="M7" s="2">
        <v>0</v>
      </c>
      <c r="N7" s="2">
        <v>0</v>
      </c>
      <c r="O7" s="2"/>
      <c r="P7" s="2"/>
      <c r="Q7" s="2"/>
      <c r="R7" s="11"/>
      <c r="S7" s="11"/>
      <c r="T7" s="35"/>
    </row>
    <row r="8" spans="1:20" x14ac:dyDescent="0.25">
      <c r="A8" s="34"/>
      <c r="B8" s="11"/>
      <c r="C8" s="2"/>
      <c r="D8" s="11"/>
      <c r="E8" s="11"/>
      <c r="F8" s="2" t="s">
        <v>2</v>
      </c>
      <c r="G8" s="11" t="s">
        <v>6131</v>
      </c>
      <c r="H8" s="2">
        <v>0</v>
      </c>
      <c r="I8" s="2">
        <v>1</v>
      </c>
      <c r="J8" s="2">
        <v>0</v>
      </c>
      <c r="K8" s="2">
        <v>0</v>
      </c>
      <c r="L8" s="2">
        <v>0</v>
      </c>
      <c r="M8" s="2">
        <v>0</v>
      </c>
      <c r="N8" s="2">
        <v>0</v>
      </c>
      <c r="O8" s="2"/>
      <c r="P8" s="2"/>
      <c r="Q8" s="2"/>
      <c r="R8" s="11"/>
      <c r="S8" s="11"/>
      <c r="T8" s="35"/>
    </row>
    <row r="9" spans="1:20" x14ac:dyDescent="0.25">
      <c r="A9" s="34"/>
      <c r="B9" s="11"/>
      <c r="C9" s="2"/>
      <c r="D9" s="11"/>
      <c r="E9" s="11"/>
      <c r="F9" s="2" t="s">
        <v>3</v>
      </c>
      <c r="G9" s="11" t="s">
        <v>6132</v>
      </c>
      <c r="H9" s="2">
        <v>0</v>
      </c>
      <c r="I9" s="2">
        <v>1</v>
      </c>
      <c r="J9" s="2">
        <v>0</v>
      </c>
      <c r="K9" s="2">
        <v>0</v>
      </c>
      <c r="L9" s="2">
        <v>0</v>
      </c>
      <c r="M9" s="2">
        <v>0</v>
      </c>
      <c r="N9" s="2">
        <v>0</v>
      </c>
      <c r="O9" s="2"/>
      <c r="P9" s="2"/>
      <c r="Q9" s="2"/>
      <c r="R9" s="11"/>
      <c r="S9" s="11"/>
      <c r="T9" s="35"/>
    </row>
    <row r="10" spans="1:20" x14ac:dyDescent="0.25">
      <c r="A10" s="34"/>
      <c r="B10" s="11"/>
      <c r="C10" s="2"/>
      <c r="D10" s="11"/>
      <c r="E10" s="11"/>
      <c r="F10" s="2" t="s">
        <v>4</v>
      </c>
      <c r="G10" s="11" t="s">
        <v>6133</v>
      </c>
      <c r="H10" s="2">
        <v>0</v>
      </c>
      <c r="I10" s="2">
        <v>1</v>
      </c>
      <c r="J10" s="2">
        <v>0</v>
      </c>
      <c r="K10" s="2">
        <v>0</v>
      </c>
      <c r="L10" s="2">
        <v>0</v>
      </c>
      <c r="M10" s="2">
        <v>0</v>
      </c>
      <c r="N10" s="2">
        <v>0</v>
      </c>
      <c r="O10" s="2"/>
      <c r="P10" s="2"/>
      <c r="Q10" s="2"/>
      <c r="R10" s="11"/>
      <c r="S10" s="11"/>
      <c r="T10" s="35"/>
    </row>
    <row r="11" spans="1:20" x14ac:dyDescent="0.25">
      <c r="A11" s="34"/>
      <c r="B11" s="11"/>
      <c r="C11" s="2"/>
      <c r="D11" s="11"/>
      <c r="E11" s="11"/>
      <c r="F11" s="2" t="s">
        <v>5</v>
      </c>
      <c r="G11" s="11" t="s">
        <v>6134</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6135</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6136</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6137</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c r="G15" s="11"/>
      <c r="H15" s="2"/>
      <c r="I15" s="2"/>
      <c r="J15" s="2"/>
      <c r="K15" s="2"/>
      <c r="L15" s="2"/>
      <c r="M15" s="2"/>
      <c r="N15" s="2"/>
      <c r="O15" s="2"/>
      <c r="P15" s="2"/>
      <c r="Q15" s="2"/>
      <c r="R15" s="11"/>
      <c r="S15" s="11"/>
      <c r="T15" s="35"/>
    </row>
    <row r="16" spans="1:20" x14ac:dyDescent="0.25">
      <c r="A16" s="83"/>
      <c r="B16" s="62"/>
      <c r="C16" s="61"/>
      <c r="D16" s="62"/>
      <c r="E16" s="62"/>
      <c r="F16" s="61"/>
      <c r="G16" s="62"/>
      <c r="H16" s="61">
        <f>SUM(H7:H14)</f>
        <v>0</v>
      </c>
      <c r="I16" s="61">
        <f t="shared" ref="I16:O16" si="0">SUM(I7:I14)</f>
        <v>8</v>
      </c>
      <c r="J16" s="61">
        <f t="shared" si="0"/>
        <v>0</v>
      </c>
      <c r="K16" s="61">
        <f t="shared" si="0"/>
        <v>0</v>
      </c>
      <c r="L16" s="61">
        <f t="shared" si="0"/>
        <v>0</v>
      </c>
      <c r="M16" s="61">
        <f t="shared" si="0"/>
        <v>0</v>
      </c>
      <c r="N16" s="61">
        <f t="shared" si="0"/>
        <v>0</v>
      </c>
      <c r="O16" s="61">
        <f t="shared" si="0"/>
        <v>0</v>
      </c>
      <c r="P16" s="61"/>
      <c r="Q16" s="61"/>
      <c r="R16" s="62"/>
      <c r="S16" s="62"/>
      <c r="T16" s="84"/>
    </row>
    <row r="17" spans="1:20" x14ac:dyDescent="0.25">
      <c r="A17" s="85"/>
      <c r="B17" s="75"/>
      <c r="C17" s="76"/>
      <c r="D17" s="75"/>
      <c r="E17" s="75"/>
      <c r="F17" s="76"/>
      <c r="G17" s="75"/>
      <c r="H17" s="76"/>
      <c r="I17" s="76"/>
      <c r="J17" s="76"/>
      <c r="K17" s="76"/>
      <c r="L17" s="76"/>
      <c r="M17" s="76"/>
      <c r="N17" s="76"/>
      <c r="O17" s="76"/>
      <c r="P17" s="76"/>
      <c r="Q17" s="76"/>
      <c r="R17" s="75"/>
      <c r="S17" s="75"/>
      <c r="T17" s="86"/>
    </row>
    <row r="18" spans="1:20" x14ac:dyDescent="0.25">
      <c r="A18" s="34"/>
      <c r="B18" s="11"/>
      <c r="C18" s="2"/>
      <c r="D18" s="11"/>
      <c r="E18" s="11"/>
      <c r="F18" s="2"/>
      <c r="G18" s="11"/>
      <c r="H18" s="2"/>
      <c r="I18" s="2"/>
      <c r="J18" s="2"/>
      <c r="K18" s="2"/>
      <c r="L18" s="2"/>
      <c r="M18" s="2"/>
      <c r="N18" s="2"/>
      <c r="O18" s="2"/>
      <c r="P18" s="2"/>
      <c r="Q18" s="2"/>
      <c r="R18" s="11"/>
      <c r="S18" s="11"/>
      <c r="T18" s="35"/>
    </row>
    <row r="19" spans="1:20" x14ac:dyDescent="0.25">
      <c r="A19" s="34"/>
      <c r="B19" s="11"/>
      <c r="C19" s="2" t="s">
        <v>2</v>
      </c>
      <c r="D19" s="11" t="s">
        <v>4728</v>
      </c>
      <c r="E19" s="11" t="s">
        <v>39</v>
      </c>
      <c r="F19" s="2" t="s">
        <v>0</v>
      </c>
      <c r="G19" s="11" t="s">
        <v>6138</v>
      </c>
      <c r="H19" s="2">
        <v>0</v>
      </c>
      <c r="I19" s="2">
        <v>1</v>
      </c>
      <c r="J19" s="2">
        <v>0</v>
      </c>
      <c r="K19" s="2">
        <v>0</v>
      </c>
      <c r="L19" s="2">
        <v>0</v>
      </c>
      <c r="M19" s="2">
        <v>0</v>
      </c>
      <c r="N19" s="2">
        <v>0</v>
      </c>
      <c r="O19" s="2"/>
      <c r="P19" s="2"/>
      <c r="Q19" s="2"/>
      <c r="R19" s="11"/>
      <c r="S19" s="11"/>
      <c r="T19" s="35"/>
    </row>
    <row r="20" spans="1:20" x14ac:dyDescent="0.25">
      <c r="A20" s="34"/>
      <c r="B20" s="11"/>
      <c r="C20" s="2"/>
      <c r="D20" s="11"/>
      <c r="E20" s="11"/>
      <c r="F20" s="2" t="s">
        <v>2</v>
      </c>
      <c r="G20" s="11" t="s">
        <v>6139</v>
      </c>
      <c r="H20" s="2">
        <v>0</v>
      </c>
      <c r="I20" s="2">
        <v>1</v>
      </c>
      <c r="J20" s="2">
        <v>0</v>
      </c>
      <c r="K20" s="2">
        <v>0</v>
      </c>
      <c r="L20" s="2">
        <v>0</v>
      </c>
      <c r="M20" s="2">
        <v>0</v>
      </c>
      <c r="N20" s="2">
        <v>0</v>
      </c>
      <c r="O20" s="2"/>
      <c r="P20" s="2"/>
      <c r="Q20" s="2"/>
      <c r="R20" s="11"/>
      <c r="S20" s="11"/>
      <c r="T20" s="35"/>
    </row>
    <row r="21" spans="1:20" x14ac:dyDescent="0.25">
      <c r="A21" s="34"/>
      <c r="B21" s="11"/>
      <c r="C21" s="2"/>
      <c r="D21" s="11"/>
      <c r="E21" s="11"/>
      <c r="F21" s="2" t="s">
        <v>3</v>
      </c>
      <c r="G21" s="11" t="s">
        <v>6140</v>
      </c>
      <c r="H21" s="2">
        <v>0</v>
      </c>
      <c r="I21" s="2">
        <v>1</v>
      </c>
      <c r="J21" s="2">
        <v>0</v>
      </c>
      <c r="K21" s="2">
        <v>0</v>
      </c>
      <c r="L21" s="2">
        <v>0</v>
      </c>
      <c r="M21" s="2">
        <v>0</v>
      </c>
      <c r="N21" s="2">
        <v>0</v>
      </c>
      <c r="O21" s="2"/>
      <c r="P21" s="2"/>
      <c r="Q21" s="2"/>
      <c r="R21" s="11"/>
      <c r="S21" s="11"/>
      <c r="T21" s="35"/>
    </row>
    <row r="22" spans="1:20" x14ac:dyDescent="0.25">
      <c r="A22" s="34"/>
      <c r="B22" s="11"/>
      <c r="C22" s="2"/>
      <c r="D22" s="11"/>
      <c r="E22" s="11"/>
      <c r="F22" s="2" t="s">
        <v>4</v>
      </c>
      <c r="G22" s="11" t="s">
        <v>6141</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5</v>
      </c>
      <c r="G23" s="11" t="s">
        <v>6142</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t="s">
        <v>6</v>
      </c>
      <c r="G24" s="11" t="s">
        <v>6143</v>
      </c>
      <c r="H24" s="2">
        <v>0</v>
      </c>
      <c r="I24" s="2">
        <v>1</v>
      </c>
      <c r="J24" s="2">
        <v>0</v>
      </c>
      <c r="K24" s="2">
        <v>0</v>
      </c>
      <c r="L24" s="2">
        <v>0</v>
      </c>
      <c r="M24" s="2">
        <v>0</v>
      </c>
      <c r="N24" s="2">
        <v>0</v>
      </c>
      <c r="O24" s="2"/>
      <c r="P24" s="2"/>
      <c r="Q24" s="2"/>
      <c r="R24" s="11"/>
      <c r="S24" s="11"/>
      <c r="T24" s="35"/>
    </row>
    <row r="25" spans="1:20" x14ac:dyDescent="0.25">
      <c r="A25" s="34"/>
      <c r="B25" s="11"/>
      <c r="C25" s="2"/>
      <c r="D25" s="11"/>
      <c r="E25" s="11"/>
      <c r="F25" s="2" t="s">
        <v>7</v>
      </c>
      <c r="G25" s="11" t="s">
        <v>6144</v>
      </c>
      <c r="H25" s="2">
        <v>0</v>
      </c>
      <c r="I25" s="2">
        <v>1</v>
      </c>
      <c r="J25" s="2">
        <v>0</v>
      </c>
      <c r="K25" s="2">
        <v>0</v>
      </c>
      <c r="L25" s="2">
        <v>0</v>
      </c>
      <c r="M25" s="2">
        <v>0</v>
      </c>
      <c r="N25" s="2">
        <v>0</v>
      </c>
      <c r="O25" s="2"/>
      <c r="P25" s="2"/>
      <c r="Q25" s="2"/>
      <c r="R25" s="11"/>
      <c r="S25" s="11"/>
      <c r="T25" s="35"/>
    </row>
    <row r="26" spans="1:20" x14ac:dyDescent="0.25">
      <c r="A26" s="34"/>
      <c r="B26" s="11"/>
      <c r="C26" s="2"/>
      <c r="D26" s="11"/>
      <c r="E26" s="11"/>
      <c r="F26" s="2" t="s">
        <v>8</v>
      </c>
      <c r="G26" s="11" t="s">
        <v>6145</v>
      </c>
      <c r="H26" s="2">
        <v>0</v>
      </c>
      <c r="I26" s="2">
        <v>1</v>
      </c>
      <c r="J26" s="2">
        <v>0</v>
      </c>
      <c r="K26" s="2">
        <v>0</v>
      </c>
      <c r="L26" s="2">
        <v>0</v>
      </c>
      <c r="M26" s="2">
        <v>0</v>
      </c>
      <c r="N26" s="2">
        <v>0</v>
      </c>
      <c r="O26" s="2"/>
      <c r="P26" s="2"/>
      <c r="Q26" s="2"/>
      <c r="R26" s="11"/>
      <c r="S26" s="11"/>
      <c r="T26" s="35"/>
    </row>
    <row r="27" spans="1:20" x14ac:dyDescent="0.25">
      <c r="A27" s="34"/>
      <c r="B27" s="11"/>
      <c r="C27" s="2"/>
      <c r="D27" s="11"/>
      <c r="E27" s="11"/>
      <c r="F27" s="2"/>
      <c r="G27" s="11"/>
      <c r="H27" s="2"/>
      <c r="I27" s="2"/>
      <c r="J27" s="2"/>
      <c r="K27" s="2"/>
      <c r="L27" s="2"/>
      <c r="M27" s="2"/>
      <c r="N27" s="2"/>
      <c r="O27" s="2"/>
      <c r="P27" s="2"/>
      <c r="Q27" s="2"/>
      <c r="R27" s="11"/>
      <c r="S27" s="11"/>
      <c r="T27" s="35"/>
    </row>
    <row r="28" spans="1:20" x14ac:dyDescent="0.25">
      <c r="A28" s="83"/>
      <c r="B28" s="62"/>
      <c r="C28" s="61"/>
      <c r="D28" s="62"/>
      <c r="E28" s="62"/>
      <c r="F28" s="61"/>
      <c r="G28" s="62"/>
      <c r="H28" s="61">
        <f>SUM(H19:H26)</f>
        <v>0</v>
      </c>
      <c r="I28" s="61">
        <f t="shared" ref="I28:O28" si="1">SUM(I19:I26)</f>
        <v>8</v>
      </c>
      <c r="J28" s="61">
        <f t="shared" si="1"/>
        <v>0</v>
      </c>
      <c r="K28" s="61">
        <f t="shared" si="1"/>
        <v>0</v>
      </c>
      <c r="L28" s="61">
        <f t="shared" si="1"/>
        <v>0</v>
      </c>
      <c r="M28" s="61">
        <f t="shared" si="1"/>
        <v>0</v>
      </c>
      <c r="N28" s="61">
        <f t="shared" si="1"/>
        <v>0</v>
      </c>
      <c r="O28" s="61">
        <f t="shared" si="1"/>
        <v>0</v>
      </c>
      <c r="P28" s="61"/>
      <c r="Q28" s="61"/>
      <c r="R28" s="62"/>
      <c r="S28" s="62"/>
      <c r="T28" s="84"/>
    </row>
    <row r="29" spans="1:20" x14ac:dyDescent="0.25">
      <c r="A29" s="85"/>
      <c r="B29" s="75"/>
      <c r="C29" s="76"/>
      <c r="D29" s="75"/>
      <c r="E29" s="75"/>
      <c r="F29" s="76"/>
      <c r="G29" s="75"/>
      <c r="H29" s="76"/>
      <c r="I29" s="76"/>
      <c r="J29" s="76"/>
      <c r="K29" s="76"/>
      <c r="L29" s="76"/>
      <c r="M29" s="76"/>
      <c r="N29" s="76"/>
      <c r="O29" s="76"/>
      <c r="P29" s="76"/>
      <c r="Q29" s="76"/>
      <c r="R29" s="75"/>
      <c r="S29" s="75"/>
      <c r="T29" s="86"/>
    </row>
    <row r="30" spans="1:20" x14ac:dyDescent="0.25">
      <c r="A30" s="34"/>
      <c r="B30" s="11"/>
      <c r="C30" s="2"/>
      <c r="D30" s="11"/>
      <c r="E30" s="11"/>
      <c r="F30" s="11"/>
      <c r="G30" s="11"/>
      <c r="H30" s="2"/>
      <c r="I30" s="2"/>
      <c r="J30" s="2"/>
      <c r="K30" s="2"/>
      <c r="L30" s="2"/>
      <c r="M30" s="2"/>
      <c r="N30" s="2"/>
      <c r="O30" s="2"/>
      <c r="P30" s="2"/>
      <c r="Q30" s="2"/>
      <c r="R30" s="11"/>
      <c r="S30" s="11"/>
      <c r="T30" s="35"/>
    </row>
    <row r="31" spans="1:20" x14ac:dyDescent="0.25">
      <c r="A31" s="34"/>
      <c r="B31" s="11"/>
      <c r="C31" s="2" t="s">
        <v>3</v>
      </c>
      <c r="D31" s="11" t="s">
        <v>4729</v>
      </c>
      <c r="E31" s="11" t="s">
        <v>39</v>
      </c>
      <c r="F31" s="2" t="s">
        <v>0</v>
      </c>
      <c r="G31" s="11" t="s">
        <v>6146</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2</v>
      </c>
      <c r="G32" s="11" t="s">
        <v>6147</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3</v>
      </c>
      <c r="G33" s="11" t="s">
        <v>6148</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4</v>
      </c>
      <c r="G34" s="11" t="s">
        <v>6149</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5</v>
      </c>
      <c r="G35" s="11" t="s">
        <v>6150</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6</v>
      </c>
      <c r="G36" s="11" t="s">
        <v>6151</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t="s">
        <v>7</v>
      </c>
      <c r="G37" s="11" t="s">
        <v>6152</v>
      </c>
      <c r="H37" s="2">
        <v>0</v>
      </c>
      <c r="I37" s="2">
        <v>1</v>
      </c>
      <c r="J37" s="2">
        <v>0</v>
      </c>
      <c r="K37" s="2">
        <v>0</v>
      </c>
      <c r="L37" s="2">
        <v>0</v>
      </c>
      <c r="M37" s="2">
        <v>0</v>
      </c>
      <c r="N37" s="2">
        <v>0</v>
      </c>
      <c r="O37" s="2"/>
      <c r="P37" s="2"/>
      <c r="Q37" s="2"/>
      <c r="R37" s="11"/>
      <c r="S37" s="11"/>
      <c r="T37" s="35"/>
    </row>
    <row r="38" spans="1:20" x14ac:dyDescent="0.25">
      <c r="A38" s="34"/>
      <c r="B38" s="11"/>
      <c r="C38" s="2"/>
      <c r="D38" s="11"/>
      <c r="E38" s="11"/>
      <c r="F38" s="2" t="s">
        <v>8</v>
      </c>
      <c r="G38" s="11" t="s">
        <v>6153</v>
      </c>
      <c r="H38" s="2">
        <v>0</v>
      </c>
      <c r="I38" s="2">
        <v>1</v>
      </c>
      <c r="J38" s="2">
        <v>0</v>
      </c>
      <c r="K38" s="2">
        <v>0</v>
      </c>
      <c r="L38" s="2">
        <v>0</v>
      </c>
      <c r="M38" s="2">
        <v>0</v>
      </c>
      <c r="N38" s="2">
        <v>0</v>
      </c>
      <c r="O38" s="2"/>
      <c r="P38" s="2"/>
      <c r="Q38" s="2"/>
      <c r="R38" s="11"/>
      <c r="S38" s="11"/>
      <c r="T38" s="35"/>
    </row>
    <row r="39" spans="1:20" x14ac:dyDescent="0.25">
      <c r="A39" s="34"/>
      <c r="B39" s="11"/>
      <c r="C39" s="2"/>
      <c r="D39" s="11"/>
      <c r="E39" s="11"/>
      <c r="F39" s="2" t="s">
        <v>9</v>
      </c>
      <c r="G39" s="11" t="s">
        <v>6154</v>
      </c>
      <c r="H39" s="2">
        <v>0</v>
      </c>
      <c r="I39" s="2">
        <v>1</v>
      </c>
      <c r="J39" s="2">
        <v>0</v>
      </c>
      <c r="K39" s="2">
        <v>0</v>
      </c>
      <c r="L39" s="2">
        <v>0</v>
      </c>
      <c r="M39" s="2">
        <v>0</v>
      </c>
      <c r="N39" s="2">
        <v>0</v>
      </c>
      <c r="O39" s="2"/>
      <c r="P39" s="2"/>
      <c r="Q39" s="2"/>
      <c r="R39" s="11"/>
      <c r="S39" s="11"/>
      <c r="T39" s="35"/>
    </row>
    <row r="40" spans="1:20" x14ac:dyDescent="0.25">
      <c r="A40" s="34"/>
      <c r="B40" s="11"/>
      <c r="C40" s="2"/>
      <c r="D40" s="11"/>
      <c r="E40" s="11"/>
      <c r="F40" s="2" t="s">
        <v>10</v>
      </c>
      <c r="G40" s="11" t="s">
        <v>6155</v>
      </c>
      <c r="H40" s="2">
        <v>0</v>
      </c>
      <c r="I40" s="2">
        <v>1</v>
      </c>
      <c r="J40" s="2">
        <v>0</v>
      </c>
      <c r="K40" s="2">
        <v>0</v>
      </c>
      <c r="L40" s="2">
        <v>0</v>
      </c>
      <c r="M40" s="2">
        <v>0</v>
      </c>
      <c r="N40" s="2">
        <v>0</v>
      </c>
      <c r="O40" s="2"/>
      <c r="P40" s="2"/>
      <c r="Q40" s="2"/>
      <c r="R40" s="11"/>
      <c r="S40" s="11"/>
      <c r="T40" s="35"/>
    </row>
    <row r="41" spans="1:20" x14ac:dyDescent="0.25">
      <c r="A41" s="34"/>
      <c r="B41" s="11"/>
      <c r="C41" s="2"/>
      <c r="D41" s="11"/>
      <c r="E41" s="11"/>
      <c r="F41" s="2" t="s">
        <v>11</v>
      </c>
      <c r="G41" s="11" t="s">
        <v>6156</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12</v>
      </c>
      <c r="G42" s="11" t="s">
        <v>6157</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13</v>
      </c>
      <c r="G43" s="11" t="s">
        <v>6158</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14</v>
      </c>
      <c r="G44" s="11" t="s">
        <v>6159</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15</v>
      </c>
      <c r="G45" s="11" t="s">
        <v>6160</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16</v>
      </c>
      <c r="G46" s="11" t="s">
        <v>6161</v>
      </c>
      <c r="H46" s="2">
        <v>0</v>
      </c>
      <c r="I46" s="2">
        <v>1</v>
      </c>
      <c r="J46" s="2">
        <v>0</v>
      </c>
      <c r="K46" s="2">
        <v>0</v>
      </c>
      <c r="L46" s="2">
        <v>0</v>
      </c>
      <c r="M46" s="2">
        <v>0</v>
      </c>
      <c r="N46" s="2">
        <v>0</v>
      </c>
      <c r="O46" s="2"/>
      <c r="P46" s="2"/>
      <c r="Q46" s="2"/>
      <c r="R46" s="11"/>
      <c r="S46" s="11"/>
      <c r="T46" s="35"/>
    </row>
    <row r="47" spans="1:20" x14ac:dyDescent="0.25">
      <c r="A47" s="34"/>
      <c r="B47" s="11"/>
      <c r="C47" s="2"/>
      <c r="D47" s="11"/>
      <c r="E47" s="11"/>
      <c r="F47" s="2" t="s">
        <v>17</v>
      </c>
      <c r="G47" s="11" t="s">
        <v>6162</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c r="G48" s="11"/>
      <c r="H48" s="2"/>
      <c r="I48" s="2"/>
      <c r="J48" s="2"/>
      <c r="K48" s="2"/>
      <c r="L48" s="2"/>
      <c r="M48" s="2"/>
      <c r="N48" s="2"/>
      <c r="O48" s="2"/>
      <c r="P48" s="2"/>
      <c r="Q48" s="2"/>
      <c r="R48" s="11"/>
      <c r="S48" s="11"/>
      <c r="T48" s="35"/>
    </row>
    <row r="49" spans="1:20" x14ac:dyDescent="0.25">
      <c r="A49" s="83"/>
      <c r="B49" s="62"/>
      <c r="C49" s="61"/>
      <c r="D49" s="62"/>
      <c r="E49" s="62"/>
      <c r="F49" s="61"/>
      <c r="G49" s="62"/>
      <c r="H49" s="61">
        <f>SUM(H31:H47)</f>
        <v>0</v>
      </c>
      <c r="I49" s="61">
        <f t="shared" ref="I49:O49" si="2">SUM(I31:I47)</f>
        <v>17</v>
      </c>
      <c r="J49" s="61">
        <f t="shared" si="2"/>
        <v>0</v>
      </c>
      <c r="K49" s="61">
        <f t="shared" si="2"/>
        <v>0</v>
      </c>
      <c r="L49" s="61">
        <f t="shared" si="2"/>
        <v>0</v>
      </c>
      <c r="M49" s="61">
        <f t="shared" si="2"/>
        <v>0</v>
      </c>
      <c r="N49" s="61">
        <f t="shared" si="2"/>
        <v>0</v>
      </c>
      <c r="O49" s="61">
        <f t="shared" si="2"/>
        <v>0</v>
      </c>
      <c r="P49" s="61"/>
      <c r="Q49" s="61"/>
      <c r="R49" s="62"/>
      <c r="S49" s="62"/>
      <c r="T49" s="84"/>
    </row>
    <row r="50" spans="1:20" x14ac:dyDescent="0.25">
      <c r="A50" s="85"/>
      <c r="B50" s="75"/>
      <c r="C50" s="76"/>
      <c r="D50" s="75"/>
      <c r="E50" s="75"/>
      <c r="F50" s="76"/>
      <c r="G50" s="75"/>
      <c r="H50" s="76"/>
      <c r="I50" s="76"/>
      <c r="J50" s="76"/>
      <c r="K50" s="76"/>
      <c r="L50" s="76"/>
      <c r="M50" s="76"/>
      <c r="N50" s="76"/>
      <c r="O50" s="76"/>
      <c r="P50" s="76"/>
      <c r="Q50" s="76"/>
      <c r="R50" s="75"/>
      <c r="S50" s="75"/>
      <c r="T50" s="86"/>
    </row>
    <row r="51" spans="1:20" x14ac:dyDescent="0.25">
      <c r="A51" s="34"/>
      <c r="B51" s="11"/>
      <c r="C51" s="2"/>
      <c r="D51" s="11"/>
      <c r="E51" s="11"/>
      <c r="F51" s="11"/>
      <c r="G51" s="11"/>
      <c r="H51" s="2"/>
      <c r="I51" s="2"/>
      <c r="J51" s="2"/>
      <c r="K51" s="2"/>
      <c r="L51" s="2"/>
      <c r="M51" s="2"/>
      <c r="N51" s="2"/>
      <c r="O51" s="2"/>
      <c r="P51" s="2"/>
      <c r="Q51" s="2"/>
      <c r="R51" s="11"/>
      <c r="S51" s="11"/>
      <c r="T51" s="35"/>
    </row>
    <row r="52" spans="1:20" x14ac:dyDescent="0.25">
      <c r="A52" s="34"/>
      <c r="B52" s="11"/>
      <c r="C52" s="2" t="s">
        <v>4</v>
      </c>
      <c r="D52" s="11" t="s">
        <v>4730</v>
      </c>
      <c r="E52" s="11" t="s">
        <v>39</v>
      </c>
      <c r="F52" s="2" t="s">
        <v>0</v>
      </c>
      <c r="G52" s="11" t="s">
        <v>6163</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2</v>
      </c>
      <c r="G53" s="11" t="s">
        <v>6164</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3</v>
      </c>
      <c r="G54" s="11" t="s">
        <v>6165</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4</v>
      </c>
      <c r="G55" s="11" t="s">
        <v>6166</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5</v>
      </c>
      <c r="G56" s="11" t="s">
        <v>6167</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6</v>
      </c>
      <c r="G57" s="11" t="s">
        <v>6168</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t="s">
        <v>7</v>
      </c>
      <c r="G58" s="11" t="s">
        <v>6169</v>
      </c>
      <c r="H58" s="2">
        <v>0</v>
      </c>
      <c r="I58" s="2">
        <v>1</v>
      </c>
      <c r="J58" s="2">
        <v>0</v>
      </c>
      <c r="K58" s="2">
        <v>0</v>
      </c>
      <c r="L58" s="2">
        <v>0</v>
      </c>
      <c r="M58" s="2">
        <v>0</v>
      </c>
      <c r="N58" s="2">
        <v>0</v>
      </c>
      <c r="O58" s="2"/>
      <c r="P58" s="2"/>
      <c r="Q58" s="2"/>
      <c r="R58" s="11"/>
      <c r="S58" s="11"/>
      <c r="T58" s="35"/>
    </row>
    <row r="59" spans="1:20" x14ac:dyDescent="0.25">
      <c r="A59" s="34"/>
      <c r="B59" s="11"/>
      <c r="C59" s="2"/>
      <c r="D59" s="11"/>
      <c r="E59" s="11"/>
      <c r="F59" s="2" t="s">
        <v>8</v>
      </c>
      <c r="G59" s="11" t="s">
        <v>6170</v>
      </c>
      <c r="H59" s="2">
        <v>0</v>
      </c>
      <c r="I59" s="2">
        <v>1</v>
      </c>
      <c r="J59" s="2">
        <v>0</v>
      </c>
      <c r="K59" s="2">
        <v>0</v>
      </c>
      <c r="L59" s="2">
        <v>0</v>
      </c>
      <c r="M59" s="2">
        <v>0</v>
      </c>
      <c r="N59" s="2">
        <v>0</v>
      </c>
      <c r="O59" s="2"/>
      <c r="P59" s="2"/>
      <c r="Q59" s="2"/>
      <c r="R59" s="11"/>
      <c r="S59" s="11"/>
      <c r="T59" s="35"/>
    </row>
    <row r="60" spans="1:20" x14ac:dyDescent="0.25">
      <c r="A60" s="34"/>
      <c r="B60" s="11"/>
      <c r="C60" s="2"/>
      <c r="D60" s="11"/>
      <c r="E60" s="11"/>
      <c r="F60" s="2" t="s">
        <v>9</v>
      </c>
      <c r="G60" s="11" t="s">
        <v>6171</v>
      </c>
      <c r="H60" s="2">
        <v>0</v>
      </c>
      <c r="I60" s="2">
        <v>1</v>
      </c>
      <c r="J60" s="2">
        <v>0</v>
      </c>
      <c r="K60" s="2">
        <v>0</v>
      </c>
      <c r="L60" s="2">
        <v>0</v>
      </c>
      <c r="M60" s="2">
        <v>0</v>
      </c>
      <c r="N60" s="2">
        <v>0</v>
      </c>
      <c r="O60" s="2"/>
      <c r="P60" s="2"/>
      <c r="Q60" s="2"/>
      <c r="R60" s="11"/>
      <c r="S60" s="11"/>
      <c r="T60" s="35"/>
    </row>
    <row r="61" spans="1:20" x14ac:dyDescent="0.25">
      <c r="A61" s="34"/>
      <c r="B61" s="11"/>
      <c r="C61" s="2"/>
      <c r="D61" s="11"/>
      <c r="E61" s="11"/>
      <c r="F61" s="2" t="s">
        <v>10</v>
      </c>
      <c r="G61" s="11" t="s">
        <v>6172</v>
      </c>
      <c r="H61" s="2">
        <v>0</v>
      </c>
      <c r="I61" s="2">
        <v>1</v>
      </c>
      <c r="J61" s="2">
        <v>0</v>
      </c>
      <c r="K61" s="2">
        <v>0</v>
      </c>
      <c r="L61" s="2">
        <v>0</v>
      </c>
      <c r="M61" s="2">
        <v>0</v>
      </c>
      <c r="N61" s="2">
        <v>0</v>
      </c>
      <c r="O61" s="2"/>
      <c r="P61" s="2"/>
      <c r="Q61" s="2"/>
      <c r="R61" s="11"/>
      <c r="S61" s="11"/>
      <c r="T61" s="35"/>
    </row>
    <row r="62" spans="1:20" x14ac:dyDescent="0.25">
      <c r="A62" s="34"/>
      <c r="B62" s="11"/>
      <c r="C62" s="2"/>
      <c r="D62" s="11"/>
      <c r="E62" s="11"/>
      <c r="F62" s="2" t="s">
        <v>11</v>
      </c>
      <c r="G62" s="11" t="s">
        <v>6173</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12</v>
      </c>
      <c r="G63" s="11" t="s">
        <v>6174</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13</v>
      </c>
      <c r="G64" s="11" t="s">
        <v>6175</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14</v>
      </c>
      <c r="G65" s="11" t="s">
        <v>6176</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15</v>
      </c>
      <c r="G66" s="11" t="s">
        <v>6177</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16</v>
      </c>
      <c r="G67" s="11" t="s">
        <v>6178</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17</v>
      </c>
      <c r="G68" s="11" t="s">
        <v>6179</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18</v>
      </c>
      <c r="G69" s="11" t="s">
        <v>6180</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19</v>
      </c>
      <c r="G70" s="11" t="s">
        <v>6181</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20</v>
      </c>
      <c r="G71" s="11" t="s">
        <v>6182</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21</v>
      </c>
      <c r="G72" s="11" t="s">
        <v>6183</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22</v>
      </c>
      <c r="G73" s="11" t="s">
        <v>6184</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23</v>
      </c>
      <c r="G74" s="11" t="s">
        <v>6185</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t="s">
        <v>24</v>
      </c>
      <c r="G75" s="11" t="s">
        <v>6186</v>
      </c>
      <c r="H75" s="2">
        <v>0</v>
      </c>
      <c r="I75" s="2">
        <v>1</v>
      </c>
      <c r="J75" s="2">
        <v>0</v>
      </c>
      <c r="K75" s="2">
        <v>0</v>
      </c>
      <c r="L75" s="2">
        <v>0</v>
      </c>
      <c r="M75" s="2">
        <v>0</v>
      </c>
      <c r="N75" s="2">
        <v>0</v>
      </c>
      <c r="O75" s="2"/>
      <c r="P75" s="2"/>
      <c r="Q75" s="2"/>
      <c r="R75" s="11"/>
      <c r="S75" s="11"/>
      <c r="T75" s="35"/>
    </row>
    <row r="76" spans="1:20" x14ac:dyDescent="0.25">
      <c r="A76" s="34"/>
      <c r="B76" s="11"/>
      <c r="C76" s="2"/>
      <c r="D76" s="11"/>
      <c r="E76" s="11"/>
      <c r="F76" s="2" t="s">
        <v>25</v>
      </c>
      <c r="G76" s="11" t="s">
        <v>6187</v>
      </c>
      <c r="H76" s="2">
        <v>0</v>
      </c>
      <c r="I76" s="2">
        <v>1</v>
      </c>
      <c r="J76" s="2">
        <v>0</v>
      </c>
      <c r="K76" s="2">
        <v>0</v>
      </c>
      <c r="L76" s="2">
        <v>0</v>
      </c>
      <c r="M76" s="2">
        <v>0</v>
      </c>
      <c r="N76" s="2">
        <v>0</v>
      </c>
      <c r="O76" s="2"/>
      <c r="P76" s="2"/>
      <c r="Q76" s="2"/>
      <c r="R76" s="11"/>
      <c r="S76" s="11"/>
      <c r="T76" s="35"/>
    </row>
    <row r="77" spans="1:20" x14ac:dyDescent="0.25">
      <c r="A77" s="34"/>
      <c r="B77" s="11"/>
      <c r="C77" s="2"/>
      <c r="D77" s="11"/>
      <c r="E77" s="11"/>
      <c r="F77" s="2" t="s">
        <v>26</v>
      </c>
      <c r="G77" s="11" t="s">
        <v>6188</v>
      </c>
      <c r="H77" s="2">
        <v>0</v>
      </c>
      <c r="I77" s="2">
        <v>1</v>
      </c>
      <c r="J77" s="2">
        <v>0</v>
      </c>
      <c r="K77" s="2">
        <v>0</v>
      </c>
      <c r="L77" s="2">
        <v>0</v>
      </c>
      <c r="M77" s="2">
        <v>0</v>
      </c>
      <c r="N77" s="2">
        <v>0</v>
      </c>
      <c r="O77" s="2"/>
      <c r="P77" s="2"/>
      <c r="Q77" s="2"/>
      <c r="R77" s="11"/>
      <c r="S77" s="11"/>
      <c r="T77" s="35"/>
    </row>
    <row r="78" spans="1:20" x14ac:dyDescent="0.25">
      <c r="A78" s="34"/>
      <c r="B78" s="11"/>
      <c r="C78" s="2"/>
      <c r="D78" s="11"/>
      <c r="E78" s="11"/>
      <c r="F78" s="2" t="s">
        <v>27</v>
      </c>
      <c r="G78" s="11" t="s">
        <v>6189</v>
      </c>
      <c r="H78" s="2">
        <v>0</v>
      </c>
      <c r="I78" s="2">
        <v>1</v>
      </c>
      <c r="J78" s="2">
        <v>0</v>
      </c>
      <c r="K78" s="2">
        <v>0</v>
      </c>
      <c r="L78" s="2">
        <v>0</v>
      </c>
      <c r="M78" s="2">
        <v>0</v>
      </c>
      <c r="N78" s="2">
        <v>0</v>
      </c>
      <c r="O78" s="2"/>
      <c r="P78" s="2"/>
      <c r="Q78" s="2"/>
      <c r="R78" s="11"/>
      <c r="S78" s="11"/>
      <c r="T78" s="35"/>
    </row>
    <row r="79" spans="1:20" x14ac:dyDescent="0.25">
      <c r="A79" s="34"/>
      <c r="B79" s="11"/>
      <c r="C79" s="2"/>
      <c r="D79" s="11"/>
      <c r="E79" s="11"/>
      <c r="F79" s="2" t="s">
        <v>28</v>
      </c>
      <c r="G79" s="11" t="s">
        <v>6190</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29</v>
      </c>
      <c r="G80" s="11" t="s">
        <v>6191</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30</v>
      </c>
      <c r="G81" s="11" t="s">
        <v>6192</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c r="G82" s="11"/>
      <c r="H82" s="2"/>
      <c r="I82" s="2"/>
      <c r="J82" s="2"/>
      <c r="K82" s="2"/>
      <c r="L82" s="2"/>
      <c r="M82" s="2"/>
      <c r="N82" s="2"/>
      <c r="O82" s="2"/>
      <c r="P82" s="2"/>
      <c r="Q82" s="2"/>
      <c r="R82" s="11"/>
      <c r="S82" s="11"/>
      <c r="T82" s="35"/>
    </row>
    <row r="83" spans="1:20" x14ac:dyDescent="0.25">
      <c r="A83" s="83"/>
      <c r="B83" s="62"/>
      <c r="C83" s="61"/>
      <c r="D83" s="62"/>
      <c r="E83" s="62"/>
      <c r="F83" s="61"/>
      <c r="G83" s="62"/>
      <c r="H83" s="61">
        <f>SUM(H52:H81)</f>
        <v>0</v>
      </c>
      <c r="I83" s="61">
        <f t="shared" ref="I83:O83" si="3">SUM(I52:I81)</f>
        <v>30</v>
      </c>
      <c r="J83" s="61">
        <f t="shared" si="3"/>
        <v>0</v>
      </c>
      <c r="K83" s="61">
        <f t="shared" si="3"/>
        <v>0</v>
      </c>
      <c r="L83" s="61">
        <f t="shared" si="3"/>
        <v>0</v>
      </c>
      <c r="M83" s="61">
        <f t="shared" si="3"/>
        <v>0</v>
      </c>
      <c r="N83" s="61">
        <f t="shared" si="3"/>
        <v>0</v>
      </c>
      <c r="O83" s="61">
        <f t="shared" si="3"/>
        <v>0</v>
      </c>
      <c r="P83" s="61"/>
      <c r="Q83" s="61"/>
      <c r="R83" s="62"/>
      <c r="S83" s="62"/>
      <c r="T83" s="84"/>
    </row>
    <row r="84" spans="1:20" x14ac:dyDescent="0.25">
      <c r="A84" s="85"/>
      <c r="B84" s="75"/>
      <c r="C84" s="76"/>
      <c r="D84" s="75"/>
      <c r="E84" s="75"/>
      <c r="F84" s="76"/>
      <c r="G84" s="75"/>
      <c r="H84" s="76"/>
      <c r="I84" s="76"/>
      <c r="J84" s="76"/>
      <c r="K84" s="76"/>
      <c r="L84" s="76"/>
      <c r="M84" s="76"/>
      <c r="N84" s="76"/>
      <c r="O84" s="76"/>
      <c r="P84" s="76"/>
      <c r="Q84" s="76"/>
      <c r="R84" s="75"/>
      <c r="S84" s="75"/>
      <c r="T84" s="86"/>
    </row>
    <row r="85" spans="1:20" x14ac:dyDescent="0.25">
      <c r="A85" s="34"/>
      <c r="B85" s="11"/>
      <c r="C85" s="2"/>
      <c r="D85" s="11"/>
      <c r="E85" s="11"/>
      <c r="F85" s="11"/>
      <c r="G85" s="11"/>
      <c r="H85" s="2"/>
      <c r="I85" s="2"/>
      <c r="J85" s="2"/>
      <c r="K85" s="2"/>
      <c r="L85" s="2"/>
      <c r="M85" s="2"/>
      <c r="N85" s="2"/>
      <c r="O85" s="2"/>
      <c r="P85" s="2"/>
      <c r="Q85" s="2"/>
      <c r="R85" s="11"/>
      <c r="S85" s="11"/>
      <c r="T85" s="35"/>
    </row>
    <row r="86" spans="1:20" x14ac:dyDescent="0.25">
      <c r="A86" s="34"/>
      <c r="B86" s="11"/>
      <c r="C86" s="2" t="s">
        <v>5</v>
      </c>
      <c r="D86" s="11" t="s">
        <v>4731</v>
      </c>
      <c r="E86" s="11" t="s">
        <v>39</v>
      </c>
      <c r="F86" s="2" t="s">
        <v>0</v>
      </c>
      <c r="G86" s="11" t="s">
        <v>6193</v>
      </c>
      <c r="H86" s="2">
        <v>1</v>
      </c>
      <c r="I86" s="2">
        <v>0</v>
      </c>
      <c r="J86" s="2">
        <v>0</v>
      </c>
      <c r="K86" s="2">
        <v>0</v>
      </c>
      <c r="L86" s="2">
        <v>0</v>
      </c>
      <c r="M86" s="2">
        <v>0</v>
      </c>
      <c r="N86" s="2">
        <v>0</v>
      </c>
      <c r="O86" s="2"/>
      <c r="P86" s="2"/>
      <c r="Q86" s="2">
        <v>1</v>
      </c>
      <c r="R86" s="11"/>
      <c r="S86" s="11"/>
      <c r="T86" s="35"/>
    </row>
    <row r="87" spans="1:20" x14ac:dyDescent="0.25">
      <c r="A87" s="34"/>
      <c r="B87" s="11"/>
      <c r="C87" s="2"/>
      <c r="D87" s="11"/>
      <c r="E87" s="11"/>
      <c r="F87" s="2" t="s">
        <v>2</v>
      </c>
      <c r="G87" s="11" t="s">
        <v>6194</v>
      </c>
      <c r="H87" s="2">
        <v>1</v>
      </c>
      <c r="I87" s="2">
        <v>0</v>
      </c>
      <c r="J87" s="2">
        <v>0</v>
      </c>
      <c r="K87" s="2">
        <v>0</v>
      </c>
      <c r="L87" s="2">
        <v>0</v>
      </c>
      <c r="M87" s="2">
        <v>0</v>
      </c>
      <c r="N87" s="2">
        <v>0</v>
      </c>
      <c r="O87" s="2"/>
      <c r="P87" s="2"/>
      <c r="Q87" s="2">
        <v>1</v>
      </c>
      <c r="R87" s="11"/>
      <c r="S87" s="11"/>
      <c r="T87" s="35"/>
    </row>
    <row r="88" spans="1:20" x14ac:dyDescent="0.25">
      <c r="A88" s="34"/>
      <c r="B88" s="11"/>
      <c r="C88" s="2"/>
      <c r="D88" s="11"/>
      <c r="E88" s="11"/>
      <c r="F88" s="2" t="s">
        <v>3</v>
      </c>
      <c r="G88" s="11" t="s">
        <v>6195</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4</v>
      </c>
      <c r="G89" s="11" t="s">
        <v>6198</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5</v>
      </c>
      <c r="G90" s="11" t="s">
        <v>6199</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6</v>
      </c>
      <c r="G91" s="11" t="s">
        <v>6200</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7</v>
      </c>
      <c r="G92" s="11" t="s">
        <v>6201</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8</v>
      </c>
      <c r="G93" s="11" t="s">
        <v>6202</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9</v>
      </c>
      <c r="G94" s="11" t="s">
        <v>6203</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10</v>
      </c>
      <c r="G95" s="11" t="s">
        <v>6204</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11</v>
      </c>
      <c r="G96" s="11" t="s">
        <v>6205</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12</v>
      </c>
      <c r="G97" s="11" t="s">
        <v>6210</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c r="G98" s="11"/>
      <c r="H98" s="2"/>
      <c r="I98" s="2"/>
      <c r="J98" s="2"/>
      <c r="K98" s="2"/>
      <c r="L98" s="2"/>
      <c r="M98" s="2"/>
      <c r="N98" s="2"/>
      <c r="O98" s="2"/>
      <c r="P98" s="2"/>
      <c r="Q98" s="2"/>
      <c r="R98" s="11"/>
      <c r="S98" s="11"/>
      <c r="T98" s="35"/>
    </row>
    <row r="99" spans="1:20" x14ac:dyDescent="0.25">
      <c r="A99" s="83"/>
      <c r="B99" s="62"/>
      <c r="C99" s="61"/>
      <c r="D99" s="62"/>
      <c r="E99" s="62"/>
      <c r="F99" s="61"/>
      <c r="G99" s="62"/>
      <c r="H99" s="61">
        <f t="shared" ref="H99:O99" si="4">SUM(H86:H97)</f>
        <v>2</v>
      </c>
      <c r="I99" s="61">
        <f t="shared" si="4"/>
        <v>10</v>
      </c>
      <c r="J99" s="61">
        <f t="shared" si="4"/>
        <v>0</v>
      </c>
      <c r="K99" s="61">
        <f t="shared" si="4"/>
        <v>0</v>
      </c>
      <c r="L99" s="61">
        <f t="shared" si="4"/>
        <v>0</v>
      </c>
      <c r="M99" s="61">
        <f t="shared" si="4"/>
        <v>0</v>
      </c>
      <c r="N99" s="61">
        <f t="shared" si="4"/>
        <v>0</v>
      </c>
      <c r="O99" s="61">
        <f t="shared" si="4"/>
        <v>0</v>
      </c>
      <c r="P99" s="61"/>
      <c r="Q99" s="61"/>
      <c r="R99" s="62"/>
      <c r="S99" s="62"/>
      <c r="T99" s="84"/>
    </row>
    <row r="100" spans="1:20" x14ac:dyDescent="0.25">
      <c r="A100" s="85"/>
      <c r="B100" s="75"/>
      <c r="C100" s="76"/>
      <c r="D100" s="75"/>
      <c r="E100" s="75"/>
      <c r="F100" s="76"/>
      <c r="G100" s="75"/>
      <c r="H100" s="76"/>
      <c r="I100" s="76"/>
      <c r="J100" s="76"/>
      <c r="K100" s="76"/>
      <c r="L100" s="76"/>
      <c r="M100" s="76"/>
      <c r="N100" s="76"/>
      <c r="O100" s="76"/>
      <c r="P100" s="76"/>
      <c r="Q100" s="76"/>
      <c r="R100" s="75"/>
      <c r="S100" s="75"/>
      <c r="T100" s="86"/>
    </row>
    <row r="101" spans="1:20" x14ac:dyDescent="0.25">
      <c r="A101" s="34"/>
      <c r="B101" s="11"/>
      <c r="C101" s="2"/>
      <c r="D101" s="11"/>
      <c r="E101" s="11"/>
      <c r="F101" s="11"/>
      <c r="G101" s="11"/>
      <c r="H101" s="2"/>
      <c r="I101" s="2"/>
      <c r="J101" s="2"/>
      <c r="K101" s="2"/>
      <c r="L101" s="2"/>
      <c r="M101" s="2"/>
      <c r="N101" s="2"/>
      <c r="O101" s="2"/>
      <c r="P101" s="2"/>
      <c r="Q101" s="2"/>
      <c r="R101" s="11"/>
      <c r="S101" s="11"/>
      <c r="T101" s="35"/>
    </row>
    <row r="102" spans="1:20" x14ac:dyDescent="0.25">
      <c r="A102" s="34"/>
      <c r="B102" s="11"/>
      <c r="C102" s="2" t="s">
        <v>6</v>
      </c>
      <c r="D102" s="11" t="s">
        <v>4732</v>
      </c>
      <c r="E102" s="11" t="s">
        <v>39</v>
      </c>
      <c r="F102" s="2" t="s">
        <v>0</v>
      </c>
      <c r="G102" s="11" t="s">
        <v>6212</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t="s">
        <v>2</v>
      </c>
      <c r="G103" s="11" t="s">
        <v>6213</v>
      </c>
      <c r="H103" s="2">
        <v>0</v>
      </c>
      <c r="I103" s="2">
        <v>1</v>
      </c>
      <c r="J103" s="2">
        <v>0</v>
      </c>
      <c r="K103" s="2">
        <v>0</v>
      </c>
      <c r="L103" s="2">
        <v>0</v>
      </c>
      <c r="M103" s="2">
        <v>0</v>
      </c>
      <c r="N103" s="2">
        <v>0</v>
      </c>
      <c r="O103" s="2"/>
      <c r="P103" s="2"/>
      <c r="Q103" s="2"/>
      <c r="R103" s="11"/>
      <c r="S103" s="11"/>
      <c r="T103" s="35"/>
    </row>
    <row r="104" spans="1:20" x14ac:dyDescent="0.25">
      <c r="A104" s="34"/>
      <c r="B104" s="11"/>
      <c r="C104" s="2"/>
      <c r="D104" s="11"/>
      <c r="E104" s="11"/>
      <c r="F104" s="2" t="s">
        <v>3</v>
      </c>
      <c r="G104" s="11" t="s">
        <v>6214</v>
      </c>
      <c r="H104" s="2">
        <v>0</v>
      </c>
      <c r="I104" s="2">
        <v>1</v>
      </c>
      <c r="J104" s="2">
        <v>0</v>
      </c>
      <c r="K104" s="2">
        <v>0</v>
      </c>
      <c r="L104" s="2">
        <v>0</v>
      </c>
      <c r="M104" s="2">
        <v>0</v>
      </c>
      <c r="N104" s="2">
        <v>0</v>
      </c>
      <c r="O104" s="2"/>
      <c r="P104" s="2"/>
      <c r="Q104" s="2"/>
      <c r="R104" s="11"/>
      <c r="S104" s="11"/>
      <c r="T104" s="35"/>
    </row>
    <row r="105" spans="1:20" x14ac:dyDescent="0.25">
      <c r="A105" s="34"/>
      <c r="B105" s="11"/>
      <c r="C105" s="2"/>
      <c r="D105" s="11"/>
      <c r="E105" s="11"/>
      <c r="F105" s="2" t="s">
        <v>4</v>
      </c>
      <c r="G105" s="11" t="s">
        <v>6215</v>
      </c>
      <c r="H105" s="2">
        <v>0</v>
      </c>
      <c r="I105" s="2">
        <v>1</v>
      </c>
      <c r="J105" s="2">
        <v>0</v>
      </c>
      <c r="K105" s="2">
        <v>0</v>
      </c>
      <c r="L105" s="2">
        <v>0</v>
      </c>
      <c r="M105" s="2">
        <v>0</v>
      </c>
      <c r="N105" s="2">
        <v>0</v>
      </c>
      <c r="O105" s="2"/>
      <c r="P105" s="2"/>
      <c r="Q105" s="2"/>
      <c r="R105" s="11"/>
      <c r="S105" s="11"/>
      <c r="T105" s="35"/>
    </row>
    <row r="106" spans="1:20" x14ac:dyDescent="0.25">
      <c r="A106" s="34"/>
      <c r="B106" s="11"/>
      <c r="C106" s="2"/>
      <c r="D106" s="11"/>
      <c r="E106" s="11"/>
      <c r="F106" s="2" t="s">
        <v>5</v>
      </c>
      <c r="G106" s="11" t="s">
        <v>6216</v>
      </c>
      <c r="H106" s="2">
        <v>0</v>
      </c>
      <c r="I106" s="2">
        <v>1</v>
      </c>
      <c r="J106" s="2">
        <v>0</v>
      </c>
      <c r="K106" s="2">
        <v>0</v>
      </c>
      <c r="L106" s="2">
        <v>0</v>
      </c>
      <c r="M106" s="2">
        <v>0</v>
      </c>
      <c r="N106" s="2">
        <v>0</v>
      </c>
      <c r="O106" s="2"/>
      <c r="P106" s="2"/>
      <c r="Q106" s="2"/>
      <c r="R106" s="11"/>
      <c r="S106" s="11"/>
      <c r="T106" s="35"/>
    </row>
    <row r="107" spans="1:20" x14ac:dyDescent="0.25">
      <c r="A107" s="34"/>
      <c r="B107" s="11"/>
      <c r="C107" s="2"/>
      <c r="D107" s="11"/>
      <c r="E107" s="11"/>
      <c r="F107" s="2" t="s">
        <v>6</v>
      </c>
      <c r="G107" s="11" t="s">
        <v>6219</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7</v>
      </c>
      <c r="G108" s="11" t="s">
        <v>6218</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8</v>
      </c>
      <c r="G109" s="11" t="s">
        <v>6220</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9</v>
      </c>
      <c r="G110" s="11" t="s">
        <v>6217</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t="s">
        <v>10</v>
      </c>
      <c r="G111" s="11" t="s">
        <v>6221</v>
      </c>
      <c r="H111" s="2">
        <v>0</v>
      </c>
      <c r="I111" s="2">
        <v>1</v>
      </c>
      <c r="J111" s="2">
        <v>0</v>
      </c>
      <c r="K111" s="2">
        <v>0</v>
      </c>
      <c r="L111" s="2">
        <v>0</v>
      </c>
      <c r="M111" s="2">
        <v>0</v>
      </c>
      <c r="N111" s="2">
        <v>0</v>
      </c>
      <c r="O111" s="2"/>
      <c r="P111" s="2"/>
      <c r="Q111" s="2"/>
      <c r="R111" s="11"/>
      <c r="S111" s="11"/>
      <c r="T111" s="35"/>
    </row>
    <row r="112" spans="1:20" x14ac:dyDescent="0.25">
      <c r="A112" s="34"/>
      <c r="B112" s="11"/>
      <c r="C112" s="2"/>
      <c r="D112" s="11"/>
      <c r="E112" s="11"/>
      <c r="F112" s="2"/>
      <c r="G112" s="11"/>
      <c r="H112" s="2"/>
      <c r="I112" s="2"/>
      <c r="J112" s="2"/>
      <c r="K112" s="2"/>
      <c r="L112" s="2"/>
      <c r="M112" s="2"/>
      <c r="N112" s="2"/>
      <c r="O112" s="2"/>
      <c r="P112" s="2"/>
      <c r="Q112" s="2"/>
      <c r="R112" s="11"/>
      <c r="S112" s="11"/>
      <c r="T112" s="35"/>
    </row>
    <row r="113" spans="1:20" x14ac:dyDescent="0.25">
      <c r="A113" s="83"/>
      <c r="B113" s="62"/>
      <c r="C113" s="61"/>
      <c r="D113" s="62"/>
      <c r="E113" s="62"/>
      <c r="F113" s="61"/>
      <c r="G113" s="62"/>
      <c r="H113" s="61">
        <f>SUM(H102:H111)</f>
        <v>0</v>
      </c>
      <c r="I113" s="61">
        <f t="shared" ref="I113:O113" si="5">SUM(I102:I111)</f>
        <v>10</v>
      </c>
      <c r="J113" s="61">
        <f t="shared" si="5"/>
        <v>0</v>
      </c>
      <c r="K113" s="61">
        <f t="shared" si="5"/>
        <v>0</v>
      </c>
      <c r="L113" s="61">
        <f t="shared" si="5"/>
        <v>0</v>
      </c>
      <c r="M113" s="61">
        <f t="shared" si="5"/>
        <v>0</v>
      </c>
      <c r="N113" s="61">
        <f t="shared" si="5"/>
        <v>0</v>
      </c>
      <c r="O113" s="61">
        <f t="shared" si="5"/>
        <v>0</v>
      </c>
      <c r="P113" s="61"/>
      <c r="Q113" s="61"/>
      <c r="R113" s="62"/>
      <c r="S113" s="62"/>
      <c r="T113" s="84"/>
    </row>
    <row r="114" spans="1:20" x14ac:dyDescent="0.25">
      <c r="A114" s="85"/>
      <c r="B114" s="75"/>
      <c r="C114" s="76"/>
      <c r="D114" s="75"/>
      <c r="E114" s="75"/>
      <c r="F114" s="76"/>
      <c r="G114" s="75"/>
      <c r="H114" s="76"/>
      <c r="I114" s="76"/>
      <c r="J114" s="76"/>
      <c r="K114" s="76"/>
      <c r="L114" s="76"/>
      <c r="M114" s="76"/>
      <c r="N114" s="76"/>
      <c r="O114" s="76"/>
      <c r="P114" s="76"/>
      <c r="Q114" s="76"/>
      <c r="R114" s="75"/>
      <c r="S114" s="75"/>
      <c r="T114" s="86"/>
    </row>
    <row r="115" spans="1:20" x14ac:dyDescent="0.25">
      <c r="A115" s="34"/>
      <c r="B115" s="11"/>
      <c r="C115" s="2"/>
      <c r="D115" s="11"/>
      <c r="E115" s="11"/>
      <c r="F115" s="11"/>
      <c r="G115" s="11"/>
      <c r="H115" s="2"/>
      <c r="I115" s="2"/>
      <c r="J115" s="2"/>
      <c r="K115" s="2"/>
      <c r="L115" s="2"/>
      <c r="M115" s="2"/>
      <c r="N115" s="2"/>
      <c r="O115" s="2"/>
      <c r="P115" s="2"/>
      <c r="Q115" s="2"/>
      <c r="R115" s="11"/>
      <c r="S115" s="11"/>
      <c r="T115" s="35"/>
    </row>
    <row r="116" spans="1:20" x14ac:dyDescent="0.25">
      <c r="A116" s="34"/>
      <c r="B116" s="11"/>
      <c r="C116" s="2" t="s">
        <v>7</v>
      </c>
      <c r="D116" s="11" t="s">
        <v>4733</v>
      </c>
      <c r="E116" s="11" t="s">
        <v>39</v>
      </c>
      <c r="F116" s="2" t="s">
        <v>0</v>
      </c>
      <c r="G116" s="11" t="s">
        <v>6222</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2</v>
      </c>
      <c r="G117" s="11" t="s">
        <v>6223</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3</v>
      </c>
      <c r="G118" s="11" t="s">
        <v>6224</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4</v>
      </c>
      <c r="G119" s="11" t="s">
        <v>6225</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5</v>
      </c>
      <c r="G120" s="11" t="s">
        <v>6226</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c r="G121" s="11"/>
      <c r="H121" s="2"/>
      <c r="I121" s="2"/>
      <c r="J121" s="2"/>
      <c r="K121" s="2"/>
      <c r="L121" s="2"/>
      <c r="M121" s="2"/>
      <c r="N121" s="2"/>
      <c r="O121" s="2"/>
      <c r="P121" s="2"/>
      <c r="Q121" s="2"/>
      <c r="R121" s="11"/>
      <c r="S121" s="11"/>
      <c r="T121" s="35"/>
    </row>
    <row r="122" spans="1:20" x14ac:dyDescent="0.25">
      <c r="A122" s="83"/>
      <c r="B122" s="62"/>
      <c r="C122" s="61"/>
      <c r="D122" s="62"/>
      <c r="E122" s="62"/>
      <c r="F122" s="61"/>
      <c r="G122" s="62"/>
      <c r="H122" s="61">
        <f>SUM(H116:H120)</f>
        <v>0</v>
      </c>
      <c r="I122" s="61">
        <f t="shared" ref="I122:O122" si="6">SUM(I116:I120)</f>
        <v>5</v>
      </c>
      <c r="J122" s="61">
        <f t="shared" si="6"/>
        <v>0</v>
      </c>
      <c r="K122" s="61">
        <f t="shared" si="6"/>
        <v>0</v>
      </c>
      <c r="L122" s="61">
        <f t="shared" si="6"/>
        <v>0</v>
      </c>
      <c r="M122" s="61">
        <f t="shared" si="6"/>
        <v>0</v>
      </c>
      <c r="N122" s="61">
        <f t="shared" si="6"/>
        <v>0</v>
      </c>
      <c r="O122" s="61">
        <f t="shared" si="6"/>
        <v>0</v>
      </c>
      <c r="P122" s="61"/>
      <c r="Q122" s="61"/>
      <c r="R122" s="62"/>
      <c r="S122" s="62"/>
      <c r="T122" s="84"/>
    </row>
    <row r="123" spans="1:20" x14ac:dyDescent="0.25">
      <c r="A123" s="85"/>
      <c r="B123" s="75"/>
      <c r="C123" s="76"/>
      <c r="D123" s="75"/>
      <c r="E123" s="75"/>
      <c r="F123" s="76"/>
      <c r="G123" s="75"/>
      <c r="H123" s="76"/>
      <c r="I123" s="76"/>
      <c r="J123" s="76"/>
      <c r="K123" s="76"/>
      <c r="L123" s="76"/>
      <c r="M123" s="76"/>
      <c r="N123" s="76"/>
      <c r="O123" s="76"/>
      <c r="P123" s="76"/>
      <c r="Q123" s="76"/>
      <c r="R123" s="75"/>
      <c r="S123" s="75"/>
      <c r="T123" s="86"/>
    </row>
    <row r="124" spans="1:20" x14ac:dyDescent="0.25">
      <c r="A124" s="34"/>
      <c r="B124" s="11"/>
      <c r="C124" s="2"/>
      <c r="D124" s="11"/>
      <c r="E124" s="11"/>
      <c r="F124" s="11"/>
      <c r="G124" s="11"/>
      <c r="H124" s="2"/>
      <c r="I124" s="2"/>
      <c r="J124" s="2"/>
      <c r="K124" s="2"/>
      <c r="L124" s="2"/>
      <c r="M124" s="2"/>
      <c r="N124" s="2"/>
      <c r="O124" s="2"/>
      <c r="P124" s="2"/>
      <c r="Q124" s="2"/>
      <c r="R124" s="11"/>
      <c r="S124" s="11"/>
      <c r="T124" s="35"/>
    </row>
    <row r="125" spans="1:20" x14ac:dyDescent="0.25">
      <c r="A125" s="34"/>
      <c r="B125" s="11"/>
      <c r="C125" s="2" t="s">
        <v>8</v>
      </c>
      <c r="D125" s="11" t="s">
        <v>8480</v>
      </c>
      <c r="E125" s="11"/>
      <c r="F125" s="2" t="s">
        <v>0</v>
      </c>
      <c r="G125" s="11" t="s">
        <v>6196</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2</v>
      </c>
      <c r="G126" s="11" t="s">
        <v>6208</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3</v>
      </c>
      <c r="G127" s="11" t="s">
        <v>6211</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4</v>
      </c>
      <c r="G128" s="11" t="s">
        <v>6207</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5</v>
      </c>
      <c r="G129" s="11" t="s">
        <v>6206</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6</v>
      </c>
      <c r="G130" s="11" t="s">
        <v>6197</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t="s">
        <v>7</v>
      </c>
      <c r="G131" s="11" t="s">
        <v>6209</v>
      </c>
      <c r="H131" s="2">
        <v>0</v>
      </c>
      <c r="I131" s="2">
        <v>1</v>
      </c>
      <c r="J131" s="2">
        <v>0</v>
      </c>
      <c r="K131" s="2">
        <v>0</v>
      </c>
      <c r="L131" s="2">
        <v>0</v>
      </c>
      <c r="M131" s="2">
        <v>0</v>
      </c>
      <c r="N131" s="2">
        <v>0</v>
      </c>
      <c r="O131" s="2"/>
      <c r="P131" s="2"/>
      <c r="Q131" s="2"/>
      <c r="R131" s="11"/>
      <c r="S131" s="11"/>
      <c r="T131" s="35"/>
    </row>
    <row r="132" spans="1:20" x14ac:dyDescent="0.25">
      <c r="A132" s="34"/>
      <c r="B132" s="11"/>
      <c r="C132" s="2"/>
      <c r="D132" s="11"/>
      <c r="E132" s="11"/>
      <c r="F132" s="2" t="s">
        <v>8</v>
      </c>
      <c r="G132" s="11" t="s">
        <v>8481</v>
      </c>
      <c r="H132" s="2">
        <v>0</v>
      </c>
      <c r="I132" s="2">
        <v>1</v>
      </c>
      <c r="J132" s="2">
        <v>0</v>
      </c>
      <c r="K132" s="2">
        <v>0</v>
      </c>
      <c r="L132" s="2">
        <v>0</v>
      </c>
      <c r="M132" s="2">
        <v>0</v>
      </c>
      <c r="N132" s="2">
        <v>0</v>
      </c>
      <c r="O132" s="2"/>
      <c r="P132" s="2"/>
      <c r="Q132" s="2"/>
      <c r="R132" s="11"/>
      <c r="S132" s="11"/>
      <c r="T132" s="35"/>
    </row>
    <row r="133" spans="1:20" x14ac:dyDescent="0.25">
      <c r="A133" s="34"/>
      <c r="B133" s="11"/>
      <c r="C133" s="2"/>
      <c r="D133" s="11"/>
      <c r="E133" s="11"/>
      <c r="F133" s="11"/>
      <c r="G133" s="11"/>
      <c r="H133" s="2"/>
      <c r="I133" s="2"/>
      <c r="J133" s="2"/>
      <c r="K133" s="2"/>
      <c r="L133" s="2"/>
      <c r="M133" s="2"/>
      <c r="N133" s="2"/>
      <c r="O133" s="2"/>
      <c r="P133" s="2"/>
      <c r="Q133" s="2"/>
      <c r="R133" s="11"/>
      <c r="S133" s="11"/>
      <c r="T133" s="35"/>
    </row>
    <row r="134" spans="1:20" x14ac:dyDescent="0.25">
      <c r="A134" s="83"/>
      <c r="B134" s="62"/>
      <c r="C134" s="61"/>
      <c r="D134" s="62"/>
      <c r="E134" s="62"/>
      <c r="F134" s="61"/>
      <c r="G134" s="62"/>
      <c r="H134" s="61">
        <f>SUM(H125:H132)</f>
        <v>0</v>
      </c>
      <c r="I134" s="61">
        <f t="shared" ref="I134:O134" si="7">SUM(I125:I132)</f>
        <v>8</v>
      </c>
      <c r="J134" s="61">
        <f t="shared" si="7"/>
        <v>0</v>
      </c>
      <c r="K134" s="61">
        <f t="shared" si="7"/>
        <v>0</v>
      </c>
      <c r="L134" s="61">
        <f t="shared" si="7"/>
        <v>0</v>
      </c>
      <c r="M134" s="61">
        <f t="shared" si="7"/>
        <v>0</v>
      </c>
      <c r="N134" s="61">
        <f t="shared" si="7"/>
        <v>0</v>
      </c>
      <c r="O134" s="61">
        <f t="shared" si="7"/>
        <v>0</v>
      </c>
      <c r="P134" s="61"/>
      <c r="Q134" s="61"/>
      <c r="R134" s="62"/>
      <c r="S134" s="62"/>
      <c r="T134" s="84"/>
    </row>
    <row r="135" spans="1:20" x14ac:dyDescent="0.25">
      <c r="A135" s="85"/>
      <c r="B135" s="75"/>
      <c r="C135" s="76"/>
      <c r="D135" s="75"/>
      <c r="E135" s="75"/>
      <c r="F135" s="76"/>
      <c r="G135" s="75"/>
      <c r="H135" s="76"/>
      <c r="I135" s="76"/>
      <c r="J135" s="76"/>
      <c r="K135" s="76"/>
      <c r="L135" s="76"/>
      <c r="M135" s="76"/>
      <c r="N135" s="76"/>
      <c r="O135" s="76"/>
      <c r="P135" s="76"/>
      <c r="Q135" s="76"/>
      <c r="R135" s="75"/>
      <c r="S135" s="75"/>
      <c r="T135" s="86"/>
    </row>
    <row r="136" spans="1:20" x14ac:dyDescent="0.25">
      <c r="A136" s="34"/>
      <c r="B136" s="11"/>
      <c r="C136" s="2"/>
      <c r="D136" s="11"/>
      <c r="E136" s="11"/>
      <c r="F136" s="11"/>
      <c r="G136" s="11"/>
      <c r="H136" s="2"/>
      <c r="I136" s="2"/>
      <c r="J136" s="2"/>
      <c r="K136" s="2"/>
      <c r="L136" s="2"/>
      <c r="M136" s="2"/>
      <c r="N136" s="2"/>
      <c r="O136" s="2"/>
      <c r="P136" s="2"/>
      <c r="Q136" s="2"/>
      <c r="R136" s="11"/>
      <c r="S136" s="11"/>
      <c r="T136" s="35"/>
    </row>
    <row r="137" spans="1:20" x14ac:dyDescent="0.25">
      <c r="A137" s="34"/>
      <c r="B137" s="11"/>
      <c r="C137" s="2" t="s">
        <v>9</v>
      </c>
      <c r="D137" s="11" t="s">
        <v>39</v>
      </c>
      <c r="E137" s="11" t="s">
        <v>4734</v>
      </c>
      <c r="F137" s="2" t="s">
        <v>0</v>
      </c>
      <c r="G137" s="11" t="s">
        <v>6227</v>
      </c>
      <c r="H137" s="2">
        <v>0</v>
      </c>
      <c r="I137" s="2">
        <v>1</v>
      </c>
      <c r="J137" s="2">
        <v>0</v>
      </c>
      <c r="K137" s="2">
        <v>0</v>
      </c>
      <c r="L137" s="2">
        <v>0</v>
      </c>
      <c r="M137" s="2">
        <v>0</v>
      </c>
      <c r="N137" s="2">
        <v>0</v>
      </c>
      <c r="O137" s="2"/>
      <c r="P137" s="2"/>
      <c r="Q137" s="2"/>
      <c r="R137" s="11" t="s">
        <v>7908</v>
      </c>
      <c r="S137" s="11" t="s">
        <v>7907</v>
      </c>
      <c r="T137" s="35"/>
    </row>
    <row r="138" spans="1:20" s="163" customFormat="1" ht="165" x14ac:dyDescent="0.25">
      <c r="A138" s="159"/>
      <c r="B138" s="160"/>
      <c r="C138" s="161"/>
      <c r="D138" s="160"/>
      <c r="E138" s="104" t="s">
        <v>8764</v>
      </c>
      <c r="F138" s="161" t="s">
        <v>2</v>
      </c>
      <c r="G138" s="160" t="s">
        <v>6228</v>
      </c>
      <c r="H138" s="161">
        <v>0</v>
      </c>
      <c r="I138" s="161">
        <v>1</v>
      </c>
      <c r="J138" s="161">
        <v>0</v>
      </c>
      <c r="K138" s="161">
        <v>0</v>
      </c>
      <c r="L138" s="161">
        <v>0</v>
      </c>
      <c r="M138" s="161">
        <v>0</v>
      </c>
      <c r="N138" s="161">
        <v>0</v>
      </c>
      <c r="O138" s="161"/>
      <c r="P138" s="161"/>
      <c r="Q138" s="161"/>
      <c r="R138" s="160" t="s">
        <v>7909</v>
      </c>
      <c r="S138" s="160"/>
      <c r="T138" s="162"/>
    </row>
    <row r="139" spans="1:20" x14ac:dyDescent="0.25">
      <c r="A139" s="34"/>
      <c r="B139" s="11"/>
      <c r="C139" s="2"/>
      <c r="D139" s="11"/>
      <c r="E139" s="11"/>
      <c r="F139" s="2" t="s">
        <v>3</v>
      </c>
      <c r="G139" s="11" t="s">
        <v>6229</v>
      </c>
      <c r="H139" s="2">
        <v>0</v>
      </c>
      <c r="I139" s="2">
        <v>1</v>
      </c>
      <c r="J139" s="2">
        <v>0</v>
      </c>
      <c r="K139" s="2">
        <v>0</v>
      </c>
      <c r="L139" s="2">
        <v>0</v>
      </c>
      <c r="M139" s="2">
        <v>0</v>
      </c>
      <c r="N139" s="2">
        <v>0</v>
      </c>
      <c r="O139" s="2"/>
      <c r="P139" s="2"/>
      <c r="Q139" s="2"/>
      <c r="R139" s="11"/>
      <c r="S139" s="11" t="s">
        <v>7906</v>
      </c>
      <c r="T139" s="35"/>
    </row>
    <row r="140" spans="1:20" x14ac:dyDescent="0.25">
      <c r="A140" s="34"/>
      <c r="B140" s="11"/>
      <c r="C140" s="2"/>
      <c r="D140" s="11"/>
      <c r="E140" s="11"/>
      <c r="F140" s="2" t="s">
        <v>4</v>
      </c>
      <c r="G140" s="11" t="s">
        <v>6230</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5</v>
      </c>
      <c r="G141" s="11" t="s">
        <v>6232</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6</v>
      </c>
      <c r="G142" s="11" t="s">
        <v>6231</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7</v>
      </c>
      <c r="G143" s="11" t="s">
        <v>6233</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c r="G144" s="11"/>
      <c r="H144" s="2"/>
      <c r="I144" s="2"/>
      <c r="J144" s="2"/>
      <c r="K144" s="2"/>
      <c r="L144" s="2"/>
      <c r="M144" s="2"/>
      <c r="N144" s="2"/>
      <c r="O144" s="2"/>
      <c r="P144" s="2"/>
      <c r="Q144" s="2"/>
      <c r="R144" s="11"/>
      <c r="S144" s="11"/>
      <c r="T144" s="35"/>
    </row>
    <row r="145" spans="1:20" x14ac:dyDescent="0.25">
      <c r="A145" s="83"/>
      <c r="B145" s="62"/>
      <c r="C145" s="61"/>
      <c r="D145" s="62"/>
      <c r="E145" s="62"/>
      <c r="F145" s="61"/>
      <c r="G145" s="62"/>
      <c r="H145" s="61">
        <f>SUM(H137:H143)</f>
        <v>0</v>
      </c>
      <c r="I145" s="61">
        <f t="shared" ref="I145:O145" si="8">SUM(I137:I143)</f>
        <v>7</v>
      </c>
      <c r="J145" s="61">
        <f t="shared" si="8"/>
        <v>0</v>
      </c>
      <c r="K145" s="61">
        <f t="shared" si="8"/>
        <v>0</v>
      </c>
      <c r="L145" s="61">
        <f t="shared" si="8"/>
        <v>0</v>
      </c>
      <c r="M145" s="61">
        <f t="shared" si="8"/>
        <v>0</v>
      </c>
      <c r="N145" s="61">
        <f t="shared" si="8"/>
        <v>0</v>
      </c>
      <c r="O145" s="61">
        <f t="shared" si="8"/>
        <v>0</v>
      </c>
      <c r="P145" s="61"/>
      <c r="Q145" s="61"/>
      <c r="R145" s="62"/>
      <c r="S145" s="62"/>
      <c r="T145" s="84"/>
    </row>
    <row r="146" spans="1:20" x14ac:dyDescent="0.25">
      <c r="A146" s="85"/>
      <c r="B146" s="75"/>
      <c r="C146" s="76"/>
      <c r="D146" s="75"/>
      <c r="E146" s="75"/>
      <c r="F146" s="76"/>
      <c r="G146" s="75"/>
      <c r="H146" s="76"/>
      <c r="I146" s="76"/>
      <c r="J146" s="76"/>
      <c r="K146" s="76"/>
      <c r="L146" s="76"/>
      <c r="M146" s="76"/>
      <c r="N146" s="76"/>
      <c r="O146" s="76"/>
      <c r="P146" s="76"/>
      <c r="Q146" s="76"/>
      <c r="R146" s="75"/>
      <c r="S146" s="75"/>
      <c r="T146" s="86"/>
    </row>
    <row r="147" spans="1:20" x14ac:dyDescent="0.25">
      <c r="A147" s="34"/>
      <c r="B147" s="11"/>
      <c r="C147" s="2"/>
      <c r="D147" s="11"/>
      <c r="E147" s="11"/>
      <c r="F147" s="11"/>
      <c r="G147" s="11"/>
      <c r="H147" s="2"/>
      <c r="I147" s="2"/>
      <c r="J147" s="2"/>
      <c r="K147" s="2"/>
      <c r="L147" s="2"/>
      <c r="M147" s="2"/>
      <c r="N147" s="2"/>
      <c r="O147" s="2"/>
      <c r="P147" s="2"/>
      <c r="Q147" s="2"/>
      <c r="R147" s="11"/>
      <c r="S147" s="11"/>
      <c r="T147" s="35"/>
    </row>
    <row r="148" spans="1:20" x14ac:dyDescent="0.25">
      <c r="A148" s="34"/>
      <c r="B148" s="11"/>
      <c r="C148" s="2" t="s">
        <v>9</v>
      </c>
      <c r="D148" s="11" t="s">
        <v>39</v>
      </c>
      <c r="E148" s="11" t="s">
        <v>4735</v>
      </c>
      <c r="F148" s="2" t="s">
        <v>0</v>
      </c>
      <c r="G148" s="11" t="s">
        <v>6234</v>
      </c>
      <c r="H148" s="2">
        <v>0</v>
      </c>
      <c r="I148" s="2">
        <v>1</v>
      </c>
      <c r="J148" s="2">
        <v>0</v>
      </c>
      <c r="K148" s="2">
        <v>0</v>
      </c>
      <c r="L148" s="2">
        <v>0</v>
      </c>
      <c r="M148" s="2">
        <v>0</v>
      </c>
      <c r="N148" s="2">
        <v>0</v>
      </c>
      <c r="O148" s="2"/>
      <c r="P148" s="2"/>
      <c r="Q148" s="2"/>
      <c r="R148" s="120" t="s">
        <v>8715</v>
      </c>
      <c r="S148" s="11"/>
      <c r="T148" s="35"/>
    </row>
    <row r="149" spans="1:20" x14ac:dyDescent="0.25">
      <c r="A149" s="34"/>
      <c r="B149" s="11"/>
      <c r="C149" s="11"/>
      <c r="D149" s="11"/>
      <c r="E149" s="11"/>
      <c r="F149" s="2" t="s">
        <v>2</v>
      </c>
      <c r="G149" s="11" t="s">
        <v>6235</v>
      </c>
      <c r="H149" s="2">
        <v>0</v>
      </c>
      <c r="I149" s="2">
        <v>1</v>
      </c>
      <c r="J149" s="2">
        <v>0</v>
      </c>
      <c r="K149" s="2">
        <v>0</v>
      </c>
      <c r="L149" s="2">
        <v>0</v>
      </c>
      <c r="M149" s="2">
        <v>0</v>
      </c>
      <c r="N149" s="2">
        <v>0</v>
      </c>
      <c r="O149" s="2"/>
      <c r="P149" s="2"/>
      <c r="Q149" s="2"/>
      <c r="R149" s="11"/>
      <c r="S149" s="11"/>
      <c r="T149" s="35"/>
    </row>
    <row r="150" spans="1:20" x14ac:dyDescent="0.25">
      <c r="A150" s="34"/>
      <c r="B150" s="11"/>
      <c r="C150" s="11"/>
      <c r="D150" s="11"/>
      <c r="E150" s="11"/>
      <c r="F150" s="2" t="s">
        <v>3</v>
      </c>
      <c r="G150" s="11" t="s">
        <v>6236</v>
      </c>
      <c r="H150" s="2">
        <v>0</v>
      </c>
      <c r="I150" s="2">
        <v>1</v>
      </c>
      <c r="J150" s="2">
        <v>0</v>
      </c>
      <c r="K150" s="2">
        <v>0</v>
      </c>
      <c r="L150" s="2">
        <v>0</v>
      </c>
      <c r="M150" s="2">
        <v>0</v>
      </c>
      <c r="N150" s="2">
        <v>0</v>
      </c>
      <c r="O150" s="2"/>
      <c r="P150" s="2"/>
      <c r="Q150" s="2"/>
      <c r="R150" s="11"/>
      <c r="S150" s="11"/>
      <c r="T150" s="35"/>
    </row>
    <row r="151" spans="1:20" x14ac:dyDescent="0.25">
      <c r="A151" s="34"/>
      <c r="B151" s="11"/>
      <c r="C151" s="11"/>
      <c r="D151" s="11"/>
      <c r="E151" s="11"/>
      <c r="F151" s="2" t="s">
        <v>4</v>
      </c>
      <c r="G151" s="11" t="s">
        <v>6237</v>
      </c>
      <c r="H151" s="2">
        <v>0</v>
      </c>
      <c r="I151" s="2">
        <v>1</v>
      </c>
      <c r="J151" s="2">
        <v>0</v>
      </c>
      <c r="K151" s="2">
        <v>0</v>
      </c>
      <c r="L151" s="2">
        <v>0</v>
      </c>
      <c r="M151" s="2">
        <v>0</v>
      </c>
      <c r="N151" s="2">
        <v>0</v>
      </c>
      <c r="O151" s="2"/>
      <c r="P151" s="2"/>
      <c r="Q151" s="2"/>
      <c r="R151" s="11"/>
      <c r="S151" s="11"/>
      <c r="T151" s="35"/>
    </row>
    <row r="152" spans="1:20" x14ac:dyDescent="0.25">
      <c r="A152" s="34"/>
      <c r="B152" s="11"/>
      <c r="C152" s="11"/>
      <c r="D152" s="11"/>
      <c r="E152" s="11"/>
      <c r="F152" s="2" t="s">
        <v>5</v>
      </c>
      <c r="G152" s="11" t="s">
        <v>6238</v>
      </c>
      <c r="H152" s="2">
        <v>0</v>
      </c>
      <c r="I152" s="2">
        <v>1</v>
      </c>
      <c r="J152" s="2">
        <v>0</v>
      </c>
      <c r="K152" s="2">
        <v>0</v>
      </c>
      <c r="L152" s="2">
        <v>0</v>
      </c>
      <c r="M152" s="2">
        <v>0</v>
      </c>
      <c r="N152" s="2">
        <v>0</v>
      </c>
      <c r="O152" s="2"/>
      <c r="P152" s="2"/>
      <c r="Q152" s="2"/>
      <c r="R152" s="11"/>
      <c r="S152" s="11"/>
      <c r="T152" s="35"/>
    </row>
    <row r="153" spans="1:20" x14ac:dyDescent="0.25">
      <c r="A153" s="34"/>
      <c r="B153" s="11"/>
      <c r="C153" s="11"/>
      <c r="D153" s="11"/>
      <c r="E153" s="11"/>
      <c r="F153" s="2" t="s">
        <v>6</v>
      </c>
      <c r="G153" s="11" t="s">
        <v>6239</v>
      </c>
      <c r="H153" s="2">
        <v>0</v>
      </c>
      <c r="I153" s="2">
        <v>1</v>
      </c>
      <c r="J153" s="2">
        <v>0</v>
      </c>
      <c r="K153" s="2">
        <v>0</v>
      </c>
      <c r="L153" s="2">
        <v>0</v>
      </c>
      <c r="M153" s="2">
        <v>0</v>
      </c>
      <c r="N153" s="2">
        <v>0</v>
      </c>
      <c r="O153" s="2"/>
      <c r="P153" s="2"/>
      <c r="Q153" s="2"/>
      <c r="R153" s="11"/>
      <c r="S153" s="11"/>
      <c r="T153" s="35"/>
    </row>
    <row r="154" spans="1:20" x14ac:dyDescent="0.25">
      <c r="A154" s="34"/>
      <c r="B154" s="11"/>
      <c r="C154" s="11"/>
      <c r="D154" s="11"/>
      <c r="E154" s="11"/>
      <c r="F154" s="2" t="s">
        <v>7</v>
      </c>
      <c r="G154" s="11" t="s">
        <v>6240</v>
      </c>
      <c r="H154" s="2">
        <v>0</v>
      </c>
      <c r="I154" s="2">
        <v>1</v>
      </c>
      <c r="J154" s="2">
        <v>0</v>
      </c>
      <c r="K154" s="2">
        <v>0</v>
      </c>
      <c r="L154" s="2">
        <v>0</v>
      </c>
      <c r="M154" s="2">
        <v>0</v>
      </c>
      <c r="N154" s="2">
        <v>0</v>
      </c>
      <c r="O154" s="2"/>
      <c r="P154" s="2"/>
      <c r="Q154" s="2"/>
      <c r="R154" s="11"/>
      <c r="S154" s="11"/>
      <c r="T154" s="35"/>
    </row>
    <row r="155" spans="1:20" x14ac:dyDescent="0.25">
      <c r="A155" s="34"/>
      <c r="B155" s="11"/>
      <c r="C155" s="11"/>
      <c r="D155" s="11"/>
      <c r="E155" s="11"/>
      <c r="F155" s="2" t="s">
        <v>8</v>
      </c>
      <c r="G155" s="11" t="s">
        <v>6241</v>
      </c>
      <c r="H155" s="2">
        <v>0</v>
      </c>
      <c r="I155" s="2">
        <v>1</v>
      </c>
      <c r="J155" s="2">
        <v>0</v>
      </c>
      <c r="K155" s="2">
        <v>0</v>
      </c>
      <c r="L155" s="2">
        <v>0</v>
      </c>
      <c r="M155" s="2">
        <v>0</v>
      </c>
      <c r="N155" s="2">
        <v>0</v>
      </c>
      <c r="O155" s="2"/>
      <c r="P155" s="2"/>
      <c r="Q155" s="2"/>
      <c r="R155" s="11"/>
      <c r="S155" s="11"/>
      <c r="T155" s="35"/>
    </row>
    <row r="156" spans="1:20" x14ac:dyDescent="0.25">
      <c r="A156" s="34"/>
      <c r="B156" s="11"/>
      <c r="C156" s="11"/>
      <c r="D156" s="11"/>
      <c r="E156" s="11"/>
      <c r="F156" s="11"/>
      <c r="G156" s="11"/>
      <c r="H156" s="2"/>
      <c r="I156" s="2"/>
      <c r="J156" s="2"/>
      <c r="K156" s="2"/>
      <c r="L156" s="2"/>
      <c r="M156" s="2"/>
      <c r="N156" s="2"/>
      <c r="O156" s="2"/>
      <c r="P156" s="2"/>
      <c r="Q156" s="2"/>
      <c r="R156" s="11"/>
      <c r="S156" s="11"/>
      <c r="T156" s="35"/>
    </row>
    <row r="157" spans="1:20" x14ac:dyDescent="0.25">
      <c r="A157" s="83"/>
      <c r="B157" s="62"/>
      <c r="C157" s="61"/>
      <c r="D157" s="62"/>
      <c r="E157" s="62"/>
      <c r="F157" s="61"/>
      <c r="G157" s="62"/>
      <c r="H157" s="61">
        <f>SUM(H148:H155)</f>
        <v>0</v>
      </c>
      <c r="I157" s="61">
        <f t="shared" ref="I157:O157" si="9">SUM(I148:I155)</f>
        <v>8</v>
      </c>
      <c r="J157" s="61">
        <f t="shared" si="9"/>
        <v>0</v>
      </c>
      <c r="K157" s="61">
        <f t="shared" si="9"/>
        <v>0</v>
      </c>
      <c r="L157" s="61">
        <f t="shared" si="9"/>
        <v>0</v>
      </c>
      <c r="M157" s="61">
        <f t="shared" si="9"/>
        <v>0</v>
      </c>
      <c r="N157" s="61">
        <f t="shared" si="9"/>
        <v>0</v>
      </c>
      <c r="O157" s="61">
        <f t="shared" si="9"/>
        <v>0</v>
      </c>
      <c r="P157" s="61"/>
      <c r="Q157" s="61"/>
      <c r="R157" s="62"/>
      <c r="S157" s="62"/>
      <c r="T157" s="84"/>
    </row>
    <row r="158" spans="1:20" x14ac:dyDescent="0.25">
      <c r="A158" s="85"/>
      <c r="B158" s="75"/>
      <c r="C158" s="76"/>
      <c r="D158" s="75"/>
      <c r="E158" s="75"/>
      <c r="F158" s="76"/>
      <c r="G158" s="75"/>
      <c r="H158" s="76"/>
      <c r="I158" s="76"/>
      <c r="J158" s="76"/>
      <c r="K158" s="76"/>
      <c r="L158" s="76"/>
      <c r="M158" s="76"/>
      <c r="N158" s="76"/>
      <c r="O158" s="76"/>
      <c r="P158" s="76"/>
      <c r="Q158" s="76"/>
      <c r="R158" s="75"/>
      <c r="S158" s="75"/>
      <c r="T158" s="86"/>
    </row>
    <row r="159" spans="1:20" x14ac:dyDescent="0.25">
      <c r="A159" s="88"/>
      <c r="B159" s="89"/>
      <c r="C159" s="89"/>
      <c r="D159" s="89"/>
      <c r="E159" s="89"/>
      <c r="F159" s="89"/>
      <c r="G159" s="89" t="s">
        <v>36</v>
      </c>
      <c r="H159" s="90">
        <f t="shared" ref="H159:O159" si="10">H16+H28+H49+H83+H99+H113+H122+H145+H157+H134</f>
        <v>2</v>
      </c>
      <c r="I159" s="90">
        <f t="shared" si="10"/>
        <v>111</v>
      </c>
      <c r="J159" s="90">
        <f t="shared" si="10"/>
        <v>0</v>
      </c>
      <c r="K159" s="90">
        <f t="shared" si="10"/>
        <v>0</v>
      </c>
      <c r="L159" s="90">
        <f t="shared" si="10"/>
        <v>0</v>
      </c>
      <c r="M159" s="90">
        <f t="shared" si="10"/>
        <v>0</v>
      </c>
      <c r="N159" s="90">
        <f t="shared" si="10"/>
        <v>0</v>
      </c>
      <c r="O159" s="90">
        <f t="shared" si="10"/>
        <v>0</v>
      </c>
      <c r="P159" s="90"/>
      <c r="Q159" s="90"/>
      <c r="R159" s="89"/>
      <c r="S159" s="89"/>
      <c r="T159" s="91"/>
    </row>
    <row r="160" spans="1:20" ht="15.75" thickBot="1" x14ac:dyDescent="0.3">
      <c r="A160" s="36"/>
      <c r="B160" s="32"/>
      <c r="C160" s="32"/>
      <c r="D160" s="32"/>
      <c r="E160" s="32"/>
      <c r="F160" s="32"/>
      <c r="G160" s="32"/>
      <c r="H160" s="3"/>
      <c r="I160" s="3"/>
      <c r="J160" s="3"/>
      <c r="K160" s="3"/>
      <c r="L160" s="3"/>
      <c r="M160" s="3"/>
      <c r="N160" s="3"/>
      <c r="O160" s="3"/>
      <c r="P160" s="3"/>
      <c r="Q160" s="3"/>
      <c r="R160" s="32"/>
      <c r="S160" s="32"/>
      <c r="T160" s="37"/>
    </row>
    <row r="161" spans="8:8" ht="15.75" thickTop="1" x14ac:dyDescent="0.25"/>
    <row r="165" spans="8:8" x14ac:dyDescent="0.25">
      <c r="H165">
        <v>34</v>
      </c>
    </row>
    <row r="166" spans="8:8" x14ac:dyDescent="0.25">
      <c r="H166">
        <v>6</v>
      </c>
    </row>
    <row r="167" spans="8:8" x14ac:dyDescent="0.25">
      <c r="H167">
        <f>H165-H166</f>
        <v>28</v>
      </c>
    </row>
  </sheetData>
  <mergeCells count="15">
    <mergeCell ref="J5:Q5"/>
    <mergeCell ref="A1:T1"/>
    <mergeCell ref="A3:A4"/>
    <mergeCell ref="B3:B4"/>
    <mergeCell ref="C3:C4"/>
    <mergeCell ref="D3:D4"/>
    <mergeCell ref="E3:E4"/>
    <mergeCell ref="F3:F4"/>
    <mergeCell ref="G3:G4"/>
    <mergeCell ref="H3:H4"/>
    <mergeCell ref="I3:I4"/>
    <mergeCell ref="R3:R4"/>
    <mergeCell ref="S3:S4"/>
    <mergeCell ref="T3:T4"/>
    <mergeCell ref="J3:P3"/>
  </mergeCells>
  <pageMargins left="0.41" right="0.17" top="0.47244094488188981" bottom="0.47244094488188981" header="0.31496062992125984" footer="0.31496062992125984"/>
  <pageSetup paperSize="258" scale="65"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3"/>
  <sheetViews>
    <sheetView workbookViewId="0">
      <pane ySplit="1530" activePane="bottomLeft"/>
      <selection activeCell="J3" sqref="J3:Q3"/>
      <selection pane="bottomLeft" activeCell="S8" sqref="S8"/>
    </sheetView>
  </sheetViews>
  <sheetFormatPr defaultRowHeight="15" x14ac:dyDescent="0.25"/>
  <cols>
    <col min="1" max="1" width="4.42578125" bestFit="1" customWidth="1"/>
    <col min="2" max="2" width="9.5703125" bestFit="1" customWidth="1"/>
    <col min="3" max="3" width="5" bestFit="1" customWidth="1"/>
    <col min="4" max="4" width="15.42578125" bestFit="1" customWidth="1"/>
    <col min="5" max="5" width="7.5703125" bestFit="1" customWidth="1"/>
    <col min="6" max="6" width="5" bestFit="1" customWidth="1"/>
    <col min="7" max="7" width="23" bestFit="1" customWidth="1"/>
    <col min="8" max="9" width="6.7109375" customWidth="1"/>
    <col min="10" max="17" width="4.7109375"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2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27"/>
      <c r="R5" s="23">
        <v>11</v>
      </c>
      <c r="S5" s="24">
        <v>12</v>
      </c>
      <c r="T5" s="25">
        <v>13</v>
      </c>
    </row>
    <row r="6" spans="1:20" x14ac:dyDescent="0.25">
      <c r="A6" s="51"/>
      <c r="B6" s="30"/>
      <c r="C6" s="30"/>
      <c r="D6" s="30"/>
      <c r="E6" s="30"/>
      <c r="F6" s="30"/>
      <c r="G6" s="30"/>
      <c r="H6" s="102"/>
      <c r="I6" s="102"/>
      <c r="J6" s="102"/>
      <c r="K6" s="102"/>
      <c r="L6" s="102"/>
      <c r="M6" s="102"/>
      <c r="N6" s="102"/>
      <c r="O6" s="102"/>
      <c r="P6" s="102"/>
      <c r="Q6" s="102"/>
      <c r="R6" s="31"/>
      <c r="S6" s="31"/>
      <c r="T6" s="33"/>
    </row>
    <row r="7" spans="1:20" x14ac:dyDescent="0.25">
      <c r="A7" s="34" t="s">
        <v>33</v>
      </c>
      <c r="B7" s="11" t="s">
        <v>4764</v>
      </c>
      <c r="C7" s="2" t="s">
        <v>0</v>
      </c>
      <c r="D7" s="11" t="s">
        <v>4765</v>
      </c>
      <c r="E7" s="11" t="s">
        <v>39</v>
      </c>
      <c r="F7" s="2" t="s">
        <v>0</v>
      </c>
      <c r="G7" s="11" t="s">
        <v>6698</v>
      </c>
      <c r="H7" s="2">
        <v>0</v>
      </c>
      <c r="I7" s="2">
        <v>1</v>
      </c>
      <c r="J7" s="2">
        <v>0</v>
      </c>
      <c r="K7" s="2">
        <v>0</v>
      </c>
      <c r="L7" s="2">
        <v>0</v>
      </c>
      <c r="M7" s="2">
        <v>0</v>
      </c>
      <c r="N7" s="2">
        <v>0</v>
      </c>
      <c r="O7" s="2"/>
      <c r="P7" s="2"/>
      <c r="Q7" s="2"/>
      <c r="R7" s="11"/>
      <c r="S7" s="11" t="s">
        <v>8904</v>
      </c>
      <c r="T7" s="35"/>
    </row>
    <row r="8" spans="1:20" x14ac:dyDescent="0.25">
      <c r="A8" s="34"/>
      <c r="B8" s="11"/>
      <c r="C8" s="2"/>
      <c r="D8" s="11"/>
      <c r="E8" s="11"/>
      <c r="F8" s="2" t="s">
        <v>2</v>
      </c>
      <c r="G8" s="11" t="s">
        <v>6699</v>
      </c>
      <c r="H8" s="2">
        <v>0</v>
      </c>
      <c r="I8" s="2">
        <v>1</v>
      </c>
      <c r="J8" s="2">
        <v>0</v>
      </c>
      <c r="K8" s="2">
        <v>0</v>
      </c>
      <c r="L8" s="2">
        <v>0</v>
      </c>
      <c r="M8" s="2">
        <v>0</v>
      </c>
      <c r="N8" s="2">
        <v>0</v>
      </c>
      <c r="O8" s="2"/>
      <c r="P8" s="2"/>
      <c r="Q8" s="2"/>
      <c r="R8" s="11"/>
      <c r="S8" s="11"/>
      <c r="T8" s="35"/>
    </row>
    <row r="9" spans="1:20" x14ac:dyDescent="0.25">
      <c r="A9" s="34"/>
      <c r="B9" s="11"/>
      <c r="C9" s="2"/>
      <c r="D9" s="11"/>
      <c r="E9" s="11"/>
      <c r="F9" s="2" t="s">
        <v>3</v>
      </c>
      <c r="G9" s="11" t="s">
        <v>6700</v>
      </c>
      <c r="H9" s="2">
        <v>0</v>
      </c>
      <c r="I9" s="2">
        <v>1</v>
      </c>
      <c r="J9" s="2">
        <v>0</v>
      </c>
      <c r="K9" s="2">
        <v>0</v>
      </c>
      <c r="L9" s="2">
        <v>0</v>
      </c>
      <c r="M9" s="2">
        <v>0</v>
      </c>
      <c r="N9" s="2">
        <v>0</v>
      </c>
      <c r="O9" s="2"/>
      <c r="P9" s="2"/>
      <c r="Q9" s="2"/>
      <c r="R9" s="11"/>
      <c r="S9" s="11"/>
      <c r="T9" s="35"/>
    </row>
    <row r="10" spans="1:20" x14ac:dyDescent="0.25">
      <c r="A10" s="34"/>
      <c r="B10" s="11"/>
      <c r="C10" s="2"/>
      <c r="D10" s="11"/>
      <c r="E10" s="11"/>
      <c r="F10" s="2" t="s">
        <v>4</v>
      </c>
      <c r="G10" s="11" t="s">
        <v>6701</v>
      </c>
      <c r="H10" s="2">
        <v>0</v>
      </c>
      <c r="I10" s="2">
        <v>1</v>
      </c>
      <c r="J10" s="2">
        <v>0</v>
      </c>
      <c r="K10" s="2">
        <v>0</v>
      </c>
      <c r="L10" s="2">
        <v>0</v>
      </c>
      <c r="M10" s="2">
        <v>0</v>
      </c>
      <c r="N10" s="2">
        <v>0</v>
      </c>
      <c r="O10" s="2"/>
      <c r="P10" s="2"/>
      <c r="Q10" s="2"/>
      <c r="R10" s="11"/>
      <c r="S10" s="11"/>
      <c r="T10" s="35"/>
    </row>
    <row r="11" spans="1:20" x14ac:dyDescent="0.25">
      <c r="A11" s="34"/>
      <c r="B11" s="11"/>
      <c r="C11" s="2"/>
      <c r="D11" s="11"/>
      <c r="E11" s="11"/>
      <c r="F11" s="2" t="s">
        <v>5</v>
      </c>
      <c r="G11" s="11" t="s">
        <v>6702</v>
      </c>
      <c r="H11" s="2">
        <v>0</v>
      </c>
      <c r="I11" s="2">
        <v>1</v>
      </c>
      <c r="J11" s="2">
        <v>0</v>
      </c>
      <c r="K11" s="2">
        <v>0</v>
      </c>
      <c r="L11" s="2">
        <v>0</v>
      </c>
      <c r="M11" s="2">
        <v>0</v>
      </c>
      <c r="N11" s="2">
        <v>0</v>
      </c>
      <c r="O11" s="2"/>
      <c r="P11" s="2"/>
      <c r="Q11" s="2"/>
      <c r="R11" s="11"/>
      <c r="S11" s="11"/>
      <c r="T11" s="35"/>
    </row>
    <row r="12" spans="1:20" x14ac:dyDescent="0.25">
      <c r="A12" s="34"/>
      <c r="B12" s="11"/>
      <c r="C12" s="2"/>
      <c r="D12" s="11"/>
      <c r="E12" s="11"/>
      <c r="F12" s="2" t="s">
        <v>6</v>
      </c>
      <c r="G12" s="11" t="s">
        <v>6703</v>
      </c>
      <c r="H12" s="2">
        <v>0</v>
      </c>
      <c r="I12" s="2">
        <v>1</v>
      </c>
      <c r="J12" s="2">
        <v>0</v>
      </c>
      <c r="K12" s="2">
        <v>0</v>
      </c>
      <c r="L12" s="2">
        <v>0</v>
      </c>
      <c r="M12" s="2">
        <v>0</v>
      </c>
      <c r="N12" s="2">
        <v>0</v>
      </c>
      <c r="O12" s="2"/>
      <c r="P12" s="2"/>
      <c r="Q12" s="2"/>
      <c r="R12" s="11"/>
      <c r="S12" s="11"/>
      <c r="T12" s="35"/>
    </row>
    <row r="13" spans="1:20" x14ac:dyDescent="0.25">
      <c r="A13" s="34"/>
      <c r="B13" s="11"/>
      <c r="C13" s="2"/>
      <c r="D13" s="11"/>
      <c r="E13" s="11"/>
      <c r="F13" s="2" t="s">
        <v>7</v>
      </c>
      <c r="G13" s="11" t="s">
        <v>6704</v>
      </c>
      <c r="H13" s="2">
        <v>0</v>
      </c>
      <c r="I13" s="2">
        <v>1</v>
      </c>
      <c r="J13" s="2">
        <v>0</v>
      </c>
      <c r="K13" s="2">
        <v>0</v>
      </c>
      <c r="L13" s="2">
        <v>0</v>
      </c>
      <c r="M13" s="2">
        <v>0</v>
      </c>
      <c r="N13" s="2">
        <v>0</v>
      </c>
      <c r="O13" s="2"/>
      <c r="P13" s="2"/>
      <c r="Q13" s="2"/>
      <c r="R13" s="11"/>
      <c r="S13" s="11"/>
      <c r="T13" s="35"/>
    </row>
    <row r="14" spans="1:20" x14ac:dyDescent="0.25">
      <c r="A14" s="34"/>
      <c r="B14" s="11"/>
      <c r="C14" s="2"/>
      <c r="D14" s="11"/>
      <c r="E14" s="11"/>
      <c r="F14" s="2" t="s">
        <v>8</v>
      </c>
      <c r="G14" s="11" t="s">
        <v>6705</v>
      </c>
      <c r="H14" s="2">
        <v>0</v>
      </c>
      <c r="I14" s="2">
        <v>1</v>
      </c>
      <c r="J14" s="2">
        <v>0</v>
      </c>
      <c r="K14" s="2">
        <v>0</v>
      </c>
      <c r="L14" s="2">
        <v>0</v>
      </c>
      <c r="M14" s="2">
        <v>0</v>
      </c>
      <c r="N14" s="2">
        <v>0</v>
      </c>
      <c r="O14" s="2"/>
      <c r="P14" s="2"/>
      <c r="Q14" s="2"/>
      <c r="R14" s="11"/>
      <c r="S14" s="11"/>
      <c r="T14" s="35"/>
    </row>
    <row r="15" spans="1:20" x14ac:dyDescent="0.25">
      <c r="A15" s="34"/>
      <c r="B15" s="11"/>
      <c r="C15" s="2"/>
      <c r="D15" s="11"/>
      <c r="E15" s="11"/>
      <c r="F15" s="2" t="s">
        <v>9</v>
      </c>
      <c r="G15" s="11" t="s">
        <v>6706</v>
      </c>
      <c r="H15" s="2">
        <v>0</v>
      </c>
      <c r="I15" s="2">
        <v>1</v>
      </c>
      <c r="J15" s="2">
        <v>0</v>
      </c>
      <c r="K15" s="2">
        <v>0</v>
      </c>
      <c r="L15" s="2">
        <v>0</v>
      </c>
      <c r="M15" s="2">
        <v>0</v>
      </c>
      <c r="N15" s="2">
        <v>0</v>
      </c>
      <c r="O15" s="2"/>
      <c r="P15" s="2"/>
      <c r="Q15" s="2"/>
      <c r="R15" s="11"/>
      <c r="S15" s="11"/>
      <c r="T15" s="35"/>
    </row>
    <row r="16" spans="1:20" x14ac:dyDescent="0.25">
      <c r="A16" s="34"/>
      <c r="B16" s="11"/>
      <c r="C16" s="2"/>
      <c r="D16" s="11"/>
      <c r="E16" s="11"/>
      <c r="F16" s="2" t="s">
        <v>10</v>
      </c>
      <c r="G16" s="11" t="s">
        <v>6707</v>
      </c>
      <c r="H16" s="2">
        <v>0</v>
      </c>
      <c r="I16" s="2">
        <v>1</v>
      </c>
      <c r="J16" s="2">
        <v>0</v>
      </c>
      <c r="K16" s="2">
        <v>0</v>
      </c>
      <c r="L16" s="2">
        <v>0</v>
      </c>
      <c r="M16" s="2">
        <v>0</v>
      </c>
      <c r="N16" s="2">
        <v>0</v>
      </c>
      <c r="O16" s="2"/>
      <c r="P16" s="2"/>
      <c r="Q16" s="2"/>
      <c r="R16" s="11"/>
      <c r="S16" s="11"/>
      <c r="T16" s="35"/>
    </row>
    <row r="17" spans="1:20" x14ac:dyDescent="0.25">
      <c r="A17" s="34"/>
      <c r="B17" s="11"/>
      <c r="C17" s="2"/>
      <c r="D17" s="11"/>
      <c r="E17" s="11"/>
      <c r="F17" s="2" t="s">
        <v>11</v>
      </c>
      <c r="G17" s="11" t="s">
        <v>6708</v>
      </c>
      <c r="H17" s="2">
        <v>0</v>
      </c>
      <c r="I17" s="2">
        <v>1</v>
      </c>
      <c r="J17" s="2">
        <v>0</v>
      </c>
      <c r="K17" s="2">
        <v>0</v>
      </c>
      <c r="L17" s="2">
        <v>0</v>
      </c>
      <c r="M17" s="2">
        <v>0</v>
      </c>
      <c r="N17" s="2">
        <v>0</v>
      </c>
      <c r="O17" s="2"/>
      <c r="P17" s="2"/>
      <c r="Q17" s="2"/>
      <c r="R17" s="11"/>
      <c r="S17" s="11"/>
      <c r="T17" s="35"/>
    </row>
    <row r="18" spans="1:20" x14ac:dyDescent="0.25">
      <c r="A18" s="34"/>
      <c r="B18" s="11"/>
      <c r="C18" s="2"/>
      <c r="D18" s="11"/>
      <c r="E18" s="11"/>
      <c r="F18" s="2" t="s">
        <v>12</v>
      </c>
      <c r="G18" s="11" t="s">
        <v>6709</v>
      </c>
      <c r="H18" s="2">
        <v>0</v>
      </c>
      <c r="I18" s="2">
        <v>1</v>
      </c>
      <c r="J18" s="2">
        <v>0</v>
      </c>
      <c r="K18" s="2">
        <v>0</v>
      </c>
      <c r="L18" s="2">
        <v>0</v>
      </c>
      <c r="M18" s="2">
        <v>0</v>
      </c>
      <c r="N18" s="2">
        <v>0</v>
      </c>
      <c r="O18" s="2"/>
      <c r="P18" s="2"/>
      <c r="Q18" s="2"/>
      <c r="R18" s="11"/>
      <c r="S18" s="11"/>
      <c r="T18" s="35"/>
    </row>
    <row r="19" spans="1:20" x14ac:dyDescent="0.25">
      <c r="A19" s="34"/>
      <c r="B19" s="11"/>
      <c r="C19" s="2"/>
      <c r="D19" s="11"/>
      <c r="E19" s="11"/>
      <c r="F19" s="2" t="s">
        <v>13</v>
      </c>
      <c r="G19" s="11" t="s">
        <v>6710</v>
      </c>
      <c r="H19" s="2">
        <v>0</v>
      </c>
      <c r="I19" s="2">
        <v>1</v>
      </c>
      <c r="J19" s="2">
        <v>0</v>
      </c>
      <c r="K19" s="2">
        <v>0</v>
      </c>
      <c r="L19" s="2">
        <v>0</v>
      </c>
      <c r="M19" s="2">
        <v>0</v>
      </c>
      <c r="N19" s="2">
        <v>0</v>
      </c>
      <c r="O19" s="2"/>
      <c r="P19" s="2"/>
      <c r="Q19" s="2"/>
      <c r="R19" s="11"/>
      <c r="S19" s="11"/>
      <c r="T19" s="35"/>
    </row>
    <row r="20" spans="1:20" x14ac:dyDescent="0.25">
      <c r="A20" s="34"/>
      <c r="B20" s="11"/>
      <c r="C20" s="2"/>
      <c r="D20" s="11"/>
      <c r="E20" s="11"/>
      <c r="F20" s="2" t="s">
        <v>14</v>
      </c>
      <c r="G20" s="11" t="s">
        <v>6711</v>
      </c>
      <c r="H20" s="2">
        <v>0</v>
      </c>
      <c r="I20" s="2">
        <v>1</v>
      </c>
      <c r="J20" s="2">
        <v>0</v>
      </c>
      <c r="K20" s="2">
        <v>0</v>
      </c>
      <c r="L20" s="2">
        <v>0</v>
      </c>
      <c r="M20" s="2">
        <v>0</v>
      </c>
      <c r="N20" s="2">
        <v>0</v>
      </c>
      <c r="O20" s="2"/>
      <c r="P20" s="2"/>
      <c r="Q20" s="2"/>
      <c r="R20" s="11"/>
      <c r="S20" s="11"/>
      <c r="T20" s="35"/>
    </row>
    <row r="21" spans="1:20" x14ac:dyDescent="0.25">
      <c r="A21" s="34"/>
      <c r="B21" s="11"/>
      <c r="C21" s="2"/>
      <c r="D21" s="11"/>
      <c r="E21" s="11"/>
      <c r="F21" s="2" t="s">
        <v>15</v>
      </c>
      <c r="G21" s="11" t="s">
        <v>6712</v>
      </c>
      <c r="H21" s="2">
        <v>0</v>
      </c>
      <c r="I21" s="2">
        <v>1</v>
      </c>
      <c r="J21" s="2">
        <v>0</v>
      </c>
      <c r="K21" s="2">
        <v>0</v>
      </c>
      <c r="L21" s="2">
        <v>0</v>
      </c>
      <c r="M21" s="2">
        <v>0</v>
      </c>
      <c r="N21" s="2">
        <v>0</v>
      </c>
      <c r="O21" s="2"/>
      <c r="P21" s="2"/>
      <c r="Q21" s="2"/>
      <c r="R21" s="11"/>
      <c r="S21" s="11"/>
      <c r="T21" s="35"/>
    </row>
    <row r="22" spans="1:20" x14ac:dyDescent="0.25">
      <c r="A22" s="34"/>
      <c r="B22" s="11"/>
      <c r="C22" s="2"/>
      <c r="D22" s="11"/>
      <c r="E22" s="11"/>
      <c r="F22" s="2" t="s">
        <v>16</v>
      </c>
      <c r="G22" s="11" t="s">
        <v>6713</v>
      </c>
      <c r="H22" s="2">
        <v>0</v>
      </c>
      <c r="I22" s="2">
        <v>1</v>
      </c>
      <c r="J22" s="2">
        <v>0</v>
      </c>
      <c r="K22" s="2">
        <v>0</v>
      </c>
      <c r="L22" s="2">
        <v>0</v>
      </c>
      <c r="M22" s="2">
        <v>0</v>
      </c>
      <c r="N22" s="2">
        <v>0</v>
      </c>
      <c r="O22" s="2"/>
      <c r="P22" s="2"/>
      <c r="Q22" s="2"/>
      <c r="R22" s="11"/>
      <c r="S22" s="11"/>
      <c r="T22" s="35"/>
    </row>
    <row r="23" spans="1:20" x14ac:dyDescent="0.25">
      <c r="A23" s="34"/>
      <c r="B23" s="11"/>
      <c r="C23" s="2"/>
      <c r="D23" s="11"/>
      <c r="E23" s="11"/>
      <c r="F23" s="2" t="s">
        <v>17</v>
      </c>
      <c r="G23" s="11" t="s">
        <v>6714</v>
      </c>
      <c r="H23" s="2">
        <v>0</v>
      </c>
      <c r="I23" s="2">
        <v>1</v>
      </c>
      <c r="J23" s="2">
        <v>0</v>
      </c>
      <c r="K23" s="2">
        <v>0</v>
      </c>
      <c r="L23" s="2">
        <v>0</v>
      </c>
      <c r="M23" s="2">
        <v>0</v>
      </c>
      <c r="N23" s="2">
        <v>0</v>
      </c>
      <c r="O23" s="2"/>
      <c r="P23" s="2"/>
      <c r="Q23" s="2"/>
      <c r="R23" s="11"/>
      <c r="S23" s="11"/>
      <c r="T23" s="35"/>
    </row>
    <row r="24" spans="1:20" x14ac:dyDescent="0.25">
      <c r="A24" s="34"/>
      <c r="B24" s="11"/>
      <c r="C24" s="2"/>
      <c r="D24" s="11"/>
      <c r="E24" s="11"/>
      <c r="F24" s="2"/>
      <c r="G24" s="11"/>
      <c r="H24" s="2"/>
      <c r="I24" s="2"/>
      <c r="J24" s="2"/>
      <c r="K24" s="2"/>
      <c r="L24" s="2"/>
      <c r="M24" s="2"/>
      <c r="N24" s="2"/>
      <c r="O24" s="2"/>
      <c r="P24" s="2"/>
      <c r="Q24" s="2"/>
      <c r="R24" s="11"/>
      <c r="S24" s="11"/>
      <c r="T24" s="35"/>
    </row>
    <row r="25" spans="1:20" x14ac:dyDescent="0.25">
      <c r="A25" s="83"/>
      <c r="B25" s="62"/>
      <c r="C25" s="61"/>
      <c r="D25" s="62"/>
      <c r="E25" s="62"/>
      <c r="F25" s="61"/>
      <c r="G25" s="62"/>
      <c r="H25" s="61">
        <f>SUM(H7:H23)</f>
        <v>0</v>
      </c>
      <c r="I25" s="61">
        <f t="shared" ref="I25:O25" si="0">SUM(I7:I23)</f>
        <v>17</v>
      </c>
      <c r="J25" s="61">
        <f t="shared" si="0"/>
        <v>0</v>
      </c>
      <c r="K25" s="61">
        <f t="shared" si="0"/>
        <v>0</v>
      </c>
      <c r="L25" s="61">
        <f t="shared" si="0"/>
        <v>0</v>
      </c>
      <c r="M25" s="61">
        <f t="shared" si="0"/>
        <v>0</v>
      </c>
      <c r="N25" s="61">
        <f t="shared" si="0"/>
        <v>0</v>
      </c>
      <c r="O25" s="61">
        <f t="shared" si="0"/>
        <v>0</v>
      </c>
      <c r="P25" s="61"/>
      <c r="Q25" s="61"/>
      <c r="R25" s="62"/>
      <c r="S25" s="62"/>
      <c r="T25" s="84"/>
    </row>
    <row r="26" spans="1:20" x14ac:dyDescent="0.25">
      <c r="A26" s="85"/>
      <c r="B26" s="75"/>
      <c r="C26" s="76"/>
      <c r="D26" s="75"/>
      <c r="E26" s="75"/>
      <c r="F26" s="76"/>
      <c r="G26" s="75"/>
      <c r="H26" s="76"/>
      <c r="I26" s="76"/>
      <c r="J26" s="76"/>
      <c r="K26" s="76"/>
      <c r="L26" s="76"/>
      <c r="M26" s="76"/>
      <c r="N26" s="76"/>
      <c r="O26" s="76"/>
      <c r="P26" s="76"/>
      <c r="Q26" s="76"/>
      <c r="R26" s="75"/>
      <c r="S26" s="75"/>
      <c r="T26" s="86"/>
    </row>
    <row r="27" spans="1:20" x14ac:dyDescent="0.25">
      <c r="A27" s="34"/>
      <c r="B27" s="11"/>
      <c r="C27" s="2"/>
      <c r="D27" s="11"/>
      <c r="E27" s="11"/>
      <c r="F27" s="2"/>
      <c r="G27" s="11"/>
      <c r="H27" s="2"/>
      <c r="I27" s="2"/>
      <c r="J27" s="2"/>
      <c r="K27" s="2"/>
      <c r="L27" s="2"/>
      <c r="M27" s="2"/>
      <c r="N27" s="2"/>
      <c r="O27" s="2"/>
      <c r="P27" s="2"/>
      <c r="Q27" s="2"/>
      <c r="R27" s="11"/>
      <c r="S27" s="11"/>
      <c r="T27" s="35"/>
    </row>
    <row r="28" spans="1:20" x14ac:dyDescent="0.25">
      <c r="A28" s="34"/>
      <c r="B28" s="11"/>
      <c r="C28" s="2" t="s">
        <v>2</v>
      </c>
      <c r="D28" s="11" t="s">
        <v>4766</v>
      </c>
      <c r="E28" s="11" t="s">
        <v>39</v>
      </c>
      <c r="F28" s="2" t="s">
        <v>0</v>
      </c>
      <c r="G28" s="11" t="s">
        <v>6716</v>
      </c>
      <c r="H28" s="2">
        <v>0</v>
      </c>
      <c r="I28" s="2">
        <v>1</v>
      </c>
      <c r="J28" s="2">
        <v>0</v>
      </c>
      <c r="K28" s="2">
        <v>0</v>
      </c>
      <c r="L28" s="2">
        <v>0</v>
      </c>
      <c r="M28" s="2">
        <v>0</v>
      </c>
      <c r="N28" s="2">
        <v>0</v>
      </c>
      <c r="O28" s="2"/>
      <c r="P28" s="2"/>
      <c r="Q28" s="2"/>
      <c r="R28" s="11"/>
      <c r="S28" s="11"/>
      <c r="T28" s="35"/>
    </row>
    <row r="29" spans="1:20" x14ac:dyDescent="0.25">
      <c r="A29" s="34"/>
      <c r="B29" s="11"/>
      <c r="C29" s="2"/>
      <c r="D29" s="11"/>
      <c r="E29" s="11"/>
      <c r="F29" s="2" t="s">
        <v>2</v>
      </c>
      <c r="G29" s="11" t="s">
        <v>6717</v>
      </c>
      <c r="H29" s="2">
        <v>0</v>
      </c>
      <c r="I29" s="2">
        <v>1</v>
      </c>
      <c r="J29" s="2">
        <v>0</v>
      </c>
      <c r="K29" s="2">
        <v>0</v>
      </c>
      <c r="L29" s="2">
        <v>0</v>
      </c>
      <c r="M29" s="2">
        <v>0</v>
      </c>
      <c r="N29" s="2">
        <v>0</v>
      </c>
      <c r="O29" s="2"/>
      <c r="P29" s="2"/>
      <c r="Q29" s="2"/>
      <c r="R29" s="11"/>
      <c r="S29" s="11"/>
      <c r="T29" s="35"/>
    </row>
    <row r="30" spans="1:20" x14ac:dyDescent="0.25">
      <c r="A30" s="34"/>
      <c r="B30" s="11"/>
      <c r="C30" s="2"/>
      <c r="D30" s="11"/>
      <c r="E30" s="11"/>
      <c r="F30" s="2" t="s">
        <v>3</v>
      </c>
      <c r="G30" s="11" t="s">
        <v>6718</v>
      </c>
      <c r="H30" s="2">
        <v>0</v>
      </c>
      <c r="I30" s="2">
        <v>1</v>
      </c>
      <c r="J30" s="2">
        <v>0</v>
      </c>
      <c r="K30" s="2">
        <v>0</v>
      </c>
      <c r="L30" s="2">
        <v>0</v>
      </c>
      <c r="M30" s="2">
        <v>0</v>
      </c>
      <c r="N30" s="2">
        <v>0</v>
      </c>
      <c r="O30" s="2"/>
      <c r="P30" s="2"/>
      <c r="Q30" s="2"/>
      <c r="R30" s="11"/>
      <c r="S30" s="11"/>
      <c r="T30" s="35"/>
    </row>
    <row r="31" spans="1:20" x14ac:dyDescent="0.25">
      <c r="A31" s="34"/>
      <c r="B31" s="11"/>
      <c r="C31" s="2"/>
      <c r="D31" s="11"/>
      <c r="E31" s="11"/>
      <c r="F31" s="2" t="s">
        <v>4</v>
      </c>
      <c r="G31" s="11" t="s">
        <v>6721</v>
      </c>
      <c r="H31" s="2">
        <v>0</v>
      </c>
      <c r="I31" s="2">
        <v>1</v>
      </c>
      <c r="J31" s="2">
        <v>0</v>
      </c>
      <c r="K31" s="2">
        <v>0</v>
      </c>
      <c r="L31" s="2">
        <v>0</v>
      </c>
      <c r="M31" s="2">
        <v>0</v>
      </c>
      <c r="N31" s="2">
        <v>0</v>
      </c>
      <c r="O31" s="2"/>
      <c r="P31" s="2"/>
      <c r="Q31" s="2"/>
      <c r="R31" s="11"/>
      <c r="S31" s="11"/>
      <c r="T31" s="35"/>
    </row>
    <row r="32" spans="1:20" x14ac:dyDescent="0.25">
      <c r="A32" s="34"/>
      <c r="B32" s="11"/>
      <c r="C32" s="2"/>
      <c r="D32" s="11"/>
      <c r="E32" s="11"/>
      <c r="F32" s="2" t="s">
        <v>5</v>
      </c>
      <c r="G32" s="11" t="s">
        <v>6722</v>
      </c>
      <c r="H32" s="2">
        <v>0</v>
      </c>
      <c r="I32" s="2">
        <v>1</v>
      </c>
      <c r="J32" s="2">
        <v>0</v>
      </c>
      <c r="K32" s="2">
        <v>0</v>
      </c>
      <c r="L32" s="2">
        <v>0</v>
      </c>
      <c r="M32" s="2">
        <v>0</v>
      </c>
      <c r="N32" s="2">
        <v>0</v>
      </c>
      <c r="O32" s="2"/>
      <c r="P32" s="2"/>
      <c r="Q32" s="2"/>
      <c r="R32" s="11"/>
      <c r="S32" s="11"/>
      <c r="T32" s="35"/>
    </row>
    <row r="33" spans="1:20" x14ac:dyDescent="0.25">
      <c r="A33" s="34"/>
      <c r="B33" s="11"/>
      <c r="C33" s="2"/>
      <c r="D33" s="11"/>
      <c r="E33" s="11"/>
      <c r="F33" s="2" t="s">
        <v>6</v>
      </c>
      <c r="G33" s="11" t="s">
        <v>6723</v>
      </c>
      <c r="H33" s="2">
        <v>0</v>
      </c>
      <c r="I33" s="2">
        <v>1</v>
      </c>
      <c r="J33" s="2">
        <v>0</v>
      </c>
      <c r="K33" s="2">
        <v>0</v>
      </c>
      <c r="L33" s="2">
        <v>0</v>
      </c>
      <c r="M33" s="2">
        <v>0</v>
      </c>
      <c r="N33" s="2">
        <v>0</v>
      </c>
      <c r="O33" s="2"/>
      <c r="P33" s="2"/>
      <c r="Q33" s="2"/>
      <c r="R33" s="11"/>
      <c r="S33" s="11"/>
      <c r="T33" s="35"/>
    </row>
    <row r="34" spans="1:20" x14ac:dyDescent="0.25">
      <c r="A34" s="34"/>
      <c r="B34" s="11"/>
      <c r="C34" s="2"/>
      <c r="D34" s="11"/>
      <c r="E34" s="11"/>
      <c r="F34" s="2" t="s">
        <v>7</v>
      </c>
      <c r="G34" s="11" t="s">
        <v>6724</v>
      </c>
      <c r="H34" s="2">
        <v>0</v>
      </c>
      <c r="I34" s="2">
        <v>1</v>
      </c>
      <c r="J34" s="2">
        <v>0</v>
      </c>
      <c r="K34" s="2">
        <v>0</v>
      </c>
      <c r="L34" s="2">
        <v>0</v>
      </c>
      <c r="M34" s="2">
        <v>0</v>
      </c>
      <c r="N34" s="2">
        <v>0</v>
      </c>
      <c r="O34" s="2"/>
      <c r="P34" s="2"/>
      <c r="Q34" s="2"/>
      <c r="R34" s="11"/>
      <c r="S34" s="11"/>
      <c r="T34" s="35"/>
    </row>
    <row r="35" spans="1:20" x14ac:dyDescent="0.25">
      <c r="A35" s="34"/>
      <c r="B35" s="11"/>
      <c r="C35" s="2"/>
      <c r="D35" s="11"/>
      <c r="E35" s="11"/>
      <c r="F35" s="2" t="s">
        <v>8</v>
      </c>
      <c r="G35" s="11" t="s">
        <v>6725</v>
      </c>
      <c r="H35" s="2">
        <v>0</v>
      </c>
      <c r="I35" s="2">
        <v>1</v>
      </c>
      <c r="J35" s="2">
        <v>0</v>
      </c>
      <c r="K35" s="2">
        <v>0</v>
      </c>
      <c r="L35" s="2">
        <v>0</v>
      </c>
      <c r="M35" s="2">
        <v>0</v>
      </c>
      <c r="N35" s="2">
        <v>0</v>
      </c>
      <c r="O35" s="2"/>
      <c r="P35" s="2"/>
      <c r="Q35" s="2"/>
      <c r="R35" s="11"/>
      <c r="S35" s="11"/>
      <c r="T35" s="35"/>
    </row>
    <row r="36" spans="1:20" x14ac:dyDescent="0.25">
      <c r="A36" s="34"/>
      <c r="B36" s="11"/>
      <c r="C36" s="2"/>
      <c r="D36" s="11"/>
      <c r="E36" s="11"/>
      <c r="F36" s="2" t="s">
        <v>9</v>
      </c>
      <c r="G36" s="11" t="s">
        <v>6726</v>
      </c>
      <c r="H36" s="2">
        <v>0</v>
      </c>
      <c r="I36" s="2">
        <v>1</v>
      </c>
      <c r="J36" s="2">
        <v>0</v>
      </c>
      <c r="K36" s="2">
        <v>0</v>
      </c>
      <c r="L36" s="2">
        <v>0</v>
      </c>
      <c r="M36" s="2">
        <v>0</v>
      </c>
      <c r="N36" s="2">
        <v>0</v>
      </c>
      <c r="O36" s="2"/>
      <c r="P36" s="2"/>
      <c r="Q36" s="2"/>
      <c r="R36" s="11"/>
      <c r="S36" s="11"/>
      <c r="T36" s="35"/>
    </row>
    <row r="37" spans="1:20" x14ac:dyDescent="0.25">
      <c r="A37" s="34"/>
      <c r="B37" s="11"/>
      <c r="C37" s="2"/>
      <c r="D37" s="11"/>
      <c r="E37" s="11"/>
      <c r="F37" s="2"/>
      <c r="G37" s="11"/>
      <c r="H37" s="2"/>
      <c r="I37" s="2"/>
      <c r="J37" s="2"/>
      <c r="K37" s="2"/>
      <c r="L37" s="2"/>
      <c r="M37" s="2"/>
      <c r="N37" s="2"/>
      <c r="O37" s="2"/>
      <c r="P37" s="2"/>
      <c r="Q37" s="2"/>
      <c r="R37" s="11"/>
      <c r="S37" s="11"/>
      <c r="T37" s="35"/>
    </row>
    <row r="38" spans="1:20" x14ac:dyDescent="0.25">
      <c r="A38" s="83"/>
      <c r="B38" s="62"/>
      <c r="C38" s="61"/>
      <c r="D38" s="62"/>
      <c r="E38" s="62"/>
      <c r="F38" s="61"/>
      <c r="G38" s="62"/>
      <c r="H38" s="61">
        <f t="shared" ref="H38:O38" si="1">SUM(H28:H36)</f>
        <v>0</v>
      </c>
      <c r="I38" s="61">
        <f t="shared" si="1"/>
        <v>9</v>
      </c>
      <c r="J38" s="61">
        <f t="shared" si="1"/>
        <v>0</v>
      </c>
      <c r="K38" s="61">
        <f t="shared" si="1"/>
        <v>0</v>
      </c>
      <c r="L38" s="61">
        <f t="shared" si="1"/>
        <v>0</v>
      </c>
      <c r="M38" s="61">
        <f t="shared" si="1"/>
        <v>0</v>
      </c>
      <c r="N38" s="61">
        <f t="shared" si="1"/>
        <v>0</v>
      </c>
      <c r="O38" s="61">
        <f t="shared" si="1"/>
        <v>0</v>
      </c>
      <c r="P38" s="61"/>
      <c r="Q38" s="61"/>
      <c r="R38" s="62"/>
      <c r="S38" s="62"/>
      <c r="T38" s="84"/>
    </row>
    <row r="39" spans="1:20" x14ac:dyDescent="0.25">
      <c r="A39" s="85"/>
      <c r="B39" s="75"/>
      <c r="C39" s="76"/>
      <c r="D39" s="75"/>
      <c r="E39" s="75"/>
      <c r="F39" s="76"/>
      <c r="G39" s="75"/>
      <c r="H39" s="76"/>
      <c r="I39" s="76"/>
      <c r="J39" s="76"/>
      <c r="K39" s="76"/>
      <c r="L39" s="76"/>
      <c r="M39" s="76"/>
      <c r="N39" s="76"/>
      <c r="O39" s="76"/>
      <c r="P39" s="76"/>
      <c r="Q39" s="76"/>
      <c r="R39" s="75"/>
      <c r="S39" s="75"/>
      <c r="T39" s="86"/>
    </row>
    <row r="40" spans="1:20" x14ac:dyDescent="0.25">
      <c r="A40" s="34"/>
      <c r="B40" s="11"/>
      <c r="C40" s="2"/>
      <c r="D40" s="11"/>
      <c r="E40" s="11"/>
      <c r="F40" s="11"/>
      <c r="G40" s="11"/>
      <c r="H40" s="2"/>
      <c r="I40" s="2"/>
      <c r="J40" s="2"/>
      <c r="K40" s="2"/>
      <c r="L40" s="2"/>
      <c r="M40" s="2"/>
      <c r="N40" s="2"/>
      <c r="O40" s="2"/>
      <c r="P40" s="2"/>
      <c r="Q40" s="2"/>
      <c r="R40" s="11"/>
      <c r="S40" s="11"/>
      <c r="T40" s="35"/>
    </row>
    <row r="41" spans="1:20" x14ac:dyDescent="0.25">
      <c r="A41" s="34"/>
      <c r="B41" s="11"/>
      <c r="C41" s="2" t="s">
        <v>3</v>
      </c>
      <c r="D41" s="11" t="s">
        <v>4767</v>
      </c>
      <c r="E41" s="11" t="s">
        <v>39</v>
      </c>
      <c r="F41" s="2" t="s">
        <v>0</v>
      </c>
      <c r="G41" s="11" t="s">
        <v>4767</v>
      </c>
      <c r="H41" s="2">
        <v>0</v>
      </c>
      <c r="I41" s="2">
        <v>1</v>
      </c>
      <c r="J41" s="2">
        <v>0</v>
      </c>
      <c r="K41" s="2">
        <v>0</v>
      </c>
      <c r="L41" s="2">
        <v>0</v>
      </c>
      <c r="M41" s="2">
        <v>0</v>
      </c>
      <c r="N41" s="2">
        <v>0</v>
      </c>
      <c r="O41" s="2"/>
      <c r="P41" s="2"/>
      <c r="Q41" s="2"/>
      <c r="R41" s="11"/>
      <c r="S41" s="11"/>
      <c r="T41" s="35"/>
    </row>
    <row r="42" spans="1:20" x14ac:dyDescent="0.25">
      <c r="A42" s="34"/>
      <c r="B42" s="11"/>
      <c r="C42" s="2"/>
      <c r="D42" s="11"/>
      <c r="E42" s="11"/>
      <c r="F42" s="2" t="s">
        <v>2</v>
      </c>
      <c r="G42" s="11" t="s">
        <v>6727</v>
      </c>
      <c r="H42" s="2">
        <v>0</v>
      </c>
      <c r="I42" s="2">
        <v>1</v>
      </c>
      <c r="J42" s="2">
        <v>0</v>
      </c>
      <c r="K42" s="2">
        <v>0</v>
      </c>
      <c r="L42" s="2">
        <v>0</v>
      </c>
      <c r="M42" s="2">
        <v>0</v>
      </c>
      <c r="N42" s="2">
        <v>0</v>
      </c>
      <c r="O42" s="2"/>
      <c r="P42" s="2"/>
      <c r="Q42" s="2"/>
      <c r="R42" s="11"/>
      <c r="S42" s="11"/>
      <c r="T42" s="35"/>
    </row>
    <row r="43" spans="1:20" x14ac:dyDescent="0.25">
      <c r="A43" s="34"/>
      <c r="B43" s="11"/>
      <c r="C43" s="2"/>
      <c r="D43" s="11"/>
      <c r="E43" s="11"/>
      <c r="F43" s="2" t="s">
        <v>3</v>
      </c>
      <c r="G43" s="11" t="s">
        <v>6728</v>
      </c>
      <c r="H43" s="2">
        <v>0</v>
      </c>
      <c r="I43" s="2">
        <v>1</v>
      </c>
      <c r="J43" s="2">
        <v>0</v>
      </c>
      <c r="K43" s="2">
        <v>0</v>
      </c>
      <c r="L43" s="2">
        <v>0</v>
      </c>
      <c r="M43" s="2">
        <v>0</v>
      </c>
      <c r="N43" s="2">
        <v>0</v>
      </c>
      <c r="O43" s="2"/>
      <c r="P43" s="2"/>
      <c r="Q43" s="2"/>
      <c r="R43" s="11"/>
      <c r="S43" s="11"/>
      <c r="T43" s="35"/>
    </row>
    <row r="44" spans="1:20" x14ac:dyDescent="0.25">
      <c r="A44" s="34"/>
      <c r="B44" s="11"/>
      <c r="C44" s="2"/>
      <c r="D44" s="11"/>
      <c r="E44" s="11"/>
      <c r="F44" s="2" t="s">
        <v>4</v>
      </c>
      <c r="G44" s="11" t="s">
        <v>6729</v>
      </c>
      <c r="H44" s="2">
        <v>0</v>
      </c>
      <c r="I44" s="2">
        <v>1</v>
      </c>
      <c r="J44" s="2">
        <v>0</v>
      </c>
      <c r="K44" s="2">
        <v>0</v>
      </c>
      <c r="L44" s="2">
        <v>0</v>
      </c>
      <c r="M44" s="2">
        <v>0</v>
      </c>
      <c r="N44" s="2">
        <v>0</v>
      </c>
      <c r="O44" s="2"/>
      <c r="P44" s="2"/>
      <c r="Q44" s="2"/>
      <c r="R44" s="11"/>
      <c r="S44" s="11"/>
      <c r="T44" s="35"/>
    </row>
    <row r="45" spans="1:20" x14ac:dyDescent="0.25">
      <c r="A45" s="34"/>
      <c r="B45" s="11"/>
      <c r="C45" s="2"/>
      <c r="D45" s="11"/>
      <c r="E45" s="11"/>
      <c r="F45" s="2" t="s">
        <v>5</v>
      </c>
      <c r="G45" s="11" t="s">
        <v>6730</v>
      </c>
      <c r="H45" s="2">
        <v>0</v>
      </c>
      <c r="I45" s="2">
        <v>1</v>
      </c>
      <c r="J45" s="2">
        <v>0</v>
      </c>
      <c r="K45" s="2">
        <v>0</v>
      </c>
      <c r="L45" s="2">
        <v>0</v>
      </c>
      <c r="M45" s="2">
        <v>0</v>
      </c>
      <c r="N45" s="2">
        <v>0</v>
      </c>
      <c r="O45" s="2"/>
      <c r="P45" s="2"/>
      <c r="Q45" s="2"/>
      <c r="R45" s="11"/>
      <c r="S45" s="11"/>
      <c r="T45" s="35"/>
    </row>
    <row r="46" spans="1:20" x14ac:dyDescent="0.25">
      <c r="A46" s="34"/>
      <c r="B46" s="11"/>
      <c r="C46" s="2"/>
      <c r="D46" s="11"/>
      <c r="E46" s="11"/>
      <c r="F46" s="2" t="s">
        <v>6</v>
      </c>
      <c r="G46" s="11" t="s">
        <v>3455</v>
      </c>
      <c r="H46" s="2">
        <v>0</v>
      </c>
      <c r="I46" s="2">
        <v>1</v>
      </c>
      <c r="J46" s="2">
        <v>0</v>
      </c>
      <c r="K46" s="2">
        <v>0</v>
      </c>
      <c r="L46" s="2">
        <v>0</v>
      </c>
      <c r="M46" s="2">
        <v>0</v>
      </c>
      <c r="N46" s="2">
        <v>0</v>
      </c>
      <c r="O46" s="2"/>
      <c r="P46" s="2"/>
      <c r="Q46" s="2"/>
      <c r="R46" s="11"/>
      <c r="S46" s="11"/>
      <c r="T46" s="35"/>
    </row>
    <row r="47" spans="1:20" x14ac:dyDescent="0.25">
      <c r="A47" s="34"/>
      <c r="B47" s="11"/>
      <c r="C47" s="2"/>
      <c r="D47" s="11"/>
      <c r="E47" s="11"/>
      <c r="F47" s="2" t="s">
        <v>7</v>
      </c>
      <c r="G47" s="11" t="s">
        <v>6731</v>
      </c>
      <c r="H47" s="2">
        <v>0</v>
      </c>
      <c r="I47" s="2">
        <v>1</v>
      </c>
      <c r="J47" s="2">
        <v>0</v>
      </c>
      <c r="K47" s="2">
        <v>0</v>
      </c>
      <c r="L47" s="2">
        <v>0</v>
      </c>
      <c r="M47" s="2">
        <v>0</v>
      </c>
      <c r="N47" s="2">
        <v>0</v>
      </c>
      <c r="O47" s="2"/>
      <c r="P47" s="2"/>
      <c r="Q47" s="2"/>
      <c r="R47" s="11"/>
      <c r="S47" s="11"/>
      <c r="T47" s="35"/>
    </row>
    <row r="48" spans="1:20" x14ac:dyDescent="0.25">
      <c r="A48" s="34"/>
      <c r="B48" s="11"/>
      <c r="C48" s="2"/>
      <c r="D48" s="11"/>
      <c r="E48" s="11"/>
      <c r="F48" s="2" t="s">
        <v>8</v>
      </c>
      <c r="G48" s="11" t="s">
        <v>6732</v>
      </c>
      <c r="H48" s="2">
        <v>0</v>
      </c>
      <c r="I48" s="2">
        <v>1</v>
      </c>
      <c r="J48" s="2">
        <v>0</v>
      </c>
      <c r="K48" s="2">
        <v>0</v>
      </c>
      <c r="L48" s="2">
        <v>0</v>
      </c>
      <c r="M48" s="2">
        <v>0</v>
      </c>
      <c r="N48" s="2">
        <v>0</v>
      </c>
      <c r="O48" s="2"/>
      <c r="P48" s="2"/>
      <c r="Q48" s="2"/>
      <c r="R48" s="11"/>
      <c r="S48" s="11"/>
      <c r="T48" s="35"/>
    </row>
    <row r="49" spans="1:20" x14ac:dyDescent="0.25">
      <c r="A49" s="34"/>
      <c r="B49" s="11"/>
      <c r="C49" s="2"/>
      <c r="D49" s="11"/>
      <c r="E49" s="11"/>
      <c r="F49" s="2" t="s">
        <v>9</v>
      </c>
      <c r="G49" s="11" t="s">
        <v>6733</v>
      </c>
      <c r="H49" s="2">
        <v>0</v>
      </c>
      <c r="I49" s="2">
        <v>1</v>
      </c>
      <c r="J49" s="2">
        <v>0</v>
      </c>
      <c r="K49" s="2">
        <v>0</v>
      </c>
      <c r="L49" s="2">
        <v>0</v>
      </c>
      <c r="M49" s="2">
        <v>0</v>
      </c>
      <c r="N49" s="2">
        <v>0</v>
      </c>
      <c r="O49" s="2"/>
      <c r="P49" s="2"/>
      <c r="Q49" s="2"/>
      <c r="R49" s="11"/>
      <c r="S49" s="11"/>
      <c r="T49" s="35"/>
    </row>
    <row r="50" spans="1:20" x14ac:dyDescent="0.25">
      <c r="A50" s="34"/>
      <c r="B50" s="11"/>
      <c r="C50" s="2"/>
      <c r="D50" s="11"/>
      <c r="E50" s="11"/>
      <c r="F50" s="2" t="s">
        <v>10</v>
      </c>
      <c r="G50" s="11" t="s">
        <v>8537</v>
      </c>
      <c r="H50" s="2">
        <v>0</v>
      </c>
      <c r="I50" s="2">
        <v>1</v>
      </c>
      <c r="J50" s="2">
        <v>0</v>
      </c>
      <c r="K50" s="2">
        <v>0</v>
      </c>
      <c r="L50" s="2">
        <v>0</v>
      </c>
      <c r="M50" s="2">
        <v>0</v>
      </c>
      <c r="N50" s="2">
        <v>0</v>
      </c>
      <c r="O50" s="2"/>
      <c r="P50" s="2"/>
      <c r="Q50" s="2"/>
      <c r="R50" s="11"/>
      <c r="S50" s="11"/>
      <c r="T50" s="35"/>
    </row>
    <row r="51" spans="1:20" x14ac:dyDescent="0.25">
      <c r="A51" s="34"/>
      <c r="B51" s="11"/>
      <c r="C51" s="2"/>
      <c r="D51" s="11"/>
      <c r="E51" s="11"/>
      <c r="F51" s="2" t="s">
        <v>11</v>
      </c>
      <c r="G51" s="11" t="s">
        <v>8538</v>
      </c>
      <c r="H51" s="2">
        <v>0</v>
      </c>
      <c r="I51" s="2">
        <v>1</v>
      </c>
      <c r="J51" s="2">
        <v>0</v>
      </c>
      <c r="K51" s="2">
        <v>0</v>
      </c>
      <c r="L51" s="2">
        <v>0</v>
      </c>
      <c r="M51" s="2">
        <v>0</v>
      </c>
      <c r="N51" s="2">
        <v>0</v>
      </c>
      <c r="O51" s="2"/>
      <c r="P51" s="2"/>
      <c r="Q51" s="2"/>
      <c r="R51" s="11"/>
      <c r="S51" s="11"/>
      <c r="T51" s="35"/>
    </row>
    <row r="52" spans="1:20" x14ac:dyDescent="0.25">
      <c r="A52" s="34"/>
      <c r="B52" s="11"/>
      <c r="C52" s="2"/>
      <c r="D52" s="11"/>
      <c r="E52" s="11"/>
      <c r="F52" s="2" t="s">
        <v>12</v>
      </c>
      <c r="G52" s="11" t="s">
        <v>8539</v>
      </c>
      <c r="H52" s="2">
        <v>0</v>
      </c>
      <c r="I52" s="2">
        <v>1</v>
      </c>
      <c r="J52" s="2">
        <v>0</v>
      </c>
      <c r="K52" s="2">
        <v>0</v>
      </c>
      <c r="L52" s="2">
        <v>0</v>
      </c>
      <c r="M52" s="2">
        <v>0</v>
      </c>
      <c r="N52" s="2">
        <v>0</v>
      </c>
      <c r="O52" s="2"/>
      <c r="P52" s="2"/>
      <c r="Q52" s="2"/>
      <c r="R52" s="11"/>
      <c r="S52" s="11"/>
      <c r="T52" s="35"/>
    </row>
    <row r="53" spans="1:20" x14ac:dyDescent="0.25">
      <c r="A53" s="34"/>
      <c r="B53" s="11"/>
      <c r="C53" s="2"/>
      <c r="D53" s="11"/>
      <c r="E53" s="11"/>
      <c r="F53" s="2" t="s">
        <v>13</v>
      </c>
      <c r="G53" s="11" t="s">
        <v>8540</v>
      </c>
      <c r="H53" s="2">
        <v>0</v>
      </c>
      <c r="I53" s="2">
        <v>1</v>
      </c>
      <c r="J53" s="2">
        <v>0</v>
      </c>
      <c r="K53" s="2">
        <v>0</v>
      </c>
      <c r="L53" s="2">
        <v>0</v>
      </c>
      <c r="M53" s="2">
        <v>0</v>
      </c>
      <c r="N53" s="2">
        <v>0</v>
      </c>
      <c r="O53" s="2"/>
      <c r="P53" s="2"/>
      <c r="Q53" s="2"/>
      <c r="R53" s="11"/>
      <c r="S53" s="11"/>
      <c r="T53" s="35"/>
    </row>
    <row r="54" spans="1:20" x14ac:dyDescent="0.25">
      <c r="A54" s="34"/>
      <c r="B54" s="11"/>
      <c r="C54" s="2"/>
      <c r="D54" s="11"/>
      <c r="E54" s="11"/>
      <c r="F54" s="2" t="s">
        <v>14</v>
      </c>
      <c r="G54" s="11" t="s">
        <v>8541</v>
      </c>
      <c r="H54" s="2">
        <v>0</v>
      </c>
      <c r="I54" s="2">
        <v>1</v>
      </c>
      <c r="J54" s="2">
        <v>0</v>
      </c>
      <c r="K54" s="2">
        <v>0</v>
      </c>
      <c r="L54" s="2">
        <v>0</v>
      </c>
      <c r="M54" s="2">
        <v>0</v>
      </c>
      <c r="N54" s="2">
        <v>0</v>
      </c>
      <c r="O54" s="2"/>
      <c r="P54" s="2"/>
      <c r="Q54" s="2"/>
      <c r="R54" s="11"/>
      <c r="S54" s="11"/>
      <c r="T54" s="35"/>
    </row>
    <row r="55" spans="1:20" x14ac:dyDescent="0.25">
      <c r="A55" s="34"/>
      <c r="B55" s="11"/>
      <c r="C55" s="2"/>
      <c r="D55" s="11"/>
      <c r="E55" s="11"/>
      <c r="F55" s="2" t="s">
        <v>15</v>
      </c>
      <c r="G55" s="11" t="s">
        <v>8542</v>
      </c>
      <c r="H55" s="2">
        <v>0</v>
      </c>
      <c r="I55" s="2">
        <v>1</v>
      </c>
      <c r="J55" s="2">
        <v>0</v>
      </c>
      <c r="K55" s="2">
        <v>0</v>
      </c>
      <c r="L55" s="2">
        <v>0</v>
      </c>
      <c r="M55" s="2">
        <v>0</v>
      </c>
      <c r="N55" s="2">
        <v>0</v>
      </c>
      <c r="O55" s="2"/>
      <c r="P55" s="2"/>
      <c r="Q55" s="2"/>
      <c r="R55" s="11"/>
      <c r="S55" s="11"/>
      <c r="T55" s="35"/>
    </row>
    <row r="56" spans="1:20" x14ac:dyDescent="0.25">
      <c r="A56" s="34"/>
      <c r="B56" s="11"/>
      <c r="C56" s="2"/>
      <c r="D56" s="11"/>
      <c r="E56" s="11"/>
      <c r="F56" s="2" t="s">
        <v>16</v>
      </c>
      <c r="G56" s="11" t="s">
        <v>8543</v>
      </c>
      <c r="H56" s="2">
        <v>0</v>
      </c>
      <c r="I56" s="2">
        <v>1</v>
      </c>
      <c r="J56" s="2">
        <v>0</v>
      </c>
      <c r="K56" s="2">
        <v>0</v>
      </c>
      <c r="L56" s="2">
        <v>0</v>
      </c>
      <c r="M56" s="2">
        <v>0</v>
      </c>
      <c r="N56" s="2">
        <v>0</v>
      </c>
      <c r="O56" s="2"/>
      <c r="P56" s="2"/>
      <c r="Q56" s="2"/>
      <c r="R56" s="11"/>
      <c r="S56" s="11"/>
      <c r="T56" s="35"/>
    </row>
    <row r="57" spans="1:20" x14ac:dyDescent="0.25">
      <c r="A57" s="34"/>
      <c r="B57" s="11"/>
      <c r="C57" s="2"/>
      <c r="D57" s="11"/>
      <c r="E57" s="11"/>
      <c r="F57" s="2" t="s">
        <v>17</v>
      </c>
      <c r="G57" s="11" t="s">
        <v>8544</v>
      </c>
      <c r="H57" s="2">
        <v>0</v>
      </c>
      <c r="I57" s="2">
        <v>1</v>
      </c>
      <c r="J57" s="2">
        <v>0</v>
      </c>
      <c r="K57" s="2">
        <v>0</v>
      </c>
      <c r="L57" s="2">
        <v>0</v>
      </c>
      <c r="M57" s="2">
        <v>0</v>
      </c>
      <c r="N57" s="2">
        <v>0</v>
      </c>
      <c r="O57" s="2"/>
      <c r="P57" s="2"/>
      <c r="Q57" s="2"/>
      <c r="R57" s="11"/>
      <c r="S57" s="11"/>
      <c r="T57" s="35"/>
    </row>
    <row r="58" spans="1:20" x14ac:dyDescent="0.25">
      <c r="A58" s="34"/>
      <c r="B58" s="11"/>
      <c r="C58" s="2"/>
      <c r="D58" s="11"/>
      <c r="E58" s="11"/>
      <c r="F58" s="2"/>
      <c r="G58" s="11"/>
      <c r="H58" s="2"/>
      <c r="I58" s="2"/>
      <c r="J58" s="2"/>
      <c r="K58" s="2"/>
      <c r="L58" s="2"/>
      <c r="M58" s="2"/>
      <c r="N58" s="2"/>
      <c r="O58" s="2"/>
      <c r="P58" s="2"/>
      <c r="Q58" s="2"/>
      <c r="R58" s="11"/>
      <c r="S58" s="11"/>
      <c r="T58" s="35"/>
    </row>
    <row r="59" spans="1:20" x14ac:dyDescent="0.25">
      <c r="A59" s="83"/>
      <c r="B59" s="62"/>
      <c r="C59" s="61"/>
      <c r="D59" s="62"/>
      <c r="E59" s="62"/>
      <c r="F59" s="61"/>
      <c r="G59" s="62"/>
      <c r="H59" s="61">
        <f>SUM(H41:H57)</f>
        <v>0</v>
      </c>
      <c r="I59" s="61">
        <f t="shared" ref="I59:O59" si="2">SUM(I41:I57)</f>
        <v>17</v>
      </c>
      <c r="J59" s="61">
        <f t="shared" si="2"/>
        <v>0</v>
      </c>
      <c r="K59" s="61">
        <f t="shared" si="2"/>
        <v>0</v>
      </c>
      <c r="L59" s="61">
        <f t="shared" si="2"/>
        <v>0</v>
      </c>
      <c r="M59" s="61">
        <f t="shared" si="2"/>
        <v>0</v>
      </c>
      <c r="N59" s="61">
        <f t="shared" si="2"/>
        <v>0</v>
      </c>
      <c r="O59" s="61">
        <f t="shared" si="2"/>
        <v>0</v>
      </c>
      <c r="P59" s="61"/>
      <c r="Q59" s="61"/>
      <c r="R59" s="62"/>
      <c r="S59" s="62"/>
      <c r="T59" s="84"/>
    </row>
    <row r="60" spans="1:20" x14ac:dyDescent="0.25">
      <c r="A60" s="85"/>
      <c r="B60" s="75"/>
      <c r="C60" s="76"/>
      <c r="D60" s="75"/>
      <c r="E60" s="75"/>
      <c r="F60" s="76"/>
      <c r="G60" s="75"/>
      <c r="H60" s="76"/>
      <c r="I60" s="76"/>
      <c r="J60" s="76"/>
      <c r="K60" s="76"/>
      <c r="L60" s="76"/>
      <c r="M60" s="76"/>
      <c r="N60" s="76"/>
      <c r="O60" s="76"/>
      <c r="P60" s="76"/>
      <c r="Q60" s="76"/>
      <c r="R60" s="75"/>
      <c r="S60" s="75"/>
      <c r="T60" s="86"/>
    </row>
    <row r="61" spans="1:20" x14ac:dyDescent="0.25">
      <c r="A61" s="34"/>
      <c r="B61" s="11"/>
      <c r="C61" s="2"/>
      <c r="D61" s="11"/>
      <c r="E61" s="11"/>
      <c r="F61" s="11"/>
      <c r="G61" s="11"/>
      <c r="H61" s="2"/>
      <c r="I61" s="2"/>
      <c r="J61" s="2"/>
      <c r="K61" s="2"/>
      <c r="L61" s="2"/>
      <c r="M61" s="2"/>
      <c r="N61" s="2"/>
      <c r="O61" s="2"/>
      <c r="P61" s="2"/>
      <c r="Q61" s="2"/>
      <c r="R61" s="11"/>
      <c r="S61" s="11"/>
      <c r="T61" s="35"/>
    </row>
    <row r="62" spans="1:20" x14ac:dyDescent="0.25">
      <c r="A62" s="34"/>
      <c r="B62" s="11"/>
      <c r="C62" s="2" t="s">
        <v>4</v>
      </c>
      <c r="D62" s="11" t="s">
        <v>4768</v>
      </c>
      <c r="E62" s="11" t="s">
        <v>39</v>
      </c>
      <c r="F62" s="2" t="s">
        <v>0</v>
      </c>
      <c r="G62" s="11" t="s">
        <v>6734</v>
      </c>
      <c r="H62" s="2">
        <v>0</v>
      </c>
      <c r="I62" s="2">
        <v>1</v>
      </c>
      <c r="J62" s="2">
        <v>0</v>
      </c>
      <c r="K62" s="2">
        <v>0</v>
      </c>
      <c r="L62" s="2">
        <v>0</v>
      </c>
      <c r="M62" s="2">
        <v>0</v>
      </c>
      <c r="N62" s="2">
        <v>0</v>
      </c>
      <c r="O62" s="2"/>
      <c r="P62" s="2"/>
      <c r="Q62" s="2"/>
      <c r="R62" s="11"/>
      <c r="S62" s="11"/>
      <c r="T62" s="35"/>
    </row>
    <row r="63" spans="1:20" x14ac:dyDescent="0.25">
      <c r="A63" s="34"/>
      <c r="B63" s="11"/>
      <c r="C63" s="2"/>
      <c r="D63" s="11"/>
      <c r="E63" s="11"/>
      <c r="F63" s="2" t="s">
        <v>2</v>
      </c>
      <c r="G63" s="11" t="s">
        <v>6735</v>
      </c>
      <c r="H63" s="2">
        <v>0</v>
      </c>
      <c r="I63" s="2">
        <v>1</v>
      </c>
      <c r="J63" s="2">
        <v>0</v>
      </c>
      <c r="K63" s="2">
        <v>0</v>
      </c>
      <c r="L63" s="2">
        <v>0</v>
      </c>
      <c r="M63" s="2">
        <v>0</v>
      </c>
      <c r="N63" s="2">
        <v>0</v>
      </c>
      <c r="O63" s="2"/>
      <c r="P63" s="2"/>
      <c r="Q63" s="2"/>
      <c r="R63" s="11"/>
      <c r="S63" s="11"/>
      <c r="T63" s="35"/>
    </row>
    <row r="64" spans="1:20" x14ac:dyDescent="0.25">
      <c r="A64" s="34"/>
      <c r="B64" s="11"/>
      <c r="C64" s="2"/>
      <c r="D64" s="11"/>
      <c r="E64" s="11"/>
      <c r="F64" s="2" t="s">
        <v>3</v>
      </c>
      <c r="G64" s="11" t="s">
        <v>6736</v>
      </c>
      <c r="H64" s="2">
        <v>0</v>
      </c>
      <c r="I64" s="2">
        <v>1</v>
      </c>
      <c r="J64" s="2">
        <v>0</v>
      </c>
      <c r="K64" s="2">
        <v>0</v>
      </c>
      <c r="L64" s="2">
        <v>0</v>
      </c>
      <c r="M64" s="2">
        <v>0</v>
      </c>
      <c r="N64" s="2">
        <v>0</v>
      </c>
      <c r="O64" s="2"/>
      <c r="P64" s="2"/>
      <c r="Q64" s="2"/>
      <c r="R64" s="11"/>
      <c r="S64" s="11"/>
      <c r="T64" s="35"/>
    </row>
    <row r="65" spans="1:20" x14ac:dyDescent="0.25">
      <c r="A65" s="34"/>
      <c r="B65" s="11"/>
      <c r="C65" s="2"/>
      <c r="D65" s="11"/>
      <c r="E65" s="11"/>
      <c r="F65" s="2" t="s">
        <v>4</v>
      </c>
      <c r="G65" s="11" t="s">
        <v>6737</v>
      </c>
      <c r="H65" s="2">
        <v>0</v>
      </c>
      <c r="I65" s="2">
        <v>1</v>
      </c>
      <c r="J65" s="2">
        <v>0</v>
      </c>
      <c r="K65" s="2">
        <v>0</v>
      </c>
      <c r="L65" s="2">
        <v>0</v>
      </c>
      <c r="M65" s="2">
        <v>0</v>
      </c>
      <c r="N65" s="2">
        <v>0</v>
      </c>
      <c r="O65" s="2"/>
      <c r="P65" s="2"/>
      <c r="Q65" s="2"/>
      <c r="R65" s="11"/>
      <c r="S65" s="11"/>
      <c r="T65" s="35"/>
    </row>
    <row r="66" spans="1:20" x14ac:dyDescent="0.25">
      <c r="A66" s="34"/>
      <c r="B66" s="11"/>
      <c r="C66" s="2"/>
      <c r="D66" s="11"/>
      <c r="E66" s="11"/>
      <c r="F66" s="2" t="s">
        <v>5</v>
      </c>
      <c r="G66" s="11" t="s">
        <v>6738</v>
      </c>
      <c r="H66" s="2">
        <v>0</v>
      </c>
      <c r="I66" s="2">
        <v>1</v>
      </c>
      <c r="J66" s="2">
        <v>0</v>
      </c>
      <c r="K66" s="2">
        <v>0</v>
      </c>
      <c r="L66" s="2">
        <v>0</v>
      </c>
      <c r="M66" s="2">
        <v>0</v>
      </c>
      <c r="N66" s="2">
        <v>0</v>
      </c>
      <c r="O66" s="2"/>
      <c r="P66" s="2"/>
      <c r="Q66" s="2"/>
      <c r="R66" s="11"/>
      <c r="S66" s="11"/>
      <c r="T66" s="35"/>
    </row>
    <row r="67" spans="1:20" x14ac:dyDescent="0.25">
      <c r="A67" s="34"/>
      <c r="B67" s="11"/>
      <c r="C67" s="2"/>
      <c r="D67" s="11"/>
      <c r="E67" s="11"/>
      <c r="F67" s="2" t="s">
        <v>6</v>
      </c>
      <c r="G67" s="11" t="s">
        <v>6739</v>
      </c>
      <c r="H67" s="2">
        <v>0</v>
      </c>
      <c r="I67" s="2">
        <v>1</v>
      </c>
      <c r="J67" s="2">
        <v>0</v>
      </c>
      <c r="K67" s="2">
        <v>0</v>
      </c>
      <c r="L67" s="2">
        <v>0</v>
      </c>
      <c r="M67" s="2">
        <v>0</v>
      </c>
      <c r="N67" s="2">
        <v>0</v>
      </c>
      <c r="O67" s="2"/>
      <c r="P67" s="2"/>
      <c r="Q67" s="2"/>
      <c r="R67" s="11"/>
      <c r="S67" s="11"/>
      <c r="T67" s="35"/>
    </row>
    <row r="68" spans="1:20" x14ac:dyDescent="0.25">
      <c r="A68" s="34"/>
      <c r="B68" s="11"/>
      <c r="C68" s="2"/>
      <c r="D68" s="11"/>
      <c r="E68" s="11"/>
      <c r="F68" s="2" t="s">
        <v>7</v>
      </c>
      <c r="G68" s="11" t="s">
        <v>6740</v>
      </c>
      <c r="H68" s="2">
        <v>0</v>
      </c>
      <c r="I68" s="2">
        <v>1</v>
      </c>
      <c r="J68" s="2">
        <v>0</v>
      </c>
      <c r="K68" s="2">
        <v>0</v>
      </c>
      <c r="L68" s="2">
        <v>0</v>
      </c>
      <c r="M68" s="2">
        <v>0</v>
      </c>
      <c r="N68" s="2">
        <v>0</v>
      </c>
      <c r="O68" s="2"/>
      <c r="P68" s="2"/>
      <c r="Q68" s="2"/>
      <c r="R68" s="11"/>
      <c r="S68" s="11"/>
      <c r="T68" s="35"/>
    </row>
    <row r="69" spans="1:20" x14ac:dyDescent="0.25">
      <c r="A69" s="34"/>
      <c r="B69" s="11"/>
      <c r="C69" s="2"/>
      <c r="D69" s="11"/>
      <c r="E69" s="11"/>
      <c r="F69" s="2" t="s">
        <v>8</v>
      </c>
      <c r="G69" s="11" t="s">
        <v>6741</v>
      </c>
      <c r="H69" s="2">
        <v>0</v>
      </c>
      <c r="I69" s="2">
        <v>1</v>
      </c>
      <c r="J69" s="2">
        <v>0</v>
      </c>
      <c r="K69" s="2">
        <v>0</v>
      </c>
      <c r="L69" s="2">
        <v>0</v>
      </c>
      <c r="M69" s="2">
        <v>0</v>
      </c>
      <c r="N69" s="2">
        <v>0</v>
      </c>
      <c r="O69" s="2"/>
      <c r="P69" s="2"/>
      <c r="Q69" s="2"/>
      <c r="R69" s="11"/>
      <c r="S69" s="11"/>
      <c r="T69" s="35"/>
    </row>
    <row r="70" spans="1:20" x14ac:dyDescent="0.25">
      <c r="A70" s="34"/>
      <c r="B70" s="11"/>
      <c r="C70" s="2"/>
      <c r="D70" s="11"/>
      <c r="E70" s="11"/>
      <c r="F70" s="2" t="s">
        <v>9</v>
      </c>
      <c r="G70" s="11" t="s">
        <v>5785</v>
      </c>
      <c r="H70" s="2">
        <v>0</v>
      </c>
      <c r="I70" s="2">
        <v>1</v>
      </c>
      <c r="J70" s="2">
        <v>0</v>
      </c>
      <c r="K70" s="2">
        <v>0</v>
      </c>
      <c r="L70" s="2">
        <v>0</v>
      </c>
      <c r="M70" s="2">
        <v>0</v>
      </c>
      <c r="N70" s="2">
        <v>0</v>
      </c>
      <c r="O70" s="2"/>
      <c r="P70" s="2"/>
      <c r="Q70" s="2"/>
      <c r="R70" s="11"/>
      <c r="S70" s="11"/>
      <c r="T70" s="35"/>
    </row>
    <row r="71" spans="1:20" x14ac:dyDescent="0.25">
      <c r="A71" s="34"/>
      <c r="B71" s="11"/>
      <c r="C71" s="2"/>
      <c r="D71" s="11"/>
      <c r="E71" s="11"/>
      <c r="F71" s="2" t="s">
        <v>10</v>
      </c>
      <c r="G71" s="11" t="s">
        <v>6742</v>
      </c>
      <c r="H71" s="2">
        <v>0</v>
      </c>
      <c r="I71" s="2">
        <v>1</v>
      </c>
      <c r="J71" s="2">
        <v>0</v>
      </c>
      <c r="K71" s="2">
        <v>0</v>
      </c>
      <c r="L71" s="2">
        <v>0</v>
      </c>
      <c r="M71" s="2">
        <v>0</v>
      </c>
      <c r="N71" s="2">
        <v>0</v>
      </c>
      <c r="O71" s="2"/>
      <c r="P71" s="2"/>
      <c r="Q71" s="2"/>
      <c r="R71" s="11"/>
      <c r="S71" s="11"/>
      <c r="T71" s="35"/>
    </row>
    <row r="72" spans="1:20" x14ac:dyDescent="0.25">
      <c r="A72" s="34"/>
      <c r="B72" s="11"/>
      <c r="C72" s="2"/>
      <c r="D72" s="11"/>
      <c r="E72" s="11"/>
      <c r="F72" s="2" t="s">
        <v>11</v>
      </c>
      <c r="G72" s="11" t="s">
        <v>6743</v>
      </c>
      <c r="H72" s="2">
        <v>0</v>
      </c>
      <c r="I72" s="2">
        <v>1</v>
      </c>
      <c r="J72" s="2">
        <v>0</v>
      </c>
      <c r="K72" s="2">
        <v>0</v>
      </c>
      <c r="L72" s="2">
        <v>0</v>
      </c>
      <c r="M72" s="2">
        <v>0</v>
      </c>
      <c r="N72" s="2">
        <v>0</v>
      </c>
      <c r="O72" s="2"/>
      <c r="P72" s="2"/>
      <c r="Q72" s="2"/>
      <c r="R72" s="11"/>
      <c r="S72" s="11"/>
      <c r="T72" s="35"/>
    </row>
    <row r="73" spans="1:20" x14ac:dyDescent="0.25">
      <c r="A73" s="34"/>
      <c r="B73" s="11"/>
      <c r="C73" s="2"/>
      <c r="D73" s="11"/>
      <c r="E73" s="11"/>
      <c r="F73" s="2" t="s">
        <v>12</v>
      </c>
      <c r="G73" s="11" t="s">
        <v>6744</v>
      </c>
      <c r="H73" s="2">
        <v>0</v>
      </c>
      <c r="I73" s="2">
        <v>1</v>
      </c>
      <c r="J73" s="2">
        <v>0</v>
      </c>
      <c r="K73" s="2">
        <v>0</v>
      </c>
      <c r="L73" s="2">
        <v>0</v>
      </c>
      <c r="M73" s="2">
        <v>0</v>
      </c>
      <c r="N73" s="2">
        <v>0</v>
      </c>
      <c r="O73" s="2"/>
      <c r="P73" s="2"/>
      <c r="Q73" s="2"/>
      <c r="R73" s="11"/>
      <c r="S73" s="11"/>
      <c r="T73" s="35"/>
    </row>
    <row r="74" spans="1:20" x14ac:dyDescent="0.25">
      <c r="A74" s="34"/>
      <c r="B74" s="11"/>
      <c r="C74" s="2"/>
      <c r="D74" s="11"/>
      <c r="E74" s="11"/>
      <c r="F74" s="2" t="s">
        <v>13</v>
      </c>
      <c r="G74" s="11" t="s">
        <v>6745</v>
      </c>
      <c r="H74" s="2">
        <v>0</v>
      </c>
      <c r="I74" s="2">
        <v>1</v>
      </c>
      <c r="J74" s="2">
        <v>0</v>
      </c>
      <c r="K74" s="2">
        <v>0</v>
      </c>
      <c r="L74" s="2">
        <v>0</v>
      </c>
      <c r="M74" s="2">
        <v>0</v>
      </c>
      <c r="N74" s="2">
        <v>0</v>
      </c>
      <c r="O74" s="2"/>
      <c r="P74" s="2"/>
      <c r="Q74" s="2"/>
      <c r="R74" s="11"/>
      <c r="S74" s="11"/>
      <c r="T74" s="35"/>
    </row>
    <row r="75" spans="1:20" x14ac:dyDescent="0.25">
      <c r="A75" s="34"/>
      <c r="B75" s="11"/>
      <c r="C75" s="2"/>
      <c r="D75" s="11"/>
      <c r="E75" s="11"/>
      <c r="F75" s="2"/>
      <c r="G75" s="11"/>
      <c r="H75" s="2"/>
      <c r="I75" s="2"/>
      <c r="J75" s="2"/>
      <c r="K75" s="2"/>
      <c r="L75" s="2"/>
      <c r="M75" s="2"/>
      <c r="N75" s="2"/>
      <c r="O75" s="2"/>
      <c r="P75" s="2"/>
      <c r="Q75" s="2"/>
      <c r="R75" s="11"/>
      <c r="S75" s="11"/>
      <c r="T75" s="35"/>
    </row>
    <row r="76" spans="1:20" x14ac:dyDescent="0.25">
      <c r="A76" s="83"/>
      <c r="B76" s="62"/>
      <c r="C76" s="61"/>
      <c r="D76" s="62"/>
      <c r="E76" s="62"/>
      <c r="F76" s="61"/>
      <c r="G76" s="62"/>
      <c r="H76" s="61">
        <f>SUM(H62:H74)</f>
        <v>0</v>
      </c>
      <c r="I76" s="61">
        <f t="shared" ref="I76:O76" si="3">SUM(I62:I74)</f>
        <v>13</v>
      </c>
      <c r="J76" s="61">
        <f t="shared" si="3"/>
        <v>0</v>
      </c>
      <c r="K76" s="61">
        <f t="shared" si="3"/>
        <v>0</v>
      </c>
      <c r="L76" s="61">
        <f t="shared" si="3"/>
        <v>0</v>
      </c>
      <c r="M76" s="61">
        <f t="shared" si="3"/>
        <v>0</v>
      </c>
      <c r="N76" s="61">
        <f t="shared" si="3"/>
        <v>0</v>
      </c>
      <c r="O76" s="61">
        <f t="shared" si="3"/>
        <v>0</v>
      </c>
      <c r="P76" s="61"/>
      <c r="Q76" s="61"/>
      <c r="R76" s="62"/>
      <c r="S76" s="62"/>
      <c r="T76" s="84"/>
    </row>
    <row r="77" spans="1:20" x14ac:dyDescent="0.25">
      <c r="A77" s="85"/>
      <c r="B77" s="75"/>
      <c r="C77" s="76"/>
      <c r="D77" s="75"/>
      <c r="E77" s="75"/>
      <c r="F77" s="76"/>
      <c r="G77" s="75"/>
      <c r="H77" s="76"/>
      <c r="I77" s="76"/>
      <c r="J77" s="76"/>
      <c r="K77" s="76"/>
      <c r="L77" s="76"/>
      <c r="M77" s="76"/>
      <c r="N77" s="76"/>
      <c r="O77" s="76"/>
      <c r="P77" s="76"/>
      <c r="Q77" s="76"/>
      <c r="R77" s="75"/>
      <c r="S77" s="75"/>
      <c r="T77" s="86"/>
    </row>
    <row r="78" spans="1:20" x14ac:dyDescent="0.25">
      <c r="A78" s="34"/>
      <c r="B78" s="11"/>
      <c r="C78" s="2"/>
      <c r="D78" s="11"/>
      <c r="E78" s="11"/>
      <c r="F78" s="11"/>
      <c r="G78" s="11"/>
      <c r="H78" s="2"/>
      <c r="I78" s="2"/>
      <c r="J78" s="2"/>
      <c r="K78" s="2"/>
      <c r="L78" s="2"/>
      <c r="M78" s="2"/>
      <c r="N78" s="2"/>
      <c r="O78" s="2"/>
      <c r="P78" s="2"/>
      <c r="Q78" s="2"/>
      <c r="R78" s="11"/>
      <c r="S78" s="11"/>
      <c r="T78" s="35"/>
    </row>
    <row r="79" spans="1:20" x14ac:dyDescent="0.25">
      <c r="A79" s="34"/>
      <c r="B79" s="11"/>
      <c r="C79" s="2" t="s">
        <v>5</v>
      </c>
      <c r="D79" s="11" t="s">
        <v>4769</v>
      </c>
      <c r="E79" s="11" t="s">
        <v>39</v>
      </c>
      <c r="F79" s="2" t="s">
        <v>0</v>
      </c>
      <c r="G79" s="11" t="s">
        <v>6746</v>
      </c>
      <c r="H79" s="2">
        <v>0</v>
      </c>
      <c r="I79" s="2">
        <v>1</v>
      </c>
      <c r="J79" s="2">
        <v>0</v>
      </c>
      <c r="K79" s="2">
        <v>0</v>
      </c>
      <c r="L79" s="2">
        <v>0</v>
      </c>
      <c r="M79" s="2">
        <v>0</v>
      </c>
      <c r="N79" s="2">
        <v>0</v>
      </c>
      <c r="O79" s="2"/>
      <c r="P79" s="2"/>
      <c r="Q79" s="2"/>
      <c r="R79" s="11"/>
      <c r="S79" s="11"/>
      <c r="T79" s="35"/>
    </row>
    <row r="80" spans="1:20" x14ac:dyDescent="0.25">
      <c r="A80" s="34"/>
      <c r="B80" s="11"/>
      <c r="C80" s="2"/>
      <c r="D80" s="11"/>
      <c r="E80" s="11"/>
      <c r="F80" s="2" t="s">
        <v>2</v>
      </c>
      <c r="G80" s="11" t="s">
        <v>6747</v>
      </c>
      <c r="H80" s="2">
        <v>0</v>
      </c>
      <c r="I80" s="2">
        <v>1</v>
      </c>
      <c r="J80" s="2">
        <v>0</v>
      </c>
      <c r="K80" s="2">
        <v>0</v>
      </c>
      <c r="L80" s="2">
        <v>0</v>
      </c>
      <c r="M80" s="2">
        <v>0</v>
      </c>
      <c r="N80" s="2">
        <v>0</v>
      </c>
      <c r="O80" s="2"/>
      <c r="P80" s="2"/>
      <c r="Q80" s="2"/>
      <c r="R80" s="11"/>
      <c r="S80" s="11"/>
      <c r="T80" s="35"/>
    </row>
    <row r="81" spans="1:20" x14ac:dyDescent="0.25">
      <c r="A81" s="34"/>
      <c r="B81" s="11"/>
      <c r="C81" s="2"/>
      <c r="D81" s="11"/>
      <c r="E81" s="11"/>
      <c r="F81" s="2" t="s">
        <v>3</v>
      </c>
      <c r="G81" s="11" t="s">
        <v>6748</v>
      </c>
      <c r="H81" s="2">
        <v>0</v>
      </c>
      <c r="I81" s="2">
        <v>1</v>
      </c>
      <c r="J81" s="2">
        <v>0</v>
      </c>
      <c r="K81" s="2">
        <v>0</v>
      </c>
      <c r="L81" s="2">
        <v>0</v>
      </c>
      <c r="M81" s="2">
        <v>0</v>
      </c>
      <c r="N81" s="2">
        <v>0</v>
      </c>
      <c r="O81" s="2"/>
      <c r="P81" s="2"/>
      <c r="Q81" s="2"/>
      <c r="R81" s="11"/>
      <c r="S81" s="11"/>
      <c r="T81" s="35"/>
    </row>
    <row r="82" spans="1:20" x14ac:dyDescent="0.25">
      <c r="A82" s="34"/>
      <c r="B82" s="11"/>
      <c r="C82" s="2"/>
      <c r="D82" s="11"/>
      <c r="E82" s="11"/>
      <c r="F82" s="2" t="s">
        <v>4</v>
      </c>
      <c r="G82" s="11" t="s">
        <v>6749</v>
      </c>
      <c r="H82" s="2">
        <v>0</v>
      </c>
      <c r="I82" s="2">
        <v>1</v>
      </c>
      <c r="J82" s="2">
        <v>0</v>
      </c>
      <c r="K82" s="2">
        <v>0</v>
      </c>
      <c r="L82" s="2">
        <v>0</v>
      </c>
      <c r="M82" s="2">
        <v>0</v>
      </c>
      <c r="N82" s="2">
        <v>0</v>
      </c>
      <c r="O82" s="2"/>
      <c r="P82" s="2"/>
      <c r="Q82" s="2"/>
      <c r="R82" s="11"/>
      <c r="S82" s="11"/>
      <c r="T82" s="35"/>
    </row>
    <row r="83" spans="1:20" x14ac:dyDescent="0.25">
      <c r="A83" s="34"/>
      <c r="B83" s="11"/>
      <c r="C83" s="2"/>
      <c r="D83" s="11"/>
      <c r="E83" s="11"/>
      <c r="F83" s="2" t="s">
        <v>5</v>
      </c>
      <c r="G83" s="11" t="s">
        <v>6750</v>
      </c>
      <c r="H83" s="2">
        <v>0</v>
      </c>
      <c r="I83" s="2">
        <v>1</v>
      </c>
      <c r="J83" s="2">
        <v>0</v>
      </c>
      <c r="K83" s="2">
        <v>0</v>
      </c>
      <c r="L83" s="2">
        <v>0</v>
      </c>
      <c r="M83" s="2">
        <v>0</v>
      </c>
      <c r="N83" s="2">
        <v>0</v>
      </c>
      <c r="O83" s="2"/>
      <c r="P83" s="2"/>
      <c r="Q83" s="2"/>
      <c r="R83" s="11"/>
      <c r="S83" s="11"/>
      <c r="T83" s="35"/>
    </row>
    <row r="84" spans="1:20" x14ac:dyDescent="0.25">
      <c r="A84" s="34"/>
      <c r="B84" s="11"/>
      <c r="C84" s="2"/>
      <c r="D84" s="11"/>
      <c r="E84" s="11"/>
      <c r="F84" s="2" t="s">
        <v>6</v>
      </c>
      <c r="G84" s="11" t="s">
        <v>6751</v>
      </c>
      <c r="H84" s="2">
        <v>0</v>
      </c>
      <c r="I84" s="2">
        <v>1</v>
      </c>
      <c r="J84" s="2">
        <v>0</v>
      </c>
      <c r="K84" s="2">
        <v>0</v>
      </c>
      <c r="L84" s="2">
        <v>0</v>
      </c>
      <c r="M84" s="2">
        <v>0</v>
      </c>
      <c r="N84" s="2">
        <v>0</v>
      </c>
      <c r="O84" s="2"/>
      <c r="P84" s="2"/>
      <c r="Q84" s="2"/>
      <c r="R84" s="11"/>
      <c r="S84" s="11"/>
      <c r="T84" s="35"/>
    </row>
    <row r="85" spans="1:20" x14ac:dyDescent="0.25">
      <c r="A85" s="34"/>
      <c r="B85" s="11"/>
      <c r="C85" s="2"/>
      <c r="D85" s="11"/>
      <c r="E85" s="11"/>
      <c r="F85" s="2" t="s">
        <v>7</v>
      </c>
      <c r="G85" s="11" t="s">
        <v>6753</v>
      </c>
      <c r="H85" s="2">
        <v>0</v>
      </c>
      <c r="I85" s="2">
        <v>1</v>
      </c>
      <c r="J85" s="2">
        <v>0</v>
      </c>
      <c r="K85" s="2">
        <v>0</v>
      </c>
      <c r="L85" s="2">
        <v>0</v>
      </c>
      <c r="M85" s="2">
        <v>0</v>
      </c>
      <c r="N85" s="2">
        <v>0</v>
      </c>
      <c r="O85" s="2"/>
      <c r="P85" s="2"/>
      <c r="Q85" s="2"/>
      <c r="R85" s="11"/>
      <c r="S85" s="11"/>
      <c r="T85" s="35"/>
    </row>
    <row r="86" spans="1:20" x14ac:dyDescent="0.25">
      <c r="A86" s="34"/>
      <c r="B86" s="11"/>
      <c r="C86" s="2"/>
      <c r="D86" s="11"/>
      <c r="E86" s="11"/>
      <c r="F86" s="2" t="s">
        <v>8</v>
      </c>
      <c r="G86" s="11" t="s">
        <v>6754</v>
      </c>
      <c r="H86" s="2">
        <v>0</v>
      </c>
      <c r="I86" s="2">
        <v>1</v>
      </c>
      <c r="J86" s="2">
        <v>0</v>
      </c>
      <c r="K86" s="2">
        <v>0</v>
      </c>
      <c r="L86" s="2">
        <v>0</v>
      </c>
      <c r="M86" s="2">
        <v>0</v>
      </c>
      <c r="N86" s="2">
        <v>0</v>
      </c>
      <c r="O86" s="2"/>
      <c r="P86" s="2"/>
      <c r="Q86" s="2"/>
      <c r="R86" s="11"/>
      <c r="S86" s="11"/>
      <c r="T86" s="35"/>
    </row>
    <row r="87" spans="1:20" x14ac:dyDescent="0.25">
      <c r="A87" s="34"/>
      <c r="B87" s="11"/>
      <c r="C87" s="2"/>
      <c r="D87" s="11"/>
      <c r="E87" s="11"/>
      <c r="F87" s="2" t="s">
        <v>9</v>
      </c>
      <c r="G87" s="11" t="s">
        <v>6755</v>
      </c>
      <c r="H87" s="2">
        <v>0</v>
      </c>
      <c r="I87" s="2">
        <v>1</v>
      </c>
      <c r="J87" s="2">
        <v>0</v>
      </c>
      <c r="K87" s="2">
        <v>0</v>
      </c>
      <c r="L87" s="2">
        <v>0</v>
      </c>
      <c r="M87" s="2">
        <v>0</v>
      </c>
      <c r="N87" s="2">
        <v>0</v>
      </c>
      <c r="O87" s="2"/>
      <c r="P87" s="2"/>
      <c r="Q87" s="2"/>
      <c r="R87" s="11"/>
      <c r="S87" s="11"/>
      <c r="T87" s="35"/>
    </row>
    <row r="88" spans="1:20" x14ac:dyDescent="0.25">
      <c r="A88" s="34"/>
      <c r="B88" s="11"/>
      <c r="C88" s="2"/>
      <c r="D88" s="11"/>
      <c r="E88" s="11"/>
      <c r="F88" s="2" t="s">
        <v>10</v>
      </c>
      <c r="G88" s="11" t="s">
        <v>6756</v>
      </c>
      <c r="H88" s="2">
        <v>0</v>
      </c>
      <c r="I88" s="2">
        <v>1</v>
      </c>
      <c r="J88" s="2">
        <v>0</v>
      </c>
      <c r="K88" s="2">
        <v>0</v>
      </c>
      <c r="L88" s="2">
        <v>0</v>
      </c>
      <c r="M88" s="2">
        <v>0</v>
      </c>
      <c r="N88" s="2">
        <v>0</v>
      </c>
      <c r="O88" s="2"/>
      <c r="P88" s="2"/>
      <c r="Q88" s="2"/>
      <c r="R88" s="11"/>
      <c r="S88" s="11"/>
      <c r="T88" s="35"/>
    </row>
    <row r="89" spans="1:20" x14ac:dyDescent="0.25">
      <c r="A89" s="34"/>
      <c r="B89" s="11"/>
      <c r="C89" s="2"/>
      <c r="D89" s="11"/>
      <c r="E89" s="11"/>
      <c r="F89" s="2" t="s">
        <v>11</v>
      </c>
      <c r="G89" s="11" t="s">
        <v>6757</v>
      </c>
      <c r="H89" s="2">
        <v>0</v>
      </c>
      <c r="I89" s="2">
        <v>1</v>
      </c>
      <c r="J89" s="2">
        <v>0</v>
      </c>
      <c r="K89" s="2">
        <v>0</v>
      </c>
      <c r="L89" s="2">
        <v>0</v>
      </c>
      <c r="M89" s="2">
        <v>0</v>
      </c>
      <c r="N89" s="2">
        <v>0</v>
      </c>
      <c r="O89" s="2"/>
      <c r="P89" s="2"/>
      <c r="Q89" s="2"/>
      <c r="R89" s="11"/>
      <c r="S89" s="11"/>
      <c r="T89" s="35"/>
    </row>
    <row r="90" spans="1:20" x14ac:dyDescent="0.25">
      <c r="A90" s="34"/>
      <c r="B90" s="11"/>
      <c r="C90" s="2"/>
      <c r="D90" s="11"/>
      <c r="E90" s="11"/>
      <c r="F90" s="2" t="s">
        <v>12</v>
      </c>
      <c r="G90" s="11" t="s">
        <v>6758</v>
      </c>
      <c r="H90" s="2">
        <v>0</v>
      </c>
      <c r="I90" s="2">
        <v>1</v>
      </c>
      <c r="J90" s="2">
        <v>0</v>
      </c>
      <c r="K90" s="2">
        <v>0</v>
      </c>
      <c r="L90" s="2">
        <v>0</v>
      </c>
      <c r="M90" s="2">
        <v>0</v>
      </c>
      <c r="N90" s="2">
        <v>0</v>
      </c>
      <c r="O90" s="2"/>
      <c r="P90" s="2"/>
      <c r="Q90" s="2"/>
      <c r="R90" s="11"/>
      <c r="S90" s="11"/>
      <c r="T90" s="35"/>
    </row>
    <row r="91" spans="1:20" x14ac:dyDescent="0.25">
      <c r="A91" s="34"/>
      <c r="B91" s="11"/>
      <c r="C91" s="2"/>
      <c r="D91" s="11"/>
      <c r="E91" s="11"/>
      <c r="F91" s="2" t="s">
        <v>13</v>
      </c>
      <c r="G91" s="11" t="s">
        <v>6752</v>
      </c>
      <c r="H91" s="2">
        <v>0</v>
      </c>
      <c r="I91" s="2">
        <v>1</v>
      </c>
      <c r="J91" s="2">
        <v>0</v>
      </c>
      <c r="K91" s="2">
        <v>0</v>
      </c>
      <c r="L91" s="2">
        <v>0</v>
      </c>
      <c r="M91" s="2">
        <v>0</v>
      </c>
      <c r="N91" s="2">
        <v>0</v>
      </c>
      <c r="O91" s="2"/>
      <c r="P91" s="2"/>
      <c r="Q91" s="2"/>
      <c r="R91" s="11"/>
      <c r="S91" s="11"/>
      <c r="T91" s="35"/>
    </row>
    <row r="92" spans="1:20" x14ac:dyDescent="0.25">
      <c r="A92" s="34"/>
      <c r="B92" s="11"/>
      <c r="C92" s="2"/>
      <c r="D92" s="11"/>
      <c r="E92" s="11"/>
      <c r="F92" s="2" t="s">
        <v>14</v>
      </c>
      <c r="G92" s="11" t="s">
        <v>6759</v>
      </c>
      <c r="H92" s="2">
        <v>0</v>
      </c>
      <c r="I92" s="2">
        <v>1</v>
      </c>
      <c r="J92" s="2">
        <v>0</v>
      </c>
      <c r="K92" s="2">
        <v>0</v>
      </c>
      <c r="L92" s="2">
        <v>0</v>
      </c>
      <c r="M92" s="2">
        <v>0</v>
      </c>
      <c r="N92" s="2">
        <v>0</v>
      </c>
      <c r="O92" s="2"/>
      <c r="P92" s="2"/>
      <c r="Q92" s="2"/>
      <c r="R92" s="11"/>
      <c r="S92" s="11"/>
      <c r="T92" s="35"/>
    </row>
    <row r="93" spans="1:20" x14ac:dyDescent="0.25">
      <c r="A93" s="34"/>
      <c r="B93" s="11"/>
      <c r="C93" s="2"/>
      <c r="D93" s="11"/>
      <c r="E93" s="11"/>
      <c r="F93" s="2" t="s">
        <v>15</v>
      </c>
      <c r="G93" s="11" t="s">
        <v>6760</v>
      </c>
      <c r="H93" s="2">
        <v>0</v>
      </c>
      <c r="I93" s="2">
        <v>1</v>
      </c>
      <c r="J93" s="2">
        <v>0</v>
      </c>
      <c r="K93" s="2">
        <v>0</v>
      </c>
      <c r="L93" s="2">
        <v>0</v>
      </c>
      <c r="M93" s="2">
        <v>0</v>
      </c>
      <c r="N93" s="2">
        <v>0</v>
      </c>
      <c r="O93" s="2"/>
      <c r="P93" s="2"/>
      <c r="Q93" s="2"/>
      <c r="R93" s="11"/>
      <c r="S93" s="11"/>
      <c r="T93" s="35"/>
    </row>
    <row r="94" spans="1:20" x14ac:dyDescent="0.25">
      <c r="A94" s="34"/>
      <c r="B94" s="11"/>
      <c r="C94" s="2"/>
      <c r="D94" s="11"/>
      <c r="E94" s="11"/>
      <c r="F94" s="2" t="s">
        <v>16</v>
      </c>
      <c r="G94" s="11" t="s">
        <v>6761</v>
      </c>
      <c r="H94" s="2">
        <v>0</v>
      </c>
      <c r="I94" s="2">
        <v>1</v>
      </c>
      <c r="J94" s="2">
        <v>0</v>
      </c>
      <c r="K94" s="2">
        <v>0</v>
      </c>
      <c r="L94" s="2">
        <v>0</v>
      </c>
      <c r="M94" s="2">
        <v>0</v>
      </c>
      <c r="N94" s="2">
        <v>0</v>
      </c>
      <c r="O94" s="2"/>
      <c r="P94" s="2"/>
      <c r="Q94" s="2"/>
      <c r="R94" s="11"/>
      <c r="S94" s="11"/>
      <c r="T94" s="35"/>
    </row>
    <row r="95" spans="1:20" x14ac:dyDescent="0.25">
      <c r="A95" s="34"/>
      <c r="B95" s="11"/>
      <c r="C95" s="2"/>
      <c r="D95" s="11"/>
      <c r="E95" s="11"/>
      <c r="F95" s="2" t="s">
        <v>17</v>
      </c>
      <c r="G95" s="11" t="s">
        <v>6762</v>
      </c>
      <c r="H95" s="2">
        <v>0</v>
      </c>
      <c r="I95" s="2">
        <v>1</v>
      </c>
      <c r="J95" s="2">
        <v>0</v>
      </c>
      <c r="K95" s="2">
        <v>0</v>
      </c>
      <c r="L95" s="2">
        <v>0</v>
      </c>
      <c r="M95" s="2">
        <v>0</v>
      </c>
      <c r="N95" s="2">
        <v>0</v>
      </c>
      <c r="O95" s="2"/>
      <c r="P95" s="2"/>
      <c r="Q95" s="2"/>
      <c r="R95" s="11"/>
      <c r="S95" s="11"/>
      <c r="T95" s="35"/>
    </row>
    <row r="96" spans="1:20" x14ac:dyDescent="0.25">
      <c r="A96" s="34"/>
      <c r="B96" s="11"/>
      <c r="C96" s="2"/>
      <c r="D96" s="11"/>
      <c r="E96" s="11"/>
      <c r="F96" s="2" t="s">
        <v>18</v>
      </c>
      <c r="G96" s="11" t="s">
        <v>6763</v>
      </c>
      <c r="H96" s="2">
        <v>0</v>
      </c>
      <c r="I96" s="2">
        <v>1</v>
      </c>
      <c r="J96" s="2">
        <v>0</v>
      </c>
      <c r="K96" s="2">
        <v>0</v>
      </c>
      <c r="L96" s="2">
        <v>0</v>
      </c>
      <c r="M96" s="2">
        <v>0</v>
      </c>
      <c r="N96" s="2">
        <v>0</v>
      </c>
      <c r="O96" s="2"/>
      <c r="P96" s="2"/>
      <c r="Q96" s="2"/>
      <c r="R96" s="11"/>
      <c r="S96" s="11"/>
      <c r="T96" s="35"/>
    </row>
    <row r="97" spans="1:20" x14ac:dyDescent="0.25">
      <c r="A97" s="34"/>
      <c r="B97" s="11"/>
      <c r="C97" s="2"/>
      <c r="D97" s="11"/>
      <c r="E97" s="11"/>
      <c r="F97" s="2" t="s">
        <v>19</v>
      </c>
      <c r="G97" s="11" t="s">
        <v>6764</v>
      </c>
      <c r="H97" s="2">
        <v>0</v>
      </c>
      <c r="I97" s="2">
        <v>1</v>
      </c>
      <c r="J97" s="2">
        <v>0</v>
      </c>
      <c r="K97" s="2">
        <v>0</v>
      </c>
      <c r="L97" s="2">
        <v>0</v>
      </c>
      <c r="M97" s="2">
        <v>0</v>
      </c>
      <c r="N97" s="2">
        <v>0</v>
      </c>
      <c r="O97" s="2"/>
      <c r="P97" s="2"/>
      <c r="Q97" s="2"/>
      <c r="R97" s="11"/>
      <c r="S97" s="11"/>
      <c r="T97" s="35"/>
    </row>
    <row r="98" spans="1:20" x14ac:dyDescent="0.25">
      <c r="A98" s="34"/>
      <c r="B98" s="11"/>
      <c r="C98" s="2"/>
      <c r="D98" s="11"/>
      <c r="E98" s="11"/>
      <c r="F98" s="2" t="s">
        <v>20</v>
      </c>
      <c r="G98" s="11" t="s">
        <v>6765</v>
      </c>
      <c r="H98" s="2">
        <v>0</v>
      </c>
      <c r="I98" s="2">
        <v>1</v>
      </c>
      <c r="J98" s="2">
        <v>0</v>
      </c>
      <c r="K98" s="2">
        <v>0</v>
      </c>
      <c r="L98" s="2">
        <v>0</v>
      </c>
      <c r="M98" s="2">
        <v>0</v>
      </c>
      <c r="N98" s="2">
        <v>0</v>
      </c>
      <c r="O98" s="2"/>
      <c r="P98" s="2"/>
      <c r="Q98" s="2"/>
      <c r="R98" s="11"/>
      <c r="S98" s="11"/>
      <c r="T98" s="35"/>
    </row>
    <row r="99" spans="1:20" x14ac:dyDescent="0.25">
      <c r="A99" s="34"/>
      <c r="B99" s="11"/>
      <c r="C99" s="2"/>
      <c r="D99" s="11"/>
      <c r="E99" s="11"/>
      <c r="F99" s="2" t="s">
        <v>21</v>
      </c>
      <c r="G99" s="11" t="s">
        <v>6766</v>
      </c>
      <c r="H99" s="2">
        <v>0</v>
      </c>
      <c r="I99" s="2">
        <v>1</v>
      </c>
      <c r="J99" s="2">
        <v>0</v>
      </c>
      <c r="K99" s="2">
        <v>0</v>
      </c>
      <c r="L99" s="2">
        <v>0</v>
      </c>
      <c r="M99" s="2">
        <v>0</v>
      </c>
      <c r="N99" s="2">
        <v>0</v>
      </c>
      <c r="O99" s="2"/>
      <c r="P99" s="2"/>
      <c r="Q99" s="2"/>
      <c r="R99" s="11"/>
      <c r="S99" s="11"/>
      <c r="T99" s="35"/>
    </row>
    <row r="100" spans="1:20" x14ac:dyDescent="0.25">
      <c r="A100" s="34"/>
      <c r="B100" s="11"/>
      <c r="C100" s="2"/>
      <c r="D100" s="11"/>
      <c r="E100" s="11"/>
      <c r="F100" s="2" t="s">
        <v>22</v>
      </c>
      <c r="G100" s="11" t="s">
        <v>6767</v>
      </c>
      <c r="H100" s="2">
        <v>0</v>
      </c>
      <c r="I100" s="2">
        <v>1</v>
      </c>
      <c r="J100" s="2">
        <v>0</v>
      </c>
      <c r="K100" s="2">
        <v>0</v>
      </c>
      <c r="L100" s="2">
        <v>0</v>
      </c>
      <c r="M100" s="2">
        <v>0</v>
      </c>
      <c r="N100" s="2">
        <v>0</v>
      </c>
      <c r="O100" s="2"/>
      <c r="P100" s="2"/>
      <c r="Q100" s="2"/>
      <c r="R100" s="11"/>
      <c r="S100" s="11"/>
      <c r="T100" s="35"/>
    </row>
    <row r="101" spans="1:20" x14ac:dyDescent="0.25">
      <c r="A101" s="34"/>
      <c r="B101" s="11"/>
      <c r="C101" s="2"/>
      <c r="D101" s="11"/>
      <c r="E101" s="11"/>
      <c r="F101" s="2" t="s">
        <v>23</v>
      </c>
      <c r="G101" s="11" t="s">
        <v>6768</v>
      </c>
      <c r="H101" s="2">
        <v>0</v>
      </c>
      <c r="I101" s="2">
        <v>1</v>
      </c>
      <c r="J101" s="2">
        <v>0</v>
      </c>
      <c r="K101" s="2">
        <v>0</v>
      </c>
      <c r="L101" s="2">
        <v>0</v>
      </c>
      <c r="M101" s="2">
        <v>0</v>
      </c>
      <c r="N101" s="2">
        <v>0</v>
      </c>
      <c r="O101" s="2"/>
      <c r="P101" s="2"/>
      <c r="Q101" s="2"/>
      <c r="R101" s="11"/>
      <c r="S101" s="11"/>
      <c r="T101" s="35"/>
    </row>
    <row r="102" spans="1:20" x14ac:dyDescent="0.25">
      <c r="A102" s="34"/>
      <c r="B102" s="11"/>
      <c r="C102" s="2"/>
      <c r="D102" s="11"/>
      <c r="E102" s="11"/>
      <c r="F102" s="2" t="s">
        <v>24</v>
      </c>
      <c r="G102" s="11" t="s">
        <v>6769</v>
      </c>
      <c r="H102" s="2">
        <v>0</v>
      </c>
      <c r="I102" s="2">
        <v>1</v>
      </c>
      <c r="J102" s="2">
        <v>0</v>
      </c>
      <c r="K102" s="2">
        <v>0</v>
      </c>
      <c r="L102" s="2">
        <v>0</v>
      </c>
      <c r="M102" s="2">
        <v>0</v>
      </c>
      <c r="N102" s="2">
        <v>0</v>
      </c>
      <c r="O102" s="2"/>
      <c r="P102" s="2"/>
      <c r="Q102" s="2"/>
      <c r="R102" s="11"/>
      <c r="S102" s="11"/>
      <c r="T102" s="35"/>
    </row>
    <row r="103" spans="1:20" x14ac:dyDescent="0.25">
      <c r="A103" s="34"/>
      <c r="B103" s="11"/>
      <c r="C103" s="2"/>
      <c r="D103" s="11"/>
      <c r="E103" s="11"/>
      <c r="F103" s="2"/>
      <c r="G103" s="11"/>
      <c r="H103" s="2"/>
      <c r="I103" s="2"/>
      <c r="J103" s="2"/>
      <c r="K103" s="2"/>
      <c r="L103" s="2"/>
      <c r="M103" s="2"/>
      <c r="N103" s="2"/>
      <c r="O103" s="2"/>
      <c r="P103" s="2"/>
      <c r="Q103" s="2"/>
      <c r="R103" s="11"/>
      <c r="S103" s="11"/>
      <c r="T103" s="35"/>
    </row>
    <row r="104" spans="1:20" x14ac:dyDescent="0.25">
      <c r="A104" s="83"/>
      <c r="B104" s="62"/>
      <c r="C104" s="61"/>
      <c r="D104" s="62"/>
      <c r="E104" s="62"/>
      <c r="F104" s="61"/>
      <c r="G104" s="62"/>
      <c r="H104" s="61">
        <f>SUM(H79:H102)</f>
        <v>0</v>
      </c>
      <c r="I104" s="61">
        <f t="shared" ref="I104:O104" si="4">SUM(I79:I102)</f>
        <v>24</v>
      </c>
      <c r="J104" s="61">
        <f t="shared" si="4"/>
        <v>0</v>
      </c>
      <c r="K104" s="61">
        <f t="shared" si="4"/>
        <v>0</v>
      </c>
      <c r="L104" s="61">
        <f t="shared" si="4"/>
        <v>0</v>
      </c>
      <c r="M104" s="61">
        <f t="shared" si="4"/>
        <v>0</v>
      </c>
      <c r="N104" s="61">
        <f t="shared" si="4"/>
        <v>0</v>
      </c>
      <c r="O104" s="61">
        <f t="shared" si="4"/>
        <v>0</v>
      </c>
      <c r="P104" s="61"/>
      <c r="Q104" s="61"/>
      <c r="R104" s="62"/>
      <c r="S104" s="62"/>
      <c r="T104" s="84"/>
    </row>
    <row r="105" spans="1:20" x14ac:dyDescent="0.25">
      <c r="A105" s="85"/>
      <c r="B105" s="75"/>
      <c r="C105" s="76"/>
      <c r="D105" s="75"/>
      <c r="E105" s="75"/>
      <c r="F105" s="76"/>
      <c r="G105" s="75"/>
      <c r="H105" s="76"/>
      <c r="I105" s="76"/>
      <c r="J105" s="76"/>
      <c r="K105" s="76"/>
      <c r="L105" s="76"/>
      <c r="M105" s="76"/>
      <c r="N105" s="76"/>
      <c r="O105" s="76"/>
      <c r="P105" s="76"/>
      <c r="Q105" s="76"/>
      <c r="R105" s="75"/>
      <c r="S105" s="75"/>
      <c r="T105" s="86"/>
    </row>
    <row r="106" spans="1:20" x14ac:dyDescent="0.25">
      <c r="A106" s="34"/>
      <c r="B106" s="11"/>
      <c r="C106" s="2"/>
      <c r="D106" s="11"/>
      <c r="E106" s="11"/>
      <c r="F106" s="11"/>
      <c r="G106" s="11"/>
      <c r="H106" s="2"/>
      <c r="I106" s="2"/>
      <c r="J106" s="2"/>
      <c r="K106" s="2"/>
      <c r="L106" s="2"/>
      <c r="M106" s="2"/>
      <c r="N106" s="2"/>
      <c r="O106" s="2"/>
      <c r="P106" s="2"/>
      <c r="Q106" s="2"/>
      <c r="R106" s="11"/>
      <c r="S106" s="11"/>
      <c r="T106" s="35"/>
    </row>
    <row r="107" spans="1:20" x14ac:dyDescent="0.25">
      <c r="A107" s="34"/>
      <c r="B107" s="11"/>
      <c r="C107" s="2" t="s">
        <v>6</v>
      </c>
      <c r="D107" s="11" t="s">
        <v>4770</v>
      </c>
      <c r="E107" s="11" t="s">
        <v>39</v>
      </c>
      <c r="F107" s="2" t="s">
        <v>0</v>
      </c>
      <c r="G107" s="11" t="s">
        <v>6770</v>
      </c>
      <c r="H107" s="2">
        <v>0</v>
      </c>
      <c r="I107" s="2">
        <v>1</v>
      </c>
      <c r="J107" s="2">
        <v>0</v>
      </c>
      <c r="K107" s="2">
        <v>0</v>
      </c>
      <c r="L107" s="2">
        <v>0</v>
      </c>
      <c r="M107" s="2">
        <v>0</v>
      </c>
      <c r="N107" s="2">
        <v>0</v>
      </c>
      <c r="O107" s="2"/>
      <c r="P107" s="2"/>
      <c r="Q107" s="2"/>
      <c r="R107" s="11"/>
      <c r="S107" s="11"/>
      <c r="T107" s="35"/>
    </row>
    <row r="108" spans="1:20" x14ac:dyDescent="0.25">
      <c r="A108" s="34"/>
      <c r="B108" s="11"/>
      <c r="C108" s="2"/>
      <c r="D108" s="11"/>
      <c r="E108" s="11"/>
      <c r="F108" s="2" t="s">
        <v>2</v>
      </c>
      <c r="G108" s="11" t="s">
        <v>6771</v>
      </c>
      <c r="H108" s="2">
        <v>0</v>
      </c>
      <c r="I108" s="2">
        <v>1</v>
      </c>
      <c r="J108" s="2">
        <v>0</v>
      </c>
      <c r="K108" s="2">
        <v>0</v>
      </c>
      <c r="L108" s="2">
        <v>0</v>
      </c>
      <c r="M108" s="2">
        <v>0</v>
      </c>
      <c r="N108" s="2">
        <v>0</v>
      </c>
      <c r="O108" s="2"/>
      <c r="P108" s="2"/>
      <c r="Q108" s="2"/>
      <c r="R108" s="11"/>
      <c r="S108" s="11"/>
      <c r="T108" s="35"/>
    </row>
    <row r="109" spans="1:20" x14ac:dyDescent="0.25">
      <c r="A109" s="34"/>
      <c r="B109" s="11"/>
      <c r="C109" s="2"/>
      <c r="D109" s="11"/>
      <c r="E109" s="11"/>
      <c r="F109" s="2" t="s">
        <v>3</v>
      </c>
      <c r="G109" s="11" t="s">
        <v>6772</v>
      </c>
      <c r="H109" s="2">
        <v>0</v>
      </c>
      <c r="I109" s="2">
        <v>1</v>
      </c>
      <c r="J109" s="2">
        <v>0</v>
      </c>
      <c r="K109" s="2">
        <v>0</v>
      </c>
      <c r="L109" s="2">
        <v>0</v>
      </c>
      <c r="M109" s="2">
        <v>0</v>
      </c>
      <c r="N109" s="2">
        <v>0</v>
      </c>
      <c r="O109" s="2"/>
      <c r="P109" s="2"/>
      <c r="Q109" s="2"/>
      <c r="R109" s="11"/>
      <c r="S109" s="11"/>
      <c r="T109" s="35"/>
    </row>
    <row r="110" spans="1:20" x14ac:dyDescent="0.25">
      <c r="A110" s="34"/>
      <c r="B110" s="11"/>
      <c r="C110" s="2"/>
      <c r="D110" s="11"/>
      <c r="E110" s="11"/>
      <c r="F110" s="2" t="s">
        <v>4</v>
      </c>
      <c r="G110" s="11" t="s">
        <v>6773</v>
      </c>
      <c r="H110" s="2">
        <v>0</v>
      </c>
      <c r="I110" s="2">
        <v>1</v>
      </c>
      <c r="J110" s="2">
        <v>0</v>
      </c>
      <c r="K110" s="2">
        <v>0</v>
      </c>
      <c r="L110" s="2">
        <v>0</v>
      </c>
      <c r="M110" s="2">
        <v>0</v>
      </c>
      <c r="N110" s="2">
        <v>0</v>
      </c>
      <c r="O110" s="2"/>
      <c r="P110" s="2"/>
      <c r="Q110" s="2"/>
      <c r="R110" s="11"/>
      <c r="S110" s="11"/>
      <c r="T110" s="35"/>
    </row>
    <row r="111" spans="1:20" x14ac:dyDescent="0.25">
      <c r="A111" s="34"/>
      <c r="B111" s="11"/>
      <c r="C111" s="2"/>
      <c r="D111" s="11"/>
      <c r="E111" s="11"/>
      <c r="F111" s="2" t="s">
        <v>5</v>
      </c>
      <c r="G111" s="11" t="s">
        <v>6774</v>
      </c>
      <c r="H111" s="2">
        <v>0</v>
      </c>
      <c r="I111" s="2">
        <v>1</v>
      </c>
      <c r="J111" s="2">
        <v>0</v>
      </c>
      <c r="K111" s="2">
        <v>0</v>
      </c>
      <c r="L111" s="2">
        <v>0</v>
      </c>
      <c r="M111" s="2">
        <v>0</v>
      </c>
      <c r="N111" s="2">
        <v>0</v>
      </c>
      <c r="O111" s="2"/>
      <c r="P111" s="2"/>
      <c r="Q111" s="2"/>
      <c r="R111" s="11"/>
      <c r="S111" s="11"/>
      <c r="T111" s="35"/>
    </row>
    <row r="112" spans="1:20" x14ac:dyDescent="0.25">
      <c r="A112" s="34"/>
      <c r="B112" s="11"/>
      <c r="C112" s="2"/>
      <c r="D112" s="11"/>
      <c r="E112" s="11"/>
      <c r="F112" s="2" t="s">
        <v>6</v>
      </c>
      <c r="G112" s="11" t="s">
        <v>6775</v>
      </c>
      <c r="H112" s="2">
        <v>0</v>
      </c>
      <c r="I112" s="2">
        <v>1</v>
      </c>
      <c r="J112" s="2">
        <v>0</v>
      </c>
      <c r="K112" s="2">
        <v>0</v>
      </c>
      <c r="L112" s="2">
        <v>0</v>
      </c>
      <c r="M112" s="2">
        <v>0</v>
      </c>
      <c r="N112" s="2">
        <v>0</v>
      </c>
      <c r="O112" s="2"/>
      <c r="P112" s="2"/>
      <c r="Q112" s="2"/>
      <c r="R112" s="11"/>
      <c r="S112" s="11"/>
      <c r="T112" s="35"/>
    </row>
    <row r="113" spans="1:20" x14ac:dyDescent="0.25">
      <c r="A113" s="34"/>
      <c r="B113" s="11"/>
      <c r="C113" s="2"/>
      <c r="D113" s="11"/>
      <c r="E113" s="11"/>
      <c r="F113" s="2" t="s">
        <v>7</v>
      </c>
      <c r="G113" s="11" t="s">
        <v>6776</v>
      </c>
      <c r="H113" s="2">
        <v>0</v>
      </c>
      <c r="I113" s="2">
        <v>1</v>
      </c>
      <c r="J113" s="2">
        <v>0</v>
      </c>
      <c r="K113" s="2">
        <v>0</v>
      </c>
      <c r="L113" s="2">
        <v>0</v>
      </c>
      <c r="M113" s="2">
        <v>0</v>
      </c>
      <c r="N113" s="2">
        <v>0</v>
      </c>
      <c r="O113" s="2"/>
      <c r="P113" s="2"/>
      <c r="Q113" s="2"/>
      <c r="R113" s="11"/>
      <c r="S113" s="11"/>
      <c r="T113" s="35"/>
    </row>
    <row r="114" spans="1:20" x14ac:dyDescent="0.25">
      <c r="A114" s="34"/>
      <c r="B114" s="11"/>
      <c r="C114" s="2"/>
      <c r="D114" s="11"/>
      <c r="E114" s="11"/>
      <c r="F114" s="2" t="s">
        <v>8</v>
      </c>
      <c r="G114" s="11" t="s">
        <v>6777</v>
      </c>
      <c r="H114" s="2">
        <v>0</v>
      </c>
      <c r="I114" s="2">
        <v>1</v>
      </c>
      <c r="J114" s="2">
        <v>0</v>
      </c>
      <c r="K114" s="2">
        <v>0</v>
      </c>
      <c r="L114" s="2">
        <v>0</v>
      </c>
      <c r="M114" s="2">
        <v>0</v>
      </c>
      <c r="N114" s="2">
        <v>0</v>
      </c>
      <c r="O114" s="2"/>
      <c r="P114" s="2"/>
      <c r="Q114" s="2"/>
      <c r="R114" s="11"/>
      <c r="S114" s="11"/>
      <c r="T114" s="35"/>
    </row>
    <row r="115" spans="1:20" x14ac:dyDescent="0.25">
      <c r="A115" s="34"/>
      <c r="B115" s="11"/>
      <c r="C115" s="2"/>
      <c r="D115" s="11"/>
      <c r="E115" s="11"/>
      <c r="F115" s="2" t="s">
        <v>9</v>
      </c>
      <c r="G115" s="11" t="s">
        <v>6778</v>
      </c>
      <c r="H115" s="2">
        <v>0</v>
      </c>
      <c r="I115" s="2">
        <v>1</v>
      </c>
      <c r="J115" s="2">
        <v>0</v>
      </c>
      <c r="K115" s="2">
        <v>0</v>
      </c>
      <c r="L115" s="2">
        <v>0</v>
      </c>
      <c r="M115" s="2">
        <v>0</v>
      </c>
      <c r="N115" s="2">
        <v>0</v>
      </c>
      <c r="O115" s="2"/>
      <c r="P115" s="2"/>
      <c r="Q115" s="2"/>
      <c r="R115" s="11"/>
      <c r="S115" s="11"/>
      <c r="T115" s="35"/>
    </row>
    <row r="116" spans="1:20" x14ac:dyDescent="0.25">
      <c r="A116" s="34"/>
      <c r="B116" s="11"/>
      <c r="C116" s="2"/>
      <c r="D116" s="11"/>
      <c r="E116" s="11"/>
      <c r="F116" s="2" t="s">
        <v>10</v>
      </c>
      <c r="G116" s="11" t="s">
        <v>6779</v>
      </c>
      <c r="H116" s="2">
        <v>0</v>
      </c>
      <c r="I116" s="2">
        <v>1</v>
      </c>
      <c r="J116" s="2">
        <v>0</v>
      </c>
      <c r="K116" s="2">
        <v>0</v>
      </c>
      <c r="L116" s="2">
        <v>0</v>
      </c>
      <c r="M116" s="2">
        <v>0</v>
      </c>
      <c r="N116" s="2">
        <v>0</v>
      </c>
      <c r="O116" s="2"/>
      <c r="P116" s="2"/>
      <c r="Q116" s="2"/>
      <c r="R116" s="11"/>
      <c r="S116" s="11"/>
      <c r="T116" s="35"/>
    </row>
    <row r="117" spans="1:20" x14ac:dyDescent="0.25">
      <c r="A117" s="34"/>
      <c r="B117" s="11"/>
      <c r="C117" s="2"/>
      <c r="D117" s="11"/>
      <c r="E117" s="11"/>
      <c r="F117" s="2" t="s">
        <v>11</v>
      </c>
      <c r="G117" s="11" t="s">
        <v>6780</v>
      </c>
      <c r="H117" s="2">
        <v>0</v>
      </c>
      <c r="I117" s="2">
        <v>1</v>
      </c>
      <c r="J117" s="2">
        <v>0</v>
      </c>
      <c r="K117" s="2">
        <v>0</v>
      </c>
      <c r="L117" s="2">
        <v>0</v>
      </c>
      <c r="M117" s="2">
        <v>0</v>
      </c>
      <c r="N117" s="2">
        <v>0</v>
      </c>
      <c r="O117" s="2"/>
      <c r="P117" s="2"/>
      <c r="Q117" s="2"/>
      <c r="R117" s="11"/>
      <c r="S117" s="11"/>
      <c r="T117" s="35"/>
    </row>
    <row r="118" spans="1:20" x14ac:dyDescent="0.25">
      <c r="A118" s="34"/>
      <c r="B118" s="11"/>
      <c r="C118" s="2"/>
      <c r="D118" s="11"/>
      <c r="E118" s="11"/>
      <c r="F118" s="2" t="s">
        <v>12</v>
      </c>
      <c r="G118" s="11" t="s">
        <v>6781</v>
      </c>
      <c r="H118" s="2">
        <v>0</v>
      </c>
      <c r="I118" s="2">
        <v>1</v>
      </c>
      <c r="J118" s="2">
        <v>0</v>
      </c>
      <c r="K118" s="2">
        <v>0</v>
      </c>
      <c r="L118" s="2">
        <v>0</v>
      </c>
      <c r="M118" s="2">
        <v>0</v>
      </c>
      <c r="N118" s="2">
        <v>0</v>
      </c>
      <c r="O118" s="2"/>
      <c r="P118" s="2"/>
      <c r="Q118" s="2"/>
      <c r="R118" s="11"/>
      <c r="S118" s="11"/>
      <c r="T118" s="35"/>
    </row>
    <row r="119" spans="1:20" x14ac:dyDescent="0.25">
      <c r="A119" s="34"/>
      <c r="B119" s="11"/>
      <c r="C119" s="2"/>
      <c r="D119" s="11"/>
      <c r="E119" s="11"/>
      <c r="F119" s="2" t="s">
        <v>13</v>
      </c>
      <c r="G119" s="11" t="s">
        <v>6782</v>
      </c>
      <c r="H119" s="2">
        <v>0</v>
      </c>
      <c r="I119" s="2">
        <v>1</v>
      </c>
      <c r="J119" s="2">
        <v>0</v>
      </c>
      <c r="K119" s="2">
        <v>0</v>
      </c>
      <c r="L119" s="2">
        <v>0</v>
      </c>
      <c r="M119" s="2">
        <v>0</v>
      </c>
      <c r="N119" s="2">
        <v>0</v>
      </c>
      <c r="O119" s="2"/>
      <c r="P119" s="2"/>
      <c r="Q119" s="2"/>
      <c r="R119" s="11"/>
      <c r="S119" s="11"/>
      <c r="T119" s="35"/>
    </row>
    <row r="120" spans="1:20" x14ac:dyDescent="0.25">
      <c r="A120" s="34"/>
      <c r="B120" s="11"/>
      <c r="C120" s="2"/>
      <c r="D120" s="11"/>
      <c r="E120" s="11"/>
      <c r="F120" s="2" t="s">
        <v>14</v>
      </c>
      <c r="G120" s="11" t="s">
        <v>6783</v>
      </c>
      <c r="H120" s="2">
        <v>0</v>
      </c>
      <c r="I120" s="2">
        <v>1</v>
      </c>
      <c r="J120" s="2">
        <v>0</v>
      </c>
      <c r="K120" s="2">
        <v>0</v>
      </c>
      <c r="L120" s="2">
        <v>0</v>
      </c>
      <c r="M120" s="2">
        <v>0</v>
      </c>
      <c r="N120" s="2">
        <v>0</v>
      </c>
      <c r="O120" s="2"/>
      <c r="P120" s="2"/>
      <c r="Q120" s="2"/>
      <c r="R120" s="11"/>
      <c r="S120" s="11"/>
      <c r="T120" s="35"/>
    </row>
    <row r="121" spans="1:20" x14ac:dyDescent="0.25">
      <c r="A121" s="34"/>
      <c r="B121" s="11"/>
      <c r="C121" s="2"/>
      <c r="D121" s="11"/>
      <c r="E121" s="11"/>
      <c r="F121" s="2" t="s">
        <v>15</v>
      </c>
      <c r="G121" s="11" t="s">
        <v>6784</v>
      </c>
      <c r="H121" s="2">
        <v>0</v>
      </c>
      <c r="I121" s="2">
        <v>1</v>
      </c>
      <c r="J121" s="2">
        <v>0</v>
      </c>
      <c r="K121" s="2">
        <v>0</v>
      </c>
      <c r="L121" s="2">
        <v>0</v>
      </c>
      <c r="M121" s="2">
        <v>0</v>
      </c>
      <c r="N121" s="2">
        <v>0</v>
      </c>
      <c r="O121" s="2"/>
      <c r="P121" s="2"/>
      <c r="Q121" s="2"/>
      <c r="R121" s="11"/>
      <c r="S121" s="11"/>
      <c r="T121" s="35"/>
    </row>
    <row r="122" spans="1:20" x14ac:dyDescent="0.25">
      <c r="A122" s="34"/>
      <c r="B122" s="11"/>
      <c r="C122" s="2"/>
      <c r="D122" s="11"/>
      <c r="E122" s="11"/>
      <c r="F122" s="2" t="s">
        <v>16</v>
      </c>
      <c r="G122" s="11" t="s">
        <v>6785</v>
      </c>
      <c r="H122" s="2">
        <v>0</v>
      </c>
      <c r="I122" s="2">
        <v>1</v>
      </c>
      <c r="J122" s="2">
        <v>0</v>
      </c>
      <c r="K122" s="2">
        <v>0</v>
      </c>
      <c r="L122" s="2">
        <v>0</v>
      </c>
      <c r="M122" s="2">
        <v>0</v>
      </c>
      <c r="N122" s="2">
        <v>0</v>
      </c>
      <c r="O122" s="2"/>
      <c r="P122" s="2"/>
      <c r="Q122" s="2"/>
      <c r="R122" s="11"/>
      <c r="S122" s="11"/>
      <c r="T122" s="35"/>
    </row>
    <row r="123" spans="1:20" x14ac:dyDescent="0.25">
      <c r="A123" s="34"/>
      <c r="B123" s="11"/>
      <c r="C123" s="2"/>
      <c r="D123" s="11"/>
      <c r="E123" s="11"/>
      <c r="F123" s="2" t="s">
        <v>17</v>
      </c>
      <c r="G123" s="11" t="s">
        <v>6786</v>
      </c>
      <c r="H123" s="2">
        <v>0</v>
      </c>
      <c r="I123" s="2">
        <v>1</v>
      </c>
      <c r="J123" s="2">
        <v>0</v>
      </c>
      <c r="K123" s="2">
        <v>0</v>
      </c>
      <c r="L123" s="2">
        <v>0</v>
      </c>
      <c r="M123" s="2">
        <v>0</v>
      </c>
      <c r="N123" s="2">
        <v>0</v>
      </c>
      <c r="O123" s="2"/>
      <c r="P123" s="2"/>
      <c r="Q123" s="2"/>
      <c r="R123" s="11"/>
      <c r="S123" s="11"/>
      <c r="T123" s="35"/>
    </row>
    <row r="124" spans="1:20" x14ac:dyDescent="0.25">
      <c r="A124" s="34"/>
      <c r="B124" s="11"/>
      <c r="C124" s="2"/>
      <c r="D124" s="11"/>
      <c r="E124" s="11"/>
      <c r="F124" s="2" t="s">
        <v>18</v>
      </c>
      <c r="G124" s="11" t="s">
        <v>6787</v>
      </c>
      <c r="H124" s="2">
        <v>0</v>
      </c>
      <c r="I124" s="2">
        <v>1</v>
      </c>
      <c r="J124" s="2">
        <v>0</v>
      </c>
      <c r="K124" s="2">
        <v>0</v>
      </c>
      <c r="L124" s="2">
        <v>0</v>
      </c>
      <c r="M124" s="2">
        <v>0</v>
      </c>
      <c r="N124" s="2">
        <v>0</v>
      </c>
      <c r="O124" s="2"/>
      <c r="P124" s="2"/>
      <c r="Q124" s="2"/>
      <c r="R124" s="11"/>
      <c r="S124" s="11"/>
      <c r="T124" s="35"/>
    </row>
    <row r="125" spans="1:20" x14ac:dyDescent="0.25">
      <c r="A125" s="34"/>
      <c r="B125" s="11"/>
      <c r="C125" s="2"/>
      <c r="D125" s="11"/>
      <c r="E125" s="11"/>
      <c r="F125" s="2" t="s">
        <v>19</v>
      </c>
      <c r="G125" s="11" t="s">
        <v>6788</v>
      </c>
      <c r="H125" s="2">
        <v>0</v>
      </c>
      <c r="I125" s="2">
        <v>1</v>
      </c>
      <c r="J125" s="2">
        <v>0</v>
      </c>
      <c r="K125" s="2">
        <v>0</v>
      </c>
      <c r="L125" s="2">
        <v>0</v>
      </c>
      <c r="M125" s="2">
        <v>0</v>
      </c>
      <c r="N125" s="2">
        <v>0</v>
      </c>
      <c r="O125" s="2"/>
      <c r="P125" s="2"/>
      <c r="Q125" s="2"/>
      <c r="R125" s="11"/>
      <c r="S125" s="11"/>
      <c r="T125" s="35"/>
    </row>
    <row r="126" spans="1:20" x14ac:dyDescent="0.25">
      <c r="A126" s="34"/>
      <c r="B126" s="11"/>
      <c r="C126" s="2"/>
      <c r="D126" s="11"/>
      <c r="E126" s="11"/>
      <c r="F126" s="2" t="s">
        <v>20</v>
      </c>
      <c r="G126" s="11" t="s">
        <v>6789</v>
      </c>
      <c r="H126" s="2">
        <v>0</v>
      </c>
      <c r="I126" s="2">
        <v>1</v>
      </c>
      <c r="J126" s="2">
        <v>0</v>
      </c>
      <c r="K126" s="2">
        <v>0</v>
      </c>
      <c r="L126" s="2">
        <v>0</v>
      </c>
      <c r="M126" s="2">
        <v>0</v>
      </c>
      <c r="N126" s="2">
        <v>0</v>
      </c>
      <c r="O126" s="2"/>
      <c r="P126" s="2"/>
      <c r="Q126" s="2"/>
      <c r="R126" s="11"/>
      <c r="S126" s="11"/>
      <c r="T126" s="35"/>
    </row>
    <row r="127" spans="1:20" x14ac:dyDescent="0.25">
      <c r="A127" s="34"/>
      <c r="B127" s="11"/>
      <c r="C127" s="2"/>
      <c r="D127" s="11"/>
      <c r="E127" s="11"/>
      <c r="F127" s="2" t="s">
        <v>21</v>
      </c>
      <c r="G127" s="11" t="s">
        <v>6790</v>
      </c>
      <c r="H127" s="2">
        <v>0</v>
      </c>
      <c r="I127" s="2">
        <v>1</v>
      </c>
      <c r="J127" s="2">
        <v>0</v>
      </c>
      <c r="K127" s="2">
        <v>0</v>
      </c>
      <c r="L127" s="2">
        <v>0</v>
      </c>
      <c r="M127" s="2">
        <v>0</v>
      </c>
      <c r="N127" s="2">
        <v>0</v>
      </c>
      <c r="O127" s="2"/>
      <c r="P127" s="2"/>
      <c r="Q127" s="2"/>
      <c r="R127" s="11"/>
      <c r="S127" s="11"/>
      <c r="T127" s="35"/>
    </row>
    <row r="128" spans="1:20" x14ac:dyDescent="0.25">
      <c r="A128" s="34"/>
      <c r="B128" s="11"/>
      <c r="C128" s="2"/>
      <c r="D128" s="11"/>
      <c r="E128" s="11"/>
      <c r="F128" s="2" t="s">
        <v>22</v>
      </c>
      <c r="G128" s="11" t="s">
        <v>6791</v>
      </c>
      <c r="H128" s="2">
        <v>0</v>
      </c>
      <c r="I128" s="2">
        <v>1</v>
      </c>
      <c r="J128" s="2">
        <v>0</v>
      </c>
      <c r="K128" s="2">
        <v>0</v>
      </c>
      <c r="L128" s="2">
        <v>0</v>
      </c>
      <c r="M128" s="2">
        <v>0</v>
      </c>
      <c r="N128" s="2">
        <v>0</v>
      </c>
      <c r="O128" s="2"/>
      <c r="P128" s="2"/>
      <c r="Q128" s="2"/>
      <c r="R128" s="11"/>
      <c r="S128" s="11"/>
      <c r="T128" s="35"/>
    </row>
    <row r="129" spans="1:20" x14ac:dyDescent="0.25">
      <c r="A129" s="34"/>
      <c r="B129" s="11"/>
      <c r="C129" s="2"/>
      <c r="D129" s="11"/>
      <c r="E129" s="11"/>
      <c r="F129" s="2" t="s">
        <v>23</v>
      </c>
      <c r="G129" s="11" t="s">
        <v>6792</v>
      </c>
      <c r="H129" s="2">
        <v>0</v>
      </c>
      <c r="I129" s="2">
        <v>1</v>
      </c>
      <c r="J129" s="2">
        <v>0</v>
      </c>
      <c r="K129" s="2">
        <v>0</v>
      </c>
      <c r="L129" s="2">
        <v>0</v>
      </c>
      <c r="M129" s="2">
        <v>0</v>
      </c>
      <c r="N129" s="2">
        <v>0</v>
      </c>
      <c r="O129" s="2"/>
      <c r="P129" s="2"/>
      <c r="Q129" s="2"/>
      <c r="R129" s="11"/>
      <c r="S129" s="11"/>
      <c r="T129" s="35"/>
    </row>
    <row r="130" spans="1:20" x14ac:dyDescent="0.25">
      <c r="A130" s="34"/>
      <c r="B130" s="11"/>
      <c r="C130" s="2"/>
      <c r="D130" s="11"/>
      <c r="E130" s="11"/>
      <c r="F130" s="2" t="s">
        <v>24</v>
      </c>
      <c r="G130" s="11" t="s">
        <v>6793</v>
      </c>
      <c r="H130" s="2">
        <v>0</v>
      </c>
      <c r="I130" s="2">
        <v>1</v>
      </c>
      <c r="J130" s="2">
        <v>0</v>
      </c>
      <c r="K130" s="2">
        <v>0</v>
      </c>
      <c r="L130" s="2">
        <v>0</v>
      </c>
      <c r="M130" s="2">
        <v>0</v>
      </c>
      <c r="N130" s="2">
        <v>0</v>
      </c>
      <c r="O130" s="2"/>
      <c r="P130" s="2"/>
      <c r="Q130" s="2"/>
      <c r="R130" s="11"/>
      <c r="S130" s="11"/>
      <c r="T130" s="35"/>
    </row>
    <row r="131" spans="1:20" x14ac:dyDescent="0.25">
      <c r="A131" s="34"/>
      <c r="B131" s="11"/>
      <c r="C131" s="2"/>
      <c r="D131" s="11"/>
      <c r="E131" s="11"/>
      <c r="F131" s="2"/>
      <c r="G131" s="11"/>
      <c r="H131" s="2"/>
      <c r="I131" s="2"/>
      <c r="J131" s="2"/>
      <c r="K131" s="2"/>
      <c r="L131" s="2"/>
      <c r="M131" s="2"/>
      <c r="N131" s="2"/>
      <c r="O131" s="2"/>
      <c r="P131" s="2"/>
      <c r="Q131" s="2"/>
      <c r="R131" s="11"/>
      <c r="S131" s="11"/>
      <c r="T131" s="35"/>
    </row>
    <row r="132" spans="1:20" x14ac:dyDescent="0.25">
      <c r="A132" s="83"/>
      <c r="B132" s="62"/>
      <c r="C132" s="61"/>
      <c r="D132" s="62"/>
      <c r="E132" s="62"/>
      <c r="F132" s="61"/>
      <c r="G132" s="62"/>
      <c r="H132" s="61">
        <f>SUM(H107:H130)</f>
        <v>0</v>
      </c>
      <c r="I132" s="61">
        <f t="shared" ref="I132:O132" si="5">SUM(I107:I130)</f>
        <v>24</v>
      </c>
      <c r="J132" s="61">
        <f t="shared" si="5"/>
        <v>0</v>
      </c>
      <c r="K132" s="61">
        <f t="shared" si="5"/>
        <v>0</v>
      </c>
      <c r="L132" s="61">
        <f t="shared" si="5"/>
        <v>0</v>
      </c>
      <c r="M132" s="61">
        <f t="shared" si="5"/>
        <v>0</v>
      </c>
      <c r="N132" s="61">
        <f t="shared" si="5"/>
        <v>0</v>
      </c>
      <c r="O132" s="61">
        <f t="shared" si="5"/>
        <v>0</v>
      </c>
      <c r="P132" s="61"/>
      <c r="Q132" s="61"/>
      <c r="R132" s="62"/>
      <c r="S132" s="62"/>
      <c r="T132" s="84"/>
    </row>
    <row r="133" spans="1:20" x14ac:dyDescent="0.25">
      <c r="A133" s="85"/>
      <c r="B133" s="75"/>
      <c r="C133" s="76"/>
      <c r="D133" s="75"/>
      <c r="E133" s="75"/>
      <c r="F133" s="76"/>
      <c r="G133" s="75"/>
      <c r="H133" s="76"/>
      <c r="I133" s="76"/>
      <c r="J133" s="76"/>
      <c r="K133" s="76"/>
      <c r="L133" s="76"/>
      <c r="M133" s="76"/>
      <c r="N133" s="76"/>
      <c r="O133" s="76"/>
      <c r="P133" s="76"/>
      <c r="Q133" s="76"/>
      <c r="R133" s="75"/>
      <c r="S133" s="75"/>
      <c r="T133" s="86"/>
    </row>
    <row r="134" spans="1:20" x14ac:dyDescent="0.25">
      <c r="A134" s="34"/>
      <c r="B134" s="11"/>
      <c r="C134" s="2"/>
      <c r="D134" s="11"/>
      <c r="E134" s="11"/>
      <c r="F134" s="11"/>
      <c r="G134" s="11"/>
      <c r="H134" s="2"/>
      <c r="I134" s="2"/>
      <c r="J134" s="2"/>
      <c r="K134" s="2"/>
      <c r="L134" s="2"/>
      <c r="M134" s="2"/>
      <c r="N134" s="2"/>
      <c r="O134" s="2"/>
      <c r="P134" s="2"/>
      <c r="Q134" s="2"/>
      <c r="R134" s="11"/>
      <c r="S134" s="11"/>
      <c r="T134" s="35"/>
    </row>
    <row r="135" spans="1:20" x14ac:dyDescent="0.25">
      <c r="A135" s="34"/>
      <c r="B135" s="11"/>
      <c r="C135" s="2" t="s">
        <v>7</v>
      </c>
      <c r="D135" s="11" t="s">
        <v>4771</v>
      </c>
      <c r="E135" s="11" t="s">
        <v>39</v>
      </c>
      <c r="F135" s="2" t="s">
        <v>0</v>
      </c>
      <c r="G135" s="11" t="s">
        <v>6794</v>
      </c>
      <c r="H135" s="2">
        <v>0</v>
      </c>
      <c r="I135" s="2">
        <v>1</v>
      </c>
      <c r="J135" s="2">
        <v>0</v>
      </c>
      <c r="K135" s="2">
        <v>0</v>
      </c>
      <c r="L135" s="2">
        <v>0</v>
      </c>
      <c r="M135" s="2">
        <v>0</v>
      </c>
      <c r="N135" s="2">
        <v>0</v>
      </c>
      <c r="O135" s="2"/>
      <c r="P135" s="2"/>
      <c r="Q135" s="2"/>
      <c r="R135" s="11"/>
      <c r="S135" s="11"/>
      <c r="T135" s="35"/>
    </row>
    <row r="136" spans="1:20" x14ac:dyDescent="0.25">
      <c r="A136" s="34"/>
      <c r="B136" s="11"/>
      <c r="C136" s="2"/>
      <c r="D136" s="11"/>
      <c r="E136" s="11"/>
      <c r="F136" s="2" t="s">
        <v>2</v>
      </c>
      <c r="G136" s="11" t="s">
        <v>6348</v>
      </c>
      <c r="H136" s="2">
        <v>0</v>
      </c>
      <c r="I136" s="2">
        <v>1</v>
      </c>
      <c r="J136" s="2">
        <v>0</v>
      </c>
      <c r="K136" s="2">
        <v>0</v>
      </c>
      <c r="L136" s="2">
        <v>0</v>
      </c>
      <c r="M136" s="2">
        <v>0</v>
      </c>
      <c r="N136" s="2">
        <v>0</v>
      </c>
      <c r="O136" s="2"/>
      <c r="P136" s="2"/>
      <c r="Q136" s="2"/>
      <c r="R136" s="11"/>
      <c r="S136" s="11"/>
      <c r="T136" s="35"/>
    </row>
    <row r="137" spans="1:20" x14ac:dyDescent="0.25">
      <c r="A137" s="34"/>
      <c r="B137" s="11"/>
      <c r="C137" s="2"/>
      <c r="D137" s="11"/>
      <c r="E137" s="11"/>
      <c r="F137" s="2" t="s">
        <v>3</v>
      </c>
      <c r="G137" s="11" t="s">
        <v>6795</v>
      </c>
      <c r="H137" s="2">
        <v>0</v>
      </c>
      <c r="I137" s="2">
        <v>1</v>
      </c>
      <c r="J137" s="2">
        <v>0</v>
      </c>
      <c r="K137" s="2">
        <v>0</v>
      </c>
      <c r="L137" s="2">
        <v>0</v>
      </c>
      <c r="M137" s="2">
        <v>0</v>
      </c>
      <c r="N137" s="2">
        <v>0</v>
      </c>
      <c r="O137" s="2"/>
      <c r="P137" s="2"/>
      <c r="Q137" s="2"/>
      <c r="R137" s="11"/>
      <c r="S137" s="11"/>
      <c r="T137" s="35"/>
    </row>
    <row r="138" spans="1:20" x14ac:dyDescent="0.25">
      <c r="A138" s="34"/>
      <c r="B138" s="11"/>
      <c r="C138" s="2"/>
      <c r="D138" s="11"/>
      <c r="E138" s="11"/>
      <c r="F138" s="2" t="s">
        <v>4</v>
      </c>
      <c r="G138" s="11" t="s">
        <v>6796</v>
      </c>
      <c r="H138" s="2">
        <v>0</v>
      </c>
      <c r="I138" s="2">
        <v>1</v>
      </c>
      <c r="J138" s="2">
        <v>0</v>
      </c>
      <c r="K138" s="2">
        <v>0</v>
      </c>
      <c r="L138" s="2">
        <v>0</v>
      </c>
      <c r="M138" s="2">
        <v>0</v>
      </c>
      <c r="N138" s="2">
        <v>0</v>
      </c>
      <c r="O138" s="2"/>
      <c r="P138" s="2"/>
      <c r="Q138" s="2"/>
      <c r="R138" s="11"/>
      <c r="S138" s="11"/>
      <c r="T138" s="35"/>
    </row>
    <row r="139" spans="1:20" x14ac:dyDescent="0.25">
      <c r="A139" s="34"/>
      <c r="B139" s="11"/>
      <c r="C139" s="2"/>
      <c r="D139" s="11"/>
      <c r="E139" s="11"/>
      <c r="F139" s="2" t="s">
        <v>5</v>
      </c>
      <c r="G139" s="11" t="s">
        <v>6776</v>
      </c>
      <c r="H139" s="2">
        <v>0</v>
      </c>
      <c r="I139" s="2">
        <v>1</v>
      </c>
      <c r="J139" s="2">
        <v>0</v>
      </c>
      <c r="K139" s="2">
        <v>0</v>
      </c>
      <c r="L139" s="2">
        <v>0</v>
      </c>
      <c r="M139" s="2">
        <v>0</v>
      </c>
      <c r="N139" s="2">
        <v>0</v>
      </c>
      <c r="O139" s="2"/>
      <c r="P139" s="2"/>
      <c r="Q139" s="2"/>
      <c r="R139" s="11"/>
      <c r="S139" s="11"/>
      <c r="T139" s="35"/>
    </row>
    <row r="140" spans="1:20" x14ac:dyDescent="0.25">
      <c r="A140" s="34"/>
      <c r="B140" s="11"/>
      <c r="C140" s="2"/>
      <c r="D140" s="11"/>
      <c r="E140" s="11"/>
      <c r="F140" s="2" t="s">
        <v>6</v>
      </c>
      <c r="G140" s="11" t="s">
        <v>6797</v>
      </c>
      <c r="H140" s="2">
        <v>0</v>
      </c>
      <c r="I140" s="2">
        <v>1</v>
      </c>
      <c r="J140" s="2">
        <v>0</v>
      </c>
      <c r="K140" s="2">
        <v>0</v>
      </c>
      <c r="L140" s="2">
        <v>0</v>
      </c>
      <c r="M140" s="2">
        <v>0</v>
      </c>
      <c r="N140" s="2">
        <v>0</v>
      </c>
      <c r="O140" s="2"/>
      <c r="P140" s="2"/>
      <c r="Q140" s="2"/>
      <c r="R140" s="11"/>
      <c r="S140" s="11"/>
      <c r="T140" s="35"/>
    </row>
    <row r="141" spans="1:20" x14ac:dyDescent="0.25">
      <c r="A141" s="34"/>
      <c r="B141" s="11"/>
      <c r="C141" s="2"/>
      <c r="D141" s="11"/>
      <c r="E141" s="11"/>
      <c r="F141" s="2" t="s">
        <v>7</v>
      </c>
      <c r="G141" s="11" t="s">
        <v>6798</v>
      </c>
      <c r="H141" s="2">
        <v>0</v>
      </c>
      <c r="I141" s="2">
        <v>1</v>
      </c>
      <c r="J141" s="2">
        <v>0</v>
      </c>
      <c r="K141" s="2">
        <v>0</v>
      </c>
      <c r="L141" s="2">
        <v>0</v>
      </c>
      <c r="M141" s="2">
        <v>0</v>
      </c>
      <c r="N141" s="2">
        <v>0</v>
      </c>
      <c r="O141" s="2"/>
      <c r="P141" s="2"/>
      <c r="Q141" s="2"/>
      <c r="R141" s="11"/>
      <c r="S141" s="11"/>
      <c r="T141" s="35"/>
    </row>
    <row r="142" spans="1:20" x14ac:dyDescent="0.25">
      <c r="A142" s="34"/>
      <c r="B142" s="11"/>
      <c r="C142" s="2"/>
      <c r="D142" s="11"/>
      <c r="E142" s="11"/>
      <c r="F142" s="2" t="s">
        <v>8</v>
      </c>
      <c r="G142" s="11" t="s">
        <v>6799</v>
      </c>
      <c r="H142" s="2">
        <v>0</v>
      </c>
      <c r="I142" s="2">
        <v>1</v>
      </c>
      <c r="J142" s="2">
        <v>0</v>
      </c>
      <c r="K142" s="2">
        <v>0</v>
      </c>
      <c r="L142" s="2">
        <v>0</v>
      </c>
      <c r="M142" s="2">
        <v>0</v>
      </c>
      <c r="N142" s="2">
        <v>0</v>
      </c>
      <c r="O142" s="2"/>
      <c r="P142" s="2"/>
      <c r="Q142" s="2"/>
      <c r="R142" s="11"/>
      <c r="S142" s="11"/>
      <c r="T142" s="35"/>
    </row>
    <row r="143" spans="1:20" x14ac:dyDescent="0.25">
      <c r="A143" s="34"/>
      <c r="B143" s="11"/>
      <c r="C143" s="2"/>
      <c r="D143" s="11"/>
      <c r="E143" s="11"/>
      <c r="F143" s="2" t="s">
        <v>9</v>
      </c>
      <c r="G143" s="11" t="s">
        <v>6800</v>
      </c>
      <c r="H143" s="2">
        <v>0</v>
      </c>
      <c r="I143" s="2">
        <v>1</v>
      </c>
      <c r="J143" s="2">
        <v>0</v>
      </c>
      <c r="K143" s="2">
        <v>0</v>
      </c>
      <c r="L143" s="2">
        <v>0</v>
      </c>
      <c r="M143" s="2">
        <v>0</v>
      </c>
      <c r="N143" s="2">
        <v>0</v>
      </c>
      <c r="O143" s="2"/>
      <c r="P143" s="2"/>
      <c r="Q143" s="2"/>
      <c r="R143" s="11"/>
      <c r="S143" s="11"/>
      <c r="T143" s="35"/>
    </row>
    <row r="144" spans="1:20" x14ac:dyDescent="0.25">
      <c r="A144" s="34"/>
      <c r="B144" s="11"/>
      <c r="C144" s="2"/>
      <c r="D144" s="11"/>
      <c r="E144" s="11"/>
      <c r="F144" s="2" t="s">
        <v>10</v>
      </c>
      <c r="G144" s="11" t="s">
        <v>6801</v>
      </c>
      <c r="H144" s="2">
        <v>0</v>
      </c>
      <c r="I144" s="2">
        <v>1</v>
      </c>
      <c r="J144" s="2">
        <v>0</v>
      </c>
      <c r="K144" s="2">
        <v>0</v>
      </c>
      <c r="L144" s="2">
        <v>0</v>
      </c>
      <c r="M144" s="2">
        <v>0</v>
      </c>
      <c r="N144" s="2">
        <v>0</v>
      </c>
      <c r="O144" s="2"/>
      <c r="P144" s="2"/>
      <c r="Q144" s="2"/>
      <c r="R144" s="11"/>
      <c r="S144" s="11"/>
      <c r="T144" s="35"/>
    </row>
    <row r="145" spans="1:20" x14ac:dyDescent="0.25">
      <c r="A145" s="34"/>
      <c r="B145" s="11"/>
      <c r="C145" s="2"/>
      <c r="D145" s="11"/>
      <c r="E145" s="11"/>
      <c r="F145" s="2" t="s">
        <v>11</v>
      </c>
      <c r="G145" s="11" t="s">
        <v>6802</v>
      </c>
      <c r="H145" s="2">
        <v>0</v>
      </c>
      <c r="I145" s="2">
        <v>1</v>
      </c>
      <c r="J145" s="2">
        <v>0</v>
      </c>
      <c r="K145" s="2">
        <v>0</v>
      </c>
      <c r="L145" s="2">
        <v>0</v>
      </c>
      <c r="M145" s="2">
        <v>0</v>
      </c>
      <c r="N145" s="2">
        <v>0</v>
      </c>
      <c r="O145" s="2"/>
      <c r="P145" s="2"/>
      <c r="Q145" s="2"/>
      <c r="R145" s="11"/>
      <c r="S145" s="11"/>
      <c r="T145" s="35"/>
    </row>
    <row r="146" spans="1:20" x14ac:dyDescent="0.25">
      <c r="A146" s="34"/>
      <c r="B146" s="11"/>
      <c r="C146" s="2"/>
      <c r="D146" s="11"/>
      <c r="E146" s="11"/>
      <c r="F146" s="2" t="s">
        <v>12</v>
      </c>
      <c r="G146" s="11" t="s">
        <v>6803</v>
      </c>
      <c r="H146" s="2">
        <v>0</v>
      </c>
      <c r="I146" s="2">
        <v>1</v>
      </c>
      <c r="J146" s="2">
        <v>0</v>
      </c>
      <c r="K146" s="2">
        <v>0</v>
      </c>
      <c r="L146" s="2">
        <v>0</v>
      </c>
      <c r="M146" s="2">
        <v>0</v>
      </c>
      <c r="N146" s="2">
        <v>0</v>
      </c>
      <c r="O146" s="2"/>
      <c r="P146" s="2"/>
      <c r="Q146" s="2"/>
      <c r="R146" s="11"/>
      <c r="S146" s="11"/>
      <c r="T146" s="35"/>
    </row>
    <row r="147" spans="1:20" x14ac:dyDescent="0.25">
      <c r="A147" s="34"/>
      <c r="B147" s="11"/>
      <c r="C147" s="2"/>
      <c r="D147" s="11"/>
      <c r="E147" s="11"/>
      <c r="F147" s="2" t="s">
        <v>13</v>
      </c>
      <c r="G147" s="11" t="s">
        <v>6804</v>
      </c>
      <c r="H147" s="2">
        <v>0</v>
      </c>
      <c r="I147" s="2">
        <v>1</v>
      </c>
      <c r="J147" s="2">
        <v>0</v>
      </c>
      <c r="K147" s="2">
        <v>0</v>
      </c>
      <c r="L147" s="2">
        <v>0</v>
      </c>
      <c r="M147" s="2">
        <v>0</v>
      </c>
      <c r="N147" s="2">
        <v>0</v>
      </c>
      <c r="O147" s="2"/>
      <c r="P147" s="2"/>
      <c r="Q147" s="2"/>
      <c r="R147" s="11"/>
      <c r="S147" s="11"/>
      <c r="T147" s="35"/>
    </row>
    <row r="148" spans="1:20" x14ac:dyDescent="0.25">
      <c r="A148" s="34"/>
      <c r="B148" s="11"/>
      <c r="C148" s="2"/>
      <c r="D148" s="11"/>
      <c r="E148" s="11"/>
      <c r="F148" s="2"/>
      <c r="G148" s="11"/>
      <c r="H148" s="2"/>
      <c r="I148" s="2"/>
      <c r="J148" s="2"/>
      <c r="K148" s="2"/>
      <c r="L148" s="2"/>
      <c r="M148" s="2"/>
      <c r="N148" s="2"/>
      <c r="O148" s="2"/>
      <c r="P148" s="2"/>
      <c r="Q148" s="2"/>
      <c r="R148" s="11"/>
      <c r="S148" s="11"/>
      <c r="T148" s="35"/>
    </row>
    <row r="149" spans="1:20" x14ac:dyDescent="0.25">
      <c r="A149" s="83"/>
      <c r="B149" s="62"/>
      <c r="C149" s="61"/>
      <c r="D149" s="62"/>
      <c r="E149" s="62"/>
      <c r="F149" s="61"/>
      <c r="G149" s="62"/>
      <c r="H149" s="61">
        <f>SUM(H135:H147)</f>
        <v>0</v>
      </c>
      <c r="I149" s="61">
        <f t="shared" ref="I149:O149" si="6">SUM(I135:I147)</f>
        <v>13</v>
      </c>
      <c r="J149" s="61">
        <f t="shared" si="6"/>
        <v>0</v>
      </c>
      <c r="K149" s="61">
        <f t="shared" si="6"/>
        <v>0</v>
      </c>
      <c r="L149" s="61">
        <f t="shared" si="6"/>
        <v>0</v>
      </c>
      <c r="M149" s="61">
        <f t="shared" si="6"/>
        <v>0</v>
      </c>
      <c r="N149" s="61">
        <f t="shared" si="6"/>
        <v>0</v>
      </c>
      <c r="O149" s="61">
        <f t="shared" si="6"/>
        <v>0</v>
      </c>
      <c r="P149" s="61"/>
      <c r="Q149" s="61"/>
      <c r="R149" s="62"/>
      <c r="S149" s="62"/>
      <c r="T149" s="84"/>
    </row>
    <row r="150" spans="1:20" x14ac:dyDescent="0.25">
      <c r="A150" s="85"/>
      <c r="B150" s="75"/>
      <c r="C150" s="76"/>
      <c r="D150" s="75"/>
      <c r="E150" s="75"/>
      <c r="F150" s="76"/>
      <c r="G150" s="75"/>
      <c r="H150" s="76"/>
      <c r="I150" s="76"/>
      <c r="J150" s="76"/>
      <c r="K150" s="76"/>
      <c r="L150" s="76"/>
      <c r="M150" s="76"/>
      <c r="N150" s="76"/>
      <c r="O150" s="76"/>
      <c r="P150" s="76"/>
      <c r="Q150" s="76"/>
      <c r="R150" s="75"/>
      <c r="S150" s="75"/>
      <c r="T150" s="86"/>
    </row>
    <row r="151" spans="1:20" x14ac:dyDescent="0.25">
      <c r="A151" s="34"/>
      <c r="B151" s="11"/>
      <c r="C151" s="2"/>
      <c r="D151" s="11"/>
      <c r="E151" s="11"/>
      <c r="F151" s="11"/>
      <c r="G151" s="11"/>
      <c r="H151" s="2"/>
      <c r="I151" s="2"/>
      <c r="J151" s="2"/>
      <c r="K151" s="2"/>
      <c r="L151" s="2"/>
      <c r="M151" s="2"/>
      <c r="N151" s="2"/>
      <c r="O151" s="2"/>
      <c r="P151" s="2"/>
      <c r="Q151" s="2"/>
      <c r="R151" s="11"/>
      <c r="S151" s="11"/>
      <c r="T151" s="35"/>
    </row>
    <row r="152" spans="1:20" x14ac:dyDescent="0.25">
      <c r="A152" s="34"/>
      <c r="B152" s="11"/>
      <c r="C152" s="2" t="s">
        <v>8</v>
      </c>
      <c r="D152" s="11" t="s">
        <v>4772</v>
      </c>
      <c r="E152" s="11" t="s">
        <v>39</v>
      </c>
      <c r="F152" s="2" t="s">
        <v>0</v>
      </c>
      <c r="G152" s="11" t="s">
        <v>4772</v>
      </c>
      <c r="H152" s="2">
        <v>0</v>
      </c>
      <c r="I152" s="2">
        <v>1</v>
      </c>
      <c r="J152" s="2">
        <v>0</v>
      </c>
      <c r="K152" s="2">
        <v>0</v>
      </c>
      <c r="L152" s="2">
        <v>0</v>
      </c>
      <c r="M152" s="2">
        <v>0</v>
      </c>
      <c r="N152" s="2">
        <v>0</v>
      </c>
      <c r="O152" s="2"/>
      <c r="P152" s="2"/>
      <c r="Q152" s="2"/>
      <c r="R152" s="11"/>
      <c r="S152" s="11"/>
      <c r="T152" s="35"/>
    </row>
    <row r="153" spans="1:20" x14ac:dyDescent="0.25">
      <c r="A153" s="34"/>
      <c r="B153" s="11"/>
      <c r="C153" s="2"/>
      <c r="D153" s="11"/>
      <c r="E153" s="11"/>
      <c r="F153" s="2" t="s">
        <v>2</v>
      </c>
      <c r="G153" s="11" t="s">
        <v>6805</v>
      </c>
      <c r="H153" s="2">
        <v>0</v>
      </c>
      <c r="I153" s="2">
        <v>1</v>
      </c>
      <c r="J153" s="2">
        <v>0</v>
      </c>
      <c r="K153" s="2">
        <v>0</v>
      </c>
      <c r="L153" s="2">
        <v>0</v>
      </c>
      <c r="M153" s="2">
        <v>0</v>
      </c>
      <c r="N153" s="2">
        <v>0</v>
      </c>
      <c r="O153" s="2"/>
      <c r="P153" s="2"/>
      <c r="Q153" s="2"/>
      <c r="R153" s="11"/>
      <c r="S153" s="11"/>
      <c r="T153" s="35"/>
    </row>
    <row r="154" spans="1:20" x14ac:dyDescent="0.25">
      <c r="A154" s="34"/>
      <c r="B154" s="11"/>
      <c r="C154" s="2"/>
      <c r="D154" s="11"/>
      <c r="E154" s="11"/>
      <c r="F154" s="2" t="s">
        <v>3</v>
      </c>
      <c r="G154" s="11" t="s">
        <v>6806</v>
      </c>
      <c r="H154" s="2">
        <v>0</v>
      </c>
      <c r="I154" s="2">
        <v>1</v>
      </c>
      <c r="J154" s="2">
        <v>0</v>
      </c>
      <c r="K154" s="2">
        <v>0</v>
      </c>
      <c r="L154" s="2">
        <v>0</v>
      </c>
      <c r="M154" s="2">
        <v>0</v>
      </c>
      <c r="N154" s="2">
        <v>0</v>
      </c>
      <c r="O154" s="2"/>
      <c r="P154" s="2"/>
      <c r="Q154" s="2"/>
      <c r="R154" s="11"/>
      <c r="S154" s="11"/>
      <c r="T154" s="35"/>
    </row>
    <row r="155" spans="1:20" x14ac:dyDescent="0.25">
      <c r="A155" s="34"/>
      <c r="B155" s="11"/>
      <c r="C155" s="2"/>
      <c r="D155" s="11"/>
      <c r="E155" s="11"/>
      <c r="F155" s="2" t="s">
        <v>4</v>
      </c>
      <c r="G155" s="11" t="s">
        <v>6807</v>
      </c>
      <c r="H155" s="2">
        <v>0</v>
      </c>
      <c r="I155" s="2">
        <v>1</v>
      </c>
      <c r="J155" s="2">
        <v>0</v>
      </c>
      <c r="K155" s="2">
        <v>0</v>
      </c>
      <c r="L155" s="2">
        <v>0</v>
      </c>
      <c r="M155" s="2">
        <v>0</v>
      </c>
      <c r="N155" s="2">
        <v>0</v>
      </c>
      <c r="O155" s="2"/>
      <c r="P155" s="2"/>
      <c r="Q155" s="2"/>
      <c r="R155" s="11"/>
      <c r="S155" s="11"/>
      <c r="T155" s="35"/>
    </row>
    <row r="156" spans="1:20" x14ac:dyDescent="0.25">
      <c r="A156" s="34"/>
      <c r="B156" s="11"/>
      <c r="C156" s="2"/>
      <c r="D156" s="11"/>
      <c r="E156" s="11"/>
      <c r="F156" s="2" t="s">
        <v>5</v>
      </c>
      <c r="G156" s="11" t="s">
        <v>6808</v>
      </c>
      <c r="H156" s="2">
        <v>0</v>
      </c>
      <c r="I156" s="2">
        <v>1</v>
      </c>
      <c r="J156" s="2">
        <v>0</v>
      </c>
      <c r="K156" s="2">
        <v>0</v>
      </c>
      <c r="L156" s="2">
        <v>0</v>
      </c>
      <c r="M156" s="2">
        <v>0</v>
      </c>
      <c r="N156" s="2">
        <v>0</v>
      </c>
      <c r="O156" s="2"/>
      <c r="P156" s="2"/>
      <c r="Q156" s="2"/>
      <c r="R156" s="11"/>
      <c r="S156" s="11"/>
      <c r="T156" s="35"/>
    </row>
    <row r="157" spans="1:20" x14ac:dyDescent="0.25">
      <c r="A157" s="34"/>
      <c r="B157" s="11"/>
      <c r="C157" s="2"/>
      <c r="D157" s="11"/>
      <c r="E157" s="11"/>
      <c r="F157" s="2" t="s">
        <v>6</v>
      </c>
      <c r="G157" s="11" t="s">
        <v>6809</v>
      </c>
      <c r="H157" s="2">
        <v>0</v>
      </c>
      <c r="I157" s="2">
        <v>1</v>
      </c>
      <c r="J157" s="2">
        <v>0</v>
      </c>
      <c r="K157" s="2">
        <v>0</v>
      </c>
      <c r="L157" s="2">
        <v>0</v>
      </c>
      <c r="M157" s="2">
        <v>0</v>
      </c>
      <c r="N157" s="2">
        <v>0</v>
      </c>
      <c r="O157" s="2"/>
      <c r="P157" s="2"/>
      <c r="Q157" s="2"/>
      <c r="R157" s="11"/>
      <c r="S157" s="11"/>
      <c r="T157" s="35"/>
    </row>
    <row r="158" spans="1:20" x14ac:dyDescent="0.25">
      <c r="A158" s="34"/>
      <c r="B158" s="11"/>
      <c r="C158" s="2"/>
      <c r="D158" s="11"/>
      <c r="E158" s="11"/>
      <c r="F158" s="2" t="s">
        <v>7</v>
      </c>
      <c r="G158" s="11" t="s">
        <v>6810</v>
      </c>
      <c r="H158" s="2">
        <v>0</v>
      </c>
      <c r="I158" s="2">
        <v>1</v>
      </c>
      <c r="J158" s="2">
        <v>0</v>
      </c>
      <c r="K158" s="2">
        <v>0</v>
      </c>
      <c r="L158" s="2">
        <v>0</v>
      </c>
      <c r="M158" s="2">
        <v>0</v>
      </c>
      <c r="N158" s="2">
        <v>0</v>
      </c>
      <c r="O158" s="2"/>
      <c r="P158" s="2"/>
      <c r="Q158" s="2"/>
      <c r="R158" s="11"/>
      <c r="S158" s="11"/>
      <c r="T158" s="35"/>
    </row>
    <row r="159" spans="1:20" x14ac:dyDescent="0.25">
      <c r="A159" s="34"/>
      <c r="B159" s="11"/>
      <c r="C159" s="2"/>
      <c r="D159" s="11"/>
      <c r="E159" s="11"/>
      <c r="F159" s="2"/>
      <c r="G159" s="11"/>
      <c r="H159" s="2"/>
      <c r="I159" s="2"/>
      <c r="J159" s="2"/>
      <c r="K159" s="2"/>
      <c r="L159" s="2"/>
      <c r="M159" s="2"/>
      <c r="N159" s="2"/>
      <c r="O159" s="2"/>
      <c r="P159" s="2"/>
      <c r="Q159" s="2"/>
      <c r="R159" s="11"/>
      <c r="S159" s="11"/>
      <c r="T159" s="35"/>
    </row>
    <row r="160" spans="1:20" x14ac:dyDescent="0.25">
      <c r="A160" s="83"/>
      <c r="B160" s="62"/>
      <c r="C160" s="61"/>
      <c r="D160" s="62"/>
      <c r="E160" s="62"/>
      <c r="F160" s="61"/>
      <c r="G160" s="62"/>
      <c r="H160" s="61">
        <f>SUM(H152:H158)</f>
        <v>0</v>
      </c>
      <c r="I160" s="61">
        <f t="shared" ref="I160:O160" si="7">SUM(I152:I158)</f>
        <v>7</v>
      </c>
      <c r="J160" s="61">
        <f t="shared" si="7"/>
        <v>0</v>
      </c>
      <c r="K160" s="61">
        <f t="shared" si="7"/>
        <v>0</v>
      </c>
      <c r="L160" s="61">
        <f t="shared" si="7"/>
        <v>0</v>
      </c>
      <c r="M160" s="61">
        <f t="shared" si="7"/>
        <v>0</v>
      </c>
      <c r="N160" s="61">
        <f t="shared" si="7"/>
        <v>0</v>
      </c>
      <c r="O160" s="61">
        <f t="shared" si="7"/>
        <v>0</v>
      </c>
      <c r="P160" s="61"/>
      <c r="Q160" s="61"/>
      <c r="R160" s="62"/>
      <c r="S160" s="62"/>
      <c r="T160" s="84"/>
    </row>
    <row r="161" spans="1:20" x14ac:dyDescent="0.25">
      <c r="A161" s="85"/>
      <c r="B161" s="75"/>
      <c r="C161" s="76"/>
      <c r="D161" s="75"/>
      <c r="E161" s="75"/>
      <c r="F161" s="76"/>
      <c r="G161" s="75"/>
      <c r="H161" s="76"/>
      <c r="I161" s="76"/>
      <c r="J161" s="76"/>
      <c r="K161" s="76"/>
      <c r="L161" s="76"/>
      <c r="M161" s="76"/>
      <c r="N161" s="76"/>
      <c r="O161" s="76"/>
      <c r="P161" s="76"/>
      <c r="Q161" s="76"/>
      <c r="R161" s="75"/>
      <c r="S161" s="75"/>
      <c r="T161" s="86"/>
    </row>
    <row r="162" spans="1:20" x14ac:dyDescent="0.25">
      <c r="A162" s="34"/>
      <c r="B162" s="11"/>
      <c r="C162" s="2"/>
      <c r="D162" s="11"/>
      <c r="E162" s="11"/>
      <c r="F162" s="11"/>
      <c r="G162" s="11"/>
      <c r="H162" s="2"/>
      <c r="I162" s="2"/>
      <c r="J162" s="2"/>
      <c r="K162" s="2"/>
      <c r="L162" s="2"/>
      <c r="M162" s="2"/>
      <c r="N162" s="2"/>
      <c r="O162" s="2"/>
      <c r="P162" s="2"/>
      <c r="Q162" s="2"/>
      <c r="R162" s="11"/>
      <c r="S162" s="11"/>
      <c r="T162" s="35"/>
    </row>
    <row r="163" spans="1:20" x14ac:dyDescent="0.25">
      <c r="A163" s="34"/>
      <c r="B163" s="11"/>
      <c r="C163" s="2" t="s">
        <v>9</v>
      </c>
      <c r="D163" s="11" t="s">
        <v>4773</v>
      </c>
      <c r="E163" s="11" t="s">
        <v>39</v>
      </c>
      <c r="F163" s="2" t="s">
        <v>0</v>
      </c>
      <c r="G163" s="11" t="s">
        <v>6811</v>
      </c>
      <c r="H163" s="2">
        <v>0</v>
      </c>
      <c r="I163" s="2">
        <v>1</v>
      </c>
      <c r="J163" s="2">
        <v>0</v>
      </c>
      <c r="K163" s="2">
        <v>0</v>
      </c>
      <c r="L163" s="2">
        <v>0</v>
      </c>
      <c r="M163" s="2">
        <v>0</v>
      </c>
      <c r="N163" s="2">
        <v>0</v>
      </c>
      <c r="O163" s="2"/>
      <c r="P163" s="2"/>
      <c r="Q163" s="2"/>
      <c r="R163" s="11"/>
      <c r="S163" s="11"/>
      <c r="T163" s="35"/>
    </row>
    <row r="164" spans="1:20" x14ac:dyDescent="0.25">
      <c r="A164" s="34"/>
      <c r="B164" s="11"/>
      <c r="C164" s="2"/>
      <c r="D164" s="11"/>
      <c r="E164" s="11"/>
      <c r="F164" s="2" t="s">
        <v>2</v>
      </c>
      <c r="G164" s="11" t="s">
        <v>6812</v>
      </c>
      <c r="H164" s="2">
        <v>0</v>
      </c>
      <c r="I164" s="2">
        <v>1</v>
      </c>
      <c r="J164" s="2">
        <v>0</v>
      </c>
      <c r="K164" s="2">
        <v>0</v>
      </c>
      <c r="L164" s="2">
        <v>0</v>
      </c>
      <c r="M164" s="2">
        <v>0</v>
      </c>
      <c r="N164" s="2">
        <v>0</v>
      </c>
      <c r="O164" s="2"/>
      <c r="P164" s="2"/>
      <c r="Q164" s="2"/>
      <c r="R164" s="11"/>
      <c r="S164" s="11"/>
      <c r="T164" s="35"/>
    </row>
    <row r="165" spans="1:20" x14ac:dyDescent="0.25">
      <c r="A165" s="34"/>
      <c r="B165" s="11"/>
      <c r="C165" s="2"/>
      <c r="D165" s="11"/>
      <c r="E165" s="11"/>
      <c r="F165" s="2" t="s">
        <v>3</v>
      </c>
      <c r="G165" s="11" t="s">
        <v>6813</v>
      </c>
      <c r="H165" s="2">
        <v>0</v>
      </c>
      <c r="I165" s="2">
        <v>1</v>
      </c>
      <c r="J165" s="2">
        <v>0</v>
      </c>
      <c r="K165" s="2">
        <v>0</v>
      </c>
      <c r="L165" s="2">
        <v>0</v>
      </c>
      <c r="M165" s="2">
        <v>0</v>
      </c>
      <c r="N165" s="2">
        <v>0</v>
      </c>
      <c r="O165" s="2"/>
      <c r="P165" s="2"/>
      <c r="Q165" s="2"/>
      <c r="R165" s="11"/>
      <c r="S165" s="11"/>
      <c r="T165" s="35"/>
    </row>
    <row r="166" spans="1:20" x14ac:dyDescent="0.25">
      <c r="A166" s="34"/>
      <c r="B166" s="11"/>
      <c r="C166" s="2"/>
      <c r="D166" s="11"/>
      <c r="E166" s="11"/>
      <c r="F166" s="2" t="s">
        <v>4</v>
      </c>
      <c r="G166" s="11" t="s">
        <v>6814</v>
      </c>
      <c r="H166" s="2">
        <v>0</v>
      </c>
      <c r="I166" s="2">
        <v>1</v>
      </c>
      <c r="J166" s="2">
        <v>0</v>
      </c>
      <c r="K166" s="2">
        <v>0</v>
      </c>
      <c r="L166" s="2">
        <v>0</v>
      </c>
      <c r="M166" s="2">
        <v>0</v>
      </c>
      <c r="N166" s="2">
        <v>0</v>
      </c>
      <c r="O166" s="2"/>
      <c r="P166" s="2"/>
      <c r="Q166" s="2"/>
      <c r="R166" s="11"/>
      <c r="S166" s="11"/>
      <c r="T166" s="35"/>
    </row>
    <row r="167" spans="1:20" x14ac:dyDescent="0.25">
      <c r="A167" s="34"/>
      <c r="B167" s="11"/>
      <c r="C167" s="2"/>
      <c r="D167" s="11"/>
      <c r="E167" s="11"/>
      <c r="F167" s="2" t="s">
        <v>5</v>
      </c>
      <c r="G167" s="11" t="s">
        <v>6815</v>
      </c>
      <c r="H167" s="2">
        <v>0</v>
      </c>
      <c r="I167" s="2">
        <v>1</v>
      </c>
      <c r="J167" s="2">
        <v>0</v>
      </c>
      <c r="K167" s="2">
        <v>0</v>
      </c>
      <c r="L167" s="2">
        <v>0</v>
      </c>
      <c r="M167" s="2">
        <v>0</v>
      </c>
      <c r="N167" s="2">
        <v>0</v>
      </c>
      <c r="O167" s="2"/>
      <c r="P167" s="2"/>
      <c r="Q167" s="2"/>
      <c r="R167" s="11"/>
      <c r="S167" s="11"/>
      <c r="T167" s="35"/>
    </row>
    <row r="168" spans="1:20" x14ac:dyDescent="0.25">
      <c r="A168" s="34"/>
      <c r="B168" s="11"/>
      <c r="C168" s="2"/>
      <c r="D168" s="11"/>
      <c r="E168" s="11"/>
      <c r="F168" s="2" t="s">
        <v>6</v>
      </c>
      <c r="G168" s="11" t="s">
        <v>6816</v>
      </c>
      <c r="H168" s="2">
        <v>0</v>
      </c>
      <c r="I168" s="2">
        <v>1</v>
      </c>
      <c r="J168" s="2">
        <v>0</v>
      </c>
      <c r="K168" s="2">
        <v>0</v>
      </c>
      <c r="L168" s="2">
        <v>0</v>
      </c>
      <c r="M168" s="2">
        <v>0</v>
      </c>
      <c r="N168" s="2">
        <v>0</v>
      </c>
      <c r="O168" s="2"/>
      <c r="P168" s="2"/>
      <c r="Q168" s="2"/>
      <c r="R168" s="11"/>
      <c r="S168" s="11"/>
      <c r="T168" s="35"/>
    </row>
    <row r="169" spans="1:20" x14ac:dyDescent="0.25">
      <c r="A169" s="34"/>
      <c r="B169" s="11"/>
      <c r="C169" s="2"/>
      <c r="D169" s="11"/>
      <c r="E169" s="11"/>
      <c r="F169" s="2" t="s">
        <v>7</v>
      </c>
      <c r="G169" s="11" t="s">
        <v>6817</v>
      </c>
      <c r="H169" s="2">
        <v>0</v>
      </c>
      <c r="I169" s="2">
        <v>1</v>
      </c>
      <c r="J169" s="2">
        <v>0</v>
      </c>
      <c r="K169" s="2">
        <v>0</v>
      </c>
      <c r="L169" s="2">
        <v>0</v>
      </c>
      <c r="M169" s="2">
        <v>0</v>
      </c>
      <c r="N169" s="2">
        <v>0</v>
      </c>
      <c r="O169" s="2"/>
      <c r="P169" s="2"/>
      <c r="Q169" s="2"/>
      <c r="R169" s="11"/>
      <c r="S169" s="11"/>
      <c r="T169" s="35"/>
    </row>
    <row r="170" spans="1:20" x14ac:dyDescent="0.25">
      <c r="A170" s="34"/>
      <c r="B170" s="11"/>
      <c r="C170" s="2"/>
      <c r="D170" s="11"/>
      <c r="E170" s="11"/>
      <c r="F170" s="2" t="s">
        <v>8</v>
      </c>
      <c r="G170" s="11" t="s">
        <v>6818</v>
      </c>
      <c r="H170" s="2">
        <v>0</v>
      </c>
      <c r="I170" s="2">
        <v>1</v>
      </c>
      <c r="J170" s="2">
        <v>0</v>
      </c>
      <c r="K170" s="2">
        <v>0</v>
      </c>
      <c r="L170" s="2">
        <v>0</v>
      </c>
      <c r="M170" s="2">
        <v>0</v>
      </c>
      <c r="N170" s="2">
        <v>0</v>
      </c>
      <c r="O170" s="2"/>
      <c r="P170" s="2"/>
      <c r="Q170" s="2"/>
      <c r="R170" s="11"/>
      <c r="S170" s="11"/>
      <c r="T170" s="35"/>
    </row>
    <row r="171" spans="1:20" x14ac:dyDescent="0.25">
      <c r="A171" s="34"/>
      <c r="B171" s="11"/>
      <c r="C171" s="2"/>
      <c r="D171" s="11"/>
      <c r="E171" s="11"/>
      <c r="F171" s="2" t="s">
        <v>9</v>
      </c>
      <c r="G171" s="11" t="s">
        <v>6819</v>
      </c>
      <c r="H171" s="2">
        <v>0</v>
      </c>
      <c r="I171" s="2">
        <v>1</v>
      </c>
      <c r="J171" s="2">
        <v>0</v>
      </c>
      <c r="K171" s="2">
        <v>0</v>
      </c>
      <c r="L171" s="2">
        <v>0</v>
      </c>
      <c r="M171" s="2">
        <v>0</v>
      </c>
      <c r="N171" s="2">
        <v>0</v>
      </c>
      <c r="O171" s="2"/>
      <c r="P171" s="2"/>
      <c r="Q171" s="2"/>
      <c r="R171" s="11"/>
      <c r="S171" s="11"/>
      <c r="T171" s="35"/>
    </row>
    <row r="172" spans="1:20" x14ac:dyDescent="0.25">
      <c r="A172" s="34"/>
      <c r="B172" s="11"/>
      <c r="C172" s="2"/>
      <c r="D172" s="11"/>
      <c r="E172" s="11"/>
      <c r="F172" s="2" t="s">
        <v>10</v>
      </c>
      <c r="G172" s="11" t="s">
        <v>6820</v>
      </c>
      <c r="H172" s="2">
        <v>0</v>
      </c>
      <c r="I172" s="2">
        <v>1</v>
      </c>
      <c r="J172" s="2">
        <v>0</v>
      </c>
      <c r="K172" s="2">
        <v>0</v>
      </c>
      <c r="L172" s="2">
        <v>0</v>
      </c>
      <c r="M172" s="2">
        <v>0</v>
      </c>
      <c r="N172" s="2">
        <v>0</v>
      </c>
      <c r="O172" s="2"/>
      <c r="P172" s="2"/>
      <c r="Q172" s="2"/>
      <c r="R172" s="11"/>
      <c r="S172" s="11"/>
      <c r="T172" s="35"/>
    </row>
    <row r="173" spans="1:20" x14ac:dyDescent="0.25">
      <c r="A173" s="34"/>
      <c r="B173" s="11"/>
      <c r="C173" s="2"/>
      <c r="D173" s="11"/>
      <c r="E173" s="11"/>
      <c r="F173" s="2" t="s">
        <v>11</v>
      </c>
      <c r="G173" s="11" t="s">
        <v>6821</v>
      </c>
      <c r="H173" s="2">
        <v>0</v>
      </c>
      <c r="I173" s="2">
        <v>1</v>
      </c>
      <c r="J173" s="2">
        <v>0</v>
      </c>
      <c r="K173" s="2">
        <v>0</v>
      </c>
      <c r="L173" s="2">
        <v>0</v>
      </c>
      <c r="M173" s="2">
        <v>0</v>
      </c>
      <c r="N173" s="2">
        <v>0</v>
      </c>
      <c r="O173" s="2"/>
      <c r="P173" s="2"/>
      <c r="Q173" s="2"/>
      <c r="R173" s="11"/>
      <c r="S173" s="11"/>
      <c r="T173" s="35"/>
    </row>
    <row r="174" spans="1:20" x14ac:dyDescent="0.25">
      <c r="A174" s="34"/>
      <c r="B174" s="11"/>
      <c r="C174" s="2"/>
      <c r="D174" s="11"/>
      <c r="E174" s="11"/>
      <c r="F174" s="2" t="s">
        <v>12</v>
      </c>
      <c r="G174" s="11" t="s">
        <v>6822</v>
      </c>
      <c r="H174" s="2">
        <v>0</v>
      </c>
      <c r="I174" s="2">
        <v>1</v>
      </c>
      <c r="J174" s="2">
        <v>0</v>
      </c>
      <c r="K174" s="2">
        <v>0</v>
      </c>
      <c r="L174" s="2">
        <v>0</v>
      </c>
      <c r="M174" s="2">
        <v>0</v>
      </c>
      <c r="N174" s="2">
        <v>0</v>
      </c>
      <c r="O174" s="2"/>
      <c r="P174" s="2"/>
      <c r="Q174" s="2"/>
      <c r="R174" s="11"/>
      <c r="S174" s="11"/>
      <c r="T174" s="35"/>
    </row>
    <row r="175" spans="1:20" x14ac:dyDescent="0.25">
      <c r="A175" s="34"/>
      <c r="B175" s="11"/>
      <c r="C175" s="2"/>
      <c r="D175" s="11"/>
      <c r="E175" s="11"/>
      <c r="F175" s="2" t="s">
        <v>13</v>
      </c>
      <c r="G175" s="11" t="s">
        <v>8545</v>
      </c>
      <c r="H175" s="2">
        <v>0</v>
      </c>
      <c r="I175" s="2">
        <v>1</v>
      </c>
      <c r="J175" s="2">
        <v>0</v>
      </c>
      <c r="K175" s="2">
        <v>0</v>
      </c>
      <c r="L175" s="2">
        <v>0</v>
      </c>
      <c r="M175" s="2">
        <v>0</v>
      </c>
      <c r="N175" s="2">
        <v>0</v>
      </c>
      <c r="O175" s="2"/>
      <c r="P175" s="2"/>
      <c r="Q175" s="2"/>
      <c r="R175" s="11"/>
      <c r="S175" s="11"/>
      <c r="T175" s="35"/>
    </row>
    <row r="176" spans="1:20" x14ac:dyDescent="0.25">
      <c r="A176" s="34"/>
      <c r="B176" s="11"/>
      <c r="C176" s="2"/>
      <c r="D176" s="11"/>
      <c r="E176" s="11"/>
      <c r="F176" s="2" t="s">
        <v>14</v>
      </c>
      <c r="G176" s="11" t="s">
        <v>8546</v>
      </c>
      <c r="H176" s="2">
        <v>0</v>
      </c>
      <c r="I176" s="2">
        <v>1</v>
      </c>
      <c r="J176" s="2">
        <v>0</v>
      </c>
      <c r="K176" s="2">
        <v>0</v>
      </c>
      <c r="L176" s="2">
        <v>0</v>
      </c>
      <c r="M176" s="2">
        <v>0</v>
      </c>
      <c r="N176" s="2">
        <v>0</v>
      </c>
      <c r="O176" s="2"/>
      <c r="P176" s="2"/>
      <c r="Q176" s="2"/>
      <c r="R176" s="11"/>
      <c r="S176" s="11"/>
      <c r="T176" s="35"/>
    </row>
    <row r="177" spans="1:20" x14ac:dyDescent="0.25">
      <c r="A177" s="34"/>
      <c r="B177" s="11"/>
      <c r="C177" s="2"/>
      <c r="D177" s="11"/>
      <c r="E177" s="11"/>
      <c r="F177" s="2" t="s">
        <v>15</v>
      </c>
      <c r="G177" s="11" t="s">
        <v>8547</v>
      </c>
      <c r="H177" s="2">
        <v>0</v>
      </c>
      <c r="I177" s="2">
        <v>1</v>
      </c>
      <c r="J177" s="2">
        <v>0</v>
      </c>
      <c r="K177" s="2">
        <v>0</v>
      </c>
      <c r="L177" s="2">
        <v>0</v>
      </c>
      <c r="M177" s="2">
        <v>0</v>
      </c>
      <c r="N177" s="2">
        <v>0</v>
      </c>
      <c r="O177" s="2"/>
      <c r="P177" s="2"/>
      <c r="Q177" s="2"/>
      <c r="R177" s="11"/>
      <c r="S177" s="11"/>
      <c r="T177" s="35"/>
    </row>
    <row r="178" spans="1:20" x14ac:dyDescent="0.25">
      <c r="A178" s="34"/>
      <c r="B178" s="11"/>
      <c r="C178" s="2"/>
      <c r="D178" s="11"/>
      <c r="E178" s="11"/>
      <c r="F178" s="2" t="s">
        <v>16</v>
      </c>
      <c r="G178" s="11" t="s">
        <v>8548</v>
      </c>
      <c r="H178" s="2">
        <v>0</v>
      </c>
      <c r="I178" s="2">
        <v>1</v>
      </c>
      <c r="J178" s="2">
        <v>0</v>
      </c>
      <c r="K178" s="2">
        <v>0</v>
      </c>
      <c r="L178" s="2">
        <v>0</v>
      </c>
      <c r="M178" s="2">
        <v>0</v>
      </c>
      <c r="N178" s="2">
        <v>0</v>
      </c>
      <c r="O178" s="2"/>
      <c r="P178" s="2"/>
      <c r="Q178" s="2"/>
      <c r="R178" s="11"/>
      <c r="S178" s="11"/>
      <c r="T178" s="35"/>
    </row>
    <row r="179" spans="1:20" x14ac:dyDescent="0.25">
      <c r="A179" s="34"/>
      <c r="B179" s="11"/>
      <c r="C179" s="2"/>
      <c r="D179" s="11"/>
      <c r="E179" s="11"/>
      <c r="F179" s="2" t="s">
        <v>17</v>
      </c>
      <c r="G179" s="11" t="s">
        <v>8549</v>
      </c>
      <c r="H179" s="2">
        <v>0</v>
      </c>
      <c r="I179" s="2">
        <v>1</v>
      </c>
      <c r="J179" s="2">
        <v>0</v>
      </c>
      <c r="K179" s="2">
        <v>0</v>
      </c>
      <c r="L179" s="2">
        <v>0</v>
      </c>
      <c r="M179" s="2">
        <v>0</v>
      </c>
      <c r="N179" s="2">
        <v>0</v>
      </c>
      <c r="O179" s="2"/>
      <c r="P179" s="2"/>
      <c r="Q179" s="2"/>
      <c r="R179" s="11"/>
      <c r="S179" s="11"/>
      <c r="T179" s="35"/>
    </row>
    <row r="180" spans="1:20" x14ac:dyDescent="0.25">
      <c r="A180" s="34"/>
      <c r="B180" s="11"/>
      <c r="C180" s="2"/>
      <c r="D180" s="11"/>
      <c r="E180" s="11"/>
      <c r="F180" s="2" t="s">
        <v>18</v>
      </c>
      <c r="G180" s="11" t="s">
        <v>8550</v>
      </c>
      <c r="H180" s="2">
        <v>0</v>
      </c>
      <c r="I180" s="2">
        <v>1</v>
      </c>
      <c r="J180" s="2">
        <v>0</v>
      </c>
      <c r="K180" s="2">
        <v>0</v>
      </c>
      <c r="L180" s="2">
        <v>0</v>
      </c>
      <c r="M180" s="2">
        <v>0</v>
      </c>
      <c r="N180" s="2">
        <v>0</v>
      </c>
      <c r="O180" s="2"/>
      <c r="P180" s="2"/>
      <c r="Q180" s="2"/>
      <c r="R180" s="11"/>
      <c r="S180" s="11"/>
      <c r="T180" s="35"/>
    </row>
    <row r="181" spans="1:20" x14ac:dyDescent="0.25">
      <c r="A181" s="34"/>
      <c r="B181" s="11"/>
      <c r="C181" s="2"/>
      <c r="D181" s="11"/>
      <c r="E181" s="11"/>
      <c r="F181" s="2" t="s">
        <v>19</v>
      </c>
      <c r="G181" s="11" t="s">
        <v>8551</v>
      </c>
      <c r="H181" s="2">
        <v>0</v>
      </c>
      <c r="I181" s="2">
        <v>1</v>
      </c>
      <c r="J181" s="2">
        <v>0</v>
      </c>
      <c r="K181" s="2">
        <v>0</v>
      </c>
      <c r="L181" s="2">
        <v>0</v>
      </c>
      <c r="M181" s="2">
        <v>0</v>
      </c>
      <c r="N181" s="2">
        <v>0</v>
      </c>
      <c r="O181" s="2"/>
      <c r="P181" s="2"/>
      <c r="Q181" s="2"/>
      <c r="R181" s="11"/>
      <c r="S181" s="11"/>
      <c r="T181" s="35"/>
    </row>
    <row r="182" spans="1:20" x14ac:dyDescent="0.25">
      <c r="A182" s="34"/>
      <c r="B182" s="11"/>
      <c r="C182" s="2"/>
      <c r="D182" s="11"/>
      <c r="E182" s="11"/>
      <c r="F182" s="2" t="s">
        <v>20</v>
      </c>
      <c r="G182" s="11" t="s">
        <v>8552</v>
      </c>
      <c r="H182" s="2">
        <v>0</v>
      </c>
      <c r="I182" s="2">
        <v>1</v>
      </c>
      <c r="J182" s="2">
        <v>0</v>
      </c>
      <c r="K182" s="2">
        <v>0</v>
      </c>
      <c r="L182" s="2">
        <v>0</v>
      </c>
      <c r="M182" s="2">
        <v>0</v>
      </c>
      <c r="N182" s="2">
        <v>0</v>
      </c>
      <c r="O182" s="2"/>
      <c r="P182" s="2"/>
      <c r="Q182" s="2"/>
      <c r="R182" s="11"/>
      <c r="S182" s="11"/>
      <c r="T182" s="35"/>
    </row>
    <row r="183" spans="1:20" x14ac:dyDescent="0.25">
      <c r="A183" s="34"/>
      <c r="B183" s="11"/>
      <c r="C183" s="2"/>
      <c r="D183" s="11"/>
      <c r="E183" s="11"/>
      <c r="F183" s="2" t="s">
        <v>21</v>
      </c>
      <c r="G183" s="11" t="s">
        <v>8553</v>
      </c>
      <c r="H183" s="2">
        <v>0</v>
      </c>
      <c r="I183" s="2">
        <v>1</v>
      </c>
      <c r="J183" s="2">
        <v>0</v>
      </c>
      <c r="K183" s="2">
        <v>0</v>
      </c>
      <c r="L183" s="2">
        <v>0</v>
      </c>
      <c r="M183" s="2">
        <v>0</v>
      </c>
      <c r="N183" s="2">
        <v>0</v>
      </c>
      <c r="O183" s="2"/>
      <c r="P183" s="2"/>
      <c r="Q183" s="2"/>
      <c r="R183" s="11"/>
      <c r="S183" s="11"/>
      <c r="T183" s="35"/>
    </row>
    <row r="184" spans="1:20" x14ac:dyDescent="0.25">
      <c r="A184" s="34"/>
      <c r="B184" s="11"/>
      <c r="C184" s="2"/>
      <c r="D184" s="11"/>
      <c r="E184" s="11"/>
      <c r="F184" s="2" t="s">
        <v>22</v>
      </c>
      <c r="G184" s="11" t="s">
        <v>8554</v>
      </c>
      <c r="H184" s="2">
        <v>0</v>
      </c>
      <c r="I184" s="2">
        <v>1</v>
      </c>
      <c r="J184" s="2">
        <v>0</v>
      </c>
      <c r="K184" s="2">
        <v>0</v>
      </c>
      <c r="L184" s="2">
        <v>0</v>
      </c>
      <c r="M184" s="2">
        <v>0</v>
      </c>
      <c r="N184" s="2">
        <v>0</v>
      </c>
      <c r="O184" s="2"/>
      <c r="P184" s="2"/>
      <c r="Q184" s="2"/>
      <c r="R184" s="11"/>
      <c r="S184" s="11"/>
      <c r="T184" s="35"/>
    </row>
    <row r="185" spans="1:20" x14ac:dyDescent="0.25">
      <c r="A185" s="34"/>
      <c r="B185" s="11"/>
      <c r="C185" s="2"/>
      <c r="D185" s="11"/>
      <c r="E185" s="11"/>
      <c r="F185" s="2" t="s">
        <v>23</v>
      </c>
      <c r="G185" s="11" t="s">
        <v>8555</v>
      </c>
      <c r="H185" s="2">
        <v>0</v>
      </c>
      <c r="I185" s="2">
        <v>1</v>
      </c>
      <c r="J185" s="2">
        <v>0</v>
      </c>
      <c r="K185" s="2">
        <v>0</v>
      </c>
      <c r="L185" s="2">
        <v>0</v>
      </c>
      <c r="M185" s="2">
        <v>0</v>
      </c>
      <c r="N185" s="2">
        <v>0</v>
      </c>
      <c r="O185" s="2"/>
      <c r="P185" s="2"/>
      <c r="Q185" s="2"/>
      <c r="R185" s="11"/>
      <c r="S185" s="11"/>
      <c r="T185" s="35"/>
    </row>
    <row r="186" spans="1:20" x14ac:dyDescent="0.25">
      <c r="A186" s="34"/>
      <c r="B186" s="11"/>
      <c r="C186" s="2"/>
      <c r="D186" s="11"/>
      <c r="E186" s="11"/>
      <c r="F186" s="2" t="s">
        <v>24</v>
      </c>
      <c r="G186" s="11" t="s">
        <v>8556</v>
      </c>
      <c r="H186" s="2">
        <v>0</v>
      </c>
      <c r="I186" s="2">
        <v>1</v>
      </c>
      <c r="J186" s="2">
        <v>0</v>
      </c>
      <c r="K186" s="2">
        <v>0</v>
      </c>
      <c r="L186" s="2">
        <v>0</v>
      </c>
      <c r="M186" s="2">
        <v>0</v>
      </c>
      <c r="N186" s="2">
        <v>0</v>
      </c>
      <c r="O186" s="2"/>
      <c r="P186" s="2"/>
      <c r="Q186" s="2"/>
      <c r="R186" s="11"/>
      <c r="S186" s="11"/>
      <c r="T186" s="35"/>
    </row>
    <row r="187" spans="1:20" x14ac:dyDescent="0.25">
      <c r="A187" s="34"/>
      <c r="B187" s="11"/>
      <c r="C187" s="2"/>
      <c r="D187" s="11"/>
      <c r="E187" s="11"/>
      <c r="F187" s="2" t="s">
        <v>25</v>
      </c>
      <c r="G187" s="11" t="s">
        <v>8557</v>
      </c>
      <c r="H187" s="2">
        <v>0</v>
      </c>
      <c r="I187" s="2">
        <v>1</v>
      </c>
      <c r="J187" s="2">
        <v>0</v>
      </c>
      <c r="K187" s="2">
        <v>0</v>
      </c>
      <c r="L187" s="2">
        <v>0</v>
      </c>
      <c r="M187" s="2">
        <v>0</v>
      </c>
      <c r="N187" s="2">
        <v>0</v>
      </c>
      <c r="O187" s="2"/>
      <c r="P187" s="2"/>
      <c r="Q187" s="2"/>
      <c r="R187" s="11"/>
      <c r="S187" s="11"/>
      <c r="T187" s="35"/>
    </row>
    <row r="188" spans="1:20" x14ac:dyDescent="0.25">
      <c r="A188" s="34"/>
      <c r="B188" s="11"/>
      <c r="C188" s="2"/>
      <c r="D188" s="11"/>
      <c r="E188" s="11"/>
      <c r="F188" s="2" t="s">
        <v>26</v>
      </c>
      <c r="G188" s="11" t="s">
        <v>8558</v>
      </c>
      <c r="H188" s="2">
        <v>0</v>
      </c>
      <c r="I188" s="2">
        <v>1</v>
      </c>
      <c r="J188" s="2">
        <v>0</v>
      </c>
      <c r="K188" s="2">
        <v>0</v>
      </c>
      <c r="L188" s="2">
        <v>0</v>
      </c>
      <c r="M188" s="2">
        <v>0</v>
      </c>
      <c r="N188" s="2">
        <v>0</v>
      </c>
      <c r="O188" s="2"/>
      <c r="P188" s="2"/>
      <c r="Q188" s="2"/>
      <c r="R188" s="11"/>
      <c r="S188" s="11"/>
      <c r="T188" s="35"/>
    </row>
    <row r="189" spans="1:20" x14ac:dyDescent="0.25">
      <c r="A189" s="34"/>
      <c r="B189" s="11"/>
      <c r="C189" s="2"/>
      <c r="D189" s="11"/>
      <c r="E189" s="11"/>
      <c r="F189" s="2" t="s">
        <v>27</v>
      </c>
      <c r="G189" s="11" t="s">
        <v>8559</v>
      </c>
      <c r="H189" s="2">
        <v>0</v>
      </c>
      <c r="I189" s="2">
        <v>1</v>
      </c>
      <c r="J189" s="2">
        <v>0</v>
      </c>
      <c r="K189" s="2">
        <v>0</v>
      </c>
      <c r="L189" s="2">
        <v>0</v>
      </c>
      <c r="M189" s="2">
        <v>0</v>
      </c>
      <c r="N189" s="2">
        <v>0</v>
      </c>
      <c r="O189" s="2"/>
      <c r="P189" s="2"/>
      <c r="Q189" s="2"/>
      <c r="R189" s="11"/>
      <c r="S189" s="11"/>
      <c r="T189" s="35"/>
    </row>
    <row r="190" spans="1:20" x14ac:dyDescent="0.25">
      <c r="A190" s="34"/>
      <c r="B190" s="11"/>
      <c r="C190" s="2"/>
      <c r="D190" s="11"/>
      <c r="E190" s="11"/>
      <c r="F190" s="2" t="s">
        <v>28</v>
      </c>
      <c r="G190" s="11" t="s">
        <v>8560</v>
      </c>
      <c r="H190" s="2">
        <v>0</v>
      </c>
      <c r="I190" s="2">
        <v>1</v>
      </c>
      <c r="J190" s="2">
        <v>0</v>
      </c>
      <c r="K190" s="2">
        <v>0</v>
      </c>
      <c r="L190" s="2">
        <v>0</v>
      </c>
      <c r="M190" s="2">
        <v>0</v>
      </c>
      <c r="N190" s="2">
        <v>0</v>
      </c>
      <c r="O190" s="2"/>
      <c r="P190" s="2"/>
      <c r="Q190" s="2"/>
      <c r="R190" s="11"/>
      <c r="S190" s="11"/>
      <c r="T190" s="35"/>
    </row>
    <row r="191" spans="1:20" x14ac:dyDescent="0.25">
      <c r="A191" s="34"/>
      <c r="B191" s="11"/>
      <c r="C191" s="2"/>
      <c r="D191" s="11"/>
      <c r="E191" s="11"/>
      <c r="F191" s="2" t="s">
        <v>29</v>
      </c>
      <c r="G191" s="11" t="s">
        <v>8561</v>
      </c>
      <c r="H191" s="2">
        <v>0</v>
      </c>
      <c r="I191" s="2">
        <v>1</v>
      </c>
      <c r="J191" s="2">
        <v>0</v>
      </c>
      <c r="K191" s="2">
        <v>0</v>
      </c>
      <c r="L191" s="2">
        <v>0</v>
      </c>
      <c r="M191" s="2">
        <v>0</v>
      </c>
      <c r="N191" s="2">
        <v>0</v>
      </c>
      <c r="O191" s="2"/>
      <c r="P191" s="2"/>
      <c r="Q191" s="2"/>
      <c r="R191" s="11"/>
      <c r="S191" s="11"/>
      <c r="T191" s="35"/>
    </row>
    <row r="192" spans="1:20" x14ac:dyDescent="0.25">
      <c r="A192" s="34"/>
      <c r="B192" s="11"/>
      <c r="C192" s="2"/>
      <c r="D192" s="11"/>
      <c r="E192" s="11"/>
      <c r="F192" s="2"/>
      <c r="G192" s="11"/>
      <c r="H192" s="2"/>
      <c r="I192" s="2"/>
      <c r="J192" s="2"/>
      <c r="K192" s="2"/>
      <c r="L192" s="2"/>
      <c r="M192" s="2"/>
      <c r="N192" s="2"/>
      <c r="O192" s="2"/>
      <c r="P192" s="2"/>
      <c r="Q192" s="2"/>
      <c r="R192" s="11"/>
      <c r="S192" s="11"/>
      <c r="T192" s="35"/>
    </row>
    <row r="193" spans="1:20" x14ac:dyDescent="0.25">
      <c r="A193" s="83"/>
      <c r="B193" s="62"/>
      <c r="C193" s="61"/>
      <c r="D193" s="62"/>
      <c r="E193" s="62"/>
      <c r="F193" s="61"/>
      <c r="G193" s="62"/>
      <c r="H193" s="61">
        <f>SUM(H163:H191)</f>
        <v>0</v>
      </c>
      <c r="I193" s="61">
        <f t="shared" ref="I193:O193" si="8">SUM(I163:I191)</f>
        <v>29</v>
      </c>
      <c r="J193" s="61">
        <f t="shared" si="8"/>
        <v>0</v>
      </c>
      <c r="K193" s="61">
        <f t="shared" si="8"/>
        <v>0</v>
      </c>
      <c r="L193" s="61">
        <f t="shared" si="8"/>
        <v>0</v>
      </c>
      <c r="M193" s="61">
        <f t="shared" si="8"/>
        <v>0</v>
      </c>
      <c r="N193" s="61">
        <f t="shared" si="8"/>
        <v>0</v>
      </c>
      <c r="O193" s="61">
        <f t="shared" si="8"/>
        <v>0</v>
      </c>
      <c r="P193" s="61"/>
      <c r="Q193" s="61"/>
      <c r="R193" s="62"/>
      <c r="S193" s="62"/>
      <c r="T193" s="84"/>
    </row>
    <row r="194" spans="1:20" x14ac:dyDescent="0.25">
      <c r="A194" s="85"/>
      <c r="B194" s="75"/>
      <c r="C194" s="76"/>
      <c r="D194" s="75"/>
      <c r="E194" s="75"/>
      <c r="F194" s="76"/>
      <c r="G194" s="75"/>
      <c r="H194" s="76"/>
      <c r="I194" s="76"/>
      <c r="J194" s="76"/>
      <c r="K194" s="76"/>
      <c r="L194" s="76"/>
      <c r="M194" s="76"/>
      <c r="N194" s="76"/>
      <c r="O194" s="76"/>
      <c r="P194" s="76"/>
      <c r="Q194" s="76"/>
      <c r="R194" s="75"/>
      <c r="S194" s="75"/>
      <c r="T194" s="86"/>
    </row>
    <row r="195" spans="1:20" x14ac:dyDescent="0.25">
      <c r="A195" s="34"/>
      <c r="B195" s="11"/>
      <c r="C195" s="2"/>
      <c r="D195" s="11"/>
      <c r="E195" s="11"/>
      <c r="F195" s="11"/>
      <c r="G195" s="11"/>
      <c r="H195" s="2"/>
      <c r="I195" s="2"/>
      <c r="J195" s="2"/>
      <c r="K195" s="2"/>
      <c r="L195" s="2"/>
      <c r="M195" s="2"/>
      <c r="N195" s="2"/>
      <c r="O195" s="2"/>
      <c r="P195" s="2"/>
      <c r="Q195" s="2"/>
      <c r="R195" s="11"/>
      <c r="S195" s="11"/>
      <c r="T195" s="35"/>
    </row>
    <row r="196" spans="1:20" x14ac:dyDescent="0.25">
      <c r="A196" s="34"/>
      <c r="B196" s="11"/>
      <c r="C196" s="2" t="s">
        <v>10</v>
      </c>
      <c r="D196" s="11" t="s">
        <v>4774</v>
      </c>
      <c r="E196" s="11" t="s">
        <v>39</v>
      </c>
      <c r="F196" s="2" t="s">
        <v>0</v>
      </c>
      <c r="G196" s="11" t="s">
        <v>6823</v>
      </c>
      <c r="H196" s="2">
        <v>0</v>
      </c>
      <c r="I196" s="2">
        <v>1</v>
      </c>
      <c r="J196" s="2">
        <v>0</v>
      </c>
      <c r="K196" s="2">
        <v>0</v>
      </c>
      <c r="L196" s="2">
        <v>0</v>
      </c>
      <c r="M196" s="2">
        <v>0</v>
      </c>
      <c r="N196" s="2">
        <v>0</v>
      </c>
      <c r="O196" s="2"/>
      <c r="P196" s="2"/>
      <c r="Q196" s="2"/>
      <c r="R196" s="11"/>
      <c r="S196" s="11"/>
      <c r="T196" s="35"/>
    </row>
    <row r="197" spans="1:20" x14ac:dyDescent="0.25">
      <c r="A197" s="34"/>
      <c r="B197" s="11"/>
      <c r="C197" s="2"/>
      <c r="D197" s="11"/>
      <c r="E197" s="11"/>
      <c r="F197" s="2" t="s">
        <v>2</v>
      </c>
      <c r="G197" s="11" t="s">
        <v>6824</v>
      </c>
      <c r="H197" s="2">
        <v>0</v>
      </c>
      <c r="I197" s="2">
        <v>1</v>
      </c>
      <c r="J197" s="2">
        <v>0</v>
      </c>
      <c r="K197" s="2">
        <v>0</v>
      </c>
      <c r="L197" s="2">
        <v>0</v>
      </c>
      <c r="M197" s="2">
        <v>0</v>
      </c>
      <c r="N197" s="2">
        <v>0</v>
      </c>
      <c r="O197" s="2"/>
      <c r="P197" s="2"/>
      <c r="Q197" s="2"/>
      <c r="R197" s="11"/>
      <c r="S197" s="11"/>
      <c r="T197" s="35"/>
    </row>
    <row r="198" spans="1:20" x14ac:dyDescent="0.25">
      <c r="A198" s="34"/>
      <c r="B198" s="11"/>
      <c r="C198" s="2"/>
      <c r="D198" s="11"/>
      <c r="E198" s="11"/>
      <c r="F198" s="2" t="s">
        <v>3</v>
      </c>
      <c r="G198" s="11" t="s">
        <v>6825</v>
      </c>
      <c r="H198" s="2">
        <v>0</v>
      </c>
      <c r="I198" s="2">
        <v>1</v>
      </c>
      <c r="J198" s="2">
        <v>0</v>
      </c>
      <c r="K198" s="2">
        <v>0</v>
      </c>
      <c r="L198" s="2">
        <v>0</v>
      </c>
      <c r="M198" s="2">
        <v>0</v>
      </c>
      <c r="N198" s="2">
        <v>0</v>
      </c>
      <c r="O198" s="2"/>
      <c r="P198" s="2"/>
      <c r="Q198" s="2"/>
      <c r="R198" s="11"/>
      <c r="S198" s="11"/>
      <c r="T198" s="35"/>
    </row>
    <row r="199" spans="1:20" x14ac:dyDescent="0.25">
      <c r="A199" s="34"/>
      <c r="B199" s="11"/>
      <c r="C199" s="2"/>
      <c r="D199" s="11"/>
      <c r="E199" s="11"/>
      <c r="F199" s="2" t="s">
        <v>4</v>
      </c>
      <c r="G199" s="11" t="s">
        <v>6826</v>
      </c>
      <c r="H199" s="2">
        <v>0</v>
      </c>
      <c r="I199" s="2">
        <v>1</v>
      </c>
      <c r="J199" s="2">
        <v>0</v>
      </c>
      <c r="K199" s="2">
        <v>0</v>
      </c>
      <c r="L199" s="2">
        <v>0</v>
      </c>
      <c r="M199" s="2">
        <v>0</v>
      </c>
      <c r="N199" s="2">
        <v>0</v>
      </c>
      <c r="O199" s="2"/>
      <c r="P199" s="2"/>
      <c r="Q199" s="2"/>
      <c r="R199" s="11"/>
      <c r="S199" s="11"/>
      <c r="T199" s="35"/>
    </row>
    <row r="200" spans="1:20" x14ac:dyDescent="0.25">
      <c r="A200" s="34"/>
      <c r="B200" s="11"/>
      <c r="C200" s="2"/>
      <c r="D200" s="11"/>
      <c r="E200" s="11"/>
      <c r="F200" s="2" t="s">
        <v>5</v>
      </c>
      <c r="G200" s="11" t="s">
        <v>6827</v>
      </c>
      <c r="H200" s="2">
        <v>0</v>
      </c>
      <c r="I200" s="2">
        <v>1</v>
      </c>
      <c r="J200" s="2">
        <v>0</v>
      </c>
      <c r="K200" s="2">
        <v>0</v>
      </c>
      <c r="L200" s="2">
        <v>0</v>
      </c>
      <c r="M200" s="2">
        <v>0</v>
      </c>
      <c r="N200" s="2">
        <v>0</v>
      </c>
      <c r="O200" s="2"/>
      <c r="P200" s="2"/>
      <c r="Q200" s="2"/>
      <c r="R200" s="11"/>
      <c r="S200" s="11"/>
      <c r="T200" s="35"/>
    </row>
    <row r="201" spans="1:20" x14ac:dyDescent="0.25">
      <c r="A201" s="34"/>
      <c r="B201" s="11"/>
      <c r="C201" s="2"/>
      <c r="D201" s="11"/>
      <c r="E201" s="11"/>
      <c r="F201" s="2" t="s">
        <v>6</v>
      </c>
      <c r="G201" s="11" t="s">
        <v>6828</v>
      </c>
      <c r="H201" s="2">
        <v>0</v>
      </c>
      <c r="I201" s="2">
        <v>1</v>
      </c>
      <c r="J201" s="2">
        <v>0</v>
      </c>
      <c r="K201" s="2">
        <v>0</v>
      </c>
      <c r="L201" s="2">
        <v>0</v>
      </c>
      <c r="M201" s="2">
        <v>0</v>
      </c>
      <c r="N201" s="2">
        <v>0</v>
      </c>
      <c r="O201" s="2"/>
      <c r="P201" s="2"/>
      <c r="Q201" s="2"/>
      <c r="R201" s="11"/>
      <c r="S201" s="11"/>
      <c r="T201" s="35"/>
    </row>
    <row r="202" spans="1:20" x14ac:dyDescent="0.25">
      <c r="A202" s="34"/>
      <c r="B202" s="11"/>
      <c r="C202" s="2"/>
      <c r="D202" s="11"/>
      <c r="E202" s="11"/>
      <c r="F202" s="2" t="s">
        <v>7</v>
      </c>
      <c r="G202" s="11" t="s">
        <v>6829</v>
      </c>
      <c r="H202" s="2">
        <v>0</v>
      </c>
      <c r="I202" s="2">
        <v>1</v>
      </c>
      <c r="J202" s="2">
        <v>0</v>
      </c>
      <c r="K202" s="2">
        <v>0</v>
      </c>
      <c r="L202" s="2">
        <v>0</v>
      </c>
      <c r="M202" s="2">
        <v>0</v>
      </c>
      <c r="N202" s="2">
        <v>0</v>
      </c>
      <c r="O202" s="2"/>
      <c r="P202" s="2"/>
      <c r="Q202" s="2"/>
      <c r="R202" s="11"/>
      <c r="S202" s="11"/>
      <c r="T202" s="35"/>
    </row>
    <row r="203" spans="1:20" x14ac:dyDescent="0.25">
      <c r="A203" s="34"/>
      <c r="B203" s="11"/>
      <c r="C203" s="2"/>
      <c r="D203" s="11"/>
      <c r="E203" s="11"/>
      <c r="F203" s="2" t="s">
        <v>8</v>
      </c>
      <c r="G203" s="11" t="s">
        <v>6830</v>
      </c>
      <c r="H203" s="2">
        <v>0</v>
      </c>
      <c r="I203" s="2">
        <v>1</v>
      </c>
      <c r="J203" s="2">
        <v>0</v>
      </c>
      <c r="K203" s="2">
        <v>0</v>
      </c>
      <c r="L203" s="2">
        <v>0</v>
      </c>
      <c r="M203" s="2">
        <v>0</v>
      </c>
      <c r="N203" s="2">
        <v>0</v>
      </c>
      <c r="O203" s="2"/>
      <c r="P203" s="2"/>
      <c r="Q203" s="2"/>
      <c r="R203" s="11"/>
      <c r="S203" s="11"/>
      <c r="T203" s="35"/>
    </row>
    <row r="204" spans="1:20" x14ac:dyDescent="0.25">
      <c r="A204" s="34"/>
      <c r="B204" s="11"/>
      <c r="C204" s="2"/>
      <c r="D204" s="11"/>
      <c r="E204" s="11"/>
      <c r="F204" s="2" t="s">
        <v>9</v>
      </c>
      <c r="G204" s="11" t="s">
        <v>6831</v>
      </c>
      <c r="H204" s="2">
        <v>0</v>
      </c>
      <c r="I204" s="2">
        <v>1</v>
      </c>
      <c r="J204" s="2">
        <v>0</v>
      </c>
      <c r="K204" s="2">
        <v>0</v>
      </c>
      <c r="L204" s="2">
        <v>0</v>
      </c>
      <c r="M204" s="2">
        <v>0</v>
      </c>
      <c r="N204" s="2">
        <v>0</v>
      </c>
      <c r="O204" s="2"/>
      <c r="P204" s="2"/>
      <c r="Q204" s="2"/>
      <c r="R204" s="11"/>
      <c r="S204" s="11"/>
      <c r="T204" s="35"/>
    </row>
    <row r="205" spans="1:20" x14ac:dyDescent="0.25">
      <c r="A205" s="34"/>
      <c r="B205" s="11"/>
      <c r="C205" s="2"/>
      <c r="D205" s="11"/>
      <c r="E205" s="11"/>
      <c r="F205" s="2" t="s">
        <v>10</v>
      </c>
      <c r="G205" s="11" t="s">
        <v>6832</v>
      </c>
      <c r="H205" s="2">
        <v>0</v>
      </c>
      <c r="I205" s="2">
        <v>1</v>
      </c>
      <c r="J205" s="2">
        <v>0</v>
      </c>
      <c r="K205" s="2">
        <v>0</v>
      </c>
      <c r="L205" s="2">
        <v>0</v>
      </c>
      <c r="M205" s="2">
        <v>0</v>
      </c>
      <c r="N205" s="2">
        <v>0</v>
      </c>
      <c r="O205" s="2"/>
      <c r="P205" s="2"/>
      <c r="Q205" s="2"/>
      <c r="R205" s="11"/>
      <c r="S205" s="11"/>
      <c r="T205" s="35"/>
    </row>
    <row r="206" spans="1:20" x14ac:dyDescent="0.25">
      <c r="A206" s="34"/>
      <c r="B206" s="11"/>
      <c r="C206" s="2"/>
      <c r="D206" s="11"/>
      <c r="E206" s="11"/>
      <c r="F206" s="2" t="s">
        <v>11</v>
      </c>
      <c r="G206" s="11" t="s">
        <v>5467</v>
      </c>
      <c r="H206" s="2">
        <v>0</v>
      </c>
      <c r="I206" s="2">
        <v>1</v>
      </c>
      <c r="J206" s="2">
        <v>0</v>
      </c>
      <c r="K206" s="2">
        <v>0</v>
      </c>
      <c r="L206" s="2">
        <v>0</v>
      </c>
      <c r="M206" s="2">
        <v>0</v>
      </c>
      <c r="N206" s="2">
        <v>0</v>
      </c>
      <c r="O206" s="2"/>
      <c r="P206" s="2"/>
      <c r="Q206" s="2"/>
      <c r="R206" s="11"/>
      <c r="S206" s="11"/>
      <c r="T206" s="35"/>
    </row>
    <row r="207" spans="1:20" x14ac:dyDescent="0.25">
      <c r="A207" s="34"/>
      <c r="B207" s="11"/>
      <c r="C207" s="2"/>
      <c r="D207" s="11"/>
      <c r="E207" s="11"/>
      <c r="F207" s="2" t="s">
        <v>12</v>
      </c>
      <c r="G207" s="11" t="s">
        <v>6833</v>
      </c>
      <c r="H207" s="2">
        <v>0</v>
      </c>
      <c r="I207" s="2">
        <v>1</v>
      </c>
      <c r="J207" s="2">
        <v>0</v>
      </c>
      <c r="K207" s="2">
        <v>0</v>
      </c>
      <c r="L207" s="2">
        <v>0</v>
      </c>
      <c r="M207" s="2">
        <v>0</v>
      </c>
      <c r="N207" s="2">
        <v>0</v>
      </c>
      <c r="O207" s="2"/>
      <c r="P207" s="2"/>
      <c r="Q207" s="2"/>
      <c r="R207" s="11"/>
      <c r="S207" s="11"/>
      <c r="T207" s="35"/>
    </row>
    <row r="208" spans="1:20" x14ac:dyDescent="0.25">
      <c r="A208" s="34"/>
      <c r="B208" s="11"/>
      <c r="C208" s="2"/>
      <c r="D208" s="11"/>
      <c r="E208" s="11"/>
      <c r="F208" s="2" t="s">
        <v>13</v>
      </c>
      <c r="G208" s="11" t="s">
        <v>6834</v>
      </c>
      <c r="H208" s="2">
        <v>0</v>
      </c>
      <c r="I208" s="2">
        <v>1</v>
      </c>
      <c r="J208" s="2">
        <v>0</v>
      </c>
      <c r="K208" s="2">
        <v>0</v>
      </c>
      <c r="L208" s="2">
        <v>0</v>
      </c>
      <c r="M208" s="2">
        <v>0</v>
      </c>
      <c r="N208" s="2">
        <v>0</v>
      </c>
      <c r="O208" s="2"/>
      <c r="P208" s="2"/>
      <c r="Q208" s="2"/>
      <c r="R208" s="11"/>
      <c r="S208" s="11"/>
      <c r="T208" s="35"/>
    </row>
    <row r="209" spans="1:20" x14ac:dyDescent="0.25">
      <c r="A209" s="34"/>
      <c r="B209" s="11"/>
      <c r="C209" s="2"/>
      <c r="D209" s="11"/>
      <c r="E209" s="11"/>
      <c r="F209" s="2" t="s">
        <v>14</v>
      </c>
      <c r="G209" s="11" t="s">
        <v>6838</v>
      </c>
      <c r="H209" s="2">
        <v>0</v>
      </c>
      <c r="I209" s="2">
        <v>1</v>
      </c>
      <c r="J209" s="2">
        <v>0</v>
      </c>
      <c r="K209" s="2">
        <v>0</v>
      </c>
      <c r="L209" s="2">
        <v>0</v>
      </c>
      <c r="M209" s="2">
        <v>0</v>
      </c>
      <c r="N209" s="2">
        <v>0</v>
      </c>
      <c r="O209" s="2"/>
      <c r="P209" s="2"/>
      <c r="Q209" s="2"/>
      <c r="R209" s="11"/>
      <c r="S209" s="11"/>
      <c r="T209" s="35"/>
    </row>
    <row r="210" spans="1:20" x14ac:dyDescent="0.25">
      <c r="A210" s="34"/>
      <c r="B210" s="11"/>
      <c r="C210" s="2"/>
      <c r="D210" s="11"/>
      <c r="E210" s="11"/>
      <c r="F210" s="2" t="s">
        <v>15</v>
      </c>
      <c r="G210" s="11" t="s">
        <v>6835</v>
      </c>
      <c r="H210" s="2">
        <v>0</v>
      </c>
      <c r="I210" s="2">
        <v>1</v>
      </c>
      <c r="J210" s="2">
        <v>0</v>
      </c>
      <c r="K210" s="2">
        <v>0</v>
      </c>
      <c r="L210" s="2">
        <v>0</v>
      </c>
      <c r="M210" s="2">
        <v>0</v>
      </c>
      <c r="N210" s="2">
        <v>0</v>
      </c>
      <c r="O210" s="2"/>
      <c r="P210" s="2"/>
      <c r="Q210" s="2"/>
      <c r="R210" s="11"/>
      <c r="S210" s="11"/>
      <c r="T210" s="35"/>
    </row>
    <row r="211" spans="1:20" x14ac:dyDescent="0.25">
      <c r="A211" s="34"/>
      <c r="B211" s="11"/>
      <c r="C211" s="2"/>
      <c r="D211" s="11"/>
      <c r="E211" s="11"/>
      <c r="F211" s="2" t="s">
        <v>16</v>
      </c>
      <c r="G211" s="11" t="s">
        <v>6836</v>
      </c>
      <c r="H211" s="2">
        <v>0</v>
      </c>
      <c r="I211" s="2">
        <v>1</v>
      </c>
      <c r="J211" s="2">
        <v>0</v>
      </c>
      <c r="K211" s="2">
        <v>0</v>
      </c>
      <c r="L211" s="2">
        <v>0</v>
      </c>
      <c r="M211" s="2">
        <v>0</v>
      </c>
      <c r="N211" s="2">
        <v>0</v>
      </c>
      <c r="O211" s="2"/>
      <c r="P211" s="2"/>
      <c r="Q211" s="2"/>
      <c r="R211" s="11"/>
      <c r="S211" s="11"/>
      <c r="T211" s="35"/>
    </row>
    <row r="212" spans="1:20" x14ac:dyDescent="0.25">
      <c r="A212" s="34"/>
      <c r="B212" s="11"/>
      <c r="C212" s="2"/>
      <c r="D212" s="11"/>
      <c r="E212" s="11"/>
      <c r="F212" s="2" t="s">
        <v>17</v>
      </c>
      <c r="G212" s="11" t="s">
        <v>6837</v>
      </c>
      <c r="H212" s="2">
        <v>0</v>
      </c>
      <c r="I212" s="2">
        <v>1</v>
      </c>
      <c r="J212" s="2">
        <v>0</v>
      </c>
      <c r="K212" s="2">
        <v>0</v>
      </c>
      <c r="L212" s="2">
        <v>0</v>
      </c>
      <c r="M212" s="2">
        <v>0</v>
      </c>
      <c r="N212" s="2">
        <v>0</v>
      </c>
      <c r="O212" s="2"/>
      <c r="P212" s="2"/>
      <c r="Q212" s="2"/>
      <c r="R212" s="11"/>
      <c r="S212" s="11"/>
      <c r="T212" s="35"/>
    </row>
    <row r="213" spans="1:20" x14ac:dyDescent="0.25">
      <c r="A213" s="34"/>
      <c r="B213" s="11"/>
      <c r="C213" s="2"/>
      <c r="D213" s="11"/>
      <c r="E213" s="11"/>
      <c r="F213" s="2" t="s">
        <v>18</v>
      </c>
      <c r="G213" s="11" t="s">
        <v>6839</v>
      </c>
      <c r="H213" s="2">
        <v>0</v>
      </c>
      <c r="I213" s="2">
        <v>1</v>
      </c>
      <c r="J213" s="2">
        <v>0</v>
      </c>
      <c r="K213" s="2">
        <v>0</v>
      </c>
      <c r="L213" s="2">
        <v>0</v>
      </c>
      <c r="M213" s="2">
        <v>0</v>
      </c>
      <c r="N213" s="2">
        <v>0</v>
      </c>
      <c r="O213" s="2"/>
      <c r="P213" s="2"/>
      <c r="Q213" s="2"/>
      <c r="R213" s="11"/>
      <c r="S213" s="11"/>
      <c r="T213" s="35"/>
    </row>
    <row r="214" spans="1:20" x14ac:dyDescent="0.25">
      <c r="A214" s="34"/>
      <c r="B214" s="11"/>
      <c r="C214" s="2"/>
      <c r="D214" s="11"/>
      <c r="E214" s="11"/>
      <c r="F214" s="2" t="s">
        <v>19</v>
      </c>
      <c r="G214" s="11" t="s">
        <v>6840</v>
      </c>
      <c r="H214" s="2">
        <v>0</v>
      </c>
      <c r="I214" s="2">
        <v>1</v>
      </c>
      <c r="J214" s="2">
        <v>0</v>
      </c>
      <c r="K214" s="2">
        <v>0</v>
      </c>
      <c r="L214" s="2">
        <v>0</v>
      </c>
      <c r="M214" s="2">
        <v>0</v>
      </c>
      <c r="N214" s="2">
        <v>0</v>
      </c>
      <c r="O214" s="2"/>
      <c r="P214" s="2"/>
      <c r="Q214" s="2"/>
      <c r="R214" s="11"/>
      <c r="S214" s="11"/>
      <c r="T214" s="35"/>
    </row>
    <row r="215" spans="1:20" x14ac:dyDescent="0.25">
      <c r="A215" s="34"/>
      <c r="B215" s="11"/>
      <c r="C215" s="2"/>
      <c r="D215" s="11"/>
      <c r="E215" s="11"/>
      <c r="F215" s="2" t="s">
        <v>20</v>
      </c>
      <c r="G215" s="11" t="s">
        <v>6841</v>
      </c>
      <c r="H215" s="2">
        <v>0</v>
      </c>
      <c r="I215" s="2">
        <v>1</v>
      </c>
      <c r="J215" s="2">
        <v>0</v>
      </c>
      <c r="K215" s="2">
        <v>0</v>
      </c>
      <c r="L215" s="2">
        <v>0</v>
      </c>
      <c r="M215" s="2">
        <v>0</v>
      </c>
      <c r="N215" s="2">
        <v>0</v>
      </c>
      <c r="O215" s="2"/>
      <c r="P215" s="2"/>
      <c r="Q215" s="2"/>
      <c r="R215" s="11"/>
      <c r="S215" s="11"/>
      <c r="T215" s="35"/>
    </row>
    <row r="216" spans="1:20" x14ac:dyDescent="0.25">
      <c r="A216" s="34"/>
      <c r="B216" s="11"/>
      <c r="C216" s="2"/>
      <c r="D216" s="11"/>
      <c r="E216" s="11"/>
      <c r="F216" s="2" t="s">
        <v>21</v>
      </c>
      <c r="G216" s="11" t="s">
        <v>6842</v>
      </c>
      <c r="H216" s="2">
        <v>0</v>
      </c>
      <c r="I216" s="2">
        <v>1</v>
      </c>
      <c r="J216" s="2">
        <v>0</v>
      </c>
      <c r="K216" s="2">
        <v>0</v>
      </c>
      <c r="L216" s="2">
        <v>0</v>
      </c>
      <c r="M216" s="2">
        <v>0</v>
      </c>
      <c r="N216" s="2">
        <v>0</v>
      </c>
      <c r="O216" s="2"/>
      <c r="P216" s="2"/>
      <c r="Q216" s="2"/>
      <c r="R216" s="11"/>
      <c r="S216" s="11"/>
      <c r="T216" s="35"/>
    </row>
    <row r="217" spans="1:20" x14ac:dyDescent="0.25">
      <c r="A217" s="34"/>
      <c r="B217" s="11"/>
      <c r="C217" s="2"/>
      <c r="D217" s="11"/>
      <c r="E217" s="11"/>
      <c r="F217" s="2" t="s">
        <v>22</v>
      </c>
      <c r="G217" s="11" t="s">
        <v>6843</v>
      </c>
      <c r="H217" s="2">
        <v>0</v>
      </c>
      <c r="I217" s="2">
        <v>1</v>
      </c>
      <c r="J217" s="2">
        <v>0</v>
      </c>
      <c r="K217" s="2">
        <v>0</v>
      </c>
      <c r="L217" s="2">
        <v>0</v>
      </c>
      <c r="M217" s="2">
        <v>0</v>
      </c>
      <c r="N217" s="2">
        <v>0</v>
      </c>
      <c r="O217" s="2"/>
      <c r="P217" s="2"/>
      <c r="Q217" s="2"/>
      <c r="R217" s="11"/>
      <c r="S217" s="11"/>
      <c r="T217" s="35"/>
    </row>
    <row r="218" spans="1:20" x14ac:dyDescent="0.25">
      <c r="A218" s="34"/>
      <c r="B218" s="11"/>
      <c r="C218" s="2"/>
      <c r="D218" s="11"/>
      <c r="E218" s="11"/>
      <c r="F218" s="2" t="s">
        <v>23</v>
      </c>
      <c r="G218" s="11" t="s">
        <v>6844</v>
      </c>
      <c r="H218" s="2">
        <v>0</v>
      </c>
      <c r="I218" s="2">
        <v>1</v>
      </c>
      <c r="J218" s="2">
        <v>0</v>
      </c>
      <c r="K218" s="2">
        <v>0</v>
      </c>
      <c r="L218" s="2">
        <v>0</v>
      </c>
      <c r="M218" s="2">
        <v>0</v>
      </c>
      <c r="N218" s="2">
        <v>0</v>
      </c>
      <c r="O218" s="2"/>
      <c r="P218" s="2"/>
      <c r="Q218" s="2"/>
      <c r="R218" s="11"/>
      <c r="S218" s="11"/>
      <c r="T218" s="35"/>
    </row>
    <row r="219" spans="1:20" x14ac:dyDescent="0.25">
      <c r="A219" s="34"/>
      <c r="B219" s="11"/>
      <c r="C219" s="2"/>
      <c r="D219" s="11"/>
      <c r="E219" s="11"/>
      <c r="F219" s="2" t="s">
        <v>24</v>
      </c>
      <c r="G219" s="11" t="s">
        <v>6845</v>
      </c>
      <c r="H219" s="2">
        <v>0</v>
      </c>
      <c r="I219" s="2">
        <v>1</v>
      </c>
      <c r="J219" s="2">
        <v>0</v>
      </c>
      <c r="K219" s="2">
        <v>0</v>
      </c>
      <c r="L219" s="2">
        <v>0</v>
      </c>
      <c r="M219" s="2">
        <v>0</v>
      </c>
      <c r="N219" s="2">
        <v>0</v>
      </c>
      <c r="O219" s="2"/>
      <c r="P219" s="2"/>
      <c r="Q219" s="2"/>
      <c r="R219" s="11"/>
      <c r="S219" s="11"/>
      <c r="T219" s="35"/>
    </row>
    <row r="220" spans="1:20" x14ac:dyDescent="0.25">
      <c r="A220" s="34"/>
      <c r="B220" s="11"/>
      <c r="C220" s="2"/>
      <c r="D220" s="11"/>
      <c r="E220" s="11"/>
      <c r="F220" s="2"/>
      <c r="G220" s="11"/>
      <c r="H220" s="2"/>
      <c r="I220" s="2"/>
      <c r="J220" s="2"/>
      <c r="K220" s="2"/>
      <c r="L220" s="2"/>
      <c r="M220" s="2"/>
      <c r="N220" s="2"/>
      <c r="O220" s="2"/>
      <c r="P220" s="2"/>
      <c r="Q220" s="2"/>
      <c r="R220" s="11"/>
      <c r="S220" s="11"/>
      <c r="T220" s="35"/>
    </row>
    <row r="221" spans="1:20" x14ac:dyDescent="0.25">
      <c r="A221" s="83"/>
      <c r="B221" s="62"/>
      <c r="C221" s="61"/>
      <c r="D221" s="62"/>
      <c r="E221" s="62"/>
      <c r="F221" s="61"/>
      <c r="G221" s="62"/>
      <c r="H221" s="61">
        <f>SUM(H196:H219)</f>
        <v>0</v>
      </c>
      <c r="I221" s="61">
        <f t="shared" ref="I221:O221" si="9">SUM(I196:I219)</f>
        <v>24</v>
      </c>
      <c r="J221" s="61">
        <f t="shared" si="9"/>
        <v>0</v>
      </c>
      <c r="K221" s="61">
        <f t="shared" si="9"/>
        <v>0</v>
      </c>
      <c r="L221" s="61">
        <f t="shared" si="9"/>
        <v>0</v>
      </c>
      <c r="M221" s="61">
        <f t="shared" si="9"/>
        <v>0</v>
      </c>
      <c r="N221" s="61">
        <f t="shared" si="9"/>
        <v>0</v>
      </c>
      <c r="O221" s="61">
        <f t="shared" si="9"/>
        <v>0</v>
      </c>
      <c r="P221" s="61"/>
      <c r="Q221" s="61"/>
      <c r="R221" s="62"/>
      <c r="S221" s="62"/>
      <c r="T221" s="84"/>
    </row>
    <row r="222" spans="1:20" x14ac:dyDescent="0.25">
      <c r="A222" s="85"/>
      <c r="B222" s="75"/>
      <c r="C222" s="76"/>
      <c r="D222" s="75"/>
      <c r="E222" s="75"/>
      <c r="F222" s="76"/>
      <c r="G222" s="75"/>
      <c r="H222" s="76"/>
      <c r="I222" s="76"/>
      <c r="J222" s="76"/>
      <c r="K222" s="76"/>
      <c r="L222" s="76"/>
      <c r="M222" s="76"/>
      <c r="N222" s="76"/>
      <c r="O222" s="76"/>
      <c r="P222" s="76"/>
      <c r="Q222" s="76"/>
      <c r="R222" s="75"/>
      <c r="S222" s="75"/>
      <c r="T222" s="86"/>
    </row>
    <row r="223" spans="1:20" x14ac:dyDescent="0.25">
      <c r="A223" s="34"/>
      <c r="B223" s="11"/>
      <c r="C223" s="2"/>
      <c r="D223" s="11"/>
      <c r="E223" s="11"/>
      <c r="F223" s="2"/>
      <c r="G223" s="11"/>
      <c r="H223" s="2"/>
      <c r="I223" s="2"/>
      <c r="J223" s="2"/>
      <c r="K223" s="2"/>
      <c r="L223" s="2"/>
      <c r="M223" s="2"/>
      <c r="N223" s="2"/>
      <c r="O223" s="2"/>
      <c r="P223" s="2"/>
      <c r="Q223" s="2"/>
      <c r="R223" s="11"/>
      <c r="S223" s="11"/>
      <c r="T223" s="35"/>
    </row>
    <row r="224" spans="1:20" x14ac:dyDescent="0.25">
      <c r="A224" s="34"/>
      <c r="B224" s="11"/>
      <c r="C224" s="2" t="s">
        <v>11</v>
      </c>
      <c r="D224" s="299" t="s">
        <v>6724</v>
      </c>
      <c r="E224" s="11"/>
      <c r="F224" s="2" t="s">
        <v>0</v>
      </c>
      <c r="G224" s="11" t="s">
        <v>6715</v>
      </c>
      <c r="H224" s="2">
        <v>0</v>
      </c>
      <c r="I224" s="2">
        <v>1</v>
      </c>
      <c r="J224" s="2">
        <v>0</v>
      </c>
      <c r="K224" s="2">
        <v>0</v>
      </c>
      <c r="L224" s="2">
        <v>0</v>
      </c>
      <c r="M224" s="2">
        <v>0</v>
      </c>
      <c r="N224" s="2">
        <v>0</v>
      </c>
      <c r="O224" s="2"/>
      <c r="P224" s="2"/>
      <c r="Q224" s="2"/>
      <c r="R224" s="11"/>
      <c r="S224" s="11"/>
      <c r="T224" s="35"/>
    </row>
    <row r="225" spans="1:20" x14ac:dyDescent="0.25">
      <c r="A225" s="34"/>
      <c r="B225" s="11"/>
      <c r="C225" s="2"/>
      <c r="D225" s="299"/>
      <c r="E225" s="11"/>
      <c r="F225" s="2" t="s">
        <v>2</v>
      </c>
      <c r="G225" s="11" t="s">
        <v>6719</v>
      </c>
      <c r="H225" s="2">
        <v>0</v>
      </c>
      <c r="I225" s="2">
        <v>1</v>
      </c>
      <c r="J225" s="2">
        <v>0</v>
      </c>
      <c r="K225" s="2">
        <v>0</v>
      </c>
      <c r="L225" s="2">
        <v>0</v>
      </c>
      <c r="M225" s="2">
        <v>0</v>
      </c>
      <c r="N225" s="2">
        <v>0</v>
      </c>
      <c r="O225" s="2"/>
      <c r="P225" s="2"/>
      <c r="Q225" s="2"/>
      <c r="R225" s="11"/>
      <c r="S225" s="11"/>
      <c r="T225" s="35"/>
    </row>
    <row r="226" spans="1:20" x14ac:dyDescent="0.25">
      <c r="A226" s="34"/>
      <c r="B226" s="11"/>
      <c r="C226" s="2"/>
      <c r="D226" s="11"/>
      <c r="E226" s="11"/>
      <c r="F226" s="2" t="s">
        <v>3</v>
      </c>
      <c r="G226" s="11" t="s">
        <v>8562</v>
      </c>
      <c r="H226" s="2">
        <v>0</v>
      </c>
      <c r="I226" s="2">
        <v>1</v>
      </c>
      <c r="J226" s="2">
        <v>0</v>
      </c>
      <c r="K226" s="2">
        <v>0</v>
      </c>
      <c r="L226" s="2">
        <v>0</v>
      </c>
      <c r="M226" s="2">
        <v>0</v>
      </c>
      <c r="N226" s="2">
        <v>0</v>
      </c>
      <c r="O226" s="2"/>
      <c r="P226" s="2"/>
      <c r="Q226" s="2"/>
      <c r="R226" s="11"/>
      <c r="S226" s="11"/>
      <c r="T226" s="35"/>
    </row>
    <row r="227" spans="1:20" x14ac:dyDescent="0.25">
      <c r="A227" s="34"/>
      <c r="B227" s="11"/>
      <c r="C227" s="2"/>
      <c r="D227" s="11"/>
      <c r="E227" s="11"/>
      <c r="F227" s="2" t="s">
        <v>4</v>
      </c>
      <c r="G227" s="11" t="s">
        <v>8563</v>
      </c>
      <c r="H227" s="2">
        <v>0</v>
      </c>
      <c r="I227" s="2">
        <v>1</v>
      </c>
      <c r="J227" s="2">
        <v>0</v>
      </c>
      <c r="K227" s="2">
        <v>0</v>
      </c>
      <c r="L227" s="2">
        <v>0</v>
      </c>
      <c r="M227" s="2">
        <v>0</v>
      </c>
      <c r="N227" s="2">
        <v>0</v>
      </c>
      <c r="O227" s="2"/>
      <c r="P227" s="2"/>
      <c r="Q227" s="2"/>
      <c r="R227" s="11"/>
      <c r="S227" s="11"/>
      <c r="T227" s="35"/>
    </row>
    <row r="228" spans="1:20" x14ac:dyDescent="0.25">
      <c r="A228" s="34"/>
      <c r="B228" s="11"/>
      <c r="C228" s="2"/>
      <c r="D228" s="11"/>
      <c r="E228" s="11"/>
      <c r="F228" s="2" t="s">
        <v>5</v>
      </c>
      <c r="G228" s="11" t="s">
        <v>8564</v>
      </c>
      <c r="H228" s="2">
        <v>0</v>
      </c>
      <c r="I228" s="2">
        <v>1</v>
      </c>
      <c r="J228" s="2">
        <v>0</v>
      </c>
      <c r="K228" s="2">
        <v>0</v>
      </c>
      <c r="L228" s="2">
        <v>0</v>
      </c>
      <c r="M228" s="2">
        <v>0</v>
      </c>
      <c r="N228" s="2">
        <v>0</v>
      </c>
      <c r="O228" s="2"/>
      <c r="P228" s="2"/>
      <c r="Q228" s="2"/>
      <c r="R228" s="11"/>
      <c r="S228" s="11"/>
      <c r="T228" s="35"/>
    </row>
    <row r="229" spans="1:20" x14ac:dyDescent="0.25">
      <c r="A229" s="34"/>
      <c r="B229" s="11"/>
      <c r="C229" s="2"/>
      <c r="D229" s="11"/>
      <c r="E229" s="11"/>
      <c r="F229" s="2" t="s">
        <v>6</v>
      </c>
      <c r="G229" s="11" t="s">
        <v>8565</v>
      </c>
      <c r="H229" s="2">
        <v>0</v>
      </c>
      <c r="I229" s="2">
        <v>1</v>
      </c>
      <c r="J229" s="2">
        <v>0</v>
      </c>
      <c r="K229" s="2">
        <v>0</v>
      </c>
      <c r="L229" s="2">
        <v>0</v>
      </c>
      <c r="M229" s="2">
        <v>0</v>
      </c>
      <c r="N229" s="2">
        <v>0</v>
      </c>
      <c r="O229" s="2"/>
      <c r="P229" s="2"/>
      <c r="Q229" s="2"/>
      <c r="R229" s="11"/>
      <c r="S229" s="11"/>
      <c r="T229" s="35"/>
    </row>
    <row r="230" spans="1:20" x14ac:dyDescent="0.25">
      <c r="A230" s="34"/>
      <c r="B230" s="11"/>
      <c r="C230" s="2"/>
      <c r="D230" s="11"/>
      <c r="E230" s="11"/>
      <c r="F230" s="2"/>
      <c r="G230" s="11"/>
      <c r="H230" s="2"/>
      <c r="I230" s="2"/>
      <c r="J230" s="2"/>
      <c r="K230" s="2"/>
      <c r="L230" s="2"/>
      <c r="M230" s="2"/>
      <c r="N230" s="2"/>
      <c r="O230" s="2"/>
      <c r="P230" s="2"/>
      <c r="Q230" s="2"/>
      <c r="R230" s="11"/>
      <c r="S230" s="11"/>
      <c r="T230" s="35"/>
    </row>
    <row r="231" spans="1:20" x14ac:dyDescent="0.25">
      <c r="A231" s="83"/>
      <c r="B231" s="62"/>
      <c r="C231" s="61"/>
      <c r="D231" s="62"/>
      <c r="E231" s="62"/>
      <c r="F231" s="61"/>
      <c r="G231" s="62"/>
      <c r="H231" s="61">
        <f>SUM(H224:H229)</f>
        <v>0</v>
      </c>
      <c r="I231" s="61">
        <f t="shared" ref="I231:O231" si="10">SUM(I224:I229)</f>
        <v>6</v>
      </c>
      <c r="J231" s="61">
        <f t="shared" si="10"/>
        <v>0</v>
      </c>
      <c r="K231" s="61">
        <f t="shared" si="10"/>
        <v>0</v>
      </c>
      <c r="L231" s="61">
        <f t="shared" si="10"/>
        <v>0</v>
      </c>
      <c r="M231" s="61">
        <f t="shared" si="10"/>
        <v>0</v>
      </c>
      <c r="N231" s="61">
        <f t="shared" si="10"/>
        <v>0</v>
      </c>
      <c r="O231" s="61">
        <f t="shared" si="10"/>
        <v>0</v>
      </c>
      <c r="P231" s="61"/>
      <c r="Q231" s="61"/>
      <c r="R231" s="62"/>
      <c r="S231" s="62"/>
      <c r="T231" s="84"/>
    </row>
    <row r="232" spans="1:20" x14ac:dyDescent="0.25">
      <c r="A232" s="85"/>
      <c r="B232" s="75"/>
      <c r="C232" s="76"/>
      <c r="D232" s="75"/>
      <c r="E232" s="75"/>
      <c r="F232" s="76"/>
      <c r="G232" s="75"/>
      <c r="H232" s="76"/>
      <c r="I232" s="76"/>
      <c r="J232" s="76"/>
      <c r="K232" s="76"/>
      <c r="L232" s="76"/>
      <c r="M232" s="76"/>
      <c r="N232" s="76"/>
      <c r="O232" s="76"/>
      <c r="P232" s="76"/>
      <c r="Q232" s="76"/>
      <c r="R232" s="75"/>
      <c r="S232" s="75"/>
      <c r="T232" s="86"/>
    </row>
    <row r="233" spans="1:20" x14ac:dyDescent="0.25">
      <c r="A233" s="34"/>
      <c r="B233" s="11"/>
      <c r="C233" s="2"/>
      <c r="D233" s="11"/>
      <c r="E233" s="11"/>
      <c r="F233" s="2"/>
      <c r="G233" s="11"/>
      <c r="H233" s="2"/>
      <c r="I233" s="2"/>
      <c r="J233" s="2"/>
      <c r="K233" s="2"/>
      <c r="L233" s="2"/>
      <c r="M233" s="2"/>
      <c r="N233" s="2"/>
      <c r="O233" s="2"/>
      <c r="P233" s="2"/>
      <c r="Q233" s="2"/>
      <c r="R233" s="11"/>
      <c r="S233" s="11"/>
      <c r="T233" s="35"/>
    </row>
    <row r="234" spans="1:20" x14ac:dyDescent="0.25">
      <c r="A234" s="34"/>
      <c r="B234" s="11"/>
      <c r="C234" s="2" t="s">
        <v>12</v>
      </c>
      <c r="D234" s="299" t="s">
        <v>8566</v>
      </c>
      <c r="E234" s="11"/>
      <c r="F234" s="2" t="s">
        <v>0</v>
      </c>
      <c r="G234" s="11" t="s">
        <v>6720</v>
      </c>
      <c r="H234" s="2">
        <v>0</v>
      </c>
      <c r="I234" s="2">
        <v>1</v>
      </c>
      <c r="J234" s="2">
        <v>0</v>
      </c>
      <c r="K234" s="2">
        <v>0</v>
      </c>
      <c r="L234" s="2">
        <v>0</v>
      </c>
      <c r="M234" s="2">
        <v>0</v>
      </c>
      <c r="N234" s="2">
        <v>0</v>
      </c>
      <c r="O234" s="2"/>
      <c r="P234" s="2"/>
      <c r="Q234" s="2"/>
      <c r="R234" s="11"/>
      <c r="S234" s="11"/>
      <c r="T234" s="35"/>
    </row>
    <row r="235" spans="1:20" x14ac:dyDescent="0.25">
      <c r="A235" s="34"/>
      <c r="B235" s="11"/>
      <c r="C235" s="2"/>
      <c r="D235" s="299"/>
      <c r="E235" s="11"/>
      <c r="F235" s="2" t="s">
        <v>2</v>
      </c>
      <c r="G235" s="11" t="s">
        <v>8567</v>
      </c>
      <c r="H235" s="2">
        <v>0</v>
      </c>
      <c r="I235" s="2">
        <v>1</v>
      </c>
      <c r="J235" s="2">
        <v>0</v>
      </c>
      <c r="K235" s="2">
        <v>0</v>
      </c>
      <c r="L235" s="2">
        <v>0</v>
      </c>
      <c r="M235" s="2">
        <v>0</v>
      </c>
      <c r="N235" s="2">
        <v>0</v>
      </c>
      <c r="O235" s="2"/>
      <c r="P235" s="2"/>
      <c r="Q235" s="2"/>
      <c r="R235" s="11"/>
      <c r="S235" s="11"/>
      <c r="T235" s="35"/>
    </row>
    <row r="236" spans="1:20" x14ac:dyDescent="0.25">
      <c r="A236" s="34"/>
      <c r="B236" s="11"/>
      <c r="C236" s="2"/>
      <c r="D236" s="11"/>
      <c r="E236" s="11"/>
      <c r="F236" s="2" t="s">
        <v>3</v>
      </c>
      <c r="G236" s="11" t="s">
        <v>8568</v>
      </c>
      <c r="H236" s="2">
        <v>0</v>
      </c>
      <c r="I236" s="2">
        <v>1</v>
      </c>
      <c r="J236" s="2">
        <v>0</v>
      </c>
      <c r="K236" s="2">
        <v>0</v>
      </c>
      <c r="L236" s="2">
        <v>0</v>
      </c>
      <c r="M236" s="2">
        <v>0</v>
      </c>
      <c r="N236" s="2">
        <v>0</v>
      </c>
      <c r="O236" s="2"/>
      <c r="P236" s="2"/>
      <c r="Q236" s="2"/>
      <c r="R236" s="11"/>
      <c r="S236" s="11"/>
      <c r="T236" s="35"/>
    </row>
    <row r="237" spans="1:20" x14ac:dyDescent="0.25">
      <c r="A237" s="34"/>
      <c r="B237" s="11"/>
      <c r="C237" s="2"/>
      <c r="D237" s="11"/>
      <c r="E237" s="11"/>
      <c r="F237" s="2" t="s">
        <v>4</v>
      </c>
      <c r="G237" s="11" t="s">
        <v>8569</v>
      </c>
      <c r="H237" s="2">
        <v>0</v>
      </c>
      <c r="I237" s="2">
        <v>1</v>
      </c>
      <c r="J237" s="2">
        <v>0</v>
      </c>
      <c r="K237" s="2">
        <v>0</v>
      </c>
      <c r="L237" s="2">
        <v>0</v>
      </c>
      <c r="M237" s="2">
        <v>0</v>
      </c>
      <c r="N237" s="2">
        <v>0</v>
      </c>
      <c r="O237" s="2"/>
      <c r="P237" s="2"/>
      <c r="Q237" s="2"/>
      <c r="R237" s="11"/>
      <c r="S237" s="11"/>
      <c r="T237" s="35"/>
    </row>
    <row r="238" spans="1:20" x14ac:dyDescent="0.25">
      <c r="A238" s="34"/>
      <c r="B238" s="11"/>
      <c r="C238" s="2"/>
      <c r="D238" s="11"/>
      <c r="E238" s="11"/>
      <c r="F238" s="2" t="s">
        <v>5</v>
      </c>
      <c r="G238" s="11" t="s">
        <v>8570</v>
      </c>
      <c r="H238" s="2">
        <v>0</v>
      </c>
      <c r="I238" s="2">
        <v>1</v>
      </c>
      <c r="J238" s="2">
        <v>0</v>
      </c>
      <c r="K238" s="2">
        <v>0</v>
      </c>
      <c r="L238" s="2">
        <v>0</v>
      </c>
      <c r="M238" s="2">
        <v>0</v>
      </c>
      <c r="N238" s="2">
        <v>0</v>
      </c>
      <c r="O238" s="2"/>
      <c r="P238" s="2"/>
      <c r="Q238" s="2"/>
      <c r="R238" s="11"/>
      <c r="S238" s="11"/>
      <c r="T238" s="35"/>
    </row>
    <row r="239" spans="1:20" x14ac:dyDescent="0.25">
      <c r="A239" s="34"/>
      <c r="B239" s="11"/>
      <c r="C239" s="2"/>
      <c r="D239" s="11"/>
      <c r="E239" s="11"/>
      <c r="F239" s="2" t="s">
        <v>6</v>
      </c>
      <c r="G239" s="11" t="s">
        <v>8571</v>
      </c>
      <c r="H239" s="2">
        <v>0</v>
      </c>
      <c r="I239" s="2">
        <v>1</v>
      </c>
      <c r="J239" s="2">
        <v>0</v>
      </c>
      <c r="K239" s="2">
        <v>0</v>
      </c>
      <c r="L239" s="2">
        <v>0</v>
      </c>
      <c r="M239" s="2">
        <v>0</v>
      </c>
      <c r="N239" s="2">
        <v>0</v>
      </c>
      <c r="O239" s="2"/>
      <c r="P239" s="2"/>
      <c r="Q239" s="2"/>
      <c r="R239" s="11"/>
      <c r="S239" s="11"/>
      <c r="T239" s="35"/>
    </row>
    <row r="240" spans="1:20" x14ac:dyDescent="0.25">
      <c r="A240" s="34"/>
      <c r="B240" s="11"/>
      <c r="C240" s="2"/>
      <c r="D240" s="11"/>
      <c r="E240" s="11"/>
      <c r="F240" s="2" t="s">
        <v>7</v>
      </c>
      <c r="G240" s="11" t="s">
        <v>8572</v>
      </c>
      <c r="H240" s="2">
        <v>0</v>
      </c>
      <c r="I240" s="2">
        <v>1</v>
      </c>
      <c r="J240" s="2">
        <v>0</v>
      </c>
      <c r="K240" s="2">
        <v>0</v>
      </c>
      <c r="L240" s="2">
        <v>0</v>
      </c>
      <c r="M240" s="2">
        <v>0</v>
      </c>
      <c r="N240" s="2">
        <v>0</v>
      </c>
      <c r="O240" s="2"/>
      <c r="P240" s="2"/>
      <c r="Q240" s="2"/>
      <c r="R240" s="11"/>
      <c r="S240" s="11"/>
      <c r="T240" s="35"/>
    </row>
    <row r="241" spans="1:20" x14ac:dyDescent="0.25">
      <c r="A241" s="34"/>
      <c r="B241" s="11"/>
      <c r="C241" s="2"/>
      <c r="D241" s="11"/>
      <c r="E241" s="11"/>
      <c r="F241" s="2" t="s">
        <v>8</v>
      </c>
      <c r="G241" s="11" t="s">
        <v>8573</v>
      </c>
      <c r="H241" s="2">
        <v>0</v>
      </c>
      <c r="I241" s="2">
        <v>1</v>
      </c>
      <c r="J241" s="2">
        <v>0</v>
      </c>
      <c r="K241" s="2">
        <v>0</v>
      </c>
      <c r="L241" s="2">
        <v>0</v>
      </c>
      <c r="M241" s="2">
        <v>0</v>
      </c>
      <c r="N241" s="2">
        <v>0</v>
      </c>
      <c r="O241" s="2"/>
      <c r="P241" s="2"/>
      <c r="Q241" s="2"/>
      <c r="R241" s="11"/>
      <c r="S241" s="11"/>
      <c r="T241" s="35"/>
    </row>
    <row r="242" spans="1:20" x14ac:dyDescent="0.25">
      <c r="A242" s="34"/>
      <c r="B242" s="11"/>
      <c r="C242" s="2"/>
      <c r="D242" s="11"/>
      <c r="E242" s="11"/>
      <c r="F242" s="2" t="s">
        <v>9</v>
      </c>
      <c r="G242" s="11" t="s">
        <v>8574</v>
      </c>
      <c r="H242" s="2">
        <v>0</v>
      </c>
      <c r="I242" s="2">
        <v>1</v>
      </c>
      <c r="J242" s="2">
        <v>0</v>
      </c>
      <c r="K242" s="2">
        <v>0</v>
      </c>
      <c r="L242" s="2">
        <v>0</v>
      </c>
      <c r="M242" s="2">
        <v>0</v>
      </c>
      <c r="N242" s="2">
        <v>0</v>
      </c>
      <c r="O242" s="2"/>
      <c r="P242" s="2"/>
      <c r="Q242" s="2"/>
      <c r="R242" s="11"/>
      <c r="S242" s="11"/>
      <c r="T242" s="35"/>
    </row>
    <row r="243" spans="1:20" x14ac:dyDescent="0.25">
      <c r="A243" s="34"/>
      <c r="B243" s="11"/>
      <c r="C243" s="2"/>
      <c r="D243" s="11"/>
      <c r="E243" s="11"/>
      <c r="F243" s="2" t="s">
        <v>10</v>
      </c>
      <c r="G243" s="11" t="s">
        <v>8575</v>
      </c>
      <c r="H243" s="2">
        <v>0</v>
      </c>
      <c r="I243" s="2">
        <v>1</v>
      </c>
      <c r="J243" s="2">
        <v>0</v>
      </c>
      <c r="K243" s="2">
        <v>0</v>
      </c>
      <c r="L243" s="2">
        <v>0</v>
      </c>
      <c r="M243" s="2">
        <v>0</v>
      </c>
      <c r="N243" s="2">
        <v>0</v>
      </c>
      <c r="O243" s="2"/>
      <c r="P243" s="2"/>
      <c r="Q243" s="2"/>
      <c r="R243" s="11"/>
      <c r="S243" s="11"/>
      <c r="T243" s="35"/>
    </row>
    <row r="244" spans="1:20" x14ac:dyDescent="0.25">
      <c r="A244" s="34"/>
      <c r="B244" s="11"/>
      <c r="C244" s="2"/>
      <c r="D244" s="11"/>
      <c r="E244" s="11"/>
      <c r="F244" s="2"/>
      <c r="G244" s="11"/>
      <c r="H244" s="2"/>
      <c r="I244" s="2"/>
      <c r="J244" s="2"/>
      <c r="K244" s="2"/>
      <c r="L244" s="2"/>
      <c r="M244" s="2"/>
      <c r="N244" s="2"/>
      <c r="O244" s="2"/>
      <c r="P244" s="2"/>
      <c r="Q244" s="2"/>
      <c r="R244" s="11"/>
      <c r="S244" s="11"/>
      <c r="T244" s="35"/>
    </row>
    <row r="245" spans="1:20" x14ac:dyDescent="0.25">
      <c r="A245" s="83"/>
      <c r="B245" s="62"/>
      <c r="C245" s="61"/>
      <c r="D245" s="62"/>
      <c r="E245" s="62"/>
      <c r="F245" s="61"/>
      <c r="G245" s="62"/>
      <c r="H245" s="61">
        <f>SUM(H234:H243)</f>
        <v>0</v>
      </c>
      <c r="I245" s="61">
        <f t="shared" ref="I245:O245" si="11">SUM(I234:I243)</f>
        <v>10</v>
      </c>
      <c r="J245" s="61">
        <f t="shared" si="11"/>
        <v>0</v>
      </c>
      <c r="K245" s="61">
        <f t="shared" si="11"/>
        <v>0</v>
      </c>
      <c r="L245" s="61">
        <f t="shared" si="11"/>
        <v>0</v>
      </c>
      <c r="M245" s="61">
        <f t="shared" si="11"/>
        <v>0</v>
      </c>
      <c r="N245" s="61">
        <f t="shared" si="11"/>
        <v>0</v>
      </c>
      <c r="O245" s="61">
        <f t="shared" si="11"/>
        <v>0</v>
      </c>
      <c r="P245" s="61"/>
      <c r="Q245" s="61"/>
      <c r="R245" s="62"/>
      <c r="S245" s="62"/>
      <c r="T245" s="84"/>
    </row>
    <row r="246" spans="1:20" x14ac:dyDescent="0.25">
      <c r="A246" s="85"/>
      <c r="B246" s="75"/>
      <c r="C246" s="76"/>
      <c r="D246" s="75"/>
      <c r="E246" s="75"/>
      <c r="F246" s="76"/>
      <c r="G246" s="75"/>
      <c r="H246" s="76"/>
      <c r="I246" s="76"/>
      <c r="J246" s="76"/>
      <c r="K246" s="76"/>
      <c r="L246" s="76"/>
      <c r="M246" s="76"/>
      <c r="N246" s="76"/>
      <c r="O246" s="76"/>
      <c r="P246" s="76"/>
      <c r="Q246" s="76"/>
      <c r="R246" s="75"/>
      <c r="S246" s="75"/>
      <c r="T246" s="86"/>
    </row>
    <row r="247" spans="1:20" x14ac:dyDescent="0.25">
      <c r="A247" s="34"/>
      <c r="B247" s="11"/>
      <c r="C247" s="2"/>
      <c r="D247" s="11"/>
      <c r="E247" s="11"/>
      <c r="F247" s="2"/>
      <c r="G247" s="11"/>
      <c r="H247" s="2"/>
      <c r="I247" s="2"/>
      <c r="J247" s="2"/>
      <c r="K247" s="2"/>
      <c r="L247" s="2"/>
      <c r="M247" s="2"/>
      <c r="N247" s="2"/>
      <c r="O247" s="2"/>
      <c r="P247" s="2"/>
      <c r="Q247" s="2"/>
      <c r="R247" s="11"/>
      <c r="S247" s="11"/>
      <c r="T247" s="35"/>
    </row>
    <row r="248" spans="1:20" x14ac:dyDescent="0.25">
      <c r="A248" s="34"/>
      <c r="B248" s="11"/>
      <c r="C248" s="2" t="s">
        <v>13</v>
      </c>
      <c r="D248" s="11" t="s">
        <v>39</v>
      </c>
      <c r="E248" s="11" t="s">
        <v>4765</v>
      </c>
      <c r="F248" s="2" t="s">
        <v>0</v>
      </c>
      <c r="G248" s="11" t="s">
        <v>4765</v>
      </c>
      <c r="H248" s="2">
        <v>0</v>
      </c>
      <c r="I248" s="2">
        <v>1</v>
      </c>
      <c r="J248" s="2">
        <v>0</v>
      </c>
      <c r="K248" s="2">
        <v>0</v>
      </c>
      <c r="L248" s="2">
        <v>0</v>
      </c>
      <c r="M248" s="2">
        <v>0</v>
      </c>
      <c r="N248" s="2">
        <v>0</v>
      </c>
      <c r="O248" s="2"/>
      <c r="P248" s="2"/>
      <c r="Q248" s="2"/>
      <c r="R248" s="11"/>
      <c r="S248" s="11"/>
      <c r="T248" s="35"/>
    </row>
    <row r="249" spans="1:20" x14ac:dyDescent="0.25">
      <c r="A249" s="34"/>
      <c r="B249" s="11"/>
      <c r="C249" s="11"/>
      <c r="D249" s="11"/>
      <c r="E249" s="11"/>
      <c r="F249" s="2" t="s">
        <v>2</v>
      </c>
      <c r="G249" s="11" t="s">
        <v>6846</v>
      </c>
      <c r="H249" s="2">
        <v>0</v>
      </c>
      <c r="I249" s="2">
        <v>1</v>
      </c>
      <c r="J249" s="2">
        <v>0</v>
      </c>
      <c r="K249" s="2">
        <v>0</v>
      </c>
      <c r="L249" s="2">
        <v>0</v>
      </c>
      <c r="M249" s="2">
        <v>0</v>
      </c>
      <c r="N249" s="2">
        <v>0</v>
      </c>
      <c r="O249" s="2"/>
      <c r="P249" s="2"/>
      <c r="Q249" s="2"/>
      <c r="R249" s="11"/>
      <c r="S249" s="11"/>
      <c r="T249" s="35"/>
    </row>
    <row r="250" spans="1:20" x14ac:dyDescent="0.25">
      <c r="A250" s="34"/>
      <c r="B250" s="11"/>
      <c r="C250" s="11"/>
      <c r="D250" s="11"/>
      <c r="E250" s="11"/>
      <c r="F250" s="2" t="s">
        <v>3</v>
      </c>
      <c r="G250" s="11" t="s">
        <v>6847</v>
      </c>
      <c r="H250" s="2">
        <v>0</v>
      </c>
      <c r="I250" s="2">
        <v>1</v>
      </c>
      <c r="J250" s="2">
        <v>0</v>
      </c>
      <c r="K250" s="2">
        <v>0</v>
      </c>
      <c r="L250" s="2">
        <v>0</v>
      </c>
      <c r="M250" s="2">
        <v>0</v>
      </c>
      <c r="N250" s="2">
        <v>0</v>
      </c>
      <c r="O250" s="2"/>
      <c r="P250" s="2"/>
      <c r="Q250" s="2"/>
      <c r="R250" s="11"/>
      <c r="S250" s="11"/>
      <c r="T250" s="35"/>
    </row>
    <row r="251" spans="1:20" x14ac:dyDescent="0.25">
      <c r="A251" s="34"/>
      <c r="B251" s="11"/>
      <c r="C251" s="11"/>
      <c r="D251" s="11"/>
      <c r="E251" s="11"/>
      <c r="F251" s="2" t="s">
        <v>4</v>
      </c>
      <c r="G251" s="11" t="s">
        <v>6848</v>
      </c>
      <c r="H251" s="2">
        <v>0</v>
      </c>
      <c r="I251" s="2">
        <v>1</v>
      </c>
      <c r="J251" s="2">
        <v>0</v>
      </c>
      <c r="K251" s="2">
        <v>0</v>
      </c>
      <c r="L251" s="2">
        <v>0</v>
      </c>
      <c r="M251" s="2">
        <v>0</v>
      </c>
      <c r="N251" s="2">
        <v>0</v>
      </c>
      <c r="O251" s="2"/>
      <c r="P251" s="2"/>
      <c r="Q251" s="2"/>
      <c r="R251" s="11"/>
      <c r="S251" s="11"/>
      <c r="T251" s="35"/>
    </row>
    <row r="252" spans="1:20" x14ac:dyDescent="0.25">
      <c r="A252" s="34"/>
      <c r="B252" s="11"/>
      <c r="C252" s="11"/>
      <c r="D252" s="11"/>
      <c r="E252" s="11"/>
      <c r="F252" s="2" t="s">
        <v>5</v>
      </c>
      <c r="G252" s="11" t="s">
        <v>6849</v>
      </c>
      <c r="H252" s="2">
        <v>0</v>
      </c>
      <c r="I252" s="2">
        <v>1</v>
      </c>
      <c r="J252" s="2">
        <v>0</v>
      </c>
      <c r="K252" s="2">
        <v>0</v>
      </c>
      <c r="L252" s="2">
        <v>0</v>
      </c>
      <c r="M252" s="2">
        <v>0</v>
      </c>
      <c r="N252" s="2">
        <v>0</v>
      </c>
      <c r="O252" s="2"/>
      <c r="P252" s="2"/>
      <c r="Q252" s="2"/>
      <c r="R252" s="11"/>
      <c r="S252" s="11"/>
      <c r="T252" s="35"/>
    </row>
    <row r="253" spans="1:20" x14ac:dyDescent="0.25">
      <c r="A253" s="34"/>
      <c r="B253" s="11"/>
      <c r="C253" s="11"/>
      <c r="D253" s="11"/>
      <c r="E253" s="11"/>
      <c r="F253" s="2" t="s">
        <v>6</v>
      </c>
      <c r="G253" s="11" t="s">
        <v>6850</v>
      </c>
      <c r="H253" s="2">
        <v>0</v>
      </c>
      <c r="I253" s="2">
        <v>1</v>
      </c>
      <c r="J253" s="2">
        <v>0</v>
      </c>
      <c r="K253" s="2">
        <v>0</v>
      </c>
      <c r="L253" s="2">
        <v>0</v>
      </c>
      <c r="M253" s="2">
        <v>0</v>
      </c>
      <c r="N253" s="2">
        <v>0</v>
      </c>
      <c r="O253" s="2"/>
      <c r="P253" s="2"/>
      <c r="Q253" s="2"/>
      <c r="R253" s="11"/>
      <c r="S253" s="11"/>
      <c r="T253" s="35"/>
    </row>
    <row r="254" spans="1:20" x14ac:dyDescent="0.25">
      <c r="A254" s="34"/>
      <c r="B254" s="11"/>
      <c r="C254" s="11"/>
      <c r="D254" s="11"/>
      <c r="E254" s="11"/>
      <c r="F254" s="2" t="s">
        <v>7</v>
      </c>
      <c r="G254" s="11" t="s">
        <v>8576</v>
      </c>
      <c r="H254" s="2">
        <v>0</v>
      </c>
      <c r="I254" s="2">
        <v>1</v>
      </c>
      <c r="J254" s="2">
        <v>0</v>
      </c>
      <c r="K254" s="2">
        <v>0</v>
      </c>
      <c r="L254" s="2">
        <v>0</v>
      </c>
      <c r="M254" s="2">
        <v>0</v>
      </c>
      <c r="N254" s="2">
        <v>0</v>
      </c>
      <c r="O254" s="2"/>
      <c r="P254" s="2"/>
      <c r="Q254" s="2"/>
      <c r="R254" s="11"/>
      <c r="S254" s="11"/>
      <c r="T254" s="35"/>
    </row>
    <row r="255" spans="1:20" x14ac:dyDescent="0.25">
      <c r="A255" s="34"/>
      <c r="B255" s="11"/>
      <c r="C255" s="11"/>
      <c r="D255" s="11"/>
      <c r="E255" s="11"/>
      <c r="F255" s="2" t="s">
        <v>8</v>
      </c>
      <c r="G255" s="11" t="s">
        <v>8577</v>
      </c>
      <c r="H255" s="2">
        <v>0</v>
      </c>
      <c r="I255" s="2">
        <v>1</v>
      </c>
      <c r="J255" s="2">
        <v>0</v>
      </c>
      <c r="K255" s="2">
        <v>0</v>
      </c>
      <c r="L255" s="2">
        <v>0</v>
      </c>
      <c r="M255" s="2">
        <v>0</v>
      </c>
      <c r="N255" s="2">
        <v>0</v>
      </c>
      <c r="O255" s="2"/>
      <c r="P255" s="2"/>
      <c r="Q255" s="2"/>
      <c r="R255" s="11"/>
      <c r="S255" s="11"/>
      <c r="T255" s="35"/>
    </row>
    <row r="256" spans="1:20" x14ac:dyDescent="0.25">
      <c r="A256" s="34"/>
      <c r="B256" s="11"/>
      <c r="C256" s="11"/>
      <c r="D256" s="11"/>
      <c r="E256" s="11"/>
      <c r="F256" s="2" t="s">
        <v>9</v>
      </c>
      <c r="G256" s="11" t="s">
        <v>8578</v>
      </c>
      <c r="H256" s="2">
        <v>0</v>
      </c>
      <c r="I256" s="2">
        <v>1</v>
      </c>
      <c r="J256" s="2">
        <v>0</v>
      </c>
      <c r="K256" s="2">
        <v>0</v>
      </c>
      <c r="L256" s="2">
        <v>0</v>
      </c>
      <c r="M256" s="2">
        <v>0</v>
      </c>
      <c r="N256" s="2">
        <v>0</v>
      </c>
      <c r="O256" s="2"/>
      <c r="P256" s="2"/>
      <c r="Q256" s="2"/>
      <c r="R256" s="11"/>
      <c r="S256" s="11"/>
      <c r="T256" s="35"/>
    </row>
    <row r="257" spans="1:20" x14ac:dyDescent="0.25">
      <c r="A257" s="34"/>
      <c r="B257" s="11"/>
      <c r="C257" s="11"/>
      <c r="D257" s="11"/>
      <c r="E257" s="11"/>
      <c r="F257" s="2" t="s">
        <v>10</v>
      </c>
      <c r="G257" s="11" t="s">
        <v>8579</v>
      </c>
      <c r="H257" s="2">
        <v>0</v>
      </c>
      <c r="I257" s="2">
        <v>1</v>
      </c>
      <c r="J257" s="2">
        <v>0</v>
      </c>
      <c r="K257" s="2">
        <v>0</v>
      </c>
      <c r="L257" s="2">
        <v>0</v>
      </c>
      <c r="M257" s="2">
        <v>0</v>
      </c>
      <c r="N257" s="2">
        <v>0</v>
      </c>
      <c r="O257" s="2"/>
      <c r="P257" s="2"/>
      <c r="Q257" s="2"/>
      <c r="R257" s="11"/>
      <c r="S257" s="11"/>
      <c r="T257" s="35"/>
    </row>
    <row r="258" spans="1:20" x14ac:dyDescent="0.25">
      <c r="A258" s="34"/>
      <c r="B258" s="11"/>
      <c r="C258" s="11"/>
      <c r="D258" s="11"/>
      <c r="E258" s="11"/>
      <c r="F258" s="11"/>
      <c r="G258" s="11"/>
      <c r="H258" s="2"/>
      <c r="I258" s="2"/>
      <c r="J258" s="2"/>
      <c r="K258" s="2"/>
      <c r="L258" s="2"/>
      <c r="M258" s="2"/>
      <c r="N258" s="2"/>
      <c r="O258" s="2"/>
      <c r="P258" s="2"/>
      <c r="Q258" s="2"/>
      <c r="R258" s="11"/>
      <c r="S258" s="11"/>
      <c r="T258" s="35"/>
    </row>
    <row r="259" spans="1:20" x14ac:dyDescent="0.25">
      <c r="A259" s="83"/>
      <c r="B259" s="62"/>
      <c r="C259" s="61"/>
      <c r="D259" s="62"/>
      <c r="E259" s="62"/>
      <c r="F259" s="61"/>
      <c r="G259" s="62"/>
      <c r="H259" s="61">
        <f>SUM(H248:H257)</f>
        <v>0</v>
      </c>
      <c r="I259" s="61">
        <f t="shared" ref="I259:O259" si="12">SUM(I248:I257)</f>
        <v>10</v>
      </c>
      <c r="J259" s="61">
        <f t="shared" si="12"/>
        <v>0</v>
      </c>
      <c r="K259" s="61">
        <f t="shared" si="12"/>
        <v>0</v>
      </c>
      <c r="L259" s="61">
        <f t="shared" si="12"/>
        <v>0</v>
      </c>
      <c r="M259" s="61">
        <f t="shared" si="12"/>
        <v>0</v>
      </c>
      <c r="N259" s="61">
        <f t="shared" si="12"/>
        <v>0</v>
      </c>
      <c r="O259" s="61">
        <f t="shared" si="12"/>
        <v>0</v>
      </c>
      <c r="P259" s="61"/>
      <c r="Q259" s="61"/>
      <c r="R259" s="62"/>
      <c r="S259" s="62"/>
      <c r="T259" s="84"/>
    </row>
    <row r="260" spans="1:20" x14ac:dyDescent="0.25">
      <c r="A260" s="85"/>
      <c r="B260" s="75"/>
      <c r="C260" s="76"/>
      <c r="D260" s="75"/>
      <c r="E260" s="75"/>
      <c r="F260" s="76"/>
      <c r="G260" s="75"/>
      <c r="H260" s="76"/>
      <c r="I260" s="76"/>
      <c r="J260" s="76"/>
      <c r="K260" s="76"/>
      <c r="L260" s="76"/>
      <c r="M260" s="76"/>
      <c r="N260" s="76"/>
      <c r="O260" s="76"/>
      <c r="P260" s="76"/>
      <c r="Q260" s="76"/>
      <c r="R260" s="75"/>
      <c r="S260" s="75"/>
      <c r="T260" s="86"/>
    </row>
    <row r="261" spans="1:20" x14ac:dyDescent="0.25">
      <c r="A261" s="88"/>
      <c r="B261" s="89"/>
      <c r="C261" s="89"/>
      <c r="D261" s="89"/>
      <c r="E261" s="89"/>
      <c r="F261" s="89"/>
      <c r="G261" s="89"/>
      <c r="H261" s="90">
        <f t="shared" ref="H261:O261" si="13">H25+H38+H59+H76+H104+H132+H149+H160+H193+H221+H231+H245+H259</f>
        <v>0</v>
      </c>
      <c r="I261" s="90">
        <f t="shared" si="13"/>
        <v>203</v>
      </c>
      <c r="J261" s="90">
        <f t="shared" si="13"/>
        <v>0</v>
      </c>
      <c r="K261" s="90">
        <f t="shared" si="13"/>
        <v>0</v>
      </c>
      <c r="L261" s="90">
        <f t="shared" si="13"/>
        <v>0</v>
      </c>
      <c r="M261" s="90">
        <f t="shared" si="13"/>
        <v>0</v>
      </c>
      <c r="N261" s="90">
        <f t="shared" si="13"/>
        <v>0</v>
      </c>
      <c r="O261" s="90">
        <f t="shared" si="13"/>
        <v>0</v>
      </c>
      <c r="P261" s="90"/>
      <c r="Q261" s="90"/>
      <c r="R261" s="89"/>
      <c r="S261" s="89"/>
      <c r="T261" s="91"/>
    </row>
    <row r="262" spans="1:20" ht="15.75" thickBot="1" x14ac:dyDescent="0.3">
      <c r="A262" s="36"/>
      <c r="B262" s="32"/>
      <c r="C262" s="32"/>
      <c r="D262" s="32"/>
      <c r="E262" s="32"/>
      <c r="F262" s="32"/>
      <c r="G262" s="32"/>
      <c r="H262" s="3"/>
      <c r="I262" s="3"/>
      <c r="J262" s="3"/>
      <c r="K262" s="3"/>
      <c r="L262" s="3"/>
      <c r="M262" s="3"/>
      <c r="N262" s="3"/>
      <c r="O262" s="3"/>
      <c r="P262" s="3"/>
      <c r="Q262" s="3"/>
      <c r="R262" s="32"/>
      <c r="S262" s="32"/>
      <c r="T262" s="37"/>
    </row>
    <row r="263" spans="1:20" ht="15.75" thickTop="1" x14ac:dyDescent="0.25"/>
  </sheetData>
  <mergeCells count="17">
    <mergeCell ref="T3:T4"/>
    <mergeCell ref="J3:Q3"/>
    <mergeCell ref="D224:D225"/>
    <mergeCell ref="D234:D235"/>
    <mergeCell ref="J5:O5"/>
    <mergeCell ref="A1:T1"/>
    <mergeCell ref="A3:A4"/>
    <mergeCell ref="B3:B4"/>
    <mergeCell ref="C3:C4"/>
    <mergeCell ref="D3:D4"/>
    <mergeCell ref="E3:E4"/>
    <mergeCell ref="F3:F4"/>
    <mergeCell ref="G3:G4"/>
    <mergeCell ref="H3:H4"/>
    <mergeCell ref="I3:I4"/>
    <mergeCell ref="R3:R4"/>
    <mergeCell ref="S3:S4"/>
  </mergeCells>
  <pageMargins left="0.7" right="0.23622047244094491" top="0.47244094488188981" bottom="0.51181102362204722" header="0.23622047244094491" footer="0.31496062992125984"/>
  <pageSetup paperSize="258" scale="6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8"/>
  <sheetViews>
    <sheetView topLeftCell="B1" workbookViewId="0">
      <pane ySplit="1830" topLeftCell="A7" activePane="bottomLeft"/>
      <selection activeCell="Q2" sqref="Q1:Q1048576"/>
      <selection pane="bottomLeft" activeCell="S15" sqref="S15"/>
    </sheetView>
  </sheetViews>
  <sheetFormatPr defaultRowHeight="15" x14ac:dyDescent="0.25"/>
  <cols>
    <col min="1" max="1" width="4.42578125" bestFit="1" customWidth="1"/>
    <col min="2" max="2" width="9.5703125" bestFit="1" customWidth="1"/>
    <col min="3" max="3" width="5" bestFit="1" customWidth="1"/>
    <col min="4" max="4" width="19.42578125" bestFit="1" customWidth="1"/>
    <col min="5" max="5" width="8.7109375" bestFit="1" customWidth="1"/>
    <col min="6" max="6" width="4.42578125" bestFit="1" customWidth="1"/>
    <col min="7" max="7" width="25.140625" bestFit="1" customWidth="1"/>
    <col min="8" max="9" width="6.7109375" customWidth="1"/>
    <col min="10" max="16" width="4.7109375" customWidth="1"/>
    <col min="17" max="17" width="4.7109375" style="133" customWidth="1"/>
    <col min="18" max="19" width="41.7109375" customWidth="1"/>
    <col min="20" max="20" width="29.7109375" customWidth="1"/>
  </cols>
  <sheetData>
    <row r="1" spans="1:20" x14ac:dyDescent="0.25">
      <c r="A1" s="300" t="s">
        <v>50</v>
      </c>
      <c r="B1" s="300"/>
      <c r="C1" s="300"/>
      <c r="D1" s="300"/>
      <c r="E1" s="300"/>
      <c r="F1" s="300"/>
      <c r="G1" s="300"/>
      <c r="H1" s="300"/>
      <c r="I1" s="300"/>
      <c r="J1" s="300"/>
      <c r="K1" s="300"/>
      <c r="L1" s="300"/>
      <c r="M1" s="300"/>
      <c r="N1" s="300"/>
      <c r="O1" s="300"/>
      <c r="P1" s="300"/>
      <c r="Q1" s="300"/>
      <c r="R1" s="300"/>
      <c r="S1" s="300"/>
      <c r="T1" s="300"/>
    </row>
    <row r="2" spans="1:20" ht="15.75" thickBot="1" x14ac:dyDescent="0.3">
      <c r="A2" s="97"/>
      <c r="B2" s="97"/>
      <c r="C2" s="97"/>
      <c r="D2" s="97"/>
      <c r="E2" s="97"/>
      <c r="F2" s="97"/>
      <c r="G2" s="97"/>
      <c r="H2" s="97"/>
      <c r="I2" s="97"/>
      <c r="J2" s="97"/>
    </row>
    <row r="3" spans="1:20" ht="15.75" thickTop="1" x14ac:dyDescent="0.25">
      <c r="A3" s="291" t="s">
        <v>46</v>
      </c>
      <c r="B3" s="293" t="s">
        <v>49</v>
      </c>
      <c r="C3" s="293" t="s">
        <v>46</v>
      </c>
      <c r="D3" s="293" t="s">
        <v>48</v>
      </c>
      <c r="E3" s="293" t="s">
        <v>47</v>
      </c>
      <c r="F3" s="293" t="s">
        <v>46</v>
      </c>
      <c r="G3" s="293" t="s">
        <v>45</v>
      </c>
      <c r="H3" s="293" t="s">
        <v>44</v>
      </c>
      <c r="I3" s="295" t="s">
        <v>43</v>
      </c>
      <c r="J3" s="314" t="s">
        <v>7019</v>
      </c>
      <c r="K3" s="315"/>
      <c r="L3" s="315"/>
      <c r="M3" s="315"/>
      <c r="N3" s="315"/>
      <c r="O3" s="315"/>
      <c r="P3" s="315"/>
      <c r="Q3" s="316"/>
      <c r="R3" s="293" t="s">
        <v>42</v>
      </c>
      <c r="S3" s="297" t="s">
        <v>4380</v>
      </c>
      <c r="T3" s="281" t="s">
        <v>5692</v>
      </c>
    </row>
    <row r="4" spans="1:20" x14ac:dyDescent="0.25">
      <c r="A4" s="292"/>
      <c r="B4" s="294"/>
      <c r="C4" s="294"/>
      <c r="D4" s="294"/>
      <c r="E4" s="294"/>
      <c r="F4" s="294"/>
      <c r="G4" s="294"/>
      <c r="H4" s="294"/>
      <c r="I4" s="296"/>
      <c r="J4" s="47">
        <v>2010</v>
      </c>
      <c r="K4" s="47">
        <v>2011</v>
      </c>
      <c r="L4" s="47">
        <v>2012</v>
      </c>
      <c r="M4" s="47">
        <v>2013</v>
      </c>
      <c r="N4" s="47">
        <v>2014</v>
      </c>
      <c r="O4" s="47">
        <v>2015</v>
      </c>
      <c r="P4" s="47">
        <v>2016</v>
      </c>
      <c r="Q4" s="139">
        <v>2017</v>
      </c>
      <c r="R4" s="294"/>
      <c r="S4" s="298"/>
      <c r="T4" s="282"/>
    </row>
    <row r="5" spans="1:20" x14ac:dyDescent="0.25">
      <c r="A5" s="22">
        <v>1</v>
      </c>
      <c r="B5" s="23">
        <v>2</v>
      </c>
      <c r="C5" s="23">
        <v>3</v>
      </c>
      <c r="D5" s="23">
        <v>4</v>
      </c>
      <c r="E5" s="23">
        <v>5</v>
      </c>
      <c r="F5" s="23">
        <v>6</v>
      </c>
      <c r="G5" s="23">
        <v>7</v>
      </c>
      <c r="H5" s="23">
        <v>8</v>
      </c>
      <c r="I5" s="23">
        <v>9</v>
      </c>
      <c r="J5" s="288">
        <v>10</v>
      </c>
      <c r="K5" s="289"/>
      <c r="L5" s="289"/>
      <c r="M5" s="289"/>
      <c r="N5" s="289"/>
      <c r="O5" s="290"/>
      <c r="P5" s="127"/>
      <c r="Q5" s="142"/>
      <c r="R5" s="23">
        <v>11</v>
      </c>
      <c r="S5" s="24">
        <v>12</v>
      </c>
      <c r="T5" s="25">
        <v>13</v>
      </c>
    </row>
    <row r="6" spans="1:20" x14ac:dyDescent="0.25">
      <c r="A6" s="51"/>
      <c r="B6" s="30"/>
      <c r="C6" s="30"/>
      <c r="D6" s="30"/>
      <c r="E6" s="30"/>
      <c r="F6" s="30"/>
      <c r="G6" s="30"/>
      <c r="H6" s="30"/>
      <c r="I6" s="30"/>
      <c r="J6" s="30"/>
      <c r="K6" s="30"/>
      <c r="L6" s="30"/>
      <c r="M6" s="30"/>
      <c r="N6" s="30"/>
      <c r="O6" s="30"/>
      <c r="P6" s="30"/>
      <c r="Q6" s="143"/>
      <c r="R6" s="31"/>
      <c r="S6" s="31"/>
      <c r="T6" s="33"/>
    </row>
    <row r="7" spans="1:20" x14ac:dyDescent="0.25">
      <c r="A7" s="34" t="s">
        <v>32</v>
      </c>
      <c r="B7" s="11" t="s">
        <v>4736</v>
      </c>
      <c r="C7" s="2" t="s">
        <v>0</v>
      </c>
      <c r="D7" s="11" t="s">
        <v>4737</v>
      </c>
      <c r="E7" s="11" t="s">
        <v>39</v>
      </c>
      <c r="F7" s="2" t="s">
        <v>0</v>
      </c>
      <c r="G7" s="11" t="s">
        <v>4737</v>
      </c>
      <c r="H7" s="2">
        <v>0</v>
      </c>
      <c r="I7" s="2">
        <v>1</v>
      </c>
      <c r="J7" s="2">
        <v>0</v>
      </c>
      <c r="K7" s="2">
        <v>0</v>
      </c>
      <c r="L7" s="2">
        <v>0</v>
      </c>
      <c r="M7" s="2">
        <v>0</v>
      </c>
      <c r="N7" s="2">
        <v>0</v>
      </c>
      <c r="O7" s="2"/>
      <c r="P7" s="2"/>
      <c r="Q7" s="67"/>
      <c r="R7" s="11"/>
      <c r="S7" s="11" t="s">
        <v>8901</v>
      </c>
      <c r="T7" s="35"/>
    </row>
    <row r="8" spans="1:20" x14ac:dyDescent="0.25">
      <c r="A8" s="34"/>
      <c r="B8" s="11"/>
      <c r="C8" s="2"/>
      <c r="D8" s="11"/>
      <c r="E8" s="11"/>
      <c r="F8" s="2" t="s">
        <v>2</v>
      </c>
      <c r="G8" s="11" t="s">
        <v>6246</v>
      </c>
      <c r="H8" s="2">
        <v>0</v>
      </c>
      <c r="I8" s="2">
        <v>1</v>
      </c>
      <c r="J8" s="2">
        <v>0</v>
      </c>
      <c r="K8" s="2">
        <v>0</v>
      </c>
      <c r="L8" s="2">
        <v>0</v>
      </c>
      <c r="M8" s="2">
        <v>0</v>
      </c>
      <c r="N8" s="2">
        <v>0</v>
      </c>
      <c r="O8" s="2"/>
      <c r="P8" s="2"/>
      <c r="Q8" s="67"/>
      <c r="R8" s="11"/>
      <c r="S8" s="11" t="s">
        <v>8902</v>
      </c>
      <c r="T8" s="35"/>
    </row>
    <row r="9" spans="1:20" x14ac:dyDescent="0.25">
      <c r="A9" s="34"/>
      <c r="B9" s="11"/>
      <c r="C9" s="2"/>
      <c r="D9" s="11"/>
      <c r="E9" s="11"/>
      <c r="F9" s="2" t="s">
        <v>3</v>
      </c>
      <c r="G9" s="11" t="s">
        <v>6247</v>
      </c>
      <c r="H9" s="2">
        <v>0</v>
      </c>
      <c r="I9" s="2">
        <v>1</v>
      </c>
      <c r="J9" s="2">
        <v>0</v>
      </c>
      <c r="K9" s="2">
        <v>0</v>
      </c>
      <c r="L9" s="2">
        <v>0</v>
      </c>
      <c r="M9" s="2">
        <v>0</v>
      </c>
      <c r="N9" s="2">
        <v>0</v>
      </c>
      <c r="O9" s="2"/>
      <c r="P9" s="2"/>
      <c r="Q9" s="67"/>
      <c r="R9" s="11"/>
      <c r="S9" s="11"/>
      <c r="T9" s="35"/>
    </row>
    <row r="10" spans="1:20" x14ac:dyDescent="0.25">
      <c r="A10" s="34"/>
      <c r="B10" s="11"/>
      <c r="C10" s="2"/>
      <c r="D10" s="11"/>
      <c r="E10" s="11"/>
      <c r="F10" s="2" t="s">
        <v>4</v>
      </c>
      <c r="G10" s="11" t="s">
        <v>6248</v>
      </c>
      <c r="H10" s="2">
        <v>0</v>
      </c>
      <c r="I10" s="2">
        <v>1</v>
      </c>
      <c r="J10" s="2">
        <v>0</v>
      </c>
      <c r="K10" s="2">
        <v>0</v>
      </c>
      <c r="L10" s="2">
        <v>0</v>
      </c>
      <c r="M10" s="2">
        <v>0</v>
      </c>
      <c r="N10" s="2">
        <v>0</v>
      </c>
      <c r="O10" s="2"/>
      <c r="P10" s="2"/>
      <c r="Q10" s="67"/>
      <c r="R10" s="11"/>
      <c r="S10" s="11"/>
      <c r="T10" s="35"/>
    </row>
    <row r="11" spans="1:20" x14ac:dyDescent="0.25">
      <c r="A11" s="34"/>
      <c r="B11" s="11"/>
      <c r="C11" s="2"/>
      <c r="D11" s="11"/>
      <c r="E11" s="11"/>
      <c r="F11" s="2" t="s">
        <v>5</v>
      </c>
      <c r="G11" s="11" t="s">
        <v>6249</v>
      </c>
      <c r="H11" s="2">
        <v>0</v>
      </c>
      <c r="I11" s="2">
        <v>1</v>
      </c>
      <c r="J11" s="2">
        <v>0</v>
      </c>
      <c r="K11" s="2">
        <v>0</v>
      </c>
      <c r="L11" s="2">
        <v>0</v>
      </c>
      <c r="M11" s="2">
        <v>0</v>
      </c>
      <c r="N11" s="2">
        <v>0</v>
      </c>
      <c r="O11" s="2"/>
      <c r="P11" s="2"/>
      <c r="Q11" s="67"/>
      <c r="R11" s="11"/>
      <c r="S11" s="11"/>
      <c r="T11" s="35"/>
    </row>
    <row r="12" spans="1:20" x14ac:dyDescent="0.25">
      <c r="A12" s="34"/>
      <c r="B12" s="11"/>
      <c r="C12" s="2"/>
      <c r="D12" s="11"/>
      <c r="E12" s="11"/>
      <c r="F12" s="2" t="s">
        <v>6</v>
      </c>
      <c r="G12" s="11" t="s">
        <v>6250</v>
      </c>
      <c r="H12" s="2">
        <v>0</v>
      </c>
      <c r="I12" s="2">
        <v>1</v>
      </c>
      <c r="J12" s="2">
        <v>0</v>
      </c>
      <c r="K12" s="2">
        <v>0</v>
      </c>
      <c r="L12" s="2">
        <v>0</v>
      </c>
      <c r="M12" s="2">
        <v>0</v>
      </c>
      <c r="N12" s="2">
        <v>0</v>
      </c>
      <c r="O12" s="2"/>
      <c r="P12" s="2"/>
      <c r="Q12" s="67"/>
      <c r="R12" s="11"/>
      <c r="S12" s="11"/>
      <c r="T12" s="35"/>
    </row>
    <row r="13" spans="1:20" x14ac:dyDescent="0.25">
      <c r="A13" s="34"/>
      <c r="B13" s="11"/>
      <c r="C13" s="2"/>
      <c r="D13" s="11"/>
      <c r="E13" s="11"/>
      <c r="F13" s="2" t="s">
        <v>7</v>
      </c>
      <c r="G13" s="11" t="s">
        <v>6251</v>
      </c>
      <c r="H13" s="2">
        <v>0</v>
      </c>
      <c r="I13" s="2">
        <v>1</v>
      </c>
      <c r="J13" s="2">
        <v>0</v>
      </c>
      <c r="K13" s="2">
        <v>0</v>
      </c>
      <c r="L13" s="2">
        <v>0</v>
      </c>
      <c r="M13" s="2">
        <v>0</v>
      </c>
      <c r="N13" s="2">
        <v>0</v>
      </c>
      <c r="O13" s="2"/>
      <c r="P13" s="2"/>
      <c r="Q13" s="67"/>
      <c r="R13" s="11"/>
      <c r="S13" s="11"/>
      <c r="T13" s="35"/>
    </row>
    <row r="14" spans="1:20" x14ac:dyDescent="0.25">
      <c r="A14" s="34"/>
      <c r="B14" s="11"/>
      <c r="C14" s="2"/>
      <c r="D14" s="11"/>
      <c r="E14" s="11"/>
      <c r="F14" s="2" t="s">
        <v>8</v>
      </c>
      <c r="G14" s="11" t="s">
        <v>6252</v>
      </c>
      <c r="H14" s="2">
        <v>0</v>
      </c>
      <c r="I14" s="2">
        <v>1</v>
      </c>
      <c r="J14" s="2">
        <v>0</v>
      </c>
      <c r="K14" s="2">
        <v>0</v>
      </c>
      <c r="L14" s="2">
        <v>0</v>
      </c>
      <c r="M14" s="2">
        <v>0</v>
      </c>
      <c r="N14" s="2">
        <v>0</v>
      </c>
      <c r="O14" s="2"/>
      <c r="P14" s="2"/>
      <c r="Q14" s="67"/>
      <c r="R14" s="11"/>
      <c r="S14" s="11"/>
      <c r="T14" s="35"/>
    </row>
    <row r="15" spans="1:20" x14ac:dyDescent="0.25">
      <c r="A15" s="34"/>
      <c r="B15" s="11"/>
      <c r="C15" s="2"/>
      <c r="D15" s="11"/>
      <c r="E15" s="11"/>
      <c r="F15" s="2" t="s">
        <v>9</v>
      </c>
      <c r="G15" s="11" t="s">
        <v>6253</v>
      </c>
      <c r="H15" s="2">
        <v>0</v>
      </c>
      <c r="I15" s="2">
        <v>1</v>
      </c>
      <c r="J15" s="2">
        <v>0</v>
      </c>
      <c r="K15" s="2">
        <v>0</v>
      </c>
      <c r="L15" s="2">
        <v>0</v>
      </c>
      <c r="M15" s="2">
        <v>0</v>
      </c>
      <c r="N15" s="2">
        <v>0</v>
      </c>
      <c r="O15" s="2"/>
      <c r="P15" s="2"/>
      <c r="Q15" s="67"/>
      <c r="R15" s="11"/>
      <c r="S15" s="11"/>
      <c r="T15" s="35"/>
    </row>
    <row r="16" spans="1:20" x14ac:dyDescent="0.25">
      <c r="A16" s="34"/>
      <c r="B16" s="11"/>
      <c r="C16" s="2"/>
      <c r="D16" s="11"/>
      <c r="E16" s="11"/>
      <c r="F16" s="2" t="s">
        <v>10</v>
      </c>
      <c r="G16" s="11" t="s">
        <v>6254</v>
      </c>
      <c r="H16" s="2">
        <v>0</v>
      </c>
      <c r="I16" s="2">
        <v>1</v>
      </c>
      <c r="J16" s="2">
        <v>0</v>
      </c>
      <c r="K16" s="2">
        <v>0</v>
      </c>
      <c r="L16" s="2">
        <v>0</v>
      </c>
      <c r="M16" s="2">
        <v>0</v>
      </c>
      <c r="N16" s="2">
        <v>0</v>
      </c>
      <c r="O16" s="2"/>
      <c r="P16" s="2"/>
      <c r="Q16" s="67"/>
      <c r="R16" s="11"/>
      <c r="S16" s="11"/>
      <c r="T16" s="35"/>
    </row>
    <row r="17" spans="1:20" x14ac:dyDescent="0.25">
      <c r="A17" s="34"/>
      <c r="B17" s="11"/>
      <c r="C17" s="2"/>
      <c r="D17" s="11"/>
      <c r="E17" s="11"/>
      <c r="F17" s="2" t="s">
        <v>11</v>
      </c>
      <c r="G17" s="11" t="s">
        <v>6255</v>
      </c>
      <c r="H17" s="2">
        <v>0</v>
      </c>
      <c r="I17" s="2">
        <v>1</v>
      </c>
      <c r="J17" s="2">
        <v>0</v>
      </c>
      <c r="K17" s="2">
        <v>0</v>
      </c>
      <c r="L17" s="2">
        <v>0</v>
      </c>
      <c r="M17" s="2">
        <v>0</v>
      </c>
      <c r="N17" s="2">
        <v>0</v>
      </c>
      <c r="O17" s="2"/>
      <c r="P17" s="2"/>
      <c r="Q17" s="67"/>
      <c r="R17" s="11"/>
      <c r="S17" s="11"/>
      <c r="T17" s="35"/>
    </row>
    <row r="18" spans="1:20" x14ac:dyDescent="0.25">
      <c r="A18" s="34"/>
      <c r="B18" s="11"/>
      <c r="C18" s="2"/>
      <c r="D18" s="11"/>
      <c r="E18" s="11"/>
      <c r="F18" s="2" t="s">
        <v>12</v>
      </c>
      <c r="G18" s="11" t="s">
        <v>6256</v>
      </c>
      <c r="H18" s="2">
        <v>0</v>
      </c>
      <c r="I18" s="2">
        <v>1</v>
      </c>
      <c r="J18" s="2">
        <v>0</v>
      </c>
      <c r="K18" s="2">
        <v>0</v>
      </c>
      <c r="L18" s="2">
        <v>0</v>
      </c>
      <c r="M18" s="2">
        <v>0</v>
      </c>
      <c r="N18" s="2">
        <v>0</v>
      </c>
      <c r="O18" s="2"/>
      <c r="P18" s="2"/>
      <c r="Q18" s="67"/>
      <c r="R18" s="11"/>
      <c r="S18" s="11"/>
      <c r="T18" s="35"/>
    </row>
    <row r="19" spans="1:20" x14ac:dyDescent="0.25">
      <c r="A19" s="34"/>
      <c r="B19" s="11"/>
      <c r="C19" s="2"/>
      <c r="D19" s="11"/>
      <c r="E19" s="11"/>
      <c r="F19" s="2" t="s">
        <v>13</v>
      </c>
      <c r="G19" s="11" t="s">
        <v>6257</v>
      </c>
      <c r="H19" s="2">
        <v>0</v>
      </c>
      <c r="I19" s="2">
        <v>1</v>
      </c>
      <c r="J19" s="2">
        <v>0</v>
      </c>
      <c r="K19" s="2">
        <v>0</v>
      </c>
      <c r="L19" s="2">
        <v>0</v>
      </c>
      <c r="M19" s="2">
        <v>0</v>
      </c>
      <c r="N19" s="2">
        <v>0</v>
      </c>
      <c r="O19" s="2"/>
      <c r="P19" s="2"/>
      <c r="Q19" s="67"/>
      <c r="R19" s="11"/>
      <c r="S19" s="11"/>
      <c r="T19" s="35"/>
    </row>
    <row r="20" spans="1:20" x14ac:dyDescent="0.25">
      <c r="A20" s="34"/>
      <c r="B20" s="11"/>
      <c r="C20" s="2"/>
      <c r="D20" s="11"/>
      <c r="E20" s="11"/>
      <c r="F20" s="2" t="s">
        <v>14</v>
      </c>
      <c r="G20" s="11" t="s">
        <v>6258</v>
      </c>
      <c r="H20" s="2">
        <v>0</v>
      </c>
      <c r="I20" s="2">
        <v>1</v>
      </c>
      <c r="J20" s="2">
        <v>0</v>
      </c>
      <c r="K20" s="2">
        <v>0</v>
      </c>
      <c r="L20" s="2">
        <v>0</v>
      </c>
      <c r="M20" s="2">
        <v>0</v>
      </c>
      <c r="N20" s="2">
        <v>0</v>
      </c>
      <c r="O20" s="2"/>
      <c r="P20" s="2"/>
      <c r="Q20" s="67"/>
      <c r="R20" s="11"/>
      <c r="S20" s="11"/>
      <c r="T20" s="35"/>
    </row>
    <row r="21" spans="1:20" x14ac:dyDescent="0.25">
      <c r="A21" s="34"/>
      <c r="B21" s="11"/>
      <c r="C21" s="2"/>
      <c r="D21" s="11"/>
      <c r="E21" s="11"/>
      <c r="F21" s="2" t="s">
        <v>15</v>
      </c>
      <c r="G21" s="11" t="s">
        <v>6259</v>
      </c>
      <c r="H21" s="2">
        <v>0</v>
      </c>
      <c r="I21" s="2">
        <v>1</v>
      </c>
      <c r="J21" s="2">
        <v>0</v>
      </c>
      <c r="K21" s="2">
        <v>0</v>
      </c>
      <c r="L21" s="2">
        <v>0</v>
      </c>
      <c r="M21" s="2">
        <v>0</v>
      </c>
      <c r="N21" s="2">
        <v>0</v>
      </c>
      <c r="O21" s="2"/>
      <c r="P21" s="2"/>
      <c r="Q21" s="67"/>
      <c r="R21" s="11"/>
      <c r="S21" s="11"/>
      <c r="T21" s="35"/>
    </row>
    <row r="22" spans="1:20" x14ac:dyDescent="0.25">
      <c r="A22" s="34"/>
      <c r="B22" s="11"/>
      <c r="C22" s="2"/>
      <c r="D22" s="11"/>
      <c r="E22" s="11"/>
      <c r="F22" s="2" t="s">
        <v>16</v>
      </c>
      <c r="G22" s="11" t="s">
        <v>6260</v>
      </c>
      <c r="H22" s="2">
        <v>0</v>
      </c>
      <c r="I22" s="2">
        <v>1</v>
      </c>
      <c r="J22" s="2">
        <v>0</v>
      </c>
      <c r="K22" s="2">
        <v>0</v>
      </c>
      <c r="L22" s="2">
        <v>0</v>
      </c>
      <c r="M22" s="2">
        <v>0</v>
      </c>
      <c r="N22" s="2">
        <v>0</v>
      </c>
      <c r="O22" s="2"/>
      <c r="P22" s="2"/>
      <c r="Q22" s="67"/>
      <c r="R22" s="11"/>
      <c r="S22" s="11"/>
      <c r="T22" s="35"/>
    </row>
    <row r="23" spans="1:20" x14ac:dyDescent="0.25">
      <c r="A23" s="34"/>
      <c r="B23" s="11"/>
      <c r="C23" s="2"/>
      <c r="D23" s="11"/>
      <c r="E23" s="11"/>
      <c r="F23" s="2" t="s">
        <v>17</v>
      </c>
      <c r="G23" s="11" t="s">
        <v>6261</v>
      </c>
      <c r="H23" s="2">
        <v>0</v>
      </c>
      <c r="I23" s="2">
        <v>1</v>
      </c>
      <c r="J23" s="2">
        <v>0</v>
      </c>
      <c r="K23" s="2">
        <v>0</v>
      </c>
      <c r="L23" s="2">
        <v>0</v>
      </c>
      <c r="M23" s="2">
        <v>0</v>
      </c>
      <c r="N23" s="2">
        <v>0</v>
      </c>
      <c r="O23" s="2"/>
      <c r="P23" s="2"/>
      <c r="Q23" s="67"/>
      <c r="R23" s="11"/>
      <c r="S23" s="11"/>
      <c r="T23" s="35"/>
    </row>
    <row r="24" spans="1:20" x14ac:dyDescent="0.25">
      <c r="A24" s="34"/>
      <c r="B24" s="11"/>
      <c r="C24" s="2"/>
      <c r="D24" s="11"/>
      <c r="E24" s="11"/>
      <c r="F24" s="2" t="s">
        <v>18</v>
      </c>
      <c r="G24" s="11" t="s">
        <v>6262</v>
      </c>
      <c r="H24" s="2">
        <v>0</v>
      </c>
      <c r="I24" s="2">
        <v>1</v>
      </c>
      <c r="J24" s="2">
        <v>0</v>
      </c>
      <c r="K24" s="2">
        <v>0</v>
      </c>
      <c r="L24" s="2">
        <v>0</v>
      </c>
      <c r="M24" s="2">
        <v>0</v>
      </c>
      <c r="N24" s="2">
        <v>0</v>
      </c>
      <c r="O24" s="2"/>
      <c r="P24" s="2"/>
      <c r="Q24" s="67"/>
      <c r="R24" s="11"/>
      <c r="S24" s="11"/>
      <c r="T24" s="35"/>
    </row>
    <row r="25" spans="1:20" x14ac:dyDescent="0.25">
      <c r="A25" s="34"/>
      <c r="B25" s="11"/>
      <c r="C25" s="2"/>
      <c r="D25" s="11"/>
      <c r="E25" s="11"/>
      <c r="F25" s="2" t="s">
        <v>19</v>
      </c>
      <c r="G25" s="11" t="s">
        <v>6263</v>
      </c>
      <c r="H25" s="2">
        <v>0</v>
      </c>
      <c r="I25" s="2">
        <v>1</v>
      </c>
      <c r="J25" s="2">
        <v>0</v>
      </c>
      <c r="K25" s="2">
        <v>0</v>
      </c>
      <c r="L25" s="2">
        <v>0</v>
      </c>
      <c r="M25" s="2">
        <v>0</v>
      </c>
      <c r="N25" s="2">
        <v>0</v>
      </c>
      <c r="O25" s="2"/>
      <c r="P25" s="2"/>
      <c r="Q25" s="67"/>
      <c r="R25" s="11"/>
      <c r="S25" s="11"/>
      <c r="T25" s="35"/>
    </row>
    <row r="26" spans="1:20" x14ac:dyDescent="0.25">
      <c r="A26" s="34"/>
      <c r="B26" s="11"/>
      <c r="C26" s="2"/>
      <c r="D26" s="11"/>
      <c r="E26" s="11"/>
      <c r="F26" s="2" t="s">
        <v>20</v>
      </c>
      <c r="G26" s="11" t="s">
        <v>6264</v>
      </c>
      <c r="H26" s="2">
        <v>0</v>
      </c>
      <c r="I26" s="2">
        <v>1</v>
      </c>
      <c r="J26" s="2">
        <v>0</v>
      </c>
      <c r="K26" s="2">
        <v>0</v>
      </c>
      <c r="L26" s="2">
        <v>0</v>
      </c>
      <c r="M26" s="2">
        <v>0</v>
      </c>
      <c r="N26" s="2">
        <v>0</v>
      </c>
      <c r="O26" s="2"/>
      <c r="P26" s="2"/>
      <c r="Q26" s="67"/>
      <c r="R26" s="11"/>
      <c r="S26" s="11"/>
      <c r="T26" s="35"/>
    </row>
    <row r="27" spans="1:20" x14ac:dyDescent="0.25">
      <c r="A27" s="34"/>
      <c r="B27" s="11"/>
      <c r="C27" s="2"/>
      <c r="D27" s="11"/>
      <c r="E27" s="11"/>
      <c r="F27" s="2"/>
      <c r="G27" s="11"/>
      <c r="H27" s="2"/>
      <c r="I27" s="2"/>
      <c r="J27" s="2"/>
      <c r="K27" s="2"/>
      <c r="L27" s="2"/>
      <c r="M27" s="2"/>
      <c r="N27" s="2"/>
      <c r="O27" s="2"/>
      <c r="P27" s="2"/>
      <c r="Q27" s="67"/>
      <c r="R27" s="11"/>
      <c r="S27" s="11"/>
      <c r="T27" s="35"/>
    </row>
    <row r="28" spans="1:20" x14ac:dyDescent="0.25">
      <c r="A28" s="83"/>
      <c r="B28" s="62"/>
      <c r="C28" s="61"/>
      <c r="D28" s="62"/>
      <c r="E28" s="62"/>
      <c r="F28" s="61"/>
      <c r="G28" s="62"/>
      <c r="H28" s="61">
        <f>SUM(H7:H26)</f>
        <v>0</v>
      </c>
      <c r="I28" s="61">
        <f t="shared" ref="I28:O28" si="0">SUM(I7:I26)</f>
        <v>20</v>
      </c>
      <c r="J28" s="61">
        <f t="shared" si="0"/>
        <v>0</v>
      </c>
      <c r="K28" s="61">
        <f t="shared" si="0"/>
        <v>0</v>
      </c>
      <c r="L28" s="61">
        <f t="shared" si="0"/>
        <v>0</v>
      </c>
      <c r="M28" s="61">
        <f t="shared" si="0"/>
        <v>0</v>
      </c>
      <c r="N28" s="61">
        <f t="shared" si="0"/>
        <v>0</v>
      </c>
      <c r="O28" s="61">
        <f t="shared" si="0"/>
        <v>0</v>
      </c>
      <c r="P28" s="61"/>
      <c r="Q28" s="72"/>
      <c r="R28" s="62"/>
      <c r="S28" s="62"/>
      <c r="T28" s="84"/>
    </row>
    <row r="29" spans="1:20" x14ac:dyDescent="0.25">
      <c r="A29" s="85"/>
      <c r="B29" s="75"/>
      <c r="C29" s="76"/>
      <c r="D29" s="75"/>
      <c r="E29" s="75"/>
      <c r="F29" s="76"/>
      <c r="G29" s="75"/>
      <c r="H29" s="76"/>
      <c r="I29" s="76"/>
      <c r="J29" s="76"/>
      <c r="K29" s="76"/>
      <c r="L29" s="76"/>
      <c r="M29" s="76"/>
      <c r="N29" s="76"/>
      <c r="O29" s="76"/>
      <c r="P29" s="76"/>
      <c r="Q29" s="105"/>
      <c r="R29" s="75"/>
      <c r="S29" s="75"/>
      <c r="T29" s="86"/>
    </row>
    <row r="30" spans="1:20" x14ac:dyDescent="0.25">
      <c r="A30" s="34"/>
      <c r="B30" s="11"/>
      <c r="C30" s="2"/>
      <c r="D30" s="11"/>
      <c r="E30" s="11"/>
      <c r="F30" s="2"/>
      <c r="G30" s="11"/>
      <c r="H30" s="2"/>
      <c r="I30" s="2"/>
      <c r="J30" s="2"/>
      <c r="K30" s="2"/>
      <c r="L30" s="2"/>
      <c r="M30" s="2"/>
      <c r="N30" s="2"/>
      <c r="O30" s="2"/>
      <c r="P30" s="2"/>
      <c r="Q30" s="67"/>
      <c r="R30" s="11"/>
      <c r="S30" s="11"/>
      <c r="T30" s="35"/>
    </row>
    <row r="31" spans="1:20" x14ac:dyDescent="0.25">
      <c r="A31" s="34"/>
      <c r="B31" s="11"/>
      <c r="C31" s="2" t="s">
        <v>2</v>
      </c>
      <c r="D31" s="11" t="s">
        <v>4738</v>
      </c>
      <c r="E31" s="11" t="s">
        <v>39</v>
      </c>
      <c r="F31" s="2" t="s">
        <v>0</v>
      </c>
      <c r="G31" s="11" t="s">
        <v>6265</v>
      </c>
      <c r="H31" s="2">
        <v>1</v>
      </c>
      <c r="I31" s="2"/>
      <c r="J31" s="2">
        <v>0</v>
      </c>
      <c r="K31" s="2">
        <v>0</v>
      </c>
      <c r="L31" s="2">
        <v>0</v>
      </c>
      <c r="M31" s="2">
        <v>0</v>
      </c>
      <c r="N31" s="2">
        <v>0</v>
      </c>
      <c r="O31" s="2"/>
      <c r="P31" s="2"/>
      <c r="Q31" s="67">
        <v>1</v>
      </c>
      <c r="R31" s="11"/>
      <c r="S31" s="11"/>
      <c r="T31" s="35"/>
    </row>
    <row r="32" spans="1:20" x14ac:dyDescent="0.25">
      <c r="A32" s="34"/>
      <c r="B32" s="11"/>
      <c r="C32" s="2"/>
      <c r="D32" s="11"/>
      <c r="E32" s="11"/>
      <c r="F32" s="2" t="s">
        <v>2</v>
      </c>
      <c r="G32" s="11" t="s">
        <v>6266</v>
      </c>
      <c r="H32" s="2">
        <v>1</v>
      </c>
      <c r="I32" s="2">
        <v>0</v>
      </c>
      <c r="J32" s="2">
        <v>0</v>
      </c>
      <c r="K32" s="2">
        <v>0</v>
      </c>
      <c r="L32" s="2">
        <v>0</v>
      </c>
      <c r="M32" s="2">
        <v>0</v>
      </c>
      <c r="N32" s="2">
        <v>0</v>
      </c>
      <c r="O32" s="2"/>
      <c r="P32" s="2"/>
      <c r="Q32" s="67">
        <v>1</v>
      </c>
      <c r="R32" s="11"/>
      <c r="S32" s="11"/>
      <c r="T32" s="35"/>
    </row>
    <row r="33" spans="1:20" x14ac:dyDescent="0.25">
      <c r="A33" s="34"/>
      <c r="B33" s="11"/>
      <c r="C33" s="2"/>
      <c r="D33" s="11"/>
      <c r="E33" s="11"/>
      <c r="F33" s="2" t="s">
        <v>3</v>
      </c>
      <c r="G33" s="11" t="s">
        <v>6267</v>
      </c>
      <c r="H33" s="2">
        <v>1</v>
      </c>
      <c r="I33" s="2">
        <v>0</v>
      </c>
      <c r="J33" s="2">
        <v>0</v>
      </c>
      <c r="K33" s="2">
        <v>0</v>
      </c>
      <c r="L33" s="2">
        <v>0</v>
      </c>
      <c r="M33" s="2">
        <v>0</v>
      </c>
      <c r="N33" s="2">
        <v>0</v>
      </c>
      <c r="O33" s="2"/>
      <c r="P33" s="2"/>
      <c r="Q33" s="67">
        <v>1</v>
      </c>
      <c r="R33" s="11"/>
      <c r="S33" s="11"/>
      <c r="T33" s="35"/>
    </row>
    <row r="34" spans="1:20" x14ac:dyDescent="0.25">
      <c r="A34" s="34"/>
      <c r="B34" s="11"/>
      <c r="C34" s="2"/>
      <c r="D34" s="11"/>
      <c r="E34" s="11"/>
      <c r="F34" s="2" t="s">
        <v>4</v>
      </c>
      <c r="G34" s="11" t="s">
        <v>6268</v>
      </c>
      <c r="H34" s="2">
        <v>1</v>
      </c>
      <c r="I34" s="2">
        <v>0</v>
      </c>
      <c r="J34" s="2">
        <v>0</v>
      </c>
      <c r="K34" s="2">
        <v>0</v>
      </c>
      <c r="L34" s="2">
        <v>0</v>
      </c>
      <c r="M34" s="2">
        <v>0</v>
      </c>
      <c r="N34" s="2">
        <v>0</v>
      </c>
      <c r="O34" s="2"/>
      <c r="P34" s="2"/>
      <c r="Q34" s="67">
        <v>1</v>
      </c>
      <c r="R34" s="11"/>
      <c r="S34" s="11"/>
      <c r="T34" s="35"/>
    </row>
    <row r="35" spans="1:20" x14ac:dyDescent="0.25">
      <c r="A35" s="34"/>
      <c r="B35" s="11"/>
      <c r="C35" s="2"/>
      <c r="D35" s="11"/>
      <c r="E35" s="11"/>
      <c r="F35" s="2" t="s">
        <v>5</v>
      </c>
      <c r="G35" s="11" t="s">
        <v>6269</v>
      </c>
      <c r="H35" s="2">
        <v>1</v>
      </c>
      <c r="I35" s="2">
        <v>0</v>
      </c>
      <c r="J35" s="2">
        <v>0</v>
      </c>
      <c r="K35" s="2">
        <v>0</v>
      </c>
      <c r="L35" s="2">
        <v>0</v>
      </c>
      <c r="M35" s="2">
        <v>0</v>
      </c>
      <c r="N35" s="2">
        <v>0</v>
      </c>
      <c r="O35" s="2"/>
      <c r="P35" s="2"/>
      <c r="Q35" s="67">
        <v>1</v>
      </c>
      <c r="R35" s="11"/>
      <c r="S35" s="11"/>
      <c r="T35" s="35"/>
    </row>
    <row r="36" spans="1:20" x14ac:dyDescent="0.25">
      <c r="A36" s="34"/>
      <c r="B36" s="11"/>
      <c r="C36" s="2"/>
      <c r="D36" s="11"/>
      <c r="E36" s="11"/>
      <c r="F36" s="2" t="s">
        <v>6</v>
      </c>
      <c r="G36" s="11" t="s">
        <v>6270</v>
      </c>
      <c r="H36" s="2">
        <v>1</v>
      </c>
      <c r="I36" s="2">
        <v>0</v>
      </c>
      <c r="J36" s="2">
        <v>0</v>
      </c>
      <c r="K36" s="2">
        <v>0</v>
      </c>
      <c r="L36" s="2">
        <v>0</v>
      </c>
      <c r="M36" s="2">
        <v>0</v>
      </c>
      <c r="N36" s="2">
        <v>0</v>
      </c>
      <c r="O36" s="2"/>
      <c r="P36" s="2"/>
      <c r="Q36" s="67">
        <v>1</v>
      </c>
      <c r="R36" s="11"/>
      <c r="S36" s="11"/>
      <c r="T36" s="35"/>
    </row>
    <row r="37" spans="1:20" x14ac:dyDescent="0.25">
      <c r="A37" s="34"/>
      <c r="B37" s="11"/>
      <c r="C37" s="2"/>
      <c r="D37" s="11"/>
      <c r="E37" s="11"/>
      <c r="F37" s="2" t="s">
        <v>7</v>
      </c>
      <c r="G37" s="11" t="s">
        <v>6271</v>
      </c>
      <c r="H37" s="2">
        <v>1</v>
      </c>
      <c r="I37" s="2">
        <v>0</v>
      </c>
      <c r="J37" s="2">
        <v>0</v>
      </c>
      <c r="K37" s="2">
        <v>0</v>
      </c>
      <c r="L37" s="2">
        <v>0</v>
      </c>
      <c r="M37" s="2">
        <v>0</v>
      </c>
      <c r="N37" s="2">
        <v>0</v>
      </c>
      <c r="O37" s="2"/>
      <c r="P37" s="2"/>
      <c r="Q37" s="67">
        <v>1</v>
      </c>
      <c r="R37" s="11"/>
      <c r="S37" s="11"/>
      <c r="T37" s="35"/>
    </row>
    <row r="38" spans="1:20" x14ac:dyDescent="0.25">
      <c r="A38" s="34"/>
      <c r="B38" s="11"/>
      <c r="C38" s="2"/>
      <c r="D38" s="11"/>
      <c r="E38" s="11"/>
      <c r="F38" s="2" t="s">
        <v>8</v>
      </c>
      <c r="G38" s="11" t="s">
        <v>5687</v>
      </c>
      <c r="H38" s="2">
        <v>1</v>
      </c>
      <c r="I38" s="2">
        <v>0</v>
      </c>
      <c r="J38" s="2">
        <v>0</v>
      </c>
      <c r="K38" s="2">
        <v>0</v>
      </c>
      <c r="L38" s="2">
        <v>0</v>
      </c>
      <c r="M38" s="2">
        <v>0</v>
      </c>
      <c r="N38" s="2">
        <v>0</v>
      </c>
      <c r="O38" s="2"/>
      <c r="P38" s="2"/>
      <c r="Q38" s="67">
        <v>1</v>
      </c>
      <c r="R38" s="11"/>
      <c r="S38" s="11"/>
      <c r="T38" s="35"/>
    </row>
    <row r="39" spans="1:20" x14ac:dyDescent="0.25">
      <c r="A39" s="34"/>
      <c r="B39" s="11"/>
      <c r="C39" s="2"/>
      <c r="D39" s="11"/>
      <c r="E39" s="11"/>
      <c r="F39" s="2" t="s">
        <v>9</v>
      </c>
      <c r="G39" s="11" t="s">
        <v>6272</v>
      </c>
      <c r="H39" s="2">
        <v>1</v>
      </c>
      <c r="I39" s="2">
        <v>0</v>
      </c>
      <c r="J39" s="2">
        <v>0</v>
      </c>
      <c r="K39" s="2">
        <v>0</v>
      </c>
      <c r="L39" s="2">
        <v>0</v>
      </c>
      <c r="M39" s="2">
        <v>0</v>
      </c>
      <c r="N39" s="2">
        <v>0</v>
      </c>
      <c r="O39" s="2"/>
      <c r="P39" s="2"/>
      <c r="Q39" s="67">
        <v>1</v>
      </c>
      <c r="R39" s="11"/>
      <c r="S39" s="11"/>
      <c r="T39" s="35"/>
    </row>
    <row r="40" spans="1:20" x14ac:dyDescent="0.25">
      <c r="A40" s="34"/>
      <c r="B40" s="11"/>
      <c r="C40" s="2"/>
      <c r="D40" s="11"/>
      <c r="E40" s="11"/>
      <c r="F40" s="2" t="s">
        <v>10</v>
      </c>
      <c r="G40" s="11" t="s">
        <v>6273</v>
      </c>
      <c r="H40" s="2">
        <v>0</v>
      </c>
      <c r="I40" s="2">
        <v>1</v>
      </c>
      <c r="J40" s="2">
        <v>0</v>
      </c>
      <c r="K40" s="2">
        <v>0</v>
      </c>
      <c r="L40" s="2">
        <v>0</v>
      </c>
      <c r="M40" s="2">
        <v>0</v>
      </c>
      <c r="N40" s="2">
        <v>0</v>
      </c>
      <c r="O40" s="2"/>
      <c r="P40" s="2"/>
      <c r="Q40" s="67"/>
      <c r="R40" s="11"/>
      <c r="S40" s="11"/>
      <c r="T40" s="35"/>
    </row>
    <row r="41" spans="1:20" x14ac:dyDescent="0.25">
      <c r="A41" s="34"/>
      <c r="B41" s="11"/>
      <c r="C41" s="2"/>
      <c r="D41" s="11"/>
      <c r="E41" s="11"/>
      <c r="F41" s="2" t="s">
        <v>11</v>
      </c>
      <c r="G41" s="11" t="s">
        <v>6274</v>
      </c>
      <c r="H41" s="2">
        <v>0</v>
      </c>
      <c r="I41" s="2">
        <v>1</v>
      </c>
      <c r="J41" s="2">
        <v>0</v>
      </c>
      <c r="K41" s="2">
        <v>0</v>
      </c>
      <c r="L41" s="2">
        <v>0</v>
      </c>
      <c r="M41" s="2">
        <v>0</v>
      </c>
      <c r="N41" s="2">
        <v>0</v>
      </c>
      <c r="O41" s="2"/>
      <c r="P41" s="2"/>
      <c r="Q41" s="67"/>
      <c r="R41" s="11"/>
      <c r="S41" s="11"/>
      <c r="T41" s="35"/>
    </row>
    <row r="42" spans="1:20" x14ac:dyDescent="0.25">
      <c r="A42" s="34"/>
      <c r="B42" s="11"/>
      <c r="C42" s="2"/>
      <c r="D42" s="11"/>
      <c r="E42" s="11"/>
      <c r="F42" s="2" t="s">
        <v>12</v>
      </c>
      <c r="G42" s="11" t="s">
        <v>6275</v>
      </c>
      <c r="H42" s="2">
        <v>0</v>
      </c>
      <c r="I42" s="2">
        <v>1</v>
      </c>
      <c r="J42" s="2">
        <v>0</v>
      </c>
      <c r="K42" s="2">
        <v>0</v>
      </c>
      <c r="L42" s="2">
        <v>0</v>
      </c>
      <c r="M42" s="2">
        <v>0</v>
      </c>
      <c r="N42" s="2">
        <v>0</v>
      </c>
      <c r="O42" s="2"/>
      <c r="P42" s="2"/>
      <c r="Q42" s="67"/>
      <c r="R42" s="11"/>
      <c r="S42" s="11"/>
      <c r="T42" s="35"/>
    </row>
    <row r="43" spans="1:20" x14ac:dyDescent="0.25">
      <c r="A43" s="34"/>
      <c r="B43" s="11"/>
      <c r="C43" s="2"/>
      <c r="D43" s="11"/>
      <c r="E43" s="11"/>
      <c r="F43" s="2" t="s">
        <v>13</v>
      </c>
      <c r="G43" s="11" t="s">
        <v>6276</v>
      </c>
      <c r="H43" s="2">
        <v>0</v>
      </c>
      <c r="I43" s="2">
        <v>1</v>
      </c>
      <c r="J43" s="2">
        <v>0</v>
      </c>
      <c r="K43" s="2">
        <v>0</v>
      </c>
      <c r="L43" s="2">
        <v>0</v>
      </c>
      <c r="M43" s="2">
        <v>0</v>
      </c>
      <c r="N43" s="2">
        <v>0</v>
      </c>
      <c r="O43" s="2"/>
      <c r="P43" s="2"/>
      <c r="Q43" s="67"/>
      <c r="R43" s="11"/>
      <c r="S43" s="11"/>
      <c r="T43" s="35"/>
    </row>
    <row r="44" spans="1:20" x14ac:dyDescent="0.25">
      <c r="A44" s="34"/>
      <c r="B44" s="11"/>
      <c r="C44" s="2"/>
      <c r="D44" s="11"/>
      <c r="E44" s="11"/>
      <c r="F44" s="2" t="s">
        <v>14</v>
      </c>
      <c r="G44" s="11" t="s">
        <v>6277</v>
      </c>
      <c r="H44" s="2">
        <v>0</v>
      </c>
      <c r="I44" s="2">
        <v>1</v>
      </c>
      <c r="J44" s="2">
        <v>0</v>
      </c>
      <c r="K44" s="2">
        <v>0</v>
      </c>
      <c r="L44" s="2">
        <v>0</v>
      </c>
      <c r="M44" s="2">
        <v>0</v>
      </c>
      <c r="N44" s="2">
        <v>0</v>
      </c>
      <c r="O44" s="2"/>
      <c r="P44" s="2"/>
      <c r="Q44" s="67"/>
      <c r="R44" s="11"/>
      <c r="S44" s="11"/>
      <c r="T44" s="35"/>
    </row>
    <row r="45" spans="1:20" x14ac:dyDescent="0.25">
      <c r="A45" s="34"/>
      <c r="B45" s="11"/>
      <c r="C45" s="2"/>
      <c r="D45" s="11"/>
      <c r="E45" s="11"/>
      <c r="F45" s="2" t="s">
        <v>15</v>
      </c>
      <c r="G45" s="11" t="s">
        <v>6278</v>
      </c>
      <c r="H45" s="2">
        <v>0</v>
      </c>
      <c r="I45" s="2">
        <v>1</v>
      </c>
      <c r="J45" s="2">
        <v>0</v>
      </c>
      <c r="K45" s="2">
        <v>0</v>
      </c>
      <c r="L45" s="2">
        <v>0</v>
      </c>
      <c r="M45" s="2">
        <v>0</v>
      </c>
      <c r="N45" s="2">
        <v>0</v>
      </c>
      <c r="O45" s="2"/>
      <c r="P45" s="2"/>
      <c r="Q45" s="67"/>
      <c r="R45" s="11"/>
      <c r="S45" s="11"/>
      <c r="T45" s="35"/>
    </row>
    <row r="46" spans="1:20" x14ac:dyDescent="0.25">
      <c r="A46" s="34"/>
      <c r="B46" s="11"/>
      <c r="C46" s="2"/>
      <c r="D46" s="11"/>
      <c r="E46" s="11"/>
      <c r="F46" s="2" t="s">
        <v>16</v>
      </c>
      <c r="G46" s="11" t="s">
        <v>6279</v>
      </c>
      <c r="H46" s="2">
        <v>0</v>
      </c>
      <c r="I46" s="2">
        <v>1</v>
      </c>
      <c r="J46" s="2">
        <v>0</v>
      </c>
      <c r="K46" s="2">
        <v>0</v>
      </c>
      <c r="L46" s="2">
        <v>0</v>
      </c>
      <c r="M46" s="2">
        <v>0</v>
      </c>
      <c r="N46" s="2">
        <v>0</v>
      </c>
      <c r="O46" s="2"/>
      <c r="P46" s="2"/>
      <c r="Q46" s="67"/>
      <c r="R46" s="11"/>
      <c r="S46" s="11"/>
      <c r="T46" s="35"/>
    </row>
    <row r="47" spans="1:20" x14ac:dyDescent="0.25">
      <c r="A47" s="34"/>
      <c r="B47" s="11"/>
      <c r="C47" s="2"/>
      <c r="D47" s="11"/>
      <c r="E47" s="11"/>
      <c r="F47" s="2" t="s">
        <v>17</v>
      </c>
      <c r="G47" s="11" t="s">
        <v>6280</v>
      </c>
      <c r="H47" s="2">
        <v>0</v>
      </c>
      <c r="I47" s="2">
        <v>1</v>
      </c>
      <c r="J47" s="2">
        <v>0</v>
      </c>
      <c r="K47" s="2">
        <v>0</v>
      </c>
      <c r="L47" s="2">
        <v>0</v>
      </c>
      <c r="M47" s="2">
        <v>0</v>
      </c>
      <c r="N47" s="2">
        <v>0</v>
      </c>
      <c r="O47" s="2"/>
      <c r="P47" s="2"/>
      <c r="Q47" s="67"/>
      <c r="R47" s="11"/>
      <c r="S47" s="11"/>
      <c r="T47" s="35"/>
    </row>
    <row r="48" spans="1:20" x14ac:dyDescent="0.25">
      <c r="A48" s="34"/>
      <c r="B48" s="11"/>
      <c r="C48" s="2"/>
      <c r="D48" s="11"/>
      <c r="E48" s="11"/>
      <c r="F48" s="2" t="s">
        <v>18</v>
      </c>
      <c r="G48" s="11" t="s">
        <v>6281</v>
      </c>
      <c r="H48" s="2">
        <v>0</v>
      </c>
      <c r="I48" s="2">
        <v>1</v>
      </c>
      <c r="J48" s="2">
        <v>0</v>
      </c>
      <c r="K48" s="2">
        <v>0</v>
      </c>
      <c r="L48" s="2">
        <v>0</v>
      </c>
      <c r="M48" s="2">
        <v>0</v>
      </c>
      <c r="N48" s="2">
        <v>0</v>
      </c>
      <c r="O48" s="2"/>
      <c r="P48" s="2"/>
      <c r="Q48" s="67"/>
      <c r="R48" s="11"/>
      <c r="S48" s="11"/>
      <c r="T48" s="35"/>
    </row>
    <row r="49" spans="1:20" x14ac:dyDescent="0.25">
      <c r="A49" s="34"/>
      <c r="B49" s="11"/>
      <c r="C49" s="2"/>
      <c r="D49" s="11"/>
      <c r="E49" s="11"/>
      <c r="F49" s="2" t="s">
        <v>19</v>
      </c>
      <c r="G49" s="11" t="s">
        <v>6282</v>
      </c>
      <c r="H49" s="2">
        <v>0</v>
      </c>
      <c r="I49" s="2">
        <v>1</v>
      </c>
      <c r="J49" s="2">
        <v>0</v>
      </c>
      <c r="K49" s="2">
        <v>0</v>
      </c>
      <c r="L49" s="2">
        <v>0</v>
      </c>
      <c r="M49" s="2">
        <v>0</v>
      </c>
      <c r="N49" s="2">
        <v>0</v>
      </c>
      <c r="O49" s="2"/>
      <c r="P49" s="2"/>
      <c r="Q49" s="67"/>
      <c r="R49" s="11"/>
      <c r="S49" s="11"/>
      <c r="T49" s="35"/>
    </row>
    <row r="50" spans="1:20" x14ac:dyDescent="0.25">
      <c r="A50" s="34"/>
      <c r="B50" s="11"/>
      <c r="C50" s="2"/>
      <c r="D50" s="11"/>
      <c r="E50" s="11"/>
      <c r="F50" s="2" t="s">
        <v>20</v>
      </c>
      <c r="G50" s="11" t="s">
        <v>6283</v>
      </c>
      <c r="H50" s="2">
        <v>0</v>
      </c>
      <c r="I50" s="2">
        <v>1</v>
      </c>
      <c r="J50" s="2">
        <v>0</v>
      </c>
      <c r="K50" s="2">
        <v>0</v>
      </c>
      <c r="L50" s="2">
        <v>0</v>
      </c>
      <c r="M50" s="2">
        <v>0</v>
      </c>
      <c r="N50" s="2">
        <v>0</v>
      </c>
      <c r="O50" s="2"/>
      <c r="P50" s="2"/>
      <c r="Q50" s="67"/>
      <c r="R50" s="11"/>
      <c r="S50" s="11"/>
      <c r="T50" s="35"/>
    </row>
    <row r="51" spans="1:20" x14ac:dyDescent="0.25">
      <c r="A51" s="34"/>
      <c r="B51" s="11"/>
      <c r="C51" s="2"/>
      <c r="D51" s="11"/>
      <c r="E51" s="11"/>
      <c r="F51" s="2" t="s">
        <v>21</v>
      </c>
      <c r="G51" s="11" t="s">
        <v>6284</v>
      </c>
      <c r="H51" s="2">
        <v>0</v>
      </c>
      <c r="I51" s="2">
        <v>1</v>
      </c>
      <c r="J51" s="2">
        <v>0</v>
      </c>
      <c r="K51" s="2">
        <v>0</v>
      </c>
      <c r="L51" s="2">
        <v>0</v>
      </c>
      <c r="M51" s="2">
        <v>0</v>
      </c>
      <c r="N51" s="2">
        <v>0</v>
      </c>
      <c r="O51" s="2"/>
      <c r="P51" s="2"/>
      <c r="Q51" s="67"/>
      <c r="R51" s="11"/>
      <c r="S51" s="11"/>
      <c r="T51" s="35"/>
    </row>
    <row r="52" spans="1:20" x14ac:dyDescent="0.25">
      <c r="A52" s="34"/>
      <c r="B52" s="11"/>
      <c r="C52" s="2"/>
      <c r="D52" s="11"/>
      <c r="E52" s="11"/>
      <c r="F52" s="2" t="s">
        <v>22</v>
      </c>
      <c r="G52" s="11" t="s">
        <v>6285</v>
      </c>
      <c r="H52" s="2">
        <v>0</v>
      </c>
      <c r="I52" s="2">
        <v>1</v>
      </c>
      <c r="J52" s="2">
        <v>0</v>
      </c>
      <c r="K52" s="2">
        <v>0</v>
      </c>
      <c r="L52" s="2">
        <v>0</v>
      </c>
      <c r="M52" s="2">
        <v>0</v>
      </c>
      <c r="N52" s="2">
        <v>0</v>
      </c>
      <c r="O52" s="2"/>
      <c r="P52" s="2"/>
      <c r="Q52" s="67"/>
      <c r="R52" s="11"/>
      <c r="S52" s="11"/>
      <c r="T52" s="35"/>
    </row>
    <row r="53" spans="1:20" x14ac:dyDescent="0.25">
      <c r="A53" s="34"/>
      <c r="B53" s="11"/>
      <c r="C53" s="2"/>
      <c r="D53" s="11"/>
      <c r="E53" s="11"/>
      <c r="F53" s="2" t="s">
        <v>23</v>
      </c>
      <c r="G53" s="11" t="s">
        <v>6286</v>
      </c>
      <c r="H53" s="2">
        <v>0</v>
      </c>
      <c r="I53" s="2">
        <v>1</v>
      </c>
      <c r="J53" s="2">
        <v>0</v>
      </c>
      <c r="K53" s="2">
        <v>0</v>
      </c>
      <c r="L53" s="2">
        <v>0</v>
      </c>
      <c r="M53" s="2">
        <v>0</v>
      </c>
      <c r="N53" s="2">
        <v>0</v>
      </c>
      <c r="O53" s="2"/>
      <c r="P53" s="2"/>
      <c r="Q53" s="67"/>
      <c r="R53" s="11"/>
      <c r="S53" s="11"/>
      <c r="T53" s="35"/>
    </row>
    <row r="54" spans="1:20" x14ac:dyDescent="0.25">
      <c r="A54" s="34"/>
      <c r="B54" s="11"/>
      <c r="C54" s="2"/>
      <c r="D54" s="11"/>
      <c r="E54" s="11"/>
      <c r="F54" s="2" t="s">
        <v>24</v>
      </c>
      <c r="G54" s="11" t="s">
        <v>6287</v>
      </c>
      <c r="H54" s="2">
        <v>0</v>
      </c>
      <c r="I54" s="2">
        <v>1</v>
      </c>
      <c r="J54" s="2">
        <v>0</v>
      </c>
      <c r="K54" s="2">
        <v>0</v>
      </c>
      <c r="L54" s="2">
        <v>0</v>
      </c>
      <c r="M54" s="2">
        <v>0</v>
      </c>
      <c r="N54" s="2">
        <v>0</v>
      </c>
      <c r="O54" s="2"/>
      <c r="P54" s="2"/>
      <c r="Q54" s="67"/>
      <c r="R54" s="11"/>
      <c r="S54" s="11"/>
      <c r="T54" s="35"/>
    </row>
    <row r="55" spans="1:20" x14ac:dyDescent="0.25">
      <c r="A55" s="34"/>
      <c r="B55" s="11"/>
      <c r="C55" s="2"/>
      <c r="D55" s="11"/>
      <c r="E55" s="11"/>
      <c r="F55" s="2" t="s">
        <v>25</v>
      </c>
      <c r="G55" s="11" t="s">
        <v>6288</v>
      </c>
      <c r="H55" s="2">
        <v>0</v>
      </c>
      <c r="I55" s="2">
        <v>1</v>
      </c>
      <c r="J55" s="2">
        <v>0</v>
      </c>
      <c r="K55" s="2">
        <v>0</v>
      </c>
      <c r="L55" s="2">
        <v>0</v>
      </c>
      <c r="M55" s="2">
        <v>0</v>
      </c>
      <c r="N55" s="2">
        <v>0</v>
      </c>
      <c r="O55" s="2"/>
      <c r="P55" s="2"/>
      <c r="Q55" s="67"/>
      <c r="R55" s="11"/>
      <c r="S55" s="11"/>
      <c r="T55" s="35"/>
    </row>
    <row r="56" spans="1:20" x14ac:dyDescent="0.25">
      <c r="A56" s="34"/>
      <c r="B56" s="11"/>
      <c r="C56" s="2"/>
      <c r="D56" s="11"/>
      <c r="E56" s="11"/>
      <c r="F56" s="2" t="s">
        <v>26</v>
      </c>
      <c r="G56" s="11" t="s">
        <v>6289</v>
      </c>
      <c r="H56" s="2">
        <v>0</v>
      </c>
      <c r="I56" s="2">
        <v>1</v>
      </c>
      <c r="J56" s="2">
        <v>0</v>
      </c>
      <c r="K56" s="2">
        <v>0</v>
      </c>
      <c r="L56" s="2">
        <v>0</v>
      </c>
      <c r="M56" s="2">
        <v>0</v>
      </c>
      <c r="N56" s="2">
        <v>0</v>
      </c>
      <c r="O56" s="2"/>
      <c r="P56" s="2"/>
      <c r="Q56" s="67"/>
      <c r="R56" s="11"/>
      <c r="S56" s="11"/>
      <c r="T56" s="35"/>
    </row>
    <row r="57" spans="1:20" x14ac:dyDescent="0.25">
      <c r="A57" s="34"/>
      <c r="B57" s="11"/>
      <c r="C57" s="2"/>
      <c r="D57" s="11"/>
      <c r="E57" s="11"/>
      <c r="F57" s="2" t="s">
        <v>27</v>
      </c>
      <c r="G57" s="11" t="s">
        <v>6290</v>
      </c>
      <c r="H57" s="2">
        <v>0</v>
      </c>
      <c r="I57" s="2">
        <v>1</v>
      </c>
      <c r="J57" s="2">
        <v>0</v>
      </c>
      <c r="K57" s="2">
        <v>0</v>
      </c>
      <c r="L57" s="2">
        <v>0</v>
      </c>
      <c r="M57" s="2">
        <v>0</v>
      </c>
      <c r="N57" s="2">
        <v>0</v>
      </c>
      <c r="O57" s="2"/>
      <c r="P57" s="2"/>
      <c r="Q57" s="67"/>
      <c r="R57" s="11"/>
      <c r="S57" s="11"/>
      <c r="T57" s="35"/>
    </row>
    <row r="58" spans="1:20" x14ac:dyDescent="0.25">
      <c r="A58" s="34"/>
      <c r="B58" s="11"/>
      <c r="C58" s="2"/>
      <c r="D58" s="11"/>
      <c r="E58" s="11"/>
      <c r="F58" s="2" t="s">
        <v>28</v>
      </c>
      <c r="G58" s="11" t="s">
        <v>6291</v>
      </c>
      <c r="H58" s="2">
        <v>0</v>
      </c>
      <c r="I58" s="2">
        <v>1</v>
      </c>
      <c r="J58" s="2">
        <v>0</v>
      </c>
      <c r="K58" s="2">
        <v>0</v>
      </c>
      <c r="L58" s="2">
        <v>0</v>
      </c>
      <c r="M58" s="2">
        <v>0</v>
      </c>
      <c r="N58" s="2">
        <v>0</v>
      </c>
      <c r="O58" s="2"/>
      <c r="P58" s="2"/>
      <c r="Q58" s="67"/>
      <c r="R58" s="11"/>
      <c r="S58" s="11"/>
      <c r="T58" s="35"/>
    </row>
    <row r="59" spans="1:20" x14ac:dyDescent="0.25">
      <c r="A59" s="34"/>
      <c r="B59" s="11"/>
      <c r="C59" s="2"/>
      <c r="D59" s="11"/>
      <c r="E59" s="11"/>
      <c r="F59" s="2" t="s">
        <v>29</v>
      </c>
      <c r="G59" s="11" t="s">
        <v>6292</v>
      </c>
      <c r="H59" s="2">
        <v>0</v>
      </c>
      <c r="I59" s="2">
        <v>1</v>
      </c>
      <c r="J59" s="2">
        <v>0</v>
      </c>
      <c r="K59" s="2">
        <v>0</v>
      </c>
      <c r="L59" s="2">
        <v>0</v>
      </c>
      <c r="M59" s="2">
        <v>0</v>
      </c>
      <c r="N59" s="2">
        <v>0</v>
      </c>
      <c r="O59" s="2"/>
      <c r="P59" s="2"/>
      <c r="Q59" s="67"/>
      <c r="R59" s="11"/>
      <c r="S59" s="11"/>
      <c r="T59" s="35"/>
    </row>
    <row r="60" spans="1:20" x14ac:dyDescent="0.25">
      <c r="A60" s="34"/>
      <c r="B60" s="11"/>
      <c r="C60" s="2"/>
      <c r="D60" s="11"/>
      <c r="E60" s="11"/>
      <c r="F60" s="2" t="s">
        <v>30</v>
      </c>
      <c r="G60" s="11" t="s">
        <v>6293</v>
      </c>
      <c r="H60" s="2">
        <v>0</v>
      </c>
      <c r="I60" s="2">
        <v>1</v>
      </c>
      <c r="J60" s="2">
        <v>0</v>
      </c>
      <c r="K60" s="2">
        <v>0</v>
      </c>
      <c r="L60" s="2">
        <v>0</v>
      </c>
      <c r="M60" s="2">
        <v>0</v>
      </c>
      <c r="N60" s="2">
        <v>0</v>
      </c>
      <c r="O60" s="2"/>
      <c r="P60" s="2"/>
      <c r="Q60" s="67"/>
      <c r="R60" s="11"/>
      <c r="S60" s="11"/>
      <c r="T60" s="35"/>
    </row>
    <row r="61" spans="1:20" x14ac:dyDescent="0.25">
      <c r="A61" s="34"/>
      <c r="B61" s="11"/>
      <c r="C61" s="2"/>
      <c r="D61" s="11"/>
      <c r="E61" s="11"/>
      <c r="F61" s="2" t="s">
        <v>31</v>
      </c>
      <c r="G61" s="11" t="s">
        <v>6294</v>
      </c>
      <c r="H61" s="2">
        <v>0</v>
      </c>
      <c r="I61" s="2">
        <v>1</v>
      </c>
      <c r="J61" s="2">
        <v>0</v>
      </c>
      <c r="K61" s="2">
        <v>0</v>
      </c>
      <c r="L61" s="2">
        <v>0</v>
      </c>
      <c r="M61" s="2">
        <v>0</v>
      </c>
      <c r="N61" s="2">
        <v>0</v>
      </c>
      <c r="O61" s="2"/>
      <c r="P61" s="2"/>
      <c r="Q61" s="67"/>
      <c r="R61" s="11"/>
      <c r="S61" s="11"/>
      <c r="T61" s="35"/>
    </row>
    <row r="62" spans="1:20" x14ac:dyDescent="0.25">
      <c r="A62" s="34"/>
      <c r="B62" s="11"/>
      <c r="C62" s="2"/>
      <c r="D62" s="11"/>
      <c r="E62" s="11"/>
      <c r="F62" s="2" t="s">
        <v>32</v>
      </c>
      <c r="G62" s="11" t="s">
        <v>6295</v>
      </c>
      <c r="H62" s="2">
        <v>0</v>
      </c>
      <c r="I62" s="2">
        <v>1</v>
      </c>
      <c r="J62" s="2">
        <v>0</v>
      </c>
      <c r="K62" s="2">
        <v>0</v>
      </c>
      <c r="L62" s="2">
        <v>0</v>
      </c>
      <c r="M62" s="2">
        <v>0</v>
      </c>
      <c r="N62" s="2">
        <v>0</v>
      </c>
      <c r="O62" s="2"/>
      <c r="P62" s="2"/>
      <c r="Q62" s="67"/>
      <c r="R62" s="11"/>
      <c r="S62" s="11"/>
      <c r="T62" s="35"/>
    </row>
    <row r="63" spans="1:20" x14ac:dyDescent="0.25">
      <c r="A63" s="34"/>
      <c r="B63" s="11"/>
      <c r="C63" s="2"/>
      <c r="D63" s="11"/>
      <c r="E63" s="11"/>
      <c r="F63" s="2" t="s">
        <v>33</v>
      </c>
      <c r="G63" s="11" t="s">
        <v>6296</v>
      </c>
      <c r="H63" s="2">
        <v>0</v>
      </c>
      <c r="I63" s="2">
        <v>1</v>
      </c>
      <c r="J63" s="2">
        <v>0</v>
      </c>
      <c r="K63" s="2">
        <v>0</v>
      </c>
      <c r="L63" s="2">
        <v>0</v>
      </c>
      <c r="M63" s="2">
        <v>0</v>
      </c>
      <c r="N63" s="2">
        <v>0</v>
      </c>
      <c r="O63" s="2"/>
      <c r="P63" s="2"/>
      <c r="Q63" s="67"/>
      <c r="R63" s="11"/>
      <c r="S63" s="11"/>
      <c r="T63" s="35"/>
    </row>
    <row r="64" spans="1:20" x14ac:dyDescent="0.25">
      <c r="A64" s="34"/>
      <c r="B64" s="11"/>
      <c r="C64" s="2"/>
      <c r="D64" s="11"/>
      <c r="E64" s="11"/>
      <c r="F64" s="2" t="s">
        <v>34</v>
      </c>
      <c r="G64" s="11" t="s">
        <v>6297</v>
      </c>
      <c r="H64" s="2">
        <v>0</v>
      </c>
      <c r="I64" s="2">
        <v>1</v>
      </c>
      <c r="J64" s="2">
        <v>0</v>
      </c>
      <c r="K64" s="2">
        <v>0</v>
      </c>
      <c r="L64" s="2">
        <v>0</v>
      </c>
      <c r="M64" s="2">
        <v>0</v>
      </c>
      <c r="N64" s="2">
        <v>0</v>
      </c>
      <c r="O64" s="2"/>
      <c r="P64" s="2"/>
      <c r="Q64" s="67"/>
      <c r="R64" s="11"/>
      <c r="S64" s="11"/>
      <c r="T64" s="35"/>
    </row>
    <row r="65" spans="1:20" x14ac:dyDescent="0.25">
      <c r="A65" s="34"/>
      <c r="B65" s="11"/>
      <c r="C65" s="2"/>
      <c r="D65" s="11"/>
      <c r="E65" s="11"/>
      <c r="F65" s="2" t="s">
        <v>1913</v>
      </c>
      <c r="G65" s="11" t="s">
        <v>6298</v>
      </c>
      <c r="H65" s="2">
        <v>0</v>
      </c>
      <c r="I65" s="2">
        <v>1</v>
      </c>
      <c r="J65" s="2">
        <v>0</v>
      </c>
      <c r="K65" s="2">
        <v>0</v>
      </c>
      <c r="L65" s="2">
        <v>0</v>
      </c>
      <c r="M65" s="2">
        <v>0</v>
      </c>
      <c r="N65" s="2">
        <v>0</v>
      </c>
      <c r="O65" s="2"/>
      <c r="P65" s="2"/>
      <c r="Q65" s="67"/>
      <c r="R65" s="11"/>
      <c r="S65" s="11"/>
      <c r="T65" s="35"/>
    </row>
    <row r="66" spans="1:20" x14ac:dyDescent="0.25">
      <c r="A66" s="34"/>
      <c r="B66" s="11"/>
      <c r="C66" s="2"/>
      <c r="D66" s="11"/>
      <c r="E66" s="11"/>
      <c r="F66" s="2" t="s">
        <v>1914</v>
      </c>
      <c r="G66" s="11" t="s">
        <v>6299</v>
      </c>
      <c r="H66" s="2">
        <v>0</v>
      </c>
      <c r="I66" s="2">
        <v>1</v>
      </c>
      <c r="J66" s="2">
        <v>0</v>
      </c>
      <c r="K66" s="2">
        <v>0</v>
      </c>
      <c r="L66" s="2">
        <v>0</v>
      </c>
      <c r="M66" s="2">
        <v>0</v>
      </c>
      <c r="N66" s="2">
        <v>0</v>
      </c>
      <c r="O66" s="2"/>
      <c r="P66" s="2"/>
      <c r="Q66" s="67"/>
      <c r="R66" s="11"/>
      <c r="S66" s="11"/>
      <c r="T66" s="35"/>
    </row>
    <row r="67" spans="1:20" x14ac:dyDescent="0.25">
      <c r="A67" s="34"/>
      <c r="B67" s="11"/>
      <c r="C67" s="2"/>
      <c r="D67" s="11"/>
      <c r="E67" s="11"/>
      <c r="F67" s="2" t="s">
        <v>1915</v>
      </c>
      <c r="G67" s="11" t="s">
        <v>6300</v>
      </c>
      <c r="H67" s="2">
        <v>0</v>
      </c>
      <c r="I67" s="2">
        <v>1</v>
      </c>
      <c r="J67" s="2">
        <v>0</v>
      </c>
      <c r="K67" s="2">
        <v>0</v>
      </c>
      <c r="L67" s="2">
        <v>0</v>
      </c>
      <c r="M67" s="2">
        <v>0</v>
      </c>
      <c r="N67" s="2">
        <v>0</v>
      </c>
      <c r="O67" s="2"/>
      <c r="P67" s="2"/>
      <c r="Q67" s="67"/>
      <c r="R67" s="11"/>
      <c r="S67" s="11"/>
      <c r="T67" s="35"/>
    </row>
    <row r="68" spans="1:20" x14ac:dyDescent="0.25">
      <c r="A68" s="34"/>
      <c r="B68" s="11"/>
      <c r="C68" s="2"/>
      <c r="D68" s="11"/>
      <c r="E68" s="11"/>
      <c r="F68" s="2" t="s">
        <v>1916</v>
      </c>
      <c r="G68" s="11" t="s">
        <v>6301</v>
      </c>
      <c r="H68" s="2">
        <v>0</v>
      </c>
      <c r="I68" s="2">
        <v>1</v>
      </c>
      <c r="J68" s="2">
        <v>0</v>
      </c>
      <c r="K68" s="2">
        <v>0</v>
      </c>
      <c r="L68" s="2">
        <v>0</v>
      </c>
      <c r="M68" s="2">
        <v>0</v>
      </c>
      <c r="N68" s="2">
        <v>0</v>
      </c>
      <c r="O68" s="2"/>
      <c r="P68" s="2"/>
      <c r="Q68" s="67"/>
      <c r="R68" s="11"/>
      <c r="S68" s="11"/>
      <c r="T68" s="35"/>
    </row>
    <row r="69" spans="1:20" x14ac:dyDescent="0.25">
      <c r="A69" s="34"/>
      <c r="B69" s="11"/>
      <c r="C69" s="2"/>
      <c r="D69" s="11"/>
      <c r="E69" s="11"/>
      <c r="F69" s="2" t="s">
        <v>1917</v>
      </c>
      <c r="G69" s="11" t="s">
        <v>6302</v>
      </c>
      <c r="H69" s="2">
        <v>0</v>
      </c>
      <c r="I69" s="2">
        <v>1</v>
      </c>
      <c r="J69" s="2">
        <v>0</v>
      </c>
      <c r="K69" s="2">
        <v>0</v>
      </c>
      <c r="L69" s="2">
        <v>0</v>
      </c>
      <c r="M69" s="2">
        <v>0</v>
      </c>
      <c r="N69" s="2">
        <v>0</v>
      </c>
      <c r="O69" s="2"/>
      <c r="P69" s="2"/>
      <c r="Q69" s="67"/>
      <c r="R69" s="11"/>
      <c r="S69" s="11"/>
      <c r="T69" s="35"/>
    </row>
    <row r="70" spans="1:20" x14ac:dyDescent="0.25">
      <c r="A70" s="34"/>
      <c r="B70" s="11"/>
      <c r="C70" s="2"/>
      <c r="D70" s="11"/>
      <c r="E70" s="11"/>
      <c r="F70" s="2" t="s">
        <v>1918</v>
      </c>
      <c r="G70" s="11" t="s">
        <v>6303</v>
      </c>
      <c r="H70" s="2">
        <v>0</v>
      </c>
      <c r="I70" s="2">
        <v>1</v>
      </c>
      <c r="J70" s="2">
        <v>0</v>
      </c>
      <c r="K70" s="2">
        <v>0</v>
      </c>
      <c r="L70" s="2">
        <v>0</v>
      </c>
      <c r="M70" s="2">
        <v>0</v>
      </c>
      <c r="N70" s="2">
        <v>0</v>
      </c>
      <c r="O70" s="2"/>
      <c r="P70" s="2"/>
      <c r="Q70" s="67"/>
      <c r="R70" s="11"/>
      <c r="S70" s="11"/>
      <c r="T70" s="35"/>
    </row>
    <row r="71" spans="1:20" x14ac:dyDescent="0.25">
      <c r="A71" s="34"/>
      <c r="B71" s="11"/>
      <c r="C71" s="2"/>
      <c r="D71" s="11"/>
      <c r="E71" s="11"/>
      <c r="F71" s="2"/>
      <c r="G71" s="11"/>
      <c r="H71" s="2"/>
      <c r="I71" s="2"/>
      <c r="J71" s="2"/>
      <c r="K71" s="2"/>
      <c r="L71" s="2"/>
      <c r="M71" s="2"/>
      <c r="N71" s="2"/>
      <c r="O71" s="2"/>
      <c r="P71" s="2"/>
      <c r="Q71" s="67"/>
      <c r="R71" s="11"/>
      <c r="S71" s="11"/>
      <c r="T71" s="35"/>
    </row>
    <row r="72" spans="1:20" x14ac:dyDescent="0.25">
      <c r="A72" s="83"/>
      <c r="B72" s="62"/>
      <c r="C72" s="61"/>
      <c r="D72" s="62"/>
      <c r="E72" s="62"/>
      <c r="F72" s="61"/>
      <c r="G72" s="62"/>
      <c r="H72" s="61">
        <f>SUM(H31:H70)</f>
        <v>9</v>
      </c>
      <c r="I72" s="61">
        <f t="shared" ref="I72:Q72" si="1">SUM(I31:I70)</f>
        <v>31</v>
      </c>
      <c r="J72" s="61">
        <f t="shared" si="1"/>
        <v>0</v>
      </c>
      <c r="K72" s="61">
        <f t="shared" si="1"/>
        <v>0</v>
      </c>
      <c r="L72" s="61">
        <f t="shared" si="1"/>
        <v>0</v>
      </c>
      <c r="M72" s="61">
        <f t="shared" si="1"/>
        <v>0</v>
      </c>
      <c r="N72" s="61">
        <f t="shared" si="1"/>
        <v>0</v>
      </c>
      <c r="O72" s="61">
        <f t="shared" si="1"/>
        <v>0</v>
      </c>
      <c r="P72" s="61">
        <f t="shared" si="1"/>
        <v>0</v>
      </c>
      <c r="Q72" s="72">
        <f t="shared" si="1"/>
        <v>9</v>
      </c>
      <c r="R72" s="62"/>
      <c r="S72" s="62"/>
      <c r="T72" s="84"/>
    </row>
    <row r="73" spans="1:20" x14ac:dyDescent="0.25">
      <c r="A73" s="85"/>
      <c r="B73" s="75"/>
      <c r="C73" s="76"/>
      <c r="D73" s="75"/>
      <c r="E73" s="75"/>
      <c r="F73" s="76"/>
      <c r="G73" s="75"/>
      <c r="H73" s="76"/>
      <c r="I73" s="76"/>
      <c r="J73" s="76"/>
      <c r="K73" s="76"/>
      <c r="L73" s="76"/>
      <c r="M73" s="76"/>
      <c r="N73" s="76"/>
      <c r="O73" s="76"/>
      <c r="P73" s="76"/>
      <c r="Q73" s="105"/>
      <c r="R73" s="75"/>
      <c r="S73" s="75"/>
      <c r="T73" s="86"/>
    </row>
    <row r="74" spans="1:20" x14ac:dyDescent="0.25">
      <c r="A74" s="34"/>
      <c r="B74" s="11"/>
      <c r="C74" s="2"/>
      <c r="D74" s="11"/>
      <c r="E74" s="11"/>
      <c r="F74" s="11"/>
      <c r="G74" s="11"/>
      <c r="H74" s="2"/>
      <c r="I74" s="2"/>
      <c r="J74" s="2"/>
      <c r="K74" s="2"/>
      <c r="L74" s="2"/>
      <c r="M74" s="2"/>
      <c r="N74" s="2"/>
      <c r="O74" s="2"/>
      <c r="P74" s="2"/>
      <c r="Q74" s="67"/>
      <c r="R74" s="11"/>
      <c r="S74" s="11"/>
      <c r="T74" s="35"/>
    </row>
    <row r="75" spans="1:20" x14ac:dyDescent="0.25">
      <c r="A75" s="34"/>
      <c r="B75" s="11"/>
      <c r="C75" s="2" t="s">
        <v>3</v>
      </c>
      <c r="D75" s="11" t="s">
        <v>1293</v>
      </c>
      <c r="E75" s="11" t="s">
        <v>39</v>
      </c>
      <c r="F75" s="2" t="s">
        <v>0</v>
      </c>
      <c r="G75" s="11" t="s">
        <v>6304</v>
      </c>
      <c r="H75" s="2">
        <v>0</v>
      </c>
      <c r="I75" s="2">
        <v>1</v>
      </c>
      <c r="J75" s="2">
        <v>0</v>
      </c>
      <c r="K75" s="2">
        <v>0</v>
      </c>
      <c r="L75" s="2">
        <v>0</v>
      </c>
      <c r="M75" s="2">
        <v>0</v>
      </c>
      <c r="N75" s="2">
        <v>0</v>
      </c>
      <c r="O75" s="2"/>
      <c r="P75" s="2"/>
      <c r="Q75" s="67"/>
      <c r="R75" s="11"/>
      <c r="S75" s="11"/>
      <c r="T75" s="35"/>
    </row>
    <row r="76" spans="1:20" x14ac:dyDescent="0.25">
      <c r="A76" s="34"/>
      <c r="B76" s="11"/>
      <c r="C76" s="2"/>
      <c r="D76" s="11"/>
      <c r="E76" s="11"/>
      <c r="F76" s="2" t="s">
        <v>2</v>
      </c>
      <c r="G76" s="11" t="s">
        <v>6305</v>
      </c>
      <c r="H76" s="2">
        <v>0</v>
      </c>
      <c r="I76" s="2">
        <v>1</v>
      </c>
      <c r="J76" s="2">
        <v>0</v>
      </c>
      <c r="K76" s="2">
        <v>0</v>
      </c>
      <c r="L76" s="2">
        <v>0</v>
      </c>
      <c r="M76" s="2">
        <v>0</v>
      </c>
      <c r="N76" s="2">
        <v>0</v>
      </c>
      <c r="O76" s="2"/>
      <c r="P76" s="2"/>
      <c r="Q76" s="67"/>
      <c r="R76" s="11"/>
      <c r="S76" s="11"/>
      <c r="T76" s="35"/>
    </row>
    <row r="77" spans="1:20" x14ac:dyDescent="0.25">
      <c r="A77" s="34"/>
      <c r="B77" s="11"/>
      <c r="C77" s="2"/>
      <c r="D77" s="11"/>
      <c r="E77" s="11"/>
      <c r="F77" s="2" t="s">
        <v>3</v>
      </c>
      <c r="G77" s="11" t="s">
        <v>6306</v>
      </c>
      <c r="H77" s="2">
        <v>0</v>
      </c>
      <c r="I77" s="2">
        <v>1</v>
      </c>
      <c r="J77" s="2">
        <v>0</v>
      </c>
      <c r="K77" s="2">
        <v>0</v>
      </c>
      <c r="L77" s="2">
        <v>0</v>
      </c>
      <c r="M77" s="2">
        <v>0</v>
      </c>
      <c r="N77" s="2">
        <v>0</v>
      </c>
      <c r="O77" s="2"/>
      <c r="P77" s="2"/>
      <c r="Q77" s="67"/>
      <c r="R77" s="11"/>
      <c r="S77" s="11"/>
      <c r="T77" s="35"/>
    </row>
    <row r="78" spans="1:20" x14ac:dyDescent="0.25">
      <c r="A78" s="34"/>
      <c r="B78" s="11"/>
      <c r="C78" s="2"/>
      <c r="D78" s="11"/>
      <c r="E78" s="11"/>
      <c r="F78" s="2" t="s">
        <v>4</v>
      </c>
      <c r="G78" s="11" t="s">
        <v>6307</v>
      </c>
      <c r="H78" s="2">
        <v>0</v>
      </c>
      <c r="I78" s="2">
        <v>1</v>
      </c>
      <c r="J78" s="2">
        <v>0</v>
      </c>
      <c r="K78" s="2">
        <v>0</v>
      </c>
      <c r="L78" s="2">
        <v>0</v>
      </c>
      <c r="M78" s="2">
        <v>0</v>
      </c>
      <c r="N78" s="2">
        <v>0</v>
      </c>
      <c r="O78" s="2"/>
      <c r="P78" s="2"/>
      <c r="Q78" s="67"/>
      <c r="R78" s="11"/>
      <c r="S78" s="11"/>
      <c r="T78" s="35"/>
    </row>
    <row r="79" spans="1:20" x14ac:dyDescent="0.25">
      <c r="A79" s="34"/>
      <c r="B79" s="11"/>
      <c r="C79" s="2"/>
      <c r="D79" s="11"/>
      <c r="E79" s="11"/>
      <c r="F79" s="2" t="s">
        <v>5</v>
      </c>
      <c r="G79" s="11" t="s">
        <v>6308</v>
      </c>
      <c r="H79" s="2">
        <v>0</v>
      </c>
      <c r="I79" s="2">
        <v>1</v>
      </c>
      <c r="J79" s="2">
        <v>0</v>
      </c>
      <c r="K79" s="2">
        <v>0</v>
      </c>
      <c r="L79" s="2">
        <v>0</v>
      </c>
      <c r="M79" s="2">
        <v>0</v>
      </c>
      <c r="N79" s="2">
        <v>0</v>
      </c>
      <c r="O79" s="2"/>
      <c r="P79" s="2"/>
      <c r="Q79" s="67"/>
      <c r="R79" s="11"/>
      <c r="S79" s="11"/>
      <c r="T79" s="35"/>
    </row>
    <row r="80" spans="1:20" x14ac:dyDescent="0.25">
      <c r="A80" s="34"/>
      <c r="B80" s="11"/>
      <c r="C80" s="2"/>
      <c r="D80" s="11"/>
      <c r="E80" s="11"/>
      <c r="F80" s="2" t="s">
        <v>6</v>
      </c>
      <c r="G80" s="11" t="s">
        <v>6309</v>
      </c>
      <c r="H80" s="2">
        <v>0</v>
      </c>
      <c r="I80" s="2">
        <v>1</v>
      </c>
      <c r="J80" s="2">
        <v>0</v>
      </c>
      <c r="K80" s="2">
        <v>0</v>
      </c>
      <c r="L80" s="2">
        <v>0</v>
      </c>
      <c r="M80" s="2">
        <v>0</v>
      </c>
      <c r="N80" s="2">
        <v>0</v>
      </c>
      <c r="O80" s="2"/>
      <c r="P80" s="2"/>
      <c r="Q80" s="67"/>
      <c r="R80" s="11"/>
      <c r="S80" s="11"/>
      <c r="T80" s="35"/>
    </row>
    <row r="81" spans="1:20" x14ac:dyDescent="0.25">
      <c r="A81" s="34"/>
      <c r="B81" s="11"/>
      <c r="C81" s="2"/>
      <c r="D81" s="11"/>
      <c r="E81" s="11"/>
      <c r="F81" s="2" t="s">
        <v>7</v>
      </c>
      <c r="G81" s="11" t="s">
        <v>6310</v>
      </c>
      <c r="H81" s="2">
        <v>0</v>
      </c>
      <c r="I81" s="2">
        <v>1</v>
      </c>
      <c r="J81" s="2">
        <v>0</v>
      </c>
      <c r="K81" s="2">
        <v>0</v>
      </c>
      <c r="L81" s="2">
        <v>0</v>
      </c>
      <c r="M81" s="2">
        <v>0</v>
      </c>
      <c r="N81" s="2">
        <v>0</v>
      </c>
      <c r="O81" s="2"/>
      <c r="P81" s="2"/>
      <c r="Q81" s="67"/>
      <c r="R81" s="11"/>
      <c r="S81" s="11"/>
      <c r="T81" s="35"/>
    </row>
    <row r="82" spans="1:20" x14ac:dyDescent="0.25">
      <c r="A82" s="34"/>
      <c r="B82" s="11"/>
      <c r="C82" s="2"/>
      <c r="D82" s="11"/>
      <c r="E82" s="11"/>
      <c r="F82" s="2" t="s">
        <v>8</v>
      </c>
      <c r="G82" s="11" t="s">
        <v>6311</v>
      </c>
      <c r="H82" s="2">
        <v>0</v>
      </c>
      <c r="I82" s="2">
        <v>1</v>
      </c>
      <c r="J82" s="2">
        <v>0</v>
      </c>
      <c r="K82" s="2">
        <v>0</v>
      </c>
      <c r="L82" s="2">
        <v>0</v>
      </c>
      <c r="M82" s="2">
        <v>0</v>
      </c>
      <c r="N82" s="2">
        <v>0</v>
      </c>
      <c r="O82" s="2"/>
      <c r="P82" s="2"/>
      <c r="Q82" s="67"/>
      <c r="R82" s="11"/>
      <c r="S82" s="11"/>
      <c r="T82" s="35"/>
    </row>
    <row r="83" spans="1:20" x14ac:dyDescent="0.25">
      <c r="A83" s="34"/>
      <c r="B83" s="11"/>
      <c r="C83" s="2"/>
      <c r="D83" s="11"/>
      <c r="E83" s="11"/>
      <c r="F83" s="2" t="s">
        <v>9</v>
      </c>
      <c r="G83" s="11" t="s">
        <v>6312</v>
      </c>
      <c r="H83" s="2">
        <v>0</v>
      </c>
      <c r="I83" s="2">
        <v>1</v>
      </c>
      <c r="J83" s="2">
        <v>0</v>
      </c>
      <c r="K83" s="2">
        <v>0</v>
      </c>
      <c r="L83" s="2">
        <v>0</v>
      </c>
      <c r="M83" s="2">
        <v>0</v>
      </c>
      <c r="N83" s="2">
        <v>0</v>
      </c>
      <c r="O83" s="2"/>
      <c r="P83" s="2"/>
      <c r="Q83" s="67"/>
      <c r="R83" s="11"/>
      <c r="S83" s="11"/>
      <c r="T83" s="35"/>
    </row>
    <row r="84" spans="1:20" x14ac:dyDescent="0.25">
      <c r="A84" s="34"/>
      <c r="B84" s="11"/>
      <c r="C84" s="2"/>
      <c r="D84" s="11"/>
      <c r="E84" s="11"/>
      <c r="F84" s="2" t="s">
        <v>10</v>
      </c>
      <c r="G84" s="11" t="s">
        <v>6313</v>
      </c>
      <c r="H84" s="2">
        <v>0</v>
      </c>
      <c r="I84" s="2">
        <v>1</v>
      </c>
      <c r="J84" s="2">
        <v>0</v>
      </c>
      <c r="K84" s="2">
        <v>0</v>
      </c>
      <c r="L84" s="2">
        <v>0</v>
      </c>
      <c r="M84" s="2">
        <v>0</v>
      </c>
      <c r="N84" s="2">
        <v>0</v>
      </c>
      <c r="O84" s="2"/>
      <c r="P84" s="2"/>
      <c r="Q84" s="67"/>
      <c r="R84" s="11"/>
      <c r="S84" s="11"/>
      <c r="T84" s="35"/>
    </row>
    <row r="85" spans="1:20" x14ac:dyDescent="0.25">
      <c r="A85" s="34"/>
      <c r="B85" s="11"/>
      <c r="C85" s="2"/>
      <c r="D85" s="11"/>
      <c r="E85" s="11"/>
      <c r="F85" s="2" t="s">
        <v>11</v>
      </c>
      <c r="G85" s="11" t="s">
        <v>6314</v>
      </c>
      <c r="H85" s="2">
        <v>0</v>
      </c>
      <c r="I85" s="2">
        <v>1</v>
      </c>
      <c r="J85" s="2">
        <v>0</v>
      </c>
      <c r="K85" s="2">
        <v>0</v>
      </c>
      <c r="L85" s="2">
        <v>0</v>
      </c>
      <c r="M85" s="2">
        <v>0</v>
      </c>
      <c r="N85" s="2">
        <v>0</v>
      </c>
      <c r="O85" s="2"/>
      <c r="P85" s="2"/>
      <c r="Q85" s="67"/>
      <c r="R85" s="11"/>
      <c r="S85" s="11"/>
      <c r="T85" s="35"/>
    </row>
    <row r="86" spans="1:20" x14ac:dyDescent="0.25">
      <c r="A86" s="34"/>
      <c r="B86" s="11"/>
      <c r="C86" s="2"/>
      <c r="D86" s="11"/>
      <c r="E86" s="11"/>
      <c r="F86" s="2" t="s">
        <v>12</v>
      </c>
      <c r="G86" s="11" t="s">
        <v>6315</v>
      </c>
      <c r="H86" s="2">
        <v>0</v>
      </c>
      <c r="I86" s="2">
        <v>1</v>
      </c>
      <c r="J86" s="2">
        <v>0</v>
      </c>
      <c r="K86" s="2">
        <v>0</v>
      </c>
      <c r="L86" s="2">
        <v>0</v>
      </c>
      <c r="M86" s="2">
        <v>0</v>
      </c>
      <c r="N86" s="2">
        <v>0</v>
      </c>
      <c r="O86" s="2"/>
      <c r="P86" s="2"/>
      <c r="Q86" s="67"/>
      <c r="R86" s="11"/>
      <c r="S86" s="11"/>
      <c r="T86" s="35"/>
    </row>
    <row r="87" spans="1:20" x14ac:dyDescent="0.25">
      <c r="A87" s="34"/>
      <c r="B87" s="11"/>
      <c r="C87" s="2"/>
      <c r="D87" s="11"/>
      <c r="E87" s="11"/>
      <c r="F87" s="2" t="s">
        <v>13</v>
      </c>
      <c r="G87" s="11" t="s">
        <v>6316</v>
      </c>
      <c r="H87" s="2">
        <v>0</v>
      </c>
      <c r="I87" s="2">
        <v>1</v>
      </c>
      <c r="J87" s="2">
        <v>0</v>
      </c>
      <c r="K87" s="2">
        <v>0</v>
      </c>
      <c r="L87" s="2">
        <v>0</v>
      </c>
      <c r="M87" s="2">
        <v>0</v>
      </c>
      <c r="N87" s="2">
        <v>0</v>
      </c>
      <c r="O87" s="2"/>
      <c r="P87" s="2"/>
      <c r="Q87" s="67"/>
      <c r="R87" s="11"/>
      <c r="S87" s="11"/>
      <c r="T87" s="35"/>
    </row>
    <row r="88" spans="1:20" x14ac:dyDescent="0.25">
      <c r="A88" s="34"/>
      <c r="B88" s="11"/>
      <c r="C88" s="2"/>
      <c r="D88" s="11"/>
      <c r="E88" s="11"/>
      <c r="F88" s="2" t="s">
        <v>14</v>
      </c>
      <c r="G88" s="11" t="s">
        <v>6317</v>
      </c>
      <c r="H88" s="2">
        <v>0</v>
      </c>
      <c r="I88" s="2">
        <v>1</v>
      </c>
      <c r="J88" s="2">
        <v>0</v>
      </c>
      <c r="K88" s="2">
        <v>0</v>
      </c>
      <c r="L88" s="2">
        <v>0</v>
      </c>
      <c r="M88" s="2">
        <v>0</v>
      </c>
      <c r="N88" s="2">
        <v>0</v>
      </c>
      <c r="O88" s="2"/>
      <c r="P88" s="2"/>
      <c r="Q88" s="67"/>
      <c r="R88" s="11"/>
      <c r="S88" s="11"/>
      <c r="T88" s="35"/>
    </row>
    <row r="89" spans="1:20" x14ac:dyDescent="0.25">
      <c r="A89" s="34"/>
      <c r="B89" s="11"/>
      <c r="C89" s="2"/>
      <c r="D89" s="11"/>
      <c r="E89" s="11"/>
      <c r="F89" s="2" t="s">
        <v>15</v>
      </c>
      <c r="G89" s="11" t="s">
        <v>6318</v>
      </c>
      <c r="H89" s="2">
        <v>0</v>
      </c>
      <c r="I89" s="2">
        <v>1</v>
      </c>
      <c r="J89" s="2">
        <v>0</v>
      </c>
      <c r="K89" s="2">
        <v>0</v>
      </c>
      <c r="L89" s="2">
        <v>0</v>
      </c>
      <c r="M89" s="2">
        <v>0</v>
      </c>
      <c r="N89" s="2">
        <v>0</v>
      </c>
      <c r="O89" s="2"/>
      <c r="P89" s="2"/>
      <c r="Q89" s="67"/>
      <c r="R89" s="11"/>
      <c r="S89" s="11"/>
      <c r="T89" s="35"/>
    </row>
    <row r="90" spans="1:20" x14ac:dyDescent="0.25">
      <c r="A90" s="34"/>
      <c r="B90" s="11"/>
      <c r="C90" s="2"/>
      <c r="D90" s="11"/>
      <c r="E90" s="11"/>
      <c r="F90" s="2" t="s">
        <v>16</v>
      </c>
      <c r="G90" s="11" t="s">
        <v>6319</v>
      </c>
      <c r="H90" s="2">
        <v>0</v>
      </c>
      <c r="I90" s="2">
        <v>1</v>
      </c>
      <c r="J90" s="2">
        <v>0</v>
      </c>
      <c r="K90" s="2">
        <v>0</v>
      </c>
      <c r="L90" s="2">
        <v>0</v>
      </c>
      <c r="M90" s="2">
        <v>0</v>
      </c>
      <c r="N90" s="2">
        <v>0</v>
      </c>
      <c r="O90" s="2"/>
      <c r="P90" s="2"/>
      <c r="Q90" s="67"/>
      <c r="R90" s="11"/>
      <c r="S90" s="11"/>
      <c r="T90" s="35"/>
    </row>
    <row r="91" spans="1:20" x14ac:dyDescent="0.25">
      <c r="A91" s="34"/>
      <c r="B91" s="11"/>
      <c r="C91" s="2"/>
      <c r="D91" s="11"/>
      <c r="E91" s="11"/>
      <c r="F91" s="2" t="s">
        <v>17</v>
      </c>
      <c r="G91" s="11" t="s">
        <v>6320</v>
      </c>
      <c r="H91" s="2">
        <v>0</v>
      </c>
      <c r="I91" s="2">
        <v>1</v>
      </c>
      <c r="J91" s="2">
        <v>0</v>
      </c>
      <c r="K91" s="2">
        <v>0</v>
      </c>
      <c r="L91" s="2">
        <v>0</v>
      </c>
      <c r="M91" s="2">
        <v>0</v>
      </c>
      <c r="N91" s="2">
        <v>0</v>
      </c>
      <c r="O91" s="2"/>
      <c r="P91" s="2"/>
      <c r="Q91" s="67"/>
      <c r="R91" s="11"/>
      <c r="S91" s="11"/>
      <c r="T91" s="35"/>
    </row>
    <row r="92" spans="1:20" x14ac:dyDescent="0.25">
      <c r="A92" s="34"/>
      <c r="B92" s="11"/>
      <c r="C92" s="2"/>
      <c r="D92" s="11"/>
      <c r="E92" s="11"/>
      <c r="F92" s="2" t="s">
        <v>18</v>
      </c>
      <c r="G92" s="11" t="s">
        <v>6321</v>
      </c>
      <c r="H92" s="2">
        <v>0</v>
      </c>
      <c r="I92" s="2">
        <v>1</v>
      </c>
      <c r="J92" s="2">
        <v>0</v>
      </c>
      <c r="K92" s="2">
        <v>0</v>
      </c>
      <c r="L92" s="2">
        <v>0</v>
      </c>
      <c r="M92" s="2">
        <v>0</v>
      </c>
      <c r="N92" s="2">
        <v>0</v>
      </c>
      <c r="O92" s="2"/>
      <c r="P92" s="2"/>
      <c r="Q92" s="67"/>
      <c r="R92" s="11"/>
      <c r="S92" s="11"/>
      <c r="T92" s="35"/>
    </row>
    <row r="93" spans="1:20" x14ac:dyDescent="0.25">
      <c r="A93" s="34"/>
      <c r="B93" s="11"/>
      <c r="C93" s="2"/>
      <c r="D93" s="11"/>
      <c r="E93" s="11"/>
      <c r="F93" s="2" t="s">
        <v>19</v>
      </c>
      <c r="G93" s="11" t="s">
        <v>6322</v>
      </c>
      <c r="H93" s="2">
        <v>0</v>
      </c>
      <c r="I93" s="2">
        <v>1</v>
      </c>
      <c r="J93" s="2">
        <v>0</v>
      </c>
      <c r="K93" s="2">
        <v>0</v>
      </c>
      <c r="L93" s="2">
        <v>0</v>
      </c>
      <c r="M93" s="2">
        <v>0</v>
      </c>
      <c r="N93" s="2">
        <v>0</v>
      </c>
      <c r="O93" s="2"/>
      <c r="P93" s="2"/>
      <c r="Q93" s="67"/>
      <c r="R93" s="11"/>
      <c r="S93" s="11"/>
      <c r="T93" s="35"/>
    </row>
    <row r="94" spans="1:20" x14ac:dyDescent="0.25">
      <c r="A94" s="34"/>
      <c r="B94" s="11"/>
      <c r="C94" s="2"/>
      <c r="D94" s="11"/>
      <c r="E94" s="11"/>
      <c r="F94" s="2"/>
      <c r="G94" s="11"/>
      <c r="H94" s="2"/>
      <c r="I94" s="2"/>
      <c r="J94" s="2"/>
      <c r="K94" s="2"/>
      <c r="L94" s="2"/>
      <c r="M94" s="2"/>
      <c r="N94" s="2"/>
      <c r="O94" s="2"/>
      <c r="P94" s="2"/>
      <c r="Q94" s="67"/>
      <c r="R94" s="11"/>
      <c r="S94" s="11"/>
      <c r="T94" s="35"/>
    </row>
    <row r="95" spans="1:20" x14ac:dyDescent="0.25">
      <c r="A95" s="83"/>
      <c r="B95" s="62"/>
      <c r="C95" s="61"/>
      <c r="D95" s="62"/>
      <c r="E95" s="62"/>
      <c r="F95" s="61"/>
      <c r="G95" s="62"/>
      <c r="H95" s="61">
        <f>SUM(H75:H93)</f>
        <v>0</v>
      </c>
      <c r="I95" s="61">
        <f t="shared" ref="I95:O95" si="2">SUM(I75:I93)</f>
        <v>19</v>
      </c>
      <c r="J95" s="61">
        <f t="shared" si="2"/>
        <v>0</v>
      </c>
      <c r="K95" s="61">
        <f t="shared" si="2"/>
        <v>0</v>
      </c>
      <c r="L95" s="61">
        <f t="shared" si="2"/>
        <v>0</v>
      </c>
      <c r="M95" s="61">
        <f t="shared" si="2"/>
        <v>0</v>
      </c>
      <c r="N95" s="61">
        <f t="shared" si="2"/>
        <v>0</v>
      </c>
      <c r="O95" s="61">
        <f t="shared" si="2"/>
        <v>0</v>
      </c>
      <c r="P95" s="61"/>
      <c r="Q95" s="72"/>
      <c r="R95" s="62"/>
      <c r="S95" s="62"/>
      <c r="T95" s="84"/>
    </row>
    <row r="96" spans="1:20" x14ac:dyDescent="0.25">
      <c r="A96" s="85"/>
      <c r="B96" s="75"/>
      <c r="C96" s="76"/>
      <c r="D96" s="75"/>
      <c r="E96" s="75"/>
      <c r="F96" s="76"/>
      <c r="G96" s="75"/>
      <c r="H96" s="76"/>
      <c r="I96" s="76"/>
      <c r="J96" s="76"/>
      <c r="K96" s="76"/>
      <c r="L96" s="76"/>
      <c r="M96" s="76"/>
      <c r="N96" s="76"/>
      <c r="O96" s="76"/>
      <c r="P96" s="76"/>
      <c r="Q96" s="105"/>
      <c r="R96" s="75"/>
      <c r="S96" s="75"/>
      <c r="T96" s="86"/>
    </row>
    <row r="97" spans="1:20" x14ac:dyDescent="0.25">
      <c r="A97" s="34"/>
      <c r="B97" s="11"/>
      <c r="C97" s="2"/>
      <c r="D97" s="11"/>
      <c r="E97" s="11"/>
      <c r="F97" s="11"/>
      <c r="G97" s="11"/>
      <c r="H97" s="2"/>
      <c r="I97" s="2"/>
      <c r="J97" s="2"/>
      <c r="K97" s="2"/>
      <c r="L97" s="2"/>
      <c r="M97" s="2"/>
      <c r="N97" s="2"/>
      <c r="O97" s="2"/>
      <c r="P97" s="2"/>
      <c r="Q97" s="67"/>
      <c r="R97" s="11"/>
      <c r="S97" s="11"/>
      <c r="T97" s="35"/>
    </row>
    <row r="98" spans="1:20" x14ac:dyDescent="0.25">
      <c r="A98" s="34"/>
      <c r="B98" s="11"/>
      <c r="C98" s="2" t="s">
        <v>4</v>
      </c>
      <c r="D98" s="11" t="s">
        <v>4739</v>
      </c>
      <c r="E98" s="11" t="s">
        <v>39</v>
      </c>
      <c r="F98" s="2" t="s">
        <v>0</v>
      </c>
      <c r="G98" s="11" t="s">
        <v>4739</v>
      </c>
      <c r="H98" s="2">
        <v>0</v>
      </c>
      <c r="I98" s="2">
        <v>1</v>
      </c>
      <c r="J98" s="2">
        <v>0</v>
      </c>
      <c r="K98" s="2">
        <v>0</v>
      </c>
      <c r="L98" s="2">
        <v>0</v>
      </c>
      <c r="M98" s="2">
        <v>0</v>
      </c>
      <c r="N98" s="2">
        <v>0</v>
      </c>
      <c r="O98" s="2"/>
      <c r="P98" s="2"/>
      <c r="Q98" s="67"/>
      <c r="R98" s="11"/>
      <c r="S98" s="11"/>
      <c r="T98" s="35"/>
    </row>
    <row r="99" spans="1:20" x14ac:dyDescent="0.25">
      <c r="A99" s="34"/>
      <c r="B99" s="11"/>
      <c r="C99" s="2"/>
      <c r="D99" s="11"/>
      <c r="E99" s="11"/>
      <c r="F99" s="2" t="s">
        <v>2</v>
      </c>
      <c r="G99" s="11" t="s">
        <v>6323</v>
      </c>
      <c r="H99" s="2">
        <v>0</v>
      </c>
      <c r="I99" s="2">
        <v>1</v>
      </c>
      <c r="J99" s="2">
        <v>0</v>
      </c>
      <c r="K99" s="2">
        <v>0</v>
      </c>
      <c r="L99" s="2">
        <v>0</v>
      </c>
      <c r="M99" s="2">
        <v>0</v>
      </c>
      <c r="N99" s="2">
        <v>0</v>
      </c>
      <c r="O99" s="2"/>
      <c r="P99" s="2"/>
      <c r="Q99" s="67"/>
      <c r="R99" s="11"/>
      <c r="S99" s="11"/>
      <c r="T99" s="35"/>
    </row>
    <row r="100" spans="1:20" x14ac:dyDescent="0.25">
      <c r="A100" s="34"/>
      <c r="B100" s="11"/>
      <c r="C100" s="2"/>
      <c r="D100" s="11"/>
      <c r="E100" s="11"/>
      <c r="F100" s="2" t="s">
        <v>3</v>
      </c>
      <c r="G100" s="11" t="s">
        <v>6324</v>
      </c>
      <c r="H100" s="2">
        <v>0</v>
      </c>
      <c r="I100" s="2">
        <v>1</v>
      </c>
      <c r="J100" s="2">
        <v>0</v>
      </c>
      <c r="K100" s="2">
        <v>0</v>
      </c>
      <c r="L100" s="2">
        <v>0</v>
      </c>
      <c r="M100" s="2">
        <v>0</v>
      </c>
      <c r="N100" s="2">
        <v>0</v>
      </c>
      <c r="O100" s="2"/>
      <c r="P100" s="2"/>
      <c r="Q100" s="67"/>
      <c r="R100" s="11"/>
      <c r="S100" s="11"/>
      <c r="T100" s="35"/>
    </row>
    <row r="101" spans="1:20" x14ac:dyDescent="0.25">
      <c r="A101" s="34"/>
      <c r="B101" s="11"/>
      <c r="C101" s="2"/>
      <c r="D101" s="11"/>
      <c r="E101" s="11"/>
      <c r="F101" s="2" t="s">
        <v>4</v>
      </c>
      <c r="G101" s="11" t="s">
        <v>6325</v>
      </c>
      <c r="H101" s="2">
        <v>0</v>
      </c>
      <c r="I101" s="2">
        <v>1</v>
      </c>
      <c r="J101" s="2">
        <v>0</v>
      </c>
      <c r="K101" s="2">
        <v>0</v>
      </c>
      <c r="L101" s="2">
        <v>0</v>
      </c>
      <c r="M101" s="2">
        <v>0</v>
      </c>
      <c r="N101" s="2">
        <v>0</v>
      </c>
      <c r="O101" s="2"/>
      <c r="P101" s="2"/>
      <c r="Q101" s="67"/>
      <c r="R101" s="11"/>
      <c r="S101" s="11"/>
      <c r="T101" s="35"/>
    </row>
    <row r="102" spans="1:20" x14ac:dyDescent="0.25">
      <c r="A102" s="34"/>
      <c r="B102" s="11"/>
      <c r="C102" s="2"/>
      <c r="D102" s="11"/>
      <c r="E102" s="11"/>
      <c r="F102" s="2" t="s">
        <v>5</v>
      </c>
      <c r="G102" s="11" t="s">
        <v>6326</v>
      </c>
      <c r="H102" s="2">
        <v>0</v>
      </c>
      <c r="I102" s="2">
        <v>1</v>
      </c>
      <c r="J102" s="2">
        <v>0</v>
      </c>
      <c r="K102" s="2">
        <v>0</v>
      </c>
      <c r="L102" s="2">
        <v>0</v>
      </c>
      <c r="M102" s="2">
        <v>0</v>
      </c>
      <c r="N102" s="2">
        <v>0</v>
      </c>
      <c r="O102" s="2"/>
      <c r="P102" s="2"/>
      <c r="Q102" s="67"/>
      <c r="R102" s="11"/>
      <c r="S102" s="11"/>
      <c r="T102" s="35"/>
    </row>
    <row r="103" spans="1:20" x14ac:dyDescent="0.25">
      <c r="A103" s="34"/>
      <c r="B103" s="11"/>
      <c r="C103" s="2"/>
      <c r="D103" s="11"/>
      <c r="E103" s="11"/>
      <c r="F103" s="2" t="s">
        <v>6</v>
      </c>
      <c r="G103" s="11" t="s">
        <v>6327</v>
      </c>
      <c r="H103" s="2">
        <v>0</v>
      </c>
      <c r="I103" s="2">
        <v>1</v>
      </c>
      <c r="J103" s="2">
        <v>0</v>
      </c>
      <c r="K103" s="2">
        <v>0</v>
      </c>
      <c r="L103" s="2">
        <v>0</v>
      </c>
      <c r="M103" s="2">
        <v>0</v>
      </c>
      <c r="N103" s="2">
        <v>0</v>
      </c>
      <c r="O103" s="2"/>
      <c r="P103" s="2"/>
      <c r="Q103" s="67"/>
      <c r="R103" s="11"/>
      <c r="S103" s="11"/>
      <c r="T103" s="35"/>
    </row>
    <row r="104" spans="1:20" x14ac:dyDescent="0.25">
      <c r="A104" s="34"/>
      <c r="B104" s="11"/>
      <c r="C104" s="2"/>
      <c r="D104" s="11"/>
      <c r="E104" s="11"/>
      <c r="F104" s="2" t="s">
        <v>7</v>
      </c>
      <c r="G104" s="11" t="s">
        <v>6328</v>
      </c>
      <c r="H104" s="2">
        <v>0</v>
      </c>
      <c r="I104" s="2">
        <v>1</v>
      </c>
      <c r="J104" s="2">
        <v>0</v>
      </c>
      <c r="K104" s="2">
        <v>0</v>
      </c>
      <c r="L104" s="2">
        <v>0</v>
      </c>
      <c r="M104" s="2">
        <v>0</v>
      </c>
      <c r="N104" s="2">
        <v>0</v>
      </c>
      <c r="O104" s="2"/>
      <c r="P104" s="2"/>
      <c r="Q104" s="67"/>
      <c r="R104" s="11"/>
      <c r="S104" s="11"/>
      <c r="T104" s="35"/>
    </row>
    <row r="105" spans="1:20" x14ac:dyDescent="0.25">
      <c r="A105" s="34"/>
      <c r="B105" s="11"/>
      <c r="C105" s="2"/>
      <c r="D105" s="11"/>
      <c r="E105" s="11"/>
      <c r="F105" s="2" t="s">
        <v>8</v>
      </c>
      <c r="G105" s="11" t="s">
        <v>6329</v>
      </c>
      <c r="H105" s="2">
        <v>0</v>
      </c>
      <c r="I105" s="2">
        <v>1</v>
      </c>
      <c r="J105" s="2">
        <v>0</v>
      </c>
      <c r="K105" s="2">
        <v>0</v>
      </c>
      <c r="L105" s="2">
        <v>0</v>
      </c>
      <c r="M105" s="2">
        <v>0</v>
      </c>
      <c r="N105" s="2">
        <v>0</v>
      </c>
      <c r="O105" s="2"/>
      <c r="P105" s="2"/>
      <c r="Q105" s="67"/>
      <c r="R105" s="11"/>
      <c r="S105" s="11"/>
      <c r="T105" s="35"/>
    </row>
    <row r="106" spans="1:20" x14ac:dyDescent="0.25">
      <c r="A106" s="34"/>
      <c r="B106" s="11"/>
      <c r="C106" s="2"/>
      <c r="D106" s="11"/>
      <c r="E106" s="11"/>
      <c r="F106" s="2" t="s">
        <v>9</v>
      </c>
      <c r="G106" s="11" t="s">
        <v>6330</v>
      </c>
      <c r="H106" s="2">
        <v>0</v>
      </c>
      <c r="I106" s="2">
        <v>1</v>
      </c>
      <c r="J106" s="2">
        <v>0</v>
      </c>
      <c r="K106" s="2">
        <v>0</v>
      </c>
      <c r="L106" s="2">
        <v>0</v>
      </c>
      <c r="M106" s="2">
        <v>0</v>
      </c>
      <c r="N106" s="2">
        <v>0</v>
      </c>
      <c r="O106" s="2"/>
      <c r="P106" s="2"/>
      <c r="Q106" s="67"/>
      <c r="R106" s="11"/>
      <c r="S106" s="11"/>
      <c r="T106" s="35"/>
    </row>
    <row r="107" spans="1:20" x14ac:dyDescent="0.25">
      <c r="A107" s="34"/>
      <c r="B107" s="11"/>
      <c r="C107" s="2"/>
      <c r="D107" s="11"/>
      <c r="E107" s="11"/>
      <c r="F107" s="2" t="s">
        <v>10</v>
      </c>
      <c r="G107" s="11" t="s">
        <v>6331</v>
      </c>
      <c r="H107" s="2">
        <v>0</v>
      </c>
      <c r="I107" s="2">
        <v>1</v>
      </c>
      <c r="J107" s="2">
        <v>0</v>
      </c>
      <c r="K107" s="2">
        <v>0</v>
      </c>
      <c r="L107" s="2">
        <v>0</v>
      </c>
      <c r="M107" s="2">
        <v>0</v>
      </c>
      <c r="N107" s="2">
        <v>0</v>
      </c>
      <c r="O107" s="2"/>
      <c r="P107" s="2"/>
      <c r="Q107" s="67"/>
      <c r="R107" s="11"/>
      <c r="S107" s="11"/>
      <c r="T107" s="35"/>
    </row>
    <row r="108" spans="1:20" x14ac:dyDescent="0.25">
      <c r="A108" s="34"/>
      <c r="B108" s="11"/>
      <c r="C108" s="2"/>
      <c r="D108" s="11"/>
      <c r="E108" s="11"/>
      <c r="F108" s="2" t="s">
        <v>11</v>
      </c>
      <c r="G108" s="11" t="s">
        <v>6332</v>
      </c>
      <c r="H108" s="2">
        <v>0</v>
      </c>
      <c r="I108" s="2">
        <v>1</v>
      </c>
      <c r="J108" s="2">
        <v>0</v>
      </c>
      <c r="K108" s="2">
        <v>0</v>
      </c>
      <c r="L108" s="2">
        <v>0</v>
      </c>
      <c r="M108" s="2">
        <v>0</v>
      </c>
      <c r="N108" s="2">
        <v>0</v>
      </c>
      <c r="O108" s="2"/>
      <c r="P108" s="2"/>
      <c r="Q108" s="67"/>
      <c r="R108" s="11"/>
      <c r="S108" s="11"/>
      <c r="T108" s="35"/>
    </row>
    <row r="109" spans="1:20" x14ac:dyDescent="0.25">
      <c r="A109" s="34"/>
      <c r="B109" s="11"/>
      <c r="C109" s="2"/>
      <c r="D109" s="11"/>
      <c r="E109" s="11"/>
      <c r="F109" s="2" t="s">
        <v>12</v>
      </c>
      <c r="G109" s="11" t="s">
        <v>6333</v>
      </c>
      <c r="H109" s="2">
        <v>0</v>
      </c>
      <c r="I109" s="2">
        <v>1</v>
      </c>
      <c r="J109" s="2">
        <v>0</v>
      </c>
      <c r="K109" s="2">
        <v>0</v>
      </c>
      <c r="L109" s="2">
        <v>0</v>
      </c>
      <c r="M109" s="2">
        <v>0</v>
      </c>
      <c r="N109" s="2">
        <v>0</v>
      </c>
      <c r="O109" s="2"/>
      <c r="P109" s="2"/>
      <c r="Q109" s="67"/>
      <c r="R109" s="11"/>
      <c r="S109" s="11"/>
      <c r="T109" s="35"/>
    </row>
    <row r="110" spans="1:20" x14ac:dyDescent="0.25">
      <c r="A110" s="34"/>
      <c r="B110" s="11"/>
      <c r="C110" s="2"/>
      <c r="D110" s="11"/>
      <c r="E110" s="11"/>
      <c r="F110" s="2" t="s">
        <v>13</v>
      </c>
      <c r="G110" s="11" t="s">
        <v>6334</v>
      </c>
      <c r="H110" s="2">
        <v>0</v>
      </c>
      <c r="I110" s="2">
        <v>1</v>
      </c>
      <c r="J110" s="2">
        <v>0</v>
      </c>
      <c r="K110" s="2">
        <v>0</v>
      </c>
      <c r="L110" s="2">
        <v>0</v>
      </c>
      <c r="M110" s="2">
        <v>0</v>
      </c>
      <c r="N110" s="2">
        <v>0</v>
      </c>
      <c r="O110" s="2"/>
      <c r="P110" s="2"/>
      <c r="Q110" s="67"/>
      <c r="R110" s="11"/>
      <c r="S110" s="11"/>
      <c r="T110" s="35"/>
    </row>
    <row r="111" spans="1:20" x14ac:dyDescent="0.25">
      <c r="A111" s="34"/>
      <c r="B111" s="11"/>
      <c r="C111" s="2"/>
      <c r="D111" s="11"/>
      <c r="E111" s="11"/>
      <c r="F111" s="2" t="s">
        <v>14</v>
      </c>
      <c r="G111" s="11" t="s">
        <v>6335</v>
      </c>
      <c r="H111" s="2">
        <v>0</v>
      </c>
      <c r="I111" s="2">
        <v>1</v>
      </c>
      <c r="J111" s="2">
        <v>0</v>
      </c>
      <c r="K111" s="2">
        <v>0</v>
      </c>
      <c r="L111" s="2">
        <v>0</v>
      </c>
      <c r="M111" s="2">
        <v>0</v>
      </c>
      <c r="N111" s="2">
        <v>0</v>
      </c>
      <c r="O111" s="2"/>
      <c r="P111" s="2"/>
      <c r="Q111" s="67"/>
      <c r="R111" s="11"/>
      <c r="S111" s="11"/>
      <c r="T111" s="35"/>
    </row>
    <row r="112" spans="1:20" x14ac:dyDescent="0.25">
      <c r="A112" s="34"/>
      <c r="B112" s="11"/>
      <c r="C112" s="2"/>
      <c r="D112" s="11"/>
      <c r="E112" s="11"/>
      <c r="F112" s="2" t="s">
        <v>15</v>
      </c>
      <c r="G112" s="11" t="s">
        <v>6336</v>
      </c>
      <c r="H112" s="2">
        <v>0</v>
      </c>
      <c r="I112" s="2">
        <v>1</v>
      </c>
      <c r="J112" s="2">
        <v>0</v>
      </c>
      <c r="K112" s="2">
        <v>0</v>
      </c>
      <c r="L112" s="2">
        <v>0</v>
      </c>
      <c r="M112" s="2">
        <v>0</v>
      </c>
      <c r="N112" s="2">
        <v>0</v>
      </c>
      <c r="O112" s="2"/>
      <c r="P112" s="2"/>
      <c r="Q112" s="67"/>
      <c r="R112" s="11"/>
      <c r="S112" s="11"/>
      <c r="T112" s="35"/>
    </row>
    <row r="113" spans="1:20" x14ac:dyDescent="0.25">
      <c r="A113" s="34"/>
      <c r="B113" s="11"/>
      <c r="C113" s="2"/>
      <c r="D113" s="11"/>
      <c r="E113" s="11"/>
      <c r="F113" s="2"/>
      <c r="G113" s="11"/>
      <c r="H113" s="2"/>
      <c r="I113" s="2"/>
      <c r="J113" s="2"/>
      <c r="K113" s="2"/>
      <c r="L113" s="2"/>
      <c r="M113" s="2"/>
      <c r="N113" s="2"/>
      <c r="O113" s="2"/>
      <c r="P113" s="2"/>
      <c r="Q113" s="67"/>
      <c r="R113" s="11"/>
      <c r="S113" s="11"/>
      <c r="T113" s="35"/>
    </row>
    <row r="114" spans="1:20" x14ac:dyDescent="0.25">
      <c r="A114" s="83"/>
      <c r="B114" s="62"/>
      <c r="C114" s="61"/>
      <c r="D114" s="62"/>
      <c r="E114" s="62"/>
      <c r="F114" s="61"/>
      <c r="G114" s="62"/>
      <c r="H114" s="61">
        <f>SUM(H98:H112)</f>
        <v>0</v>
      </c>
      <c r="I114" s="61">
        <f t="shared" ref="I114:O114" si="3">SUM(I98:I112)</f>
        <v>15</v>
      </c>
      <c r="J114" s="61">
        <f t="shared" si="3"/>
        <v>0</v>
      </c>
      <c r="K114" s="61">
        <f t="shared" si="3"/>
        <v>0</v>
      </c>
      <c r="L114" s="61">
        <f t="shared" si="3"/>
        <v>0</v>
      </c>
      <c r="M114" s="61">
        <f t="shared" si="3"/>
        <v>0</v>
      </c>
      <c r="N114" s="61">
        <f t="shared" si="3"/>
        <v>0</v>
      </c>
      <c r="O114" s="61">
        <f t="shared" si="3"/>
        <v>0</v>
      </c>
      <c r="P114" s="61"/>
      <c r="Q114" s="72"/>
      <c r="R114" s="62"/>
      <c r="S114" s="62"/>
      <c r="T114" s="84"/>
    </row>
    <row r="115" spans="1:20" x14ac:dyDescent="0.25">
      <c r="A115" s="85"/>
      <c r="B115" s="75"/>
      <c r="C115" s="76"/>
      <c r="D115" s="75"/>
      <c r="E115" s="75"/>
      <c r="F115" s="76"/>
      <c r="G115" s="75"/>
      <c r="H115" s="76"/>
      <c r="I115" s="76"/>
      <c r="J115" s="76"/>
      <c r="K115" s="76"/>
      <c r="L115" s="76"/>
      <c r="M115" s="76"/>
      <c r="N115" s="76"/>
      <c r="O115" s="76"/>
      <c r="P115" s="76"/>
      <c r="Q115" s="105"/>
      <c r="R115" s="75"/>
      <c r="S115" s="75"/>
      <c r="T115" s="86"/>
    </row>
    <row r="116" spans="1:20" x14ac:dyDescent="0.25">
      <c r="A116" s="34"/>
      <c r="B116" s="11"/>
      <c r="C116" s="2"/>
      <c r="D116" s="11"/>
      <c r="E116" s="11"/>
      <c r="F116" s="11"/>
      <c r="G116" s="11"/>
      <c r="H116" s="2"/>
      <c r="I116" s="2"/>
      <c r="J116" s="2"/>
      <c r="K116" s="2"/>
      <c r="L116" s="2"/>
      <c r="M116" s="2"/>
      <c r="N116" s="2"/>
      <c r="O116" s="2"/>
      <c r="P116" s="2"/>
      <c r="Q116" s="67"/>
      <c r="R116" s="11"/>
      <c r="S116" s="11"/>
      <c r="T116" s="35"/>
    </row>
    <row r="117" spans="1:20" x14ac:dyDescent="0.25">
      <c r="A117" s="34"/>
      <c r="B117" s="11"/>
      <c r="C117" s="2" t="s">
        <v>5</v>
      </c>
      <c r="D117" s="11" t="s">
        <v>4740</v>
      </c>
      <c r="E117" s="11" t="s">
        <v>39</v>
      </c>
      <c r="F117" s="2" t="s">
        <v>0</v>
      </c>
      <c r="G117" s="11" t="s">
        <v>6337</v>
      </c>
      <c r="H117" s="2">
        <v>0</v>
      </c>
      <c r="I117" s="2">
        <v>1</v>
      </c>
      <c r="J117" s="2">
        <v>0</v>
      </c>
      <c r="K117" s="2">
        <v>0</v>
      </c>
      <c r="L117" s="2">
        <v>0</v>
      </c>
      <c r="M117" s="2">
        <v>0</v>
      </c>
      <c r="N117" s="2">
        <v>0</v>
      </c>
      <c r="O117" s="2"/>
      <c r="P117" s="2"/>
      <c r="Q117" s="67"/>
      <c r="R117" s="11"/>
      <c r="S117" s="11"/>
      <c r="T117" s="35"/>
    </row>
    <row r="118" spans="1:20" x14ac:dyDescent="0.25">
      <c r="A118" s="34"/>
      <c r="B118" s="11"/>
      <c r="C118" s="2"/>
      <c r="D118" s="11"/>
      <c r="E118" s="11"/>
      <c r="F118" s="2" t="s">
        <v>2</v>
      </c>
      <c r="G118" s="11" t="s">
        <v>6338</v>
      </c>
      <c r="H118" s="2">
        <v>0</v>
      </c>
      <c r="I118" s="2">
        <v>1</v>
      </c>
      <c r="J118" s="2">
        <v>0</v>
      </c>
      <c r="K118" s="2">
        <v>0</v>
      </c>
      <c r="L118" s="2">
        <v>0</v>
      </c>
      <c r="M118" s="2">
        <v>0</v>
      </c>
      <c r="N118" s="2">
        <v>0</v>
      </c>
      <c r="O118" s="2"/>
      <c r="P118" s="2"/>
      <c r="Q118" s="67"/>
      <c r="R118" s="11"/>
      <c r="S118" s="11"/>
      <c r="T118" s="35"/>
    </row>
    <row r="119" spans="1:20" x14ac:dyDescent="0.25">
      <c r="A119" s="34"/>
      <c r="B119" s="11"/>
      <c r="C119" s="2"/>
      <c r="D119" s="11"/>
      <c r="E119" s="11"/>
      <c r="F119" s="2" t="s">
        <v>3</v>
      </c>
      <c r="G119" s="11" t="s">
        <v>6339</v>
      </c>
      <c r="H119" s="2">
        <v>0</v>
      </c>
      <c r="I119" s="2">
        <v>1</v>
      </c>
      <c r="J119" s="2">
        <v>0</v>
      </c>
      <c r="K119" s="2">
        <v>0</v>
      </c>
      <c r="L119" s="2">
        <v>0</v>
      </c>
      <c r="M119" s="2">
        <v>0</v>
      </c>
      <c r="N119" s="2">
        <v>0</v>
      </c>
      <c r="O119" s="2"/>
      <c r="P119" s="2"/>
      <c r="Q119" s="67"/>
      <c r="R119" s="11"/>
      <c r="S119" s="11"/>
      <c r="T119" s="35"/>
    </row>
    <row r="120" spans="1:20" x14ac:dyDescent="0.25">
      <c r="A120" s="34"/>
      <c r="B120" s="11"/>
      <c r="C120" s="2"/>
      <c r="D120" s="11"/>
      <c r="E120" s="11"/>
      <c r="F120" s="2" t="s">
        <v>4</v>
      </c>
      <c r="G120" s="11" t="s">
        <v>6340</v>
      </c>
      <c r="H120" s="2">
        <v>0</v>
      </c>
      <c r="I120" s="2">
        <v>1</v>
      </c>
      <c r="J120" s="2">
        <v>0</v>
      </c>
      <c r="K120" s="2">
        <v>0</v>
      </c>
      <c r="L120" s="2">
        <v>0</v>
      </c>
      <c r="M120" s="2">
        <v>0</v>
      </c>
      <c r="N120" s="2">
        <v>0</v>
      </c>
      <c r="O120" s="2"/>
      <c r="P120" s="2"/>
      <c r="Q120" s="67"/>
      <c r="R120" s="11"/>
      <c r="S120" s="11"/>
      <c r="T120" s="35"/>
    </row>
    <row r="121" spans="1:20" x14ac:dyDescent="0.25">
      <c r="A121" s="34"/>
      <c r="B121" s="11"/>
      <c r="C121" s="2"/>
      <c r="D121" s="11"/>
      <c r="E121" s="11"/>
      <c r="F121" s="2" t="s">
        <v>5</v>
      </c>
      <c r="G121" s="11" t="s">
        <v>6341</v>
      </c>
      <c r="H121" s="2">
        <v>0</v>
      </c>
      <c r="I121" s="2">
        <v>1</v>
      </c>
      <c r="J121" s="2">
        <v>0</v>
      </c>
      <c r="K121" s="2">
        <v>0</v>
      </c>
      <c r="L121" s="2">
        <v>0</v>
      </c>
      <c r="M121" s="2">
        <v>0</v>
      </c>
      <c r="N121" s="2">
        <v>0</v>
      </c>
      <c r="O121" s="2"/>
      <c r="P121" s="2"/>
      <c r="Q121" s="67"/>
      <c r="R121" s="11"/>
      <c r="S121" s="11"/>
      <c r="T121" s="35"/>
    </row>
    <row r="122" spans="1:20" x14ac:dyDescent="0.25">
      <c r="A122" s="34"/>
      <c r="B122" s="11"/>
      <c r="C122" s="2"/>
      <c r="D122" s="11"/>
      <c r="E122" s="11"/>
      <c r="F122" s="2" t="s">
        <v>6</v>
      </c>
      <c r="G122" s="11" t="s">
        <v>6342</v>
      </c>
      <c r="H122" s="2">
        <v>0</v>
      </c>
      <c r="I122" s="2">
        <v>1</v>
      </c>
      <c r="J122" s="2">
        <v>0</v>
      </c>
      <c r="K122" s="2">
        <v>0</v>
      </c>
      <c r="L122" s="2">
        <v>0</v>
      </c>
      <c r="M122" s="2">
        <v>0</v>
      </c>
      <c r="N122" s="2">
        <v>0</v>
      </c>
      <c r="O122" s="2"/>
      <c r="P122" s="2"/>
      <c r="Q122" s="67"/>
      <c r="R122" s="11"/>
      <c r="S122" s="11"/>
      <c r="T122" s="35"/>
    </row>
    <row r="123" spans="1:20" x14ac:dyDescent="0.25">
      <c r="A123" s="34"/>
      <c r="B123" s="11"/>
      <c r="C123" s="2"/>
      <c r="D123" s="11"/>
      <c r="E123" s="11"/>
      <c r="F123" s="2" t="s">
        <v>7</v>
      </c>
      <c r="G123" s="11" t="s">
        <v>6343</v>
      </c>
      <c r="H123" s="2">
        <v>0</v>
      </c>
      <c r="I123" s="2">
        <v>1</v>
      </c>
      <c r="J123" s="2">
        <v>0</v>
      </c>
      <c r="K123" s="2">
        <v>0</v>
      </c>
      <c r="L123" s="2">
        <v>0</v>
      </c>
      <c r="M123" s="2">
        <v>0</v>
      </c>
      <c r="N123" s="2">
        <v>0</v>
      </c>
      <c r="O123" s="2"/>
      <c r="P123" s="2"/>
      <c r="Q123" s="67"/>
      <c r="R123" s="11"/>
      <c r="S123" s="11"/>
      <c r="T123" s="35"/>
    </row>
    <row r="124" spans="1:20" x14ac:dyDescent="0.25">
      <c r="A124" s="34"/>
      <c r="B124" s="11"/>
      <c r="C124" s="2"/>
      <c r="D124" s="11"/>
      <c r="E124" s="11"/>
      <c r="F124" s="2" t="s">
        <v>8</v>
      </c>
      <c r="G124" s="11" t="s">
        <v>6344</v>
      </c>
      <c r="H124" s="2">
        <v>0</v>
      </c>
      <c r="I124" s="2">
        <v>1</v>
      </c>
      <c r="J124" s="2">
        <v>0</v>
      </c>
      <c r="K124" s="2">
        <v>0</v>
      </c>
      <c r="L124" s="2">
        <v>0</v>
      </c>
      <c r="M124" s="2">
        <v>0</v>
      </c>
      <c r="N124" s="2">
        <v>0</v>
      </c>
      <c r="O124" s="2"/>
      <c r="P124" s="2"/>
      <c r="Q124" s="67"/>
      <c r="R124" s="11"/>
      <c r="S124" s="11"/>
      <c r="T124" s="35"/>
    </row>
    <row r="125" spans="1:20" x14ac:dyDescent="0.25">
      <c r="A125" s="34"/>
      <c r="B125" s="11"/>
      <c r="C125" s="2"/>
      <c r="D125" s="11"/>
      <c r="E125" s="11"/>
      <c r="F125" s="2" t="s">
        <v>9</v>
      </c>
      <c r="G125" s="11" t="s">
        <v>6345</v>
      </c>
      <c r="H125" s="2">
        <v>0</v>
      </c>
      <c r="I125" s="2">
        <v>1</v>
      </c>
      <c r="J125" s="2">
        <v>0</v>
      </c>
      <c r="K125" s="2">
        <v>0</v>
      </c>
      <c r="L125" s="2">
        <v>0</v>
      </c>
      <c r="M125" s="2">
        <v>0</v>
      </c>
      <c r="N125" s="2">
        <v>0</v>
      </c>
      <c r="O125" s="2"/>
      <c r="P125" s="2"/>
      <c r="Q125" s="67"/>
      <c r="R125" s="11"/>
      <c r="S125" s="11"/>
      <c r="T125" s="35"/>
    </row>
    <row r="126" spans="1:20" x14ac:dyDescent="0.25">
      <c r="A126" s="34"/>
      <c r="B126" s="11"/>
      <c r="C126" s="2"/>
      <c r="D126" s="11"/>
      <c r="E126" s="11"/>
      <c r="F126" s="2" t="s">
        <v>10</v>
      </c>
      <c r="G126" s="11" t="s">
        <v>6346</v>
      </c>
      <c r="H126" s="2">
        <v>0</v>
      </c>
      <c r="I126" s="2">
        <v>1</v>
      </c>
      <c r="J126" s="2">
        <v>0</v>
      </c>
      <c r="K126" s="2">
        <v>0</v>
      </c>
      <c r="L126" s="2">
        <v>0</v>
      </c>
      <c r="M126" s="2">
        <v>0</v>
      </c>
      <c r="N126" s="2">
        <v>0</v>
      </c>
      <c r="O126" s="2"/>
      <c r="P126" s="2"/>
      <c r="Q126" s="67"/>
      <c r="R126" s="11"/>
      <c r="S126" s="11"/>
      <c r="T126" s="35"/>
    </row>
    <row r="127" spans="1:20" x14ac:dyDescent="0.25">
      <c r="A127" s="34"/>
      <c r="B127" s="11"/>
      <c r="C127" s="2"/>
      <c r="D127" s="11"/>
      <c r="E127" s="11"/>
      <c r="F127" s="2" t="s">
        <v>11</v>
      </c>
      <c r="G127" s="11" t="s">
        <v>6347</v>
      </c>
      <c r="H127" s="2">
        <v>0</v>
      </c>
      <c r="I127" s="2">
        <v>1</v>
      </c>
      <c r="J127" s="2">
        <v>0</v>
      </c>
      <c r="K127" s="2">
        <v>0</v>
      </c>
      <c r="L127" s="2">
        <v>0</v>
      </c>
      <c r="M127" s="2">
        <v>0</v>
      </c>
      <c r="N127" s="2">
        <v>0</v>
      </c>
      <c r="O127" s="2"/>
      <c r="P127" s="2"/>
      <c r="Q127" s="67"/>
      <c r="R127" s="11"/>
      <c r="S127" s="11"/>
      <c r="T127" s="35"/>
    </row>
    <row r="128" spans="1:20" x14ac:dyDescent="0.25">
      <c r="A128" s="34"/>
      <c r="B128" s="11"/>
      <c r="C128" s="2"/>
      <c r="D128" s="11"/>
      <c r="E128" s="11"/>
      <c r="F128" s="2" t="s">
        <v>12</v>
      </c>
      <c r="G128" s="11" t="s">
        <v>6348</v>
      </c>
      <c r="H128" s="2">
        <v>0</v>
      </c>
      <c r="I128" s="2">
        <v>1</v>
      </c>
      <c r="J128" s="2">
        <v>0</v>
      </c>
      <c r="K128" s="2">
        <v>0</v>
      </c>
      <c r="L128" s="2">
        <v>0</v>
      </c>
      <c r="M128" s="2">
        <v>0</v>
      </c>
      <c r="N128" s="2">
        <v>0</v>
      </c>
      <c r="O128" s="2"/>
      <c r="P128" s="2"/>
      <c r="Q128" s="67"/>
      <c r="R128" s="11"/>
      <c r="S128" s="11"/>
      <c r="T128" s="35"/>
    </row>
    <row r="129" spans="1:20" x14ac:dyDescent="0.25">
      <c r="A129" s="34"/>
      <c r="B129" s="11"/>
      <c r="C129" s="2"/>
      <c r="D129" s="11"/>
      <c r="E129" s="11"/>
      <c r="F129" s="2" t="s">
        <v>13</v>
      </c>
      <c r="G129" s="11" t="s">
        <v>6349</v>
      </c>
      <c r="H129" s="2">
        <v>0</v>
      </c>
      <c r="I129" s="2">
        <v>1</v>
      </c>
      <c r="J129" s="2">
        <v>0</v>
      </c>
      <c r="K129" s="2">
        <v>0</v>
      </c>
      <c r="L129" s="2">
        <v>0</v>
      </c>
      <c r="M129" s="2">
        <v>0</v>
      </c>
      <c r="N129" s="2">
        <v>0</v>
      </c>
      <c r="O129" s="2"/>
      <c r="P129" s="2"/>
      <c r="Q129" s="67"/>
      <c r="R129" s="11"/>
      <c r="S129" s="11"/>
      <c r="T129" s="35"/>
    </row>
    <row r="130" spans="1:20" x14ac:dyDescent="0.25">
      <c r="A130" s="34"/>
      <c r="B130" s="11"/>
      <c r="C130" s="2"/>
      <c r="D130" s="11"/>
      <c r="E130" s="11"/>
      <c r="F130" s="2" t="s">
        <v>14</v>
      </c>
      <c r="G130" s="11" t="s">
        <v>6350</v>
      </c>
      <c r="H130" s="2">
        <v>0</v>
      </c>
      <c r="I130" s="2">
        <v>1</v>
      </c>
      <c r="J130" s="2">
        <v>0</v>
      </c>
      <c r="K130" s="2">
        <v>0</v>
      </c>
      <c r="L130" s="2">
        <v>0</v>
      </c>
      <c r="M130" s="2">
        <v>0</v>
      </c>
      <c r="N130" s="2">
        <v>0</v>
      </c>
      <c r="O130" s="2"/>
      <c r="P130" s="2"/>
      <c r="Q130" s="67"/>
      <c r="R130" s="11"/>
      <c r="S130" s="11"/>
      <c r="T130" s="35"/>
    </row>
    <row r="131" spans="1:20" x14ac:dyDescent="0.25">
      <c r="A131" s="34"/>
      <c r="B131" s="11"/>
      <c r="C131" s="2"/>
      <c r="D131" s="11"/>
      <c r="E131" s="11"/>
      <c r="F131" s="2"/>
      <c r="G131" s="11"/>
      <c r="H131" s="2"/>
      <c r="I131" s="2"/>
      <c r="J131" s="2"/>
      <c r="K131" s="2"/>
      <c r="L131" s="2"/>
      <c r="M131" s="2"/>
      <c r="N131" s="2"/>
      <c r="O131" s="2"/>
      <c r="P131" s="2"/>
      <c r="Q131" s="67"/>
      <c r="R131" s="11"/>
      <c r="S131" s="11"/>
      <c r="T131" s="35"/>
    </row>
    <row r="132" spans="1:20" x14ac:dyDescent="0.25">
      <c r="A132" s="83"/>
      <c r="B132" s="62"/>
      <c r="C132" s="61"/>
      <c r="D132" s="62"/>
      <c r="E132" s="62"/>
      <c r="F132" s="61"/>
      <c r="G132" s="62"/>
      <c r="H132" s="61">
        <f>SUM(H117:H130)</f>
        <v>0</v>
      </c>
      <c r="I132" s="61">
        <f t="shared" ref="I132:O132" si="4">SUM(I117:I130)</f>
        <v>14</v>
      </c>
      <c r="J132" s="61">
        <f t="shared" si="4"/>
        <v>0</v>
      </c>
      <c r="K132" s="61">
        <f t="shared" si="4"/>
        <v>0</v>
      </c>
      <c r="L132" s="61">
        <f t="shared" si="4"/>
        <v>0</v>
      </c>
      <c r="M132" s="61">
        <f t="shared" si="4"/>
        <v>0</v>
      </c>
      <c r="N132" s="61">
        <f t="shared" si="4"/>
        <v>0</v>
      </c>
      <c r="O132" s="61">
        <f t="shared" si="4"/>
        <v>0</v>
      </c>
      <c r="P132" s="61"/>
      <c r="Q132" s="72"/>
      <c r="R132" s="62"/>
      <c r="S132" s="62"/>
      <c r="T132" s="84"/>
    </row>
    <row r="133" spans="1:20" x14ac:dyDescent="0.25">
      <c r="A133" s="85"/>
      <c r="B133" s="75"/>
      <c r="C133" s="76"/>
      <c r="D133" s="75"/>
      <c r="E133" s="75"/>
      <c r="F133" s="76"/>
      <c r="G133" s="75"/>
      <c r="H133" s="76"/>
      <c r="I133" s="76"/>
      <c r="J133" s="76"/>
      <c r="K133" s="76"/>
      <c r="L133" s="76"/>
      <c r="M133" s="76"/>
      <c r="N133" s="76"/>
      <c r="O133" s="76"/>
      <c r="P133" s="76"/>
      <c r="Q133" s="105"/>
      <c r="R133" s="75"/>
      <c r="S133" s="75"/>
      <c r="T133" s="86"/>
    </row>
    <row r="134" spans="1:20" x14ac:dyDescent="0.25">
      <c r="A134" s="34"/>
      <c r="B134" s="11"/>
      <c r="C134" s="2"/>
      <c r="D134" s="11"/>
      <c r="E134" s="11"/>
      <c r="F134" s="11"/>
      <c r="G134" s="11"/>
      <c r="H134" s="2"/>
      <c r="I134" s="2"/>
      <c r="J134" s="2"/>
      <c r="K134" s="2"/>
      <c r="L134" s="2"/>
      <c r="M134" s="2"/>
      <c r="N134" s="2"/>
      <c r="O134" s="2"/>
      <c r="P134" s="2"/>
      <c r="Q134" s="67"/>
      <c r="R134" s="11"/>
      <c r="S134" s="11"/>
      <c r="T134" s="35"/>
    </row>
    <row r="135" spans="1:20" x14ac:dyDescent="0.25">
      <c r="A135" s="34"/>
      <c r="B135" s="11"/>
      <c r="C135" s="2" t="s">
        <v>6</v>
      </c>
      <c r="D135" s="11" t="s">
        <v>4741</v>
      </c>
      <c r="E135" s="11" t="s">
        <v>39</v>
      </c>
      <c r="F135" s="2" t="s">
        <v>0</v>
      </c>
      <c r="G135" s="11" t="s">
        <v>6351</v>
      </c>
      <c r="H135" s="2">
        <v>0</v>
      </c>
      <c r="I135" s="2">
        <v>1</v>
      </c>
      <c r="J135" s="2">
        <v>0</v>
      </c>
      <c r="K135" s="2">
        <v>0</v>
      </c>
      <c r="L135" s="2">
        <v>0</v>
      </c>
      <c r="M135" s="2">
        <v>0</v>
      </c>
      <c r="N135" s="2">
        <v>0</v>
      </c>
      <c r="O135" s="2"/>
      <c r="P135" s="2"/>
      <c r="Q135" s="67"/>
      <c r="R135" s="11"/>
      <c r="S135" s="11"/>
      <c r="T135" s="35"/>
    </row>
    <row r="136" spans="1:20" x14ac:dyDescent="0.25">
      <c r="A136" s="34"/>
      <c r="B136" s="11"/>
      <c r="C136" s="2"/>
      <c r="D136" s="11"/>
      <c r="E136" s="11"/>
      <c r="F136" s="2" t="s">
        <v>2</v>
      </c>
      <c r="G136" s="11" t="s">
        <v>6352</v>
      </c>
      <c r="H136" s="2">
        <v>0</v>
      </c>
      <c r="I136" s="2">
        <v>1</v>
      </c>
      <c r="J136" s="2">
        <v>0</v>
      </c>
      <c r="K136" s="2">
        <v>0</v>
      </c>
      <c r="L136" s="2">
        <v>0</v>
      </c>
      <c r="M136" s="2">
        <v>0</v>
      </c>
      <c r="N136" s="2">
        <v>0</v>
      </c>
      <c r="O136" s="2"/>
      <c r="P136" s="2"/>
      <c r="Q136" s="67"/>
      <c r="R136" s="11"/>
      <c r="S136" s="11"/>
      <c r="T136" s="35"/>
    </row>
    <row r="137" spans="1:20" x14ac:dyDescent="0.25">
      <c r="A137" s="34"/>
      <c r="B137" s="11"/>
      <c r="C137" s="2"/>
      <c r="D137" s="11"/>
      <c r="E137" s="11"/>
      <c r="F137" s="2" t="s">
        <v>3</v>
      </c>
      <c r="G137" s="11" t="s">
        <v>6353</v>
      </c>
      <c r="H137" s="2">
        <v>0</v>
      </c>
      <c r="I137" s="2">
        <v>1</v>
      </c>
      <c r="J137" s="2">
        <v>0</v>
      </c>
      <c r="K137" s="2">
        <v>0</v>
      </c>
      <c r="L137" s="2">
        <v>0</v>
      </c>
      <c r="M137" s="2">
        <v>0</v>
      </c>
      <c r="N137" s="2">
        <v>0</v>
      </c>
      <c r="O137" s="2"/>
      <c r="P137" s="2"/>
      <c r="Q137" s="67"/>
      <c r="R137" s="11"/>
      <c r="S137" s="11"/>
      <c r="T137" s="35"/>
    </row>
    <row r="138" spans="1:20" x14ac:dyDescent="0.25">
      <c r="A138" s="34"/>
      <c r="B138" s="11"/>
      <c r="C138" s="2"/>
      <c r="D138" s="11"/>
      <c r="E138" s="11"/>
      <c r="F138" s="2" t="s">
        <v>4</v>
      </c>
      <c r="G138" s="11" t="s">
        <v>6354</v>
      </c>
      <c r="H138" s="2">
        <v>0</v>
      </c>
      <c r="I138" s="2">
        <v>1</v>
      </c>
      <c r="J138" s="2">
        <v>0</v>
      </c>
      <c r="K138" s="2">
        <v>0</v>
      </c>
      <c r="L138" s="2">
        <v>0</v>
      </c>
      <c r="M138" s="2">
        <v>0</v>
      </c>
      <c r="N138" s="2">
        <v>0</v>
      </c>
      <c r="O138" s="2"/>
      <c r="P138" s="2"/>
      <c r="Q138" s="67"/>
      <c r="R138" s="11"/>
      <c r="S138" s="11"/>
      <c r="T138" s="35"/>
    </row>
    <row r="139" spans="1:20" x14ac:dyDescent="0.25">
      <c r="A139" s="34"/>
      <c r="B139" s="11"/>
      <c r="C139" s="2"/>
      <c r="D139" s="11"/>
      <c r="E139" s="11"/>
      <c r="F139" s="2" t="s">
        <v>5</v>
      </c>
      <c r="G139" s="11" t="s">
        <v>6355</v>
      </c>
      <c r="H139" s="2">
        <v>0</v>
      </c>
      <c r="I139" s="2">
        <v>1</v>
      </c>
      <c r="J139" s="2">
        <v>0</v>
      </c>
      <c r="K139" s="2">
        <v>0</v>
      </c>
      <c r="L139" s="2">
        <v>0</v>
      </c>
      <c r="M139" s="2">
        <v>0</v>
      </c>
      <c r="N139" s="2">
        <v>0</v>
      </c>
      <c r="O139" s="2"/>
      <c r="P139" s="2"/>
      <c r="Q139" s="67"/>
      <c r="R139" s="11"/>
      <c r="S139" s="11"/>
      <c r="T139" s="35"/>
    </row>
    <row r="140" spans="1:20" x14ac:dyDescent="0.25">
      <c r="A140" s="34"/>
      <c r="B140" s="11"/>
      <c r="C140" s="2"/>
      <c r="D140" s="11"/>
      <c r="E140" s="11"/>
      <c r="F140" s="2" t="s">
        <v>6</v>
      </c>
      <c r="G140" s="11" t="s">
        <v>6356</v>
      </c>
      <c r="H140" s="2">
        <v>0</v>
      </c>
      <c r="I140" s="2">
        <v>1</v>
      </c>
      <c r="J140" s="2">
        <v>0</v>
      </c>
      <c r="K140" s="2">
        <v>0</v>
      </c>
      <c r="L140" s="2">
        <v>0</v>
      </c>
      <c r="M140" s="2">
        <v>0</v>
      </c>
      <c r="N140" s="2">
        <v>0</v>
      </c>
      <c r="O140" s="2"/>
      <c r="P140" s="2"/>
      <c r="Q140" s="67"/>
      <c r="R140" s="11"/>
      <c r="S140" s="11"/>
      <c r="T140" s="35"/>
    </row>
    <row r="141" spans="1:20" x14ac:dyDescent="0.25">
      <c r="A141" s="34"/>
      <c r="B141" s="11"/>
      <c r="C141" s="2"/>
      <c r="D141" s="11"/>
      <c r="E141" s="11"/>
      <c r="F141" s="2" t="s">
        <v>7</v>
      </c>
      <c r="G141" s="11" t="s">
        <v>6357</v>
      </c>
      <c r="H141" s="2">
        <v>0</v>
      </c>
      <c r="I141" s="2">
        <v>1</v>
      </c>
      <c r="J141" s="2">
        <v>0</v>
      </c>
      <c r="K141" s="2">
        <v>0</v>
      </c>
      <c r="L141" s="2">
        <v>0</v>
      </c>
      <c r="M141" s="2">
        <v>0</v>
      </c>
      <c r="N141" s="2">
        <v>0</v>
      </c>
      <c r="O141" s="2"/>
      <c r="P141" s="2"/>
      <c r="Q141" s="67"/>
      <c r="R141" s="11"/>
      <c r="S141" s="11"/>
      <c r="T141" s="35"/>
    </row>
    <row r="142" spans="1:20" x14ac:dyDescent="0.25">
      <c r="A142" s="34"/>
      <c r="B142" s="11"/>
      <c r="C142" s="2"/>
      <c r="D142" s="11"/>
      <c r="E142" s="11"/>
      <c r="F142" s="2" t="s">
        <v>8</v>
      </c>
      <c r="G142" s="11" t="s">
        <v>6358</v>
      </c>
      <c r="H142" s="2">
        <v>0</v>
      </c>
      <c r="I142" s="2">
        <v>1</v>
      </c>
      <c r="J142" s="2">
        <v>0</v>
      </c>
      <c r="K142" s="2">
        <v>0</v>
      </c>
      <c r="L142" s="2">
        <v>0</v>
      </c>
      <c r="M142" s="2">
        <v>0</v>
      </c>
      <c r="N142" s="2">
        <v>0</v>
      </c>
      <c r="O142" s="2"/>
      <c r="P142" s="2"/>
      <c r="Q142" s="67"/>
      <c r="R142" s="11"/>
      <c r="S142" s="11"/>
      <c r="T142" s="35"/>
    </row>
    <row r="143" spans="1:20" x14ac:dyDescent="0.25">
      <c r="A143" s="34"/>
      <c r="B143" s="11"/>
      <c r="C143" s="2"/>
      <c r="D143" s="11"/>
      <c r="E143" s="11"/>
      <c r="F143" s="2" t="s">
        <v>9</v>
      </c>
      <c r="G143" s="11" t="s">
        <v>6359</v>
      </c>
      <c r="H143" s="2">
        <v>0</v>
      </c>
      <c r="I143" s="2">
        <v>1</v>
      </c>
      <c r="J143" s="2">
        <v>0</v>
      </c>
      <c r="K143" s="2">
        <v>0</v>
      </c>
      <c r="L143" s="2">
        <v>0</v>
      </c>
      <c r="M143" s="2">
        <v>0</v>
      </c>
      <c r="N143" s="2">
        <v>0</v>
      </c>
      <c r="O143" s="2"/>
      <c r="P143" s="2"/>
      <c r="Q143" s="67"/>
      <c r="R143" s="11"/>
      <c r="S143" s="11"/>
      <c r="T143" s="35"/>
    </row>
    <row r="144" spans="1:20" x14ac:dyDescent="0.25">
      <c r="A144" s="34"/>
      <c r="B144" s="11"/>
      <c r="C144" s="2"/>
      <c r="D144" s="11"/>
      <c r="E144" s="11"/>
      <c r="F144" s="2" t="s">
        <v>10</v>
      </c>
      <c r="G144" s="11" t="s">
        <v>6360</v>
      </c>
      <c r="H144" s="2">
        <v>0</v>
      </c>
      <c r="I144" s="2">
        <v>1</v>
      </c>
      <c r="J144" s="2">
        <v>0</v>
      </c>
      <c r="K144" s="2">
        <v>0</v>
      </c>
      <c r="L144" s="2">
        <v>0</v>
      </c>
      <c r="M144" s="2">
        <v>0</v>
      </c>
      <c r="N144" s="2">
        <v>0</v>
      </c>
      <c r="O144" s="2"/>
      <c r="P144" s="2"/>
      <c r="Q144" s="67"/>
      <c r="R144" s="11"/>
      <c r="S144" s="11"/>
      <c r="T144" s="35"/>
    </row>
    <row r="145" spans="1:20" x14ac:dyDescent="0.25">
      <c r="A145" s="34"/>
      <c r="B145" s="11"/>
      <c r="C145" s="2"/>
      <c r="D145" s="11"/>
      <c r="E145" s="11"/>
      <c r="F145" s="2" t="s">
        <v>11</v>
      </c>
      <c r="G145" s="11" t="s">
        <v>6361</v>
      </c>
      <c r="H145" s="2">
        <v>0</v>
      </c>
      <c r="I145" s="2">
        <v>1</v>
      </c>
      <c r="J145" s="2">
        <v>0</v>
      </c>
      <c r="K145" s="2">
        <v>0</v>
      </c>
      <c r="L145" s="2">
        <v>0</v>
      </c>
      <c r="M145" s="2">
        <v>0</v>
      </c>
      <c r="N145" s="2">
        <v>0</v>
      </c>
      <c r="O145" s="2"/>
      <c r="P145" s="2"/>
      <c r="Q145" s="67"/>
      <c r="R145" s="11"/>
      <c r="S145" s="11"/>
      <c r="T145" s="35"/>
    </row>
    <row r="146" spans="1:20" x14ac:dyDescent="0.25">
      <c r="A146" s="34"/>
      <c r="B146" s="11"/>
      <c r="C146" s="2"/>
      <c r="D146" s="11"/>
      <c r="E146" s="11"/>
      <c r="F146" s="2" t="s">
        <v>12</v>
      </c>
      <c r="G146" s="11" t="s">
        <v>6362</v>
      </c>
      <c r="H146" s="2">
        <v>0</v>
      </c>
      <c r="I146" s="2">
        <v>1</v>
      </c>
      <c r="J146" s="2">
        <v>0</v>
      </c>
      <c r="K146" s="2">
        <v>0</v>
      </c>
      <c r="L146" s="2">
        <v>0</v>
      </c>
      <c r="M146" s="2">
        <v>0</v>
      </c>
      <c r="N146" s="2">
        <v>0</v>
      </c>
      <c r="O146" s="2"/>
      <c r="P146" s="2"/>
      <c r="Q146" s="67"/>
      <c r="R146" s="11"/>
      <c r="S146" s="11"/>
      <c r="T146" s="35"/>
    </row>
    <row r="147" spans="1:20" x14ac:dyDescent="0.25">
      <c r="A147" s="34"/>
      <c r="B147" s="11"/>
      <c r="C147" s="2"/>
      <c r="D147" s="11"/>
      <c r="E147" s="11"/>
      <c r="F147" s="2" t="s">
        <v>13</v>
      </c>
      <c r="G147" s="11" t="s">
        <v>6363</v>
      </c>
      <c r="H147" s="2">
        <v>0</v>
      </c>
      <c r="I147" s="2">
        <v>1</v>
      </c>
      <c r="J147" s="2">
        <v>0</v>
      </c>
      <c r="K147" s="2">
        <v>0</v>
      </c>
      <c r="L147" s="2">
        <v>0</v>
      </c>
      <c r="M147" s="2">
        <v>0</v>
      </c>
      <c r="N147" s="2">
        <v>0</v>
      </c>
      <c r="O147" s="2"/>
      <c r="P147" s="2"/>
      <c r="Q147" s="67"/>
      <c r="R147" s="11"/>
      <c r="S147" s="11"/>
      <c r="T147" s="35"/>
    </row>
    <row r="148" spans="1:20" x14ac:dyDescent="0.25">
      <c r="A148" s="34"/>
      <c r="B148" s="11"/>
      <c r="C148" s="2"/>
      <c r="D148" s="11"/>
      <c r="E148" s="11"/>
      <c r="F148" s="2" t="s">
        <v>14</v>
      </c>
      <c r="G148" s="11" t="s">
        <v>6364</v>
      </c>
      <c r="H148" s="2">
        <v>0</v>
      </c>
      <c r="I148" s="2">
        <v>1</v>
      </c>
      <c r="J148" s="2">
        <v>0</v>
      </c>
      <c r="K148" s="2">
        <v>0</v>
      </c>
      <c r="L148" s="2">
        <v>0</v>
      </c>
      <c r="M148" s="2">
        <v>0</v>
      </c>
      <c r="N148" s="2">
        <v>0</v>
      </c>
      <c r="O148" s="2"/>
      <c r="P148" s="2"/>
      <c r="Q148" s="67"/>
      <c r="R148" s="11"/>
      <c r="S148" s="11"/>
      <c r="T148" s="35"/>
    </row>
    <row r="149" spans="1:20" x14ac:dyDescent="0.25">
      <c r="A149" s="34"/>
      <c r="B149" s="11"/>
      <c r="C149" s="2"/>
      <c r="D149" s="11"/>
      <c r="E149" s="11"/>
      <c r="F149" s="2" t="s">
        <v>15</v>
      </c>
      <c r="G149" s="11" t="s">
        <v>6365</v>
      </c>
      <c r="H149" s="2">
        <v>0</v>
      </c>
      <c r="I149" s="2">
        <v>1</v>
      </c>
      <c r="J149" s="2">
        <v>0</v>
      </c>
      <c r="K149" s="2">
        <v>0</v>
      </c>
      <c r="L149" s="2">
        <v>0</v>
      </c>
      <c r="M149" s="2">
        <v>0</v>
      </c>
      <c r="N149" s="2">
        <v>0</v>
      </c>
      <c r="O149" s="2"/>
      <c r="P149" s="2"/>
      <c r="Q149" s="67"/>
      <c r="R149" s="11"/>
      <c r="S149" s="11"/>
      <c r="T149" s="35"/>
    </row>
    <row r="150" spans="1:20" x14ac:dyDescent="0.25">
      <c r="A150" s="34"/>
      <c r="B150" s="11"/>
      <c r="C150" s="2"/>
      <c r="D150" s="11"/>
      <c r="E150" s="11"/>
      <c r="F150" s="2" t="s">
        <v>16</v>
      </c>
      <c r="G150" s="11" t="s">
        <v>6366</v>
      </c>
      <c r="H150" s="2">
        <v>0</v>
      </c>
      <c r="I150" s="2">
        <v>1</v>
      </c>
      <c r="J150" s="2">
        <v>0</v>
      </c>
      <c r="K150" s="2">
        <v>0</v>
      </c>
      <c r="L150" s="2">
        <v>0</v>
      </c>
      <c r="M150" s="2">
        <v>0</v>
      </c>
      <c r="N150" s="2">
        <v>0</v>
      </c>
      <c r="O150" s="2"/>
      <c r="P150" s="2"/>
      <c r="Q150" s="67"/>
      <c r="R150" s="11"/>
      <c r="S150" s="11"/>
      <c r="T150" s="35"/>
    </row>
    <row r="151" spans="1:20" x14ac:dyDescent="0.25">
      <c r="A151" s="34"/>
      <c r="B151" s="11"/>
      <c r="C151" s="2"/>
      <c r="D151" s="11"/>
      <c r="E151" s="11"/>
      <c r="F151" s="2" t="s">
        <v>17</v>
      </c>
      <c r="G151" s="11" t="s">
        <v>6367</v>
      </c>
      <c r="H151" s="2">
        <v>0</v>
      </c>
      <c r="I151" s="2">
        <v>1</v>
      </c>
      <c r="J151" s="2">
        <v>0</v>
      </c>
      <c r="K151" s="2">
        <v>0</v>
      </c>
      <c r="L151" s="2">
        <v>0</v>
      </c>
      <c r="M151" s="2">
        <v>0</v>
      </c>
      <c r="N151" s="2">
        <v>0</v>
      </c>
      <c r="O151" s="2"/>
      <c r="P151" s="2"/>
      <c r="Q151" s="67"/>
      <c r="R151" s="11"/>
      <c r="S151" s="11"/>
      <c r="T151" s="35"/>
    </row>
    <row r="152" spans="1:20" x14ac:dyDescent="0.25">
      <c r="A152" s="34"/>
      <c r="B152" s="11"/>
      <c r="C152" s="2"/>
      <c r="D152" s="11"/>
      <c r="E152" s="11"/>
      <c r="F152" s="2" t="s">
        <v>18</v>
      </c>
      <c r="G152" s="11" t="s">
        <v>6368</v>
      </c>
      <c r="H152" s="2">
        <v>0</v>
      </c>
      <c r="I152" s="2">
        <v>1</v>
      </c>
      <c r="J152" s="2">
        <v>0</v>
      </c>
      <c r="K152" s="2">
        <v>0</v>
      </c>
      <c r="L152" s="2">
        <v>0</v>
      </c>
      <c r="M152" s="2">
        <v>0</v>
      </c>
      <c r="N152" s="2">
        <v>0</v>
      </c>
      <c r="O152" s="2"/>
      <c r="P152" s="2"/>
      <c r="Q152" s="67"/>
      <c r="R152" s="11"/>
      <c r="S152" s="11"/>
      <c r="T152" s="35"/>
    </row>
    <row r="153" spans="1:20" x14ac:dyDescent="0.25">
      <c r="A153" s="34"/>
      <c r="B153" s="11"/>
      <c r="C153" s="2"/>
      <c r="D153" s="11"/>
      <c r="E153" s="11"/>
      <c r="F153" s="2" t="s">
        <v>19</v>
      </c>
      <c r="G153" s="11" t="s">
        <v>6369</v>
      </c>
      <c r="H153" s="2">
        <v>0</v>
      </c>
      <c r="I153" s="2">
        <v>1</v>
      </c>
      <c r="J153" s="2">
        <v>0</v>
      </c>
      <c r="K153" s="2">
        <v>0</v>
      </c>
      <c r="L153" s="2">
        <v>0</v>
      </c>
      <c r="M153" s="2">
        <v>0</v>
      </c>
      <c r="N153" s="2">
        <v>0</v>
      </c>
      <c r="O153" s="2"/>
      <c r="P153" s="2"/>
      <c r="Q153" s="67"/>
      <c r="R153" s="11"/>
      <c r="S153" s="11"/>
      <c r="T153" s="35"/>
    </row>
    <row r="154" spans="1:20" x14ac:dyDescent="0.25">
      <c r="A154" s="34"/>
      <c r="B154" s="11"/>
      <c r="C154" s="2"/>
      <c r="D154" s="11"/>
      <c r="E154" s="11"/>
      <c r="F154" s="2"/>
      <c r="G154" s="11"/>
      <c r="H154" s="2"/>
      <c r="I154" s="2"/>
      <c r="J154" s="2"/>
      <c r="K154" s="2"/>
      <c r="L154" s="2"/>
      <c r="M154" s="2"/>
      <c r="N154" s="2"/>
      <c r="O154" s="2"/>
      <c r="P154" s="2"/>
      <c r="Q154" s="67"/>
      <c r="R154" s="11"/>
      <c r="S154" s="11"/>
      <c r="T154" s="35"/>
    </row>
    <row r="155" spans="1:20" x14ac:dyDescent="0.25">
      <c r="A155" s="83"/>
      <c r="B155" s="62"/>
      <c r="C155" s="61"/>
      <c r="D155" s="62"/>
      <c r="E155" s="62"/>
      <c r="F155" s="61"/>
      <c r="G155" s="62"/>
      <c r="H155" s="61">
        <f>SUM(H135:H153)</f>
        <v>0</v>
      </c>
      <c r="I155" s="61">
        <f>SUM(I135:I153)</f>
        <v>19</v>
      </c>
      <c r="J155" s="61">
        <f t="shared" ref="J155:O155" si="5">SUM(J135:J153)</f>
        <v>0</v>
      </c>
      <c r="K155" s="61">
        <f t="shared" si="5"/>
        <v>0</v>
      </c>
      <c r="L155" s="61">
        <f t="shared" si="5"/>
        <v>0</v>
      </c>
      <c r="M155" s="61">
        <f t="shared" si="5"/>
        <v>0</v>
      </c>
      <c r="N155" s="61">
        <f t="shared" si="5"/>
        <v>0</v>
      </c>
      <c r="O155" s="61">
        <f t="shared" si="5"/>
        <v>0</v>
      </c>
      <c r="P155" s="61"/>
      <c r="Q155" s="72"/>
      <c r="R155" s="62"/>
      <c r="S155" s="62"/>
      <c r="T155" s="84"/>
    </row>
    <row r="156" spans="1:20" x14ac:dyDescent="0.25">
      <c r="A156" s="85"/>
      <c r="B156" s="75"/>
      <c r="C156" s="76"/>
      <c r="D156" s="75"/>
      <c r="E156" s="75"/>
      <c r="F156" s="76"/>
      <c r="G156" s="75"/>
      <c r="H156" s="76"/>
      <c r="I156" s="76"/>
      <c r="J156" s="76"/>
      <c r="K156" s="76"/>
      <c r="L156" s="76"/>
      <c r="M156" s="76"/>
      <c r="N156" s="76"/>
      <c r="O156" s="76"/>
      <c r="P156" s="76"/>
      <c r="Q156" s="105"/>
      <c r="R156" s="75"/>
      <c r="S156" s="75"/>
      <c r="T156" s="86"/>
    </row>
    <row r="157" spans="1:20" x14ac:dyDescent="0.25">
      <c r="A157" s="34"/>
      <c r="B157" s="11"/>
      <c r="C157" s="2"/>
      <c r="D157" s="11"/>
      <c r="E157" s="11"/>
      <c r="F157" s="11"/>
      <c r="G157" s="11"/>
      <c r="H157" s="2"/>
      <c r="I157" s="2"/>
      <c r="J157" s="2"/>
      <c r="K157" s="2"/>
      <c r="L157" s="2"/>
      <c r="M157" s="2"/>
      <c r="N157" s="2"/>
      <c r="O157" s="2"/>
      <c r="P157" s="2"/>
      <c r="Q157" s="67"/>
      <c r="R157" s="11"/>
      <c r="S157" s="11"/>
      <c r="T157" s="35"/>
    </row>
    <row r="158" spans="1:20" x14ac:dyDescent="0.25">
      <c r="A158" s="34"/>
      <c r="B158" s="11"/>
      <c r="C158" s="2" t="s">
        <v>7</v>
      </c>
      <c r="D158" s="11" t="s">
        <v>4742</v>
      </c>
      <c r="E158" s="11" t="s">
        <v>39</v>
      </c>
      <c r="F158" s="2" t="s">
        <v>0</v>
      </c>
      <c r="G158" s="11" t="s">
        <v>6370</v>
      </c>
      <c r="H158" s="2">
        <v>0</v>
      </c>
      <c r="I158" s="2">
        <v>1</v>
      </c>
      <c r="J158" s="2">
        <v>0</v>
      </c>
      <c r="K158" s="2">
        <v>0</v>
      </c>
      <c r="L158" s="2">
        <v>0</v>
      </c>
      <c r="M158" s="2">
        <v>0</v>
      </c>
      <c r="N158" s="2">
        <v>0</v>
      </c>
      <c r="O158" s="2"/>
      <c r="P158" s="2"/>
      <c r="Q158" s="67"/>
      <c r="R158" s="11"/>
      <c r="S158" s="11"/>
      <c r="T158" s="35"/>
    </row>
    <row r="159" spans="1:20" x14ac:dyDescent="0.25">
      <c r="A159" s="34"/>
      <c r="B159" s="11"/>
      <c r="C159" s="2"/>
      <c r="D159" s="11"/>
      <c r="E159" s="11"/>
      <c r="F159" s="2" t="s">
        <v>2</v>
      </c>
      <c r="G159" s="11" t="s">
        <v>6371</v>
      </c>
      <c r="H159" s="2">
        <v>0</v>
      </c>
      <c r="I159" s="2">
        <v>1</v>
      </c>
      <c r="J159" s="2">
        <v>0</v>
      </c>
      <c r="K159" s="2">
        <v>0</v>
      </c>
      <c r="L159" s="2">
        <v>0</v>
      </c>
      <c r="M159" s="2">
        <v>0</v>
      </c>
      <c r="N159" s="2">
        <v>0</v>
      </c>
      <c r="O159" s="2"/>
      <c r="P159" s="2"/>
      <c r="Q159" s="67"/>
      <c r="R159" s="11"/>
      <c r="S159" s="11"/>
      <c r="T159" s="35"/>
    </row>
    <row r="160" spans="1:20" x14ac:dyDescent="0.25">
      <c r="A160" s="34"/>
      <c r="B160" s="11"/>
      <c r="C160" s="2"/>
      <c r="D160" s="11"/>
      <c r="E160" s="11"/>
      <c r="F160" s="2" t="s">
        <v>3</v>
      </c>
      <c r="G160" s="11" t="s">
        <v>6372</v>
      </c>
      <c r="H160" s="2">
        <v>0</v>
      </c>
      <c r="I160" s="2">
        <v>1</v>
      </c>
      <c r="J160" s="2">
        <v>0</v>
      </c>
      <c r="K160" s="2">
        <v>0</v>
      </c>
      <c r="L160" s="2">
        <v>0</v>
      </c>
      <c r="M160" s="2">
        <v>0</v>
      </c>
      <c r="N160" s="2">
        <v>0</v>
      </c>
      <c r="O160" s="2"/>
      <c r="P160" s="2"/>
      <c r="Q160" s="67"/>
      <c r="R160" s="11"/>
      <c r="S160" s="11"/>
      <c r="T160" s="35"/>
    </row>
    <row r="161" spans="1:20" x14ac:dyDescent="0.25">
      <c r="A161" s="34"/>
      <c r="B161" s="11"/>
      <c r="C161" s="2"/>
      <c r="D161" s="11"/>
      <c r="E161" s="11"/>
      <c r="F161" s="2" t="s">
        <v>4</v>
      </c>
      <c r="G161" s="11" t="s">
        <v>6373</v>
      </c>
      <c r="H161" s="2">
        <v>0</v>
      </c>
      <c r="I161" s="2">
        <v>1</v>
      </c>
      <c r="J161" s="2">
        <v>0</v>
      </c>
      <c r="K161" s="2">
        <v>0</v>
      </c>
      <c r="L161" s="2">
        <v>0</v>
      </c>
      <c r="M161" s="2">
        <v>0</v>
      </c>
      <c r="N161" s="2">
        <v>0</v>
      </c>
      <c r="O161" s="2"/>
      <c r="P161" s="2"/>
      <c r="Q161" s="67"/>
      <c r="R161" s="11"/>
      <c r="S161" s="11"/>
      <c r="T161" s="35"/>
    </row>
    <row r="162" spans="1:20" x14ac:dyDescent="0.25">
      <c r="A162" s="34"/>
      <c r="B162" s="11"/>
      <c r="C162" s="2"/>
      <c r="D162" s="11"/>
      <c r="E162" s="11"/>
      <c r="F162" s="2" t="s">
        <v>5</v>
      </c>
      <c r="G162" s="11" t="s">
        <v>6374</v>
      </c>
      <c r="H162" s="2">
        <v>0</v>
      </c>
      <c r="I162" s="2">
        <v>1</v>
      </c>
      <c r="J162" s="2">
        <v>0</v>
      </c>
      <c r="K162" s="2">
        <v>0</v>
      </c>
      <c r="L162" s="2">
        <v>0</v>
      </c>
      <c r="M162" s="2">
        <v>0</v>
      </c>
      <c r="N162" s="2">
        <v>0</v>
      </c>
      <c r="O162" s="2"/>
      <c r="P162" s="2"/>
      <c r="Q162" s="67"/>
      <c r="R162" s="11"/>
      <c r="S162" s="11"/>
      <c r="T162" s="35"/>
    </row>
    <row r="163" spans="1:20" x14ac:dyDescent="0.25">
      <c r="A163" s="34"/>
      <c r="B163" s="11"/>
      <c r="C163" s="2"/>
      <c r="D163" s="11"/>
      <c r="E163" s="11"/>
      <c r="F163" s="2" t="s">
        <v>6</v>
      </c>
      <c r="G163" s="11" t="s">
        <v>6375</v>
      </c>
      <c r="H163" s="2">
        <v>0</v>
      </c>
      <c r="I163" s="2">
        <v>1</v>
      </c>
      <c r="J163" s="2">
        <v>0</v>
      </c>
      <c r="K163" s="2">
        <v>0</v>
      </c>
      <c r="L163" s="2">
        <v>0</v>
      </c>
      <c r="M163" s="2">
        <v>0</v>
      </c>
      <c r="N163" s="2">
        <v>0</v>
      </c>
      <c r="O163" s="2"/>
      <c r="P163" s="2"/>
      <c r="Q163" s="67"/>
      <c r="R163" s="11"/>
      <c r="S163" s="11"/>
      <c r="T163" s="35"/>
    </row>
    <row r="164" spans="1:20" x14ac:dyDescent="0.25">
      <c r="A164" s="34"/>
      <c r="B164" s="11"/>
      <c r="C164" s="2"/>
      <c r="D164" s="11"/>
      <c r="E164" s="11"/>
      <c r="F164" s="2" t="s">
        <v>7</v>
      </c>
      <c r="G164" s="11" t="s">
        <v>6376</v>
      </c>
      <c r="H164" s="2">
        <v>0</v>
      </c>
      <c r="I164" s="2">
        <v>1</v>
      </c>
      <c r="J164" s="2">
        <v>0</v>
      </c>
      <c r="K164" s="2">
        <v>0</v>
      </c>
      <c r="L164" s="2">
        <v>0</v>
      </c>
      <c r="M164" s="2">
        <v>0</v>
      </c>
      <c r="N164" s="2">
        <v>0</v>
      </c>
      <c r="O164" s="2"/>
      <c r="P164" s="2"/>
      <c r="Q164" s="67"/>
      <c r="R164" s="11"/>
      <c r="S164" s="11"/>
      <c r="T164" s="35"/>
    </row>
    <row r="165" spans="1:20" x14ac:dyDescent="0.25">
      <c r="A165" s="34"/>
      <c r="B165" s="11"/>
      <c r="C165" s="2"/>
      <c r="D165" s="11"/>
      <c r="E165" s="11"/>
      <c r="F165" s="2" t="s">
        <v>8</v>
      </c>
      <c r="G165" s="11" t="s">
        <v>6377</v>
      </c>
      <c r="H165" s="2">
        <v>0</v>
      </c>
      <c r="I165" s="2">
        <v>1</v>
      </c>
      <c r="J165" s="2">
        <v>0</v>
      </c>
      <c r="K165" s="2">
        <v>0</v>
      </c>
      <c r="L165" s="2">
        <v>0</v>
      </c>
      <c r="M165" s="2">
        <v>0</v>
      </c>
      <c r="N165" s="2">
        <v>0</v>
      </c>
      <c r="O165" s="2"/>
      <c r="P165" s="2"/>
      <c r="Q165" s="67"/>
      <c r="R165" s="11"/>
      <c r="S165" s="11"/>
      <c r="T165" s="35"/>
    </row>
    <row r="166" spans="1:20" x14ac:dyDescent="0.25">
      <c r="A166" s="34"/>
      <c r="B166" s="11"/>
      <c r="C166" s="2"/>
      <c r="D166" s="11"/>
      <c r="E166" s="11"/>
      <c r="F166" s="2" t="s">
        <v>9</v>
      </c>
      <c r="G166" s="11" t="s">
        <v>8482</v>
      </c>
      <c r="H166" s="2">
        <v>0</v>
      </c>
      <c r="I166" s="2">
        <v>1</v>
      </c>
      <c r="J166" s="2">
        <v>0</v>
      </c>
      <c r="K166" s="2">
        <v>0</v>
      </c>
      <c r="L166" s="2">
        <v>0</v>
      </c>
      <c r="M166" s="2">
        <v>0</v>
      </c>
      <c r="N166" s="2">
        <v>0</v>
      </c>
      <c r="O166" s="2"/>
      <c r="P166" s="2"/>
      <c r="Q166" s="67"/>
      <c r="R166" s="11"/>
      <c r="S166" s="11"/>
      <c r="T166" s="35"/>
    </row>
    <row r="167" spans="1:20" x14ac:dyDescent="0.25">
      <c r="A167" s="34"/>
      <c r="B167" s="11"/>
      <c r="C167" s="2"/>
      <c r="D167" s="11"/>
      <c r="E167" s="11"/>
      <c r="F167" s="2" t="s">
        <v>10</v>
      </c>
      <c r="G167" s="11" t="s">
        <v>8483</v>
      </c>
      <c r="H167" s="2">
        <v>0</v>
      </c>
      <c r="I167" s="2">
        <v>1</v>
      </c>
      <c r="J167" s="2">
        <v>0</v>
      </c>
      <c r="K167" s="2">
        <v>0</v>
      </c>
      <c r="L167" s="2">
        <v>0</v>
      </c>
      <c r="M167" s="2">
        <v>0</v>
      </c>
      <c r="N167" s="2">
        <v>0</v>
      </c>
      <c r="O167" s="2"/>
      <c r="P167" s="2"/>
      <c r="Q167" s="67"/>
      <c r="R167" s="11"/>
      <c r="S167" s="11"/>
      <c r="T167" s="35"/>
    </row>
    <row r="168" spans="1:20" x14ac:dyDescent="0.25">
      <c r="A168" s="34"/>
      <c r="B168" s="11"/>
      <c r="C168" s="2"/>
      <c r="D168" s="11"/>
      <c r="E168" s="11"/>
      <c r="F168" s="2" t="s">
        <v>11</v>
      </c>
      <c r="G168" s="11" t="s">
        <v>8484</v>
      </c>
      <c r="H168" s="2">
        <v>0</v>
      </c>
      <c r="I168" s="2">
        <v>1</v>
      </c>
      <c r="J168" s="2">
        <v>0</v>
      </c>
      <c r="K168" s="2">
        <v>0</v>
      </c>
      <c r="L168" s="2">
        <v>0</v>
      </c>
      <c r="M168" s="2">
        <v>0</v>
      </c>
      <c r="N168" s="2">
        <v>0</v>
      </c>
      <c r="O168" s="2"/>
      <c r="P168" s="2"/>
      <c r="Q168" s="67"/>
      <c r="R168" s="11"/>
      <c r="S168" s="11"/>
      <c r="T168" s="35"/>
    </row>
    <row r="169" spans="1:20" x14ac:dyDescent="0.25">
      <c r="A169" s="34"/>
      <c r="B169" s="11"/>
      <c r="C169" s="2"/>
      <c r="D169" s="11"/>
      <c r="E169" s="11"/>
      <c r="F169" s="2" t="s">
        <v>12</v>
      </c>
      <c r="G169" s="11" t="s">
        <v>247</v>
      </c>
      <c r="H169" s="2">
        <v>0</v>
      </c>
      <c r="I169" s="2">
        <v>1</v>
      </c>
      <c r="J169" s="2">
        <v>0</v>
      </c>
      <c r="K169" s="2">
        <v>0</v>
      </c>
      <c r="L169" s="2">
        <v>0</v>
      </c>
      <c r="M169" s="2">
        <v>0</v>
      </c>
      <c r="N169" s="2">
        <v>0</v>
      </c>
      <c r="O169" s="2"/>
      <c r="P169" s="2"/>
      <c r="Q169" s="67"/>
      <c r="R169" s="11"/>
      <c r="S169" s="11"/>
      <c r="T169" s="35"/>
    </row>
    <row r="170" spans="1:20" x14ac:dyDescent="0.25">
      <c r="A170" s="34"/>
      <c r="B170" s="11"/>
      <c r="C170" s="2"/>
      <c r="D170" s="11"/>
      <c r="E170" s="11"/>
      <c r="F170" s="2" t="s">
        <v>13</v>
      </c>
      <c r="G170" s="11" t="s">
        <v>8485</v>
      </c>
      <c r="H170" s="2">
        <v>0</v>
      </c>
      <c r="I170" s="2">
        <v>1</v>
      </c>
      <c r="J170" s="2">
        <v>0</v>
      </c>
      <c r="K170" s="2">
        <v>0</v>
      </c>
      <c r="L170" s="2">
        <v>0</v>
      </c>
      <c r="M170" s="2">
        <v>0</v>
      </c>
      <c r="N170" s="2">
        <v>0</v>
      </c>
      <c r="O170" s="2"/>
      <c r="P170" s="2"/>
      <c r="Q170" s="67"/>
      <c r="R170" s="11"/>
      <c r="S170" s="11"/>
      <c r="T170" s="35"/>
    </row>
    <row r="171" spans="1:20" x14ac:dyDescent="0.25">
      <c r="A171" s="34"/>
      <c r="B171" s="11"/>
      <c r="C171" s="2"/>
      <c r="D171" s="11"/>
      <c r="E171" s="11"/>
      <c r="F171" s="2" t="s">
        <v>14</v>
      </c>
      <c r="G171" s="11" t="s">
        <v>8486</v>
      </c>
      <c r="H171" s="2">
        <v>0</v>
      </c>
      <c r="I171" s="2">
        <v>1</v>
      </c>
      <c r="J171" s="2">
        <v>0</v>
      </c>
      <c r="K171" s="2">
        <v>0</v>
      </c>
      <c r="L171" s="2">
        <v>0</v>
      </c>
      <c r="M171" s="2">
        <v>0</v>
      </c>
      <c r="N171" s="2">
        <v>0</v>
      </c>
      <c r="O171" s="2"/>
      <c r="P171" s="2"/>
      <c r="Q171" s="67"/>
      <c r="R171" s="11"/>
      <c r="S171" s="11"/>
      <c r="T171" s="35"/>
    </row>
    <row r="172" spans="1:20" x14ac:dyDescent="0.25">
      <c r="A172" s="34"/>
      <c r="B172" s="11"/>
      <c r="C172" s="2"/>
      <c r="D172" s="11"/>
      <c r="E172" s="11"/>
      <c r="F172" s="2" t="s">
        <v>15</v>
      </c>
      <c r="G172" s="11" t="s">
        <v>8487</v>
      </c>
      <c r="H172" s="2">
        <v>0</v>
      </c>
      <c r="I172" s="2">
        <v>1</v>
      </c>
      <c r="J172" s="2">
        <v>0</v>
      </c>
      <c r="K172" s="2">
        <v>0</v>
      </c>
      <c r="L172" s="2">
        <v>0</v>
      </c>
      <c r="M172" s="2">
        <v>0</v>
      </c>
      <c r="N172" s="2">
        <v>0</v>
      </c>
      <c r="O172" s="2"/>
      <c r="P172" s="2"/>
      <c r="Q172" s="67"/>
      <c r="R172" s="11"/>
      <c r="S172" s="11"/>
      <c r="T172" s="35"/>
    </row>
    <row r="173" spans="1:20" x14ac:dyDescent="0.25">
      <c r="A173" s="34"/>
      <c r="B173" s="11"/>
      <c r="C173" s="2"/>
      <c r="D173" s="11"/>
      <c r="E173" s="11"/>
      <c r="F173" s="2" t="s">
        <v>16</v>
      </c>
      <c r="G173" s="11" t="s">
        <v>8488</v>
      </c>
      <c r="H173" s="2">
        <v>0</v>
      </c>
      <c r="I173" s="2">
        <v>1</v>
      </c>
      <c r="J173" s="2">
        <v>0</v>
      </c>
      <c r="K173" s="2">
        <v>0</v>
      </c>
      <c r="L173" s="2">
        <v>0</v>
      </c>
      <c r="M173" s="2">
        <v>0</v>
      </c>
      <c r="N173" s="2">
        <v>0</v>
      </c>
      <c r="O173" s="2"/>
      <c r="P173" s="2"/>
      <c r="Q173" s="67"/>
      <c r="R173" s="11"/>
      <c r="S173" s="11"/>
      <c r="T173" s="35"/>
    </row>
    <row r="174" spans="1:20" x14ac:dyDescent="0.25">
      <c r="A174" s="34"/>
      <c r="B174" s="11"/>
      <c r="C174" s="2"/>
      <c r="D174" s="11"/>
      <c r="E174" s="11"/>
      <c r="F174" s="2" t="s">
        <v>17</v>
      </c>
      <c r="G174" s="11" t="s">
        <v>8489</v>
      </c>
      <c r="H174" s="2">
        <v>0</v>
      </c>
      <c r="I174" s="2">
        <v>1</v>
      </c>
      <c r="J174" s="2">
        <v>0</v>
      </c>
      <c r="K174" s="2">
        <v>0</v>
      </c>
      <c r="L174" s="2">
        <v>0</v>
      </c>
      <c r="M174" s="2">
        <v>0</v>
      </c>
      <c r="N174" s="2">
        <v>0</v>
      </c>
      <c r="O174" s="2"/>
      <c r="P174" s="2"/>
      <c r="Q174" s="67"/>
      <c r="R174" s="11"/>
      <c r="S174" s="11"/>
      <c r="T174" s="35"/>
    </row>
    <row r="175" spans="1:20" x14ac:dyDescent="0.25">
      <c r="A175" s="34"/>
      <c r="B175" s="11"/>
      <c r="C175" s="2"/>
      <c r="D175" s="11"/>
      <c r="E175" s="11"/>
      <c r="F175" s="2" t="s">
        <v>18</v>
      </c>
      <c r="G175" s="11" t="s">
        <v>8490</v>
      </c>
      <c r="H175" s="2">
        <v>0</v>
      </c>
      <c r="I175" s="2">
        <v>1</v>
      </c>
      <c r="J175" s="2">
        <v>0</v>
      </c>
      <c r="K175" s="2">
        <v>0</v>
      </c>
      <c r="L175" s="2">
        <v>0</v>
      </c>
      <c r="M175" s="2">
        <v>0</v>
      </c>
      <c r="N175" s="2">
        <v>0</v>
      </c>
      <c r="O175" s="2"/>
      <c r="P175" s="2"/>
      <c r="Q175" s="67"/>
      <c r="R175" s="11"/>
      <c r="S175" s="11"/>
      <c r="T175" s="35"/>
    </row>
    <row r="176" spans="1:20" x14ac:dyDescent="0.25">
      <c r="A176" s="34"/>
      <c r="B176" s="11"/>
      <c r="C176" s="2"/>
      <c r="D176" s="11"/>
      <c r="E176" s="11"/>
      <c r="F176" s="2" t="s">
        <v>19</v>
      </c>
      <c r="G176" s="11" t="s">
        <v>8491</v>
      </c>
      <c r="H176" s="2">
        <v>0</v>
      </c>
      <c r="I176" s="2">
        <v>1</v>
      </c>
      <c r="J176" s="2">
        <v>0</v>
      </c>
      <c r="K176" s="2">
        <v>0</v>
      </c>
      <c r="L176" s="2">
        <v>0</v>
      </c>
      <c r="M176" s="2">
        <v>0</v>
      </c>
      <c r="N176" s="2">
        <v>0</v>
      </c>
      <c r="O176" s="2"/>
      <c r="P176" s="2"/>
      <c r="Q176" s="67"/>
      <c r="R176" s="11"/>
      <c r="S176" s="11"/>
      <c r="T176" s="35"/>
    </row>
    <row r="177" spans="1:20" x14ac:dyDescent="0.25">
      <c r="A177" s="34"/>
      <c r="B177" s="11"/>
      <c r="C177" s="2"/>
      <c r="D177" s="11"/>
      <c r="E177" s="11"/>
      <c r="F177" s="2" t="s">
        <v>20</v>
      </c>
      <c r="G177" s="11" t="s">
        <v>8492</v>
      </c>
      <c r="H177" s="2">
        <v>0</v>
      </c>
      <c r="I177" s="2">
        <v>1</v>
      </c>
      <c r="J177" s="2">
        <v>0</v>
      </c>
      <c r="K177" s="2">
        <v>0</v>
      </c>
      <c r="L177" s="2">
        <v>0</v>
      </c>
      <c r="M177" s="2">
        <v>0</v>
      </c>
      <c r="N177" s="2">
        <v>0</v>
      </c>
      <c r="O177" s="2"/>
      <c r="P177" s="2"/>
      <c r="Q177" s="67"/>
      <c r="R177" s="11"/>
      <c r="S177" s="11"/>
      <c r="T177" s="35"/>
    </row>
    <row r="178" spans="1:20" x14ac:dyDescent="0.25">
      <c r="A178" s="34"/>
      <c r="B178" s="11"/>
      <c r="C178" s="2"/>
      <c r="D178" s="11"/>
      <c r="E178" s="11"/>
      <c r="F178" s="2" t="s">
        <v>21</v>
      </c>
      <c r="G178" s="11" t="s">
        <v>8493</v>
      </c>
      <c r="H178" s="2">
        <v>0</v>
      </c>
      <c r="I178" s="2">
        <v>1</v>
      </c>
      <c r="J178" s="2">
        <v>0</v>
      </c>
      <c r="K178" s="2">
        <v>0</v>
      </c>
      <c r="L178" s="2">
        <v>0</v>
      </c>
      <c r="M178" s="2">
        <v>0</v>
      </c>
      <c r="N178" s="2">
        <v>0</v>
      </c>
      <c r="O178" s="2"/>
      <c r="P178" s="2"/>
      <c r="Q178" s="67"/>
      <c r="R178" s="11"/>
      <c r="S178" s="11"/>
      <c r="T178" s="35"/>
    </row>
    <row r="179" spans="1:20" x14ac:dyDescent="0.25">
      <c r="A179" s="34"/>
      <c r="B179" s="11"/>
      <c r="C179" s="2"/>
      <c r="D179" s="11"/>
      <c r="E179" s="11"/>
      <c r="F179" s="2" t="s">
        <v>22</v>
      </c>
      <c r="G179" s="11" t="s">
        <v>8494</v>
      </c>
      <c r="H179" s="2">
        <v>0</v>
      </c>
      <c r="I179" s="2">
        <v>1</v>
      </c>
      <c r="J179" s="2">
        <v>0</v>
      </c>
      <c r="K179" s="2">
        <v>0</v>
      </c>
      <c r="L179" s="2">
        <v>0</v>
      </c>
      <c r="M179" s="2">
        <v>0</v>
      </c>
      <c r="N179" s="2">
        <v>0</v>
      </c>
      <c r="O179" s="2"/>
      <c r="P179" s="2"/>
      <c r="Q179" s="67"/>
      <c r="R179" s="11"/>
      <c r="S179" s="11"/>
      <c r="T179" s="35"/>
    </row>
    <row r="180" spans="1:20" x14ac:dyDescent="0.25">
      <c r="A180" s="34"/>
      <c r="B180" s="11"/>
      <c r="C180" s="2"/>
      <c r="D180" s="11"/>
      <c r="E180" s="11"/>
      <c r="F180" s="2" t="s">
        <v>23</v>
      </c>
      <c r="G180" s="11" t="s">
        <v>8495</v>
      </c>
      <c r="H180" s="2">
        <v>0</v>
      </c>
      <c r="I180" s="2">
        <v>1</v>
      </c>
      <c r="J180" s="2">
        <v>0</v>
      </c>
      <c r="K180" s="2">
        <v>0</v>
      </c>
      <c r="L180" s="2">
        <v>0</v>
      </c>
      <c r="M180" s="2">
        <v>0</v>
      </c>
      <c r="N180" s="2">
        <v>0</v>
      </c>
      <c r="O180" s="2"/>
      <c r="P180" s="2"/>
      <c r="Q180" s="67"/>
      <c r="R180" s="11"/>
      <c r="S180" s="11"/>
      <c r="T180" s="35"/>
    </row>
    <row r="181" spans="1:20" x14ac:dyDescent="0.25">
      <c r="A181" s="34"/>
      <c r="B181" s="11"/>
      <c r="C181" s="2"/>
      <c r="D181" s="11"/>
      <c r="E181" s="11"/>
      <c r="F181" s="2" t="s">
        <v>24</v>
      </c>
      <c r="G181" s="11" t="s">
        <v>8496</v>
      </c>
      <c r="H181" s="2">
        <v>0</v>
      </c>
      <c r="I181" s="2">
        <v>1</v>
      </c>
      <c r="J181" s="2">
        <v>0</v>
      </c>
      <c r="K181" s="2">
        <v>0</v>
      </c>
      <c r="L181" s="2">
        <v>0</v>
      </c>
      <c r="M181" s="2">
        <v>0</v>
      </c>
      <c r="N181" s="2">
        <v>0</v>
      </c>
      <c r="O181" s="2"/>
      <c r="P181" s="2"/>
      <c r="Q181" s="67"/>
      <c r="R181" s="11"/>
      <c r="S181" s="11"/>
      <c r="T181" s="35"/>
    </row>
    <row r="182" spans="1:20" x14ac:dyDescent="0.25">
      <c r="A182" s="34"/>
      <c r="B182" s="11"/>
      <c r="C182" s="2"/>
      <c r="D182" s="11"/>
      <c r="E182" s="11"/>
      <c r="F182" s="2" t="s">
        <v>25</v>
      </c>
      <c r="G182" s="11" t="s">
        <v>8497</v>
      </c>
      <c r="H182" s="2">
        <v>0</v>
      </c>
      <c r="I182" s="2">
        <v>1</v>
      </c>
      <c r="J182" s="2">
        <v>0</v>
      </c>
      <c r="K182" s="2">
        <v>0</v>
      </c>
      <c r="L182" s="2">
        <v>0</v>
      </c>
      <c r="M182" s="2">
        <v>0</v>
      </c>
      <c r="N182" s="2">
        <v>0</v>
      </c>
      <c r="O182" s="2"/>
      <c r="P182" s="2"/>
      <c r="Q182" s="67"/>
      <c r="R182" s="11"/>
      <c r="S182" s="11"/>
      <c r="T182" s="35"/>
    </row>
    <row r="183" spans="1:20" x14ac:dyDescent="0.25">
      <c r="A183" s="34"/>
      <c r="B183" s="11"/>
      <c r="C183" s="2"/>
      <c r="D183" s="11"/>
      <c r="E183" s="11"/>
      <c r="F183" s="2" t="s">
        <v>26</v>
      </c>
      <c r="G183" s="11" t="s">
        <v>8498</v>
      </c>
      <c r="H183" s="2">
        <v>0</v>
      </c>
      <c r="I183" s="2">
        <v>1</v>
      </c>
      <c r="J183" s="2">
        <v>0</v>
      </c>
      <c r="K183" s="2">
        <v>0</v>
      </c>
      <c r="L183" s="2">
        <v>0</v>
      </c>
      <c r="M183" s="2">
        <v>0</v>
      </c>
      <c r="N183" s="2">
        <v>0</v>
      </c>
      <c r="O183" s="2"/>
      <c r="P183" s="2"/>
      <c r="Q183" s="67"/>
      <c r="R183" s="11"/>
      <c r="S183" s="11"/>
      <c r="T183" s="35"/>
    </row>
    <row r="184" spans="1:20" x14ac:dyDescent="0.25">
      <c r="A184" s="34"/>
      <c r="B184" s="11"/>
      <c r="C184" s="2"/>
      <c r="D184" s="11"/>
      <c r="E184" s="11"/>
      <c r="F184" s="2"/>
      <c r="G184" s="11"/>
      <c r="H184" s="2"/>
      <c r="I184" s="2"/>
      <c r="J184" s="2"/>
      <c r="K184" s="2"/>
      <c r="L184" s="2"/>
      <c r="M184" s="2"/>
      <c r="N184" s="2"/>
      <c r="O184" s="2"/>
      <c r="P184" s="2"/>
      <c r="Q184" s="67"/>
      <c r="R184" s="11"/>
      <c r="S184" s="11"/>
      <c r="T184" s="35"/>
    </row>
    <row r="185" spans="1:20" x14ac:dyDescent="0.25">
      <c r="A185" s="83"/>
      <c r="B185" s="62"/>
      <c r="C185" s="61"/>
      <c r="D185" s="62"/>
      <c r="E185" s="62"/>
      <c r="F185" s="61"/>
      <c r="G185" s="62"/>
      <c r="H185" s="61">
        <f>SUM(H158:H183)</f>
        <v>0</v>
      </c>
      <c r="I185" s="61">
        <f t="shared" ref="I185:O185" si="6">SUM(I158:I183)</f>
        <v>26</v>
      </c>
      <c r="J185" s="61">
        <f t="shared" si="6"/>
        <v>0</v>
      </c>
      <c r="K185" s="61">
        <f t="shared" si="6"/>
        <v>0</v>
      </c>
      <c r="L185" s="61">
        <f t="shared" si="6"/>
        <v>0</v>
      </c>
      <c r="M185" s="61">
        <f t="shared" si="6"/>
        <v>0</v>
      </c>
      <c r="N185" s="61">
        <f t="shared" si="6"/>
        <v>0</v>
      </c>
      <c r="O185" s="61">
        <f t="shared" si="6"/>
        <v>0</v>
      </c>
      <c r="P185" s="61"/>
      <c r="Q185" s="72"/>
      <c r="R185" s="62"/>
      <c r="S185" s="62"/>
      <c r="T185" s="84"/>
    </row>
    <row r="186" spans="1:20" x14ac:dyDescent="0.25">
      <c r="A186" s="85"/>
      <c r="B186" s="75"/>
      <c r="C186" s="76"/>
      <c r="D186" s="75"/>
      <c r="E186" s="75"/>
      <c r="F186" s="76"/>
      <c r="G186" s="75"/>
      <c r="H186" s="76"/>
      <c r="I186" s="76"/>
      <c r="J186" s="76"/>
      <c r="K186" s="76"/>
      <c r="L186" s="76"/>
      <c r="M186" s="76"/>
      <c r="N186" s="76"/>
      <c r="O186" s="76"/>
      <c r="P186" s="76"/>
      <c r="Q186" s="105"/>
      <c r="R186" s="75"/>
      <c r="S186" s="75"/>
      <c r="T186" s="86"/>
    </row>
    <row r="187" spans="1:20" x14ac:dyDescent="0.25">
      <c r="A187" s="34"/>
      <c r="B187" s="11"/>
      <c r="C187" s="2"/>
      <c r="D187" s="11"/>
      <c r="E187" s="11"/>
      <c r="F187" s="11"/>
      <c r="G187" s="11"/>
      <c r="H187" s="2"/>
      <c r="I187" s="2"/>
      <c r="J187" s="2"/>
      <c r="K187" s="2"/>
      <c r="L187" s="2"/>
      <c r="M187" s="2"/>
      <c r="N187" s="2"/>
      <c r="O187" s="2"/>
      <c r="P187" s="2"/>
      <c r="Q187" s="67"/>
      <c r="R187" s="11"/>
      <c r="S187" s="11"/>
      <c r="T187" s="35"/>
    </row>
    <row r="188" spans="1:20" x14ac:dyDescent="0.25">
      <c r="A188" s="34"/>
      <c r="B188" s="11"/>
      <c r="C188" s="2" t="s">
        <v>8</v>
      </c>
      <c r="D188" s="11" t="s">
        <v>4743</v>
      </c>
      <c r="E188" s="11" t="s">
        <v>39</v>
      </c>
      <c r="F188" s="2" t="s">
        <v>0</v>
      </c>
      <c r="G188" s="11" t="s">
        <v>6378</v>
      </c>
      <c r="H188" s="2">
        <v>0</v>
      </c>
      <c r="I188" s="2">
        <v>1</v>
      </c>
      <c r="J188" s="2">
        <v>0</v>
      </c>
      <c r="K188" s="2">
        <v>0</v>
      </c>
      <c r="L188" s="2">
        <v>0</v>
      </c>
      <c r="M188" s="2">
        <v>0</v>
      </c>
      <c r="N188" s="2">
        <v>0</v>
      </c>
      <c r="O188" s="2"/>
      <c r="P188" s="2"/>
      <c r="Q188" s="67"/>
      <c r="R188" s="11"/>
      <c r="S188" s="11"/>
      <c r="T188" s="35"/>
    </row>
    <row r="189" spans="1:20" x14ac:dyDescent="0.25">
      <c r="A189" s="34"/>
      <c r="B189" s="11"/>
      <c r="C189" s="2"/>
      <c r="D189" s="11"/>
      <c r="E189" s="11"/>
      <c r="F189" s="2" t="s">
        <v>2</v>
      </c>
      <c r="G189" s="11" t="s">
        <v>6379</v>
      </c>
      <c r="H189" s="2">
        <v>0</v>
      </c>
      <c r="I189" s="2">
        <v>1</v>
      </c>
      <c r="J189" s="2">
        <v>0</v>
      </c>
      <c r="K189" s="2">
        <v>0</v>
      </c>
      <c r="L189" s="2">
        <v>0</v>
      </c>
      <c r="M189" s="2">
        <v>0</v>
      </c>
      <c r="N189" s="2">
        <v>0</v>
      </c>
      <c r="O189" s="2"/>
      <c r="P189" s="2"/>
      <c r="Q189" s="67"/>
      <c r="R189" s="11"/>
      <c r="S189" s="11"/>
      <c r="T189" s="35"/>
    </row>
    <row r="190" spans="1:20" x14ac:dyDescent="0.25">
      <c r="A190" s="34"/>
      <c r="B190" s="11"/>
      <c r="C190" s="2"/>
      <c r="D190" s="11"/>
      <c r="E190" s="11"/>
      <c r="F190" s="2" t="s">
        <v>3</v>
      </c>
      <c r="G190" s="11" t="s">
        <v>6380</v>
      </c>
      <c r="H190" s="2">
        <v>0</v>
      </c>
      <c r="I190" s="2">
        <v>1</v>
      </c>
      <c r="J190" s="2">
        <v>0</v>
      </c>
      <c r="K190" s="2">
        <v>0</v>
      </c>
      <c r="L190" s="2">
        <v>0</v>
      </c>
      <c r="M190" s="2">
        <v>0</v>
      </c>
      <c r="N190" s="2">
        <v>0</v>
      </c>
      <c r="O190" s="2"/>
      <c r="P190" s="2"/>
      <c r="Q190" s="67"/>
      <c r="R190" s="11"/>
      <c r="S190" s="11"/>
      <c r="T190" s="35"/>
    </row>
    <row r="191" spans="1:20" x14ac:dyDescent="0.25">
      <c r="A191" s="34"/>
      <c r="B191" s="11"/>
      <c r="C191" s="2"/>
      <c r="D191" s="11"/>
      <c r="E191" s="11"/>
      <c r="F191" s="2" t="s">
        <v>4</v>
      </c>
      <c r="G191" s="11" t="s">
        <v>6381</v>
      </c>
      <c r="H191" s="2">
        <v>0</v>
      </c>
      <c r="I191" s="2">
        <v>1</v>
      </c>
      <c r="J191" s="2">
        <v>0</v>
      </c>
      <c r="K191" s="2">
        <v>0</v>
      </c>
      <c r="L191" s="2">
        <v>0</v>
      </c>
      <c r="M191" s="2">
        <v>0</v>
      </c>
      <c r="N191" s="2">
        <v>0</v>
      </c>
      <c r="O191" s="2"/>
      <c r="P191" s="2"/>
      <c r="Q191" s="67"/>
      <c r="R191" s="11"/>
      <c r="S191" s="11"/>
      <c r="T191" s="35"/>
    </row>
    <row r="192" spans="1:20" x14ac:dyDescent="0.25">
      <c r="A192" s="34"/>
      <c r="B192" s="11"/>
      <c r="C192" s="2"/>
      <c r="D192" s="11"/>
      <c r="E192" s="11"/>
      <c r="F192" s="2" t="s">
        <v>5</v>
      </c>
      <c r="G192" s="11" t="s">
        <v>6382</v>
      </c>
      <c r="H192" s="2">
        <v>0</v>
      </c>
      <c r="I192" s="2">
        <v>1</v>
      </c>
      <c r="J192" s="2">
        <v>0</v>
      </c>
      <c r="K192" s="2">
        <v>0</v>
      </c>
      <c r="L192" s="2">
        <v>0</v>
      </c>
      <c r="M192" s="2">
        <v>0</v>
      </c>
      <c r="N192" s="2">
        <v>0</v>
      </c>
      <c r="O192" s="2"/>
      <c r="P192" s="2"/>
      <c r="Q192" s="67"/>
      <c r="R192" s="11"/>
      <c r="S192" s="11"/>
      <c r="T192" s="35"/>
    </row>
    <row r="193" spans="1:20" x14ac:dyDescent="0.25">
      <c r="A193" s="34"/>
      <c r="B193" s="11"/>
      <c r="C193" s="2"/>
      <c r="D193" s="11"/>
      <c r="E193" s="11"/>
      <c r="F193" s="2" t="s">
        <v>6</v>
      </c>
      <c r="G193" s="11" t="s">
        <v>6383</v>
      </c>
      <c r="H193" s="2">
        <v>0</v>
      </c>
      <c r="I193" s="2">
        <v>1</v>
      </c>
      <c r="J193" s="2">
        <v>0</v>
      </c>
      <c r="K193" s="2">
        <v>0</v>
      </c>
      <c r="L193" s="2">
        <v>0</v>
      </c>
      <c r="M193" s="2">
        <v>0</v>
      </c>
      <c r="N193" s="2">
        <v>0</v>
      </c>
      <c r="O193" s="2"/>
      <c r="P193" s="2"/>
      <c r="Q193" s="67"/>
      <c r="R193" s="11"/>
      <c r="S193" s="11"/>
      <c r="T193" s="35"/>
    </row>
    <row r="194" spans="1:20" x14ac:dyDescent="0.25">
      <c r="A194" s="34"/>
      <c r="B194" s="11"/>
      <c r="C194" s="2"/>
      <c r="D194" s="11"/>
      <c r="E194" s="11"/>
      <c r="F194" s="2" t="s">
        <v>7</v>
      </c>
      <c r="G194" s="11" t="s">
        <v>6327</v>
      </c>
      <c r="H194" s="2">
        <v>0</v>
      </c>
      <c r="I194" s="2">
        <v>1</v>
      </c>
      <c r="J194" s="2">
        <v>0</v>
      </c>
      <c r="K194" s="2">
        <v>0</v>
      </c>
      <c r="L194" s="2">
        <v>0</v>
      </c>
      <c r="M194" s="2">
        <v>0</v>
      </c>
      <c r="N194" s="2">
        <v>0</v>
      </c>
      <c r="O194" s="2"/>
      <c r="P194" s="2"/>
      <c r="Q194" s="67"/>
      <c r="R194" s="11"/>
      <c r="S194" s="11"/>
      <c r="T194" s="35"/>
    </row>
    <row r="195" spans="1:20" x14ac:dyDescent="0.25">
      <c r="A195" s="34"/>
      <c r="B195" s="11"/>
      <c r="C195" s="2"/>
      <c r="D195" s="11"/>
      <c r="E195" s="11"/>
      <c r="F195" s="2" t="s">
        <v>8</v>
      </c>
      <c r="G195" s="11" t="s">
        <v>6384</v>
      </c>
      <c r="H195" s="2">
        <v>0</v>
      </c>
      <c r="I195" s="2">
        <v>1</v>
      </c>
      <c r="J195" s="2">
        <v>0</v>
      </c>
      <c r="K195" s="2">
        <v>0</v>
      </c>
      <c r="L195" s="2">
        <v>0</v>
      </c>
      <c r="M195" s="2">
        <v>0</v>
      </c>
      <c r="N195" s="2">
        <v>0</v>
      </c>
      <c r="O195" s="2"/>
      <c r="P195" s="2"/>
      <c r="Q195" s="67"/>
      <c r="R195" s="11"/>
      <c r="S195" s="11"/>
      <c r="T195" s="35"/>
    </row>
    <row r="196" spans="1:20" x14ac:dyDescent="0.25">
      <c r="A196" s="34"/>
      <c r="B196" s="11"/>
      <c r="C196" s="2"/>
      <c r="D196" s="11"/>
      <c r="E196" s="11"/>
      <c r="F196" s="2" t="s">
        <v>9</v>
      </c>
      <c r="G196" s="11" t="s">
        <v>6385</v>
      </c>
      <c r="H196" s="2">
        <v>0</v>
      </c>
      <c r="I196" s="2">
        <v>1</v>
      </c>
      <c r="J196" s="2">
        <v>0</v>
      </c>
      <c r="K196" s="2">
        <v>0</v>
      </c>
      <c r="L196" s="2">
        <v>0</v>
      </c>
      <c r="M196" s="2">
        <v>0</v>
      </c>
      <c r="N196" s="2">
        <v>0</v>
      </c>
      <c r="O196" s="2"/>
      <c r="P196" s="2"/>
      <c r="Q196" s="67"/>
      <c r="R196" s="11"/>
      <c r="S196" s="11"/>
      <c r="T196" s="35"/>
    </row>
    <row r="197" spans="1:20" x14ac:dyDescent="0.25">
      <c r="A197" s="34"/>
      <c r="B197" s="11"/>
      <c r="C197" s="2"/>
      <c r="D197" s="11"/>
      <c r="E197" s="11"/>
      <c r="F197" s="2" t="s">
        <v>10</v>
      </c>
      <c r="G197" s="11" t="s">
        <v>6386</v>
      </c>
      <c r="H197" s="2">
        <v>0</v>
      </c>
      <c r="I197" s="2">
        <v>1</v>
      </c>
      <c r="J197" s="2">
        <v>0</v>
      </c>
      <c r="K197" s="2">
        <v>0</v>
      </c>
      <c r="L197" s="2">
        <v>0</v>
      </c>
      <c r="M197" s="2">
        <v>0</v>
      </c>
      <c r="N197" s="2">
        <v>0</v>
      </c>
      <c r="O197" s="2"/>
      <c r="P197" s="2"/>
      <c r="Q197" s="67"/>
      <c r="R197" s="11"/>
      <c r="S197" s="11"/>
      <c r="T197" s="35"/>
    </row>
    <row r="198" spans="1:20" x14ac:dyDescent="0.25">
      <c r="A198" s="34"/>
      <c r="B198" s="11"/>
      <c r="C198" s="2"/>
      <c r="D198" s="11"/>
      <c r="E198" s="11"/>
      <c r="F198" s="2"/>
      <c r="G198" s="11"/>
      <c r="H198" s="2"/>
      <c r="I198" s="2"/>
      <c r="J198" s="2"/>
      <c r="K198" s="2"/>
      <c r="L198" s="2"/>
      <c r="M198" s="2"/>
      <c r="N198" s="2"/>
      <c r="O198" s="2"/>
      <c r="P198" s="2"/>
      <c r="Q198" s="67"/>
      <c r="R198" s="11"/>
      <c r="S198" s="11"/>
      <c r="T198" s="35"/>
    </row>
    <row r="199" spans="1:20" x14ac:dyDescent="0.25">
      <c r="A199" s="83"/>
      <c r="B199" s="62"/>
      <c r="C199" s="61"/>
      <c r="D199" s="62"/>
      <c r="E199" s="62"/>
      <c r="F199" s="61"/>
      <c r="G199" s="62"/>
      <c r="H199" s="61">
        <f>SUM(H188:H197)</f>
        <v>0</v>
      </c>
      <c r="I199" s="61">
        <f t="shared" ref="I199:O199" si="7">SUM(I188:I197)</f>
        <v>10</v>
      </c>
      <c r="J199" s="61">
        <f t="shared" si="7"/>
        <v>0</v>
      </c>
      <c r="K199" s="61">
        <f t="shared" si="7"/>
        <v>0</v>
      </c>
      <c r="L199" s="61">
        <f t="shared" si="7"/>
        <v>0</v>
      </c>
      <c r="M199" s="61">
        <f t="shared" si="7"/>
        <v>0</v>
      </c>
      <c r="N199" s="61">
        <f t="shared" si="7"/>
        <v>0</v>
      </c>
      <c r="O199" s="61">
        <f t="shared" si="7"/>
        <v>0</v>
      </c>
      <c r="P199" s="61"/>
      <c r="Q199" s="72"/>
      <c r="R199" s="62"/>
      <c r="S199" s="62"/>
      <c r="T199" s="84"/>
    </row>
    <row r="200" spans="1:20" x14ac:dyDescent="0.25">
      <c r="A200" s="85"/>
      <c r="B200" s="75"/>
      <c r="C200" s="76"/>
      <c r="D200" s="75"/>
      <c r="E200" s="75"/>
      <c r="F200" s="76"/>
      <c r="G200" s="75"/>
      <c r="H200" s="76"/>
      <c r="I200" s="76"/>
      <c r="J200" s="76"/>
      <c r="K200" s="76"/>
      <c r="L200" s="76"/>
      <c r="M200" s="76"/>
      <c r="N200" s="76"/>
      <c r="O200" s="76"/>
      <c r="P200" s="76"/>
      <c r="Q200" s="105"/>
      <c r="R200" s="75"/>
      <c r="S200" s="75"/>
      <c r="T200" s="86"/>
    </row>
    <row r="201" spans="1:20" x14ac:dyDescent="0.25">
      <c r="A201" s="34"/>
      <c r="B201" s="11"/>
      <c r="C201" s="2"/>
      <c r="D201" s="11"/>
      <c r="E201" s="11"/>
      <c r="F201" s="11"/>
      <c r="G201" s="11"/>
      <c r="H201" s="2"/>
      <c r="I201" s="2"/>
      <c r="J201" s="2"/>
      <c r="K201" s="2"/>
      <c r="L201" s="2"/>
      <c r="M201" s="2"/>
      <c r="N201" s="2"/>
      <c r="O201" s="2"/>
      <c r="P201" s="2"/>
      <c r="Q201" s="67"/>
      <c r="R201" s="11"/>
      <c r="S201" s="11"/>
      <c r="T201" s="35"/>
    </row>
    <row r="202" spans="1:20" x14ac:dyDescent="0.25">
      <c r="A202" s="34"/>
      <c r="B202" s="11"/>
      <c r="C202" s="2" t="s">
        <v>9</v>
      </c>
      <c r="D202" s="11" t="s">
        <v>4744</v>
      </c>
      <c r="E202" s="11" t="s">
        <v>39</v>
      </c>
      <c r="F202" s="2" t="s">
        <v>0</v>
      </c>
      <c r="G202" s="11" t="s">
        <v>6387</v>
      </c>
      <c r="H202" s="2">
        <v>0</v>
      </c>
      <c r="I202" s="2">
        <v>1</v>
      </c>
      <c r="J202" s="2">
        <v>0</v>
      </c>
      <c r="K202" s="2">
        <v>0</v>
      </c>
      <c r="L202" s="2">
        <v>0</v>
      </c>
      <c r="M202" s="2">
        <v>0</v>
      </c>
      <c r="N202" s="2">
        <v>0</v>
      </c>
      <c r="O202" s="2"/>
      <c r="P202" s="2"/>
      <c r="Q202" s="67"/>
      <c r="R202" s="11"/>
      <c r="S202" s="11"/>
      <c r="T202" s="35"/>
    </row>
    <row r="203" spans="1:20" x14ac:dyDescent="0.25">
      <c r="A203" s="34"/>
      <c r="B203" s="11"/>
      <c r="C203" s="2"/>
      <c r="D203" s="11"/>
      <c r="E203" s="11"/>
      <c r="F203" s="2" t="s">
        <v>2</v>
      </c>
      <c r="G203" s="11" t="s">
        <v>6388</v>
      </c>
      <c r="H203" s="2">
        <v>0</v>
      </c>
      <c r="I203" s="2">
        <v>1</v>
      </c>
      <c r="J203" s="2">
        <v>0</v>
      </c>
      <c r="K203" s="2">
        <v>0</v>
      </c>
      <c r="L203" s="2">
        <v>0</v>
      </c>
      <c r="M203" s="2">
        <v>0</v>
      </c>
      <c r="N203" s="2">
        <v>0</v>
      </c>
      <c r="O203" s="2"/>
      <c r="P203" s="2"/>
      <c r="Q203" s="67"/>
      <c r="R203" s="11"/>
      <c r="S203" s="11"/>
      <c r="T203" s="35"/>
    </row>
    <row r="204" spans="1:20" x14ac:dyDescent="0.25">
      <c r="A204" s="34"/>
      <c r="B204" s="11"/>
      <c r="C204" s="2"/>
      <c r="D204" s="11"/>
      <c r="E204" s="11"/>
      <c r="F204" s="2" t="s">
        <v>3</v>
      </c>
      <c r="G204" s="11" t="s">
        <v>6389</v>
      </c>
      <c r="H204" s="2">
        <v>0</v>
      </c>
      <c r="I204" s="2">
        <v>1</v>
      </c>
      <c r="J204" s="2">
        <v>0</v>
      </c>
      <c r="K204" s="2">
        <v>0</v>
      </c>
      <c r="L204" s="2">
        <v>0</v>
      </c>
      <c r="M204" s="2">
        <v>0</v>
      </c>
      <c r="N204" s="2">
        <v>0</v>
      </c>
      <c r="O204" s="2"/>
      <c r="P204" s="2"/>
      <c r="Q204" s="67"/>
      <c r="R204" s="11"/>
      <c r="S204" s="11"/>
      <c r="T204" s="35"/>
    </row>
    <row r="205" spans="1:20" x14ac:dyDescent="0.25">
      <c r="A205" s="34"/>
      <c r="B205" s="11"/>
      <c r="C205" s="2"/>
      <c r="D205" s="11"/>
      <c r="E205" s="11"/>
      <c r="F205" s="2" t="s">
        <v>4</v>
      </c>
      <c r="G205" s="11" t="s">
        <v>6390</v>
      </c>
      <c r="H205" s="2">
        <v>0</v>
      </c>
      <c r="I205" s="2">
        <v>1</v>
      </c>
      <c r="J205" s="2">
        <v>0</v>
      </c>
      <c r="K205" s="2">
        <v>0</v>
      </c>
      <c r="L205" s="2">
        <v>0</v>
      </c>
      <c r="M205" s="2">
        <v>0</v>
      </c>
      <c r="N205" s="2">
        <v>0</v>
      </c>
      <c r="O205" s="2"/>
      <c r="P205" s="2"/>
      <c r="Q205" s="67"/>
      <c r="R205" s="11"/>
      <c r="S205" s="11"/>
      <c r="T205" s="35"/>
    </row>
    <row r="206" spans="1:20" x14ac:dyDescent="0.25">
      <c r="A206" s="34"/>
      <c r="B206" s="11"/>
      <c r="C206" s="2"/>
      <c r="D206" s="11"/>
      <c r="E206" s="11"/>
      <c r="F206" s="2" t="s">
        <v>5</v>
      </c>
      <c r="G206" s="11" t="s">
        <v>6391</v>
      </c>
      <c r="H206" s="2">
        <v>0</v>
      </c>
      <c r="I206" s="2">
        <v>1</v>
      </c>
      <c r="J206" s="2">
        <v>0</v>
      </c>
      <c r="K206" s="2">
        <v>0</v>
      </c>
      <c r="L206" s="2">
        <v>0</v>
      </c>
      <c r="M206" s="2">
        <v>0</v>
      </c>
      <c r="N206" s="2">
        <v>0</v>
      </c>
      <c r="O206" s="2"/>
      <c r="P206" s="2"/>
      <c r="Q206" s="67"/>
      <c r="R206" s="11"/>
      <c r="S206" s="11"/>
      <c r="T206" s="35"/>
    </row>
    <row r="207" spans="1:20" x14ac:dyDescent="0.25">
      <c r="A207" s="34"/>
      <c r="B207" s="11"/>
      <c r="C207" s="2"/>
      <c r="D207" s="11"/>
      <c r="E207" s="11"/>
      <c r="F207" s="2" t="s">
        <v>6</v>
      </c>
      <c r="G207" s="11" t="s">
        <v>6392</v>
      </c>
      <c r="H207" s="2">
        <v>0</v>
      </c>
      <c r="I207" s="2">
        <v>1</v>
      </c>
      <c r="J207" s="2">
        <v>0</v>
      </c>
      <c r="K207" s="2">
        <v>0</v>
      </c>
      <c r="L207" s="2">
        <v>0</v>
      </c>
      <c r="M207" s="2">
        <v>0</v>
      </c>
      <c r="N207" s="2">
        <v>0</v>
      </c>
      <c r="O207" s="2"/>
      <c r="P207" s="2"/>
      <c r="Q207" s="67"/>
      <c r="R207" s="11"/>
      <c r="S207" s="11"/>
      <c r="T207" s="35"/>
    </row>
    <row r="208" spans="1:20" x14ac:dyDescent="0.25">
      <c r="A208" s="34"/>
      <c r="B208" s="11"/>
      <c r="C208" s="2"/>
      <c r="D208" s="11"/>
      <c r="E208" s="11"/>
      <c r="F208" s="2" t="s">
        <v>7</v>
      </c>
      <c r="G208" s="11" t="s">
        <v>6393</v>
      </c>
      <c r="H208" s="2">
        <v>0</v>
      </c>
      <c r="I208" s="2">
        <v>1</v>
      </c>
      <c r="J208" s="2">
        <v>0</v>
      </c>
      <c r="K208" s="2">
        <v>0</v>
      </c>
      <c r="L208" s="2">
        <v>0</v>
      </c>
      <c r="M208" s="2">
        <v>0</v>
      </c>
      <c r="N208" s="2">
        <v>0</v>
      </c>
      <c r="O208" s="2"/>
      <c r="P208" s="2"/>
      <c r="Q208" s="67"/>
      <c r="R208" s="11"/>
      <c r="S208" s="11"/>
      <c r="T208" s="35"/>
    </row>
    <row r="209" spans="1:20" x14ac:dyDescent="0.25">
      <c r="A209" s="34"/>
      <c r="B209" s="11"/>
      <c r="C209" s="2"/>
      <c r="D209" s="11"/>
      <c r="E209" s="11"/>
      <c r="F209" s="2" t="s">
        <v>8</v>
      </c>
      <c r="G209" s="11" t="s">
        <v>6394</v>
      </c>
      <c r="H209" s="2">
        <v>0</v>
      </c>
      <c r="I209" s="2">
        <v>1</v>
      </c>
      <c r="J209" s="2">
        <v>0</v>
      </c>
      <c r="K209" s="2">
        <v>0</v>
      </c>
      <c r="L209" s="2">
        <v>0</v>
      </c>
      <c r="M209" s="2">
        <v>0</v>
      </c>
      <c r="N209" s="2">
        <v>0</v>
      </c>
      <c r="O209" s="2"/>
      <c r="P209" s="2"/>
      <c r="Q209" s="67"/>
      <c r="R209" s="11"/>
      <c r="S209" s="11"/>
      <c r="T209" s="35"/>
    </row>
    <row r="210" spans="1:20" x14ac:dyDescent="0.25">
      <c r="A210" s="34"/>
      <c r="B210" s="11"/>
      <c r="C210" s="2"/>
      <c r="D210" s="11"/>
      <c r="E210" s="11"/>
      <c r="F210" s="2" t="s">
        <v>9</v>
      </c>
      <c r="G210" s="11" t="s">
        <v>6395</v>
      </c>
      <c r="H210" s="2">
        <v>0</v>
      </c>
      <c r="I210" s="2">
        <v>1</v>
      </c>
      <c r="J210" s="2">
        <v>0</v>
      </c>
      <c r="K210" s="2">
        <v>0</v>
      </c>
      <c r="L210" s="2">
        <v>0</v>
      </c>
      <c r="M210" s="2">
        <v>0</v>
      </c>
      <c r="N210" s="2">
        <v>0</v>
      </c>
      <c r="O210" s="2"/>
      <c r="P210" s="2"/>
      <c r="Q210" s="67"/>
      <c r="R210" s="11"/>
      <c r="S210" s="11"/>
      <c r="T210" s="35"/>
    </row>
    <row r="211" spans="1:20" x14ac:dyDescent="0.25">
      <c r="A211" s="34"/>
      <c r="B211" s="11"/>
      <c r="C211" s="2"/>
      <c r="D211" s="11"/>
      <c r="E211" s="11"/>
      <c r="F211" s="2" t="s">
        <v>10</v>
      </c>
      <c r="G211" s="11" t="s">
        <v>6396</v>
      </c>
      <c r="H211" s="2">
        <v>0</v>
      </c>
      <c r="I211" s="2">
        <v>1</v>
      </c>
      <c r="J211" s="2">
        <v>0</v>
      </c>
      <c r="K211" s="2">
        <v>0</v>
      </c>
      <c r="L211" s="2">
        <v>0</v>
      </c>
      <c r="M211" s="2">
        <v>0</v>
      </c>
      <c r="N211" s="2">
        <v>0</v>
      </c>
      <c r="O211" s="2"/>
      <c r="P211" s="2"/>
      <c r="Q211" s="67"/>
      <c r="R211" s="11"/>
      <c r="S211" s="11"/>
      <c r="T211" s="35"/>
    </row>
    <row r="212" spans="1:20" x14ac:dyDescent="0.25">
      <c r="A212" s="34"/>
      <c r="B212" s="11"/>
      <c r="C212" s="2"/>
      <c r="D212" s="11"/>
      <c r="E212" s="11"/>
      <c r="F212" s="2" t="s">
        <v>11</v>
      </c>
      <c r="G212" s="11" t="s">
        <v>6397</v>
      </c>
      <c r="H212" s="2">
        <v>0</v>
      </c>
      <c r="I212" s="2">
        <v>1</v>
      </c>
      <c r="J212" s="2">
        <v>0</v>
      </c>
      <c r="K212" s="2">
        <v>0</v>
      </c>
      <c r="L212" s="2">
        <v>0</v>
      </c>
      <c r="M212" s="2">
        <v>0</v>
      </c>
      <c r="N212" s="2">
        <v>0</v>
      </c>
      <c r="O212" s="2"/>
      <c r="P212" s="2"/>
      <c r="Q212" s="67"/>
      <c r="R212" s="11"/>
      <c r="S212" s="11"/>
      <c r="T212" s="35"/>
    </row>
    <row r="213" spans="1:20" x14ac:dyDescent="0.25">
      <c r="A213" s="34"/>
      <c r="B213" s="11"/>
      <c r="C213" s="2"/>
      <c r="D213" s="11"/>
      <c r="E213" s="11"/>
      <c r="F213" s="2" t="s">
        <v>12</v>
      </c>
      <c r="G213" s="11" t="s">
        <v>6398</v>
      </c>
      <c r="H213" s="2">
        <v>0</v>
      </c>
      <c r="I213" s="2">
        <v>1</v>
      </c>
      <c r="J213" s="2">
        <v>0</v>
      </c>
      <c r="K213" s="2">
        <v>0</v>
      </c>
      <c r="L213" s="2">
        <v>0</v>
      </c>
      <c r="M213" s="2">
        <v>0</v>
      </c>
      <c r="N213" s="2">
        <v>0</v>
      </c>
      <c r="O213" s="2"/>
      <c r="P213" s="2"/>
      <c r="Q213" s="67"/>
      <c r="R213" s="11"/>
      <c r="S213" s="11"/>
      <c r="T213" s="35"/>
    </row>
    <row r="214" spans="1:20" x14ac:dyDescent="0.25">
      <c r="A214" s="34"/>
      <c r="B214" s="11"/>
      <c r="C214" s="2"/>
      <c r="D214" s="11"/>
      <c r="E214" s="11"/>
      <c r="F214" s="2" t="s">
        <v>13</v>
      </c>
      <c r="G214" s="11" t="s">
        <v>8499</v>
      </c>
      <c r="H214" s="2">
        <v>0</v>
      </c>
      <c r="I214" s="2">
        <v>1</v>
      </c>
      <c r="J214" s="2">
        <v>0</v>
      </c>
      <c r="K214" s="2">
        <v>0</v>
      </c>
      <c r="L214" s="2">
        <v>0</v>
      </c>
      <c r="M214" s="2">
        <v>0</v>
      </c>
      <c r="N214" s="2">
        <v>0</v>
      </c>
      <c r="O214" s="2"/>
      <c r="P214" s="2"/>
      <c r="Q214" s="67"/>
      <c r="R214" s="11"/>
      <c r="S214" s="11"/>
      <c r="T214" s="35"/>
    </row>
    <row r="215" spans="1:20" x14ac:dyDescent="0.25">
      <c r="A215" s="34"/>
      <c r="B215" s="11"/>
      <c r="C215" s="2"/>
      <c r="D215" s="11"/>
      <c r="E215" s="11"/>
      <c r="F215" s="2" t="s">
        <v>14</v>
      </c>
      <c r="G215" s="11" t="s">
        <v>8500</v>
      </c>
      <c r="H215" s="2">
        <v>0</v>
      </c>
      <c r="I215" s="2">
        <v>1</v>
      </c>
      <c r="J215" s="2">
        <v>0</v>
      </c>
      <c r="K215" s="2">
        <v>0</v>
      </c>
      <c r="L215" s="2">
        <v>0</v>
      </c>
      <c r="M215" s="2">
        <v>0</v>
      </c>
      <c r="N215" s="2">
        <v>0</v>
      </c>
      <c r="O215" s="2"/>
      <c r="P215" s="2"/>
      <c r="Q215" s="67"/>
      <c r="R215" s="11"/>
      <c r="S215" s="11"/>
      <c r="T215" s="35"/>
    </row>
    <row r="216" spans="1:20" x14ac:dyDescent="0.25">
      <c r="A216" s="34"/>
      <c r="B216" s="11"/>
      <c r="C216" s="2"/>
      <c r="D216" s="11"/>
      <c r="E216" s="11"/>
      <c r="F216" s="2" t="s">
        <v>15</v>
      </c>
      <c r="G216" s="11" t="s">
        <v>8501</v>
      </c>
      <c r="H216" s="2">
        <v>0</v>
      </c>
      <c r="I216" s="2">
        <v>1</v>
      </c>
      <c r="J216" s="2">
        <v>0</v>
      </c>
      <c r="K216" s="2">
        <v>0</v>
      </c>
      <c r="L216" s="2">
        <v>0</v>
      </c>
      <c r="M216" s="2">
        <v>0</v>
      </c>
      <c r="N216" s="2">
        <v>0</v>
      </c>
      <c r="O216" s="2"/>
      <c r="P216" s="2"/>
      <c r="Q216" s="67"/>
      <c r="R216" s="11"/>
      <c r="S216" s="11"/>
      <c r="T216" s="35"/>
    </row>
    <row r="217" spans="1:20" x14ac:dyDescent="0.25">
      <c r="A217" s="34"/>
      <c r="B217" s="11"/>
      <c r="C217" s="2"/>
      <c r="D217" s="11"/>
      <c r="E217" s="11"/>
      <c r="F217" s="2" t="s">
        <v>16</v>
      </c>
      <c r="G217" s="11" t="s">
        <v>8503</v>
      </c>
      <c r="H217" s="2">
        <v>0</v>
      </c>
      <c r="I217" s="2">
        <v>1</v>
      </c>
      <c r="J217" s="2">
        <v>0</v>
      </c>
      <c r="K217" s="2">
        <v>0</v>
      </c>
      <c r="L217" s="2">
        <v>0</v>
      </c>
      <c r="M217" s="2">
        <v>0</v>
      </c>
      <c r="N217" s="2">
        <v>0</v>
      </c>
      <c r="O217" s="2"/>
      <c r="P217" s="2"/>
      <c r="Q217" s="67"/>
      <c r="R217" s="11"/>
      <c r="S217" s="11"/>
      <c r="T217" s="35"/>
    </row>
    <row r="218" spans="1:20" x14ac:dyDescent="0.25">
      <c r="A218" s="34"/>
      <c r="B218" s="11"/>
      <c r="C218" s="2"/>
      <c r="D218" s="11"/>
      <c r="E218" s="11"/>
      <c r="F218" s="2" t="s">
        <v>17</v>
      </c>
      <c r="G218" s="11" t="s">
        <v>8502</v>
      </c>
      <c r="H218" s="2">
        <v>0</v>
      </c>
      <c r="I218" s="2">
        <v>1</v>
      </c>
      <c r="J218" s="2">
        <v>0</v>
      </c>
      <c r="K218" s="2">
        <v>0</v>
      </c>
      <c r="L218" s="2">
        <v>0</v>
      </c>
      <c r="M218" s="2">
        <v>0</v>
      </c>
      <c r="N218" s="2">
        <v>0</v>
      </c>
      <c r="O218" s="2"/>
      <c r="P218" s="2"/>
      <c r="Q218" s="67"/>
      <c r="R218" s="11"/>
      <c r="S218" s="11"/>
      <c r="T218" s="35"/>
    </row>
    <row r="219" spans="1:20" x14ac:dyDescent="0.25">
      <c r="A219" s="34"/>
      <c r="B219" s="11"/>
      <c r="C219" s="2"/>
      <c r="D219" s="11"/>
      <c r="E219" s="11"/>
      <c r="F219" s="2" t="s">
        <v>18</v>
      </c>
      <c r="G219" s="11" t="s">
        <v>6648</v>
      </c>
      <c r="H219" s="2">
        <v>0</v>
      </c>
      <c r="I219" s="2">
        <v>1</v>
      </c>
      <c r="J219" s="2">
        <v>0</v>
      </c>
      <c r="K219" s="2">
        <v>0</v>
      </c>
      <c r="L219" s="2">
        <v>0</v>
      </c>
      <c r="M219" s="2">
        <v>0</v>
      </c>
      <c r="N219" s="2">
        <v>0</v>
      </c>
      <c r="O219" s="2"/>
      <c r="P219" s="2"/>
      <c r="Q219" s="67"/>
      <c r="R219" s="11"/>
      <c r="S219" s="11"/>
      <c r="T219" s="35"/>
    </row>
    <row r="220" spans="1:20" x14ac:dyDescent="0.25">
      <c r="A220" s="34"/>
      <c r="B220" s="11"/>
      <c r="C220" s="2"/>
      <c r="D220" s="11"/>
      <c r="E220" s="11"/>
      <c r="F220" s="2"/>
      <c r="G220" s="11"/>
      <c r="H220" s="2"/>
      <c r="I220" s="2"/>
      <c r="J220" s="2"/>
      <c r="K220" s="2"/>
      <c r="L220" s="2"/>
      <c r="M220" s="2"/>
      <c r="N220" s="2"/>
      <c r="O220" s="2"/>
      <c r="P220" s="2"/>
      <c r="Q220" s="67"/>
      <c r="R220" s="11"/>
      <c r="S220" s="11"/>
      <c r="T220" s="35"/>
    </row>
    <row r="221" spans="1:20" x14ac:dyDescent="0.25">
      <c r="A221" s="83"/>
      <c r="B221" s="62"/>
      <c r="C221" s="61"/>
      <c r="D221" s="62"/>
      <c r="E221" s="62"/>
      <c r="F221" s="61"/>
      <c r="G221" s="62"/>
      <c r="H221" s="61">
        <f t="shared" ref="H221:O221" si="8">SUM(H202:H219)</f>
        <v>0</v>
      </c>
      <c r="I221" s="61">
        <f t="shared" si="8"/>
        <v>18</v>
      </c>
      <c r="J221" s="61">
        <f t="shared" si="8"/>
        <v>0</v>
      </c>
      <c r="K221" s="61">
        <f t="shared" si="8"/>
        <v>0</v>
      </c>
      <c r="L221" s="61">
        <f t="shared" si="8"/>
        <v>0</v>
      </c>
      <c r="M221" s="61">
        <f t="shared" si="8"/>
        <v>0</v>
      </c>
      <c r="N221" s="61">
        <f t="shared" si="8"/>
        <v>0</v>
      </c>
      <c r="O221" s="61">
        <f t="shared" si="8"/>
        <v>0</v>
      </c>
      <c r="P221" s="61"/>
      <c r="Q221" s="72"/>
      <c r="R221" s="62"/>
      <c r="S221" s="62"/>
      <c r="T221" s="84"/>
    </row>
    <row r="222" spans="1:20" x14ac:dyDescent="0.25">
      <c r="A222" s="85"/>
      <c r="B222" s="75"/>
      <c r="C222" s="76"/>
      <c r="D222" s="75"/>
      <c r="E222" s="75"/>
      <c r="F222" s="76"/>
      <c r="G222" s="75"/>
      <c r="H222" s="76"/>
      <c r="I222" s="76"/>
      <c r="J222" s="76"/>
      <c r="K222" s="76"/>
      <c r="L222" s="76"/>
      <c r="M222" s="76"/>
      <c r="N222" s="76"/>
      <c r="O222" s="76"/>
      <c r="P222" s="76"/>
      <c r="Q222" s="105"/>
      <c r="R222" s="75"/>
      <c r="S222" s="75"/>
      <c r="T222" s="86"/>
    </row>
    <row r="223" spans="1:20" x14ac:dyDescent="0.25">
      <c r="A223" s="34"/>
      <c r="B223" s="11"/>
      <c r="C223" s="2"/>
      <c r="D223" s="11"/>
      <c r="E223" s="11"/>
      <c r="F223" s="11"/>
      <c r="G223" s="11"/>
      <c r="H223" s="2"/>
      <c r="I223" s="2"/>
      <c r="J223" s="2"/>
      <c r="K223" s="2"/>
      <c r="L223" s="2"/>
      <c r="M223" s="2"/>
      <c r="N223" s="2"/>
      <c r="O223" s="2"/>
      <c r="P223" s="2"/>
      <c r="Q223" s="67"/>
      <c r="R223" s="11"/>
      <c r="S223" s="11"/>
      <c r="T223" s="35"/>
    </row>
    <row r="224" spans="1:20" x14ac:dyDescent="0.25">
      <c r="A224" s="34"/>
      <c r="B224" s="11"/>
      <c r="C224" s="2" t="s">
        <v>10</v>
      </c>
      <c r="D224" s="11" t="s">
        <v>4745</v>
      </c>
      <c r="E224" s="11" t="s">
        <v>39</v>
      </c>
      <c r="F224" s="2" t="s">
        <v>0</v>
      </c>
      <c r="G224" s="11" t="s">
        <v>4745</v>
      </c>
      <c r="H224" s="2">
        <v>0</v>
      </c>
      <c r="I224" s="2">
        <v>1</v>
      </c>
      <c r="J224" s="2">
        <v>0</v>
      </c>
      <c r="K224" s="2">
        <v>0</v>
      </c>
      <c r="L224" s="2">
        <v>0</v>
      </c>
      <c r="M224" s="2">
        <v>0</v>
      </c>
      <c r="N224" s="2">
        <v>0</v>
      </c>
      <c r="O224" s="2"/>
      <c r="P224" s="2"/>
      <c r="Q224" s="67"/>
      <c r="R224" s="11"/>
      <c r="S224" s="11"/>
      <c r="T224" s="35"/>
    </row>
    <row r="225" spans="1:20" x14ac:dyDescent="0.25">
      <c r="A225" s="34"/>
      <c r="B225" s="11"/>
      <c r="C225" s="2"/>
      <c r="D225" s="11"/>
      <c r="E225" s="11"/>
      <c r="F225" s="2" t="s">
        <v>2</v>
      </c>
      <c r="G225" s="11" t="s">
        <v>6399</v>
      </c>
      <c r="H225" s="2">
        <v>0</v>
      </c>
      <c r="I225" s="2">
        <v>1</v>
      </c>
      <c r="J225" s="2">
        <v>0</v>
      </c>
      <c r="K225" s="2">
        <v>0</v>
      </c>
      <c r="L225" s="2">
        <v>0</v>
      </c>
      <c r="M225" s="2">
        <v>0</v>
      </c>
      <c r="N225" s="2">
        <v>0</v>
      </c>
      <c r="O225" s="2"/>
      <c r="P225" s="2"/>
      <c r="Q225" s="67"/>
      <c r="R225" s="11"/>
      <c r="S225" s="11"/>
      <c r="T225" s="35"/>
    </row>
    <row r="226" spans="1:20" x14ac:dyDescent="0.25">
      <c r="A226" s="34"/>
      <c r="B226" s="11"/>
      <c r="C226" s="2"/>
      <c r="D226" s="11"/>
      <c r="E226" s="11"/>
      <c r="F226" s="2" t="s">
        <v>3</v>
      </c>
      <c r="G226" s="11" t="s">
        <v>6400</v>
      </c>
      <c r="H226" s="2">
        <v>0</v>
      </c>
      <c r="I226" s="2">
        <v>1</v>
      </c>
      <c r="J226" s="2">
        <v>0</v>
      </c>
      <c r="K226" s="2">
        <v>0</v>
      </c>
      <c r="L226" s="2">
        <v>0</v>
      </c>
      <c r="M226" s="2">
        <v>0</v>
      </c>
      <c r="N226" s="2">
        <v>0</v>
      </c>
      <c r="O226" s="2"/>
      <c r="P226" s="2"/>
      <c r="Q226" s="67"/>
      <c r="R226" s="11"/>
      <c r="S226" s="11"/>
      <c r="T226" s="35"/>
    </row>
    <row r="227" spans="1:20" x14ac:dyDescent="0.25">
      <c r="A227" s="34"/>
      <c r="B227" s="11"/>
      <c r="C227" s="2"/>
      <c r="D227" s="11"/>
      <c r="E227" s="11"/>
      <c r="F227" s="2" t="s">
        <v>4</v>
      </c>
      <c r="G227" s="11" t="s">
        <v>6401</v>
      </c>
      <c r="H227" s="2">
        <v>0</v>
      </c>
      <c r="I227" s="2">
        <v>1</v>
      </c>
      <c r="J227" s="2">
        <v>0</v>
      </c>
      <c r="K227" s="2">
        <v>0</v>
      </c>
      <c r="L227" s="2">
        <v>0</v>
      </c>
      <c r="M227" s="2">
        <v>0</v>
      </c>
      <c r="N227" s="2">
        <v>0</v>
      </c>
      <c r="O227" s="2"/>
      <c r="P227" s="2"/>
      <c r="Q227" s="67"/>
      <c r="R227" s="11"/>
      <c r="S227" s="11"/>
      <c r="T227" s="35"/>
    </row>
    <row r="228" spans="1:20" x14ac:dyDescent="0.25">
      <c r="A228" s="34"/>
      <c r="B228" s="11"/>
      <c r="C228" s="2"/>
      <c r="D228" s="11"/>
      <c r="E228" s="11"/>
      <c r="F228" s="2" t="s">
        <v>5</v>
      </c>
      <c r="G228" s="11" t="s">
        <v>6402</v>
      </c>
      <c r="H228" s="2">
        <v>0</v>
      </c>
      <c r="I228" s="2">
        <v>1</v>
      </c>
      <c r="J228" s="2">
        <v>0</v>
      </c>
      <c r="K228" s="2">
        <v>0</v>
      </c>
      <c r="L228" s="2">
        <v>0</v>
      </c>
      <c r="M228" s="2">
        <v>0</v>
      </c>
      <c r="N228" s="2">
        <v>0</v>
      </c>
      <c r="O228" s="2"/>
      <c r="P228" s="2"/>
      <c r="Q228" s="67"/>
      <c r="R228" s="11"/>
      <c r="S228" s="11"/>
      <c r="T228" s="35"/>
    </row>
    <row r="229" spans="1:20" x14ac:dyDescent="0.25">
      <c r="A229" s="34"/>
      <c r="B229" s="11"/>
      <c r="C229" s="2"/>
      <c r="D229" s="11"/>
      <c r="E229" s="11"/>
      <c r="F229" s="2" t="s">
        <v>6</v>
      </c>
      <c r="G229" s="11" t="s">
        <v>6403</v>
      </c>
      <c r="H229" s="2">
        <v>0</v>
      </c>
      <c r="I229" s="2">
        <v>1</v>
      </c>
      <c r="J229" s="2">
        <v>0</v>
      </c>
      <c r="K229" s="2">
        <v>0</v>
      </c>
      <c r="L229" s="2">
        <v>0</v>
      </c>
      <c r="M229" s="2">
        <v>0</v>
      </c>
      <c r="N229" s="2">
        <v>0</v>
      </c>
      <c r="O229" s="2"/>
      <c r="P229" s="2"/>
      <c r="Q229" s="67"/>
      <c r="R229" s="11"/>
      <c r="S229" s="11"/>
      <c r="T229" s="35"/>
    </row>
    <row r="230" spans="1:20" x14ac:dyDescent="0.25">
      <c r="A230" s="34"/>
      <c r="B230" s="11"/>
      <c r="C230" s="2"/>
      <c r="D230" s="11"/>
      <c r="E230" s="11"/>
      <c r="F230" s="2" t="s">
        <v>7</v>
      </c>
      <c r="G230" s="11" t="s">
        <v>6404</v>
      </c>
      <c r="H230" s="2">
        <v>0</v>
      </c>
      <c r="I230" s="2">
        <v>1</v>
      </c>
      <c r="J230" s="2">
        <v>0</v>
      </c>
      <c r="K230" s="2">
        <v>0</v>
      </c>
      <c r="L230" s="2">
        <v>0</v>
      </c>
      <c r="M230" s="2">
        <v>0</v>
      </c>
      <c r="N230" s="2">
        <v>0</v>
      </c>
      <c r="O230" s="2"/>
      <c r="P230" s="2"/>
      <c r="Q230" s="67"/>
      <c r="R230" s="11"/>
      <c r="S230" s="11"/>
      <c r="T230" s="35"/>
    </row>
    <row r="231" spans="1:20" x14ac:dyDescent="0.25">
      <c r="A231" s="34"/>
      <c r="B231" s="11"/>
      <c r="C231" s="2"/>
      <c r="D231" s="11"/>
      <c r="E231" s="11"/>
      <c r="F231" s="2" t="s">
        <v>8</v>
      </c>
      <c r="G231" s="11" t="s">
        <v>6405</v>
      </c>
      <c r="H231" s="2">
        <v>0</v>
      </c>
      <c r="I231" s="2">
        <v>1</v>
      </c>
      <c r="J231" s="2">
        <v>0</v>
      </c>
      <c r="K231" s="2">
        <v>0</v>
      </c>
      <c r="L231" s="2">
        <v>0</v>
      </c>
      <c r="M231" s="2">
        <v>0</v>
      </c>
      <c r="N231" s="2">
        <v>0</v>
      </c>
      <c r="O231" s="2"/>
      <c r="P231" s="2"/>
      <c r="Q231" s="67"/>
      <c r="R231" s="11"/>
      <c r="S231" s="11"/>
      <c r="T231" s="35"/>
    </row>
    <row r="232" spans="1:20" x14ac:dyDescent="0.25">
      <c r="A232" s="34"/>
      <c r="B232" s="11"/>
      <c r="C232" s="2"/>
      <c r="D232" s="11"/>
      <c r="E232" s="11"/>
      <c r="F232" s="2" t="s">
        <v>9</v>
      </c>
      <c r="G232" s="11" t="s">
        <v>6406</v>
      </c>
      <c r="H232" s="2">
        <v>0</v>
      </c>
      <c r="I232" s="2">
        <v>1</v>
      </c>
      <c r="J232" s="2">
        <v>0</v>
      </c>
      <c r="K232" s="2">
        <v>0</v>
      </c>
      <c r="L232" s="2">
        <v>0</v>
      </c>
      <c r="M232" s="2">
        <v>0</v>
      </c>
      <c r="N232" s="2">
        <v>0</v>
      </c>
      <c r="O232" s="2"/>
      <c r="P232" s="2"/>
      <c r="Q232" s="67"/>
      <c r="R232" s="11"/>
      <c r="S232" s="11"/>
      <c r="T232" s="35"/>
    </row>
    <row r="233" spans="1:20" x14ac:dyDescent="0.25">
      <c r="A233" s="34"/>
      <c r="B233" s="11"/>
      <c r="C233" s="2"/>
      <c r="D233" s="11"/>
      <c r="E233" s="11"/>
      <c r="F233" s="2" t="s">
        <v>10</v>
      </c>
      <c r="G233" s="11" t="s">
        <v>6407</v>
      </c>
      <c r="H233" s="2">
        <v>0</v>
      </c>
      <c r="I233" s="2">
        <v>1</v>
      </c>
      <c r="J233" s="2">
        <v>0</v>
      </c>
      <c r="K233" s="2">
        <v>0</v>
      </c>
      <c r="L233" s="2">
        <v>0</v>
      </c>
      <c r="M233" s="2">
        <v>0</v>
      </c>
      <c r="N233" s="2">
        <v>0</v>
      </c>
      <c r="O233" s="2"/>
      <c r="P233" s="2"/>
      <c r="Q233" s="67"/>
      <c r="R233" s="11"/>
      <c r="S233" s="11"/>
      <c r="T233" s="35"/>
    </row>
    <row r="234" spans="1:20" x14ac:dyDescent="0.25">
      <c r="A234" s="34"/>
      <c r="B234" s="11"/>
      <c r="C234" s="2"/>
      <c r="D234" s="11"/>
      <c r="E234" s="11"/>
      <c r="F234" s="2"/>
      <c r="G234" s="11"/>
      <c r="H234" s="2"/>
      <c r="I234" s="2"/>
      <c r="J234" s="2"/>
      <c r="K234" s="2"/>
      <c r="L234" s="2"/>
      <c r="M234" s="2"/>
      <c r="N234" s="2"/>
      <c r="O234" s="2"/>
      <c r="P234" s="2"/>
      <c r="Q234" s="67"/>
      <c r="R234" s="11"/>
      <c r="S234" s="11"/>
      <c r="T234" s="35"/>
    </row>
    <row r="235" spans="1:20" x14ac:dyDescent="0.25">
      <c r="A235" s="83"/>
      <c r="B235" s="62"/>
      <c r="C235" s="61"/>
      <c r="D235" s="62"/>
      <c r="E235" s="62"/>
      <c r="F235" s="61"/>
      <c r="G235" s="62"/>
      <c r="H235" s="61">
        <f>SUM(H224:H233)</f>
        <v>0</v>
      </c>
      <c r="I235" s="61">
        <f t="shared" ref="I235:O235" si="9">SUM(I224:I233)</f>
        <v>10</v>
      </c>
      <c r="J235" s="61">
        <f t="shared" si="9"/>
        <v>0</v>
      </c>
      <c r="K235" s="61">
        <f t="shared" si="9"/>
        <v>0</v>
      </c>
      <c r="L235" s="61">
        <f t="shared" si="9"/>
        <v>0</v>
      </c>
      <c r="M235" s="61">
        <f t="shared" si="9"/>
        <v>0</v>
      </c>
      <c r="N235" s="61">
        <f t="shared" si="9"/>
        <v>0</v>
      </c>
      <c r="O235" s="61">
        <f t="shared" si="9"/>
        <v>0</v>
      </c>
      <c r="P235" s="61"/>
      <c r="Q235" s="72"/>
      <c r="R235" s="62"/>
      <c r="S235" s="62"/>
      <c r="T235" s="84"/>
    </row>
    <row r="236" spans="1:20" x14ac:dyDescent="0.25">
      <c r="A236" s="85"/>
      <c r="B236" s="75"/>
      <c r="C236" s="76"/>
      <c r="D236" s="75"/>
      <c r="E236" s="75"/>
      <c r="F236" s="76"/>
      <c r="G236" s="75"/>
      <c r="H236" s="76"/>
      <c r="I236" s="76"/>
      <c r="J236" s="76"/>
      <c r="K236" s="76"/>
      <c r="L236" s="76"/>
      <c r="M236" s="76"/>
      <c r="N236" s="76"/>
      <c r="O236" s="76"/>
      <c r="P236" s="76"/>
      <c r="Q236" s="105"/>
      <c r="R236" s="75"/>
      <c r="S236" s="75"/>
      <c r="T236" s="86"/>
    </row>
    <row r="237" spans="1:20" x14ac:dyDescent="0.25">
      <c r="A237" s="34"/>
      <c r="B237" s="11"/>
      <c r="C237" s="2"/>
      <c r="D237" s="11"/>
      <c r="E237" s="11"/>
      <c r="F237" s="11"/>
      <c r="G237" s="11"/>
      <c r="H237" s="2"/>
      <c r="I237" s="2"/>
      <c r="J237" s="2"/>
      <c r="K237" s="2"/>
      <c r="L237" s="2"/>
      <c r="M237" s="2"/>
      <c r="N237" s="2"/>
      <c r="O237" s="2"/>
      <c r="P237" s="2"/>
      <c r="Q237" s="67"/>
      <c r="R237" s="11"/>
      <c r="S237" s="11"/>
      <c r="T237" s="35"/>
    </row>
    <row r="238" spans="1:20" x14ac:dyDescent="0.25">
      <c r="A238" s="34"/>
      <c r="B238" s="11"/>
      <c r="C238" s="2" t="s">
        <v>11</v>
      </c>
      <c r="D238" s="11" t="s">
        <v>4746</v>
      </c>
      <c r="E238" s="11" t="s">
        <v>39</v>
      </c>
      <c r="F238" s="2" t="s">
        <v>0</v>
      </c>
      <c r="G238" s="11" t="s">
        <v>6408</v>
      </c>
      <c r="H238" s="2">
        <v>0</v>
      </c>
      <c r="I238" s="2">
        <v>1</v>
      </c>
      <c r="J238" s="2">
        <v>0</v>
      </c>
      <c r="K238" s="2">
        <v>0</v>
      </c>
      <c r="L238" s="2">
        <v>0</v>
      </c>
      <c r="M238" s="2">
        <v>0</v>
      </c>
      <c r="N238" s="2">
        <v>0</v>
      </c>
      <c r="O238" s="2"/>
      <c r="P238" s="2"/>
      <c r="Q238" s="67"/>
      <c r="R238" s="11" t="s">
        <v>8716</v>
      </c>
      <c r="S238" s="11"/>
      <c r="T238" s="35"/>
    </row>
    <row r="239" spans="1:20" x14ac:dyDescent="0.25">
      <c r="A239" s="34"/>
      <c r="B239" s="11"/>
      <c r="C239" s="2"/>
      <c r="D239" s="11"/>
      <c r="E239" s="11"/>
      <c r="F239" s="2" t="s">
        <v>2</v>
      </c>
      <c r="G239" s="11" t="s">
        <v>6409</v>
      </c>
      <c r="H239" s="2">
        <v>0</v>
      </c>
      <c r="I239" s="2">
        <v>1</v>
      </c>
      <c r="J239" s="2">
        <v>0</v>
      </c>
      <c r="K239" s="2">
        <v>0</v>
      </c>
      <c r="L239" s="2">
        <v>0</v>
      </c>
      <c r="M239" s="2">
        <v>0</v>
      </c>
      <c r="N239" s="2">
        <v>0</v>
      </c>
      <c r="O239" s="2"/>
      <c r="P239" s="2"/>
      <c r="Q239" s="67"/>
      <c r="R239" s="11" t="s">
        <v>8717</v>
      </c>
      <c r="S239" s="11"/>
      <c r="T239" s="35"/>
    </row>
    <row r="240" spans="1:20" x14ac:dyDescent="0.25">
      <c r="A240" s="34"/>
      <c r="B240" s="11"/>
      <c r="C240" s="2"/>
      <c r="D240" s="11"/>
      <c r="E240" s="11"/>
      <c r="F240" s="2" t="s">
        <v>3</v>
      </c>
      <c r="G240" s="11" t="s">
        <v>6410</v>
      </c>
      <c r="H240" s="2">
        <v>0</v>
      </c>
      <c r="I240" s="2">
        <v>1</v>
      </c>
      <c r="J240" s="2">
        <v>0</v>
      </c>
      <c r="K240" s="2">
        <v>0</v>
      </c>
      <c r="L240" s="2">
        <v>0</v>
      </c>
      <c r="M240" s="2">
        <v>0</v>
      </c>
      <c r="N240" s="2">
        <v>0</v>
      </c>
      <c r="O240" s="2"/>
      <c r="P240" s="2"/>
      <c r="Q240" s="67"/>
      <c r="R240" s="11"/>
      <c r="S240" s="11"/>
      <c r="T240" s="35"/>
    </row>
    <row r="241" spans="1:20" x14ac:dyDescent="0.25">
      <c r="A241" s="34"/>
      <c r="B241" s="11"/>
      <c r="C241" s="2"/>
      <c r="D241" s="11"/>
      <c r="E241" s="11"/>
      <c r="F241" s="2" t="s">
        <v>4</v>
      </c>
      <c r="G241" s="11" t="s">
        <v>6411</v>
      </c>
      <c r="H241" s="2">
        <v>0</v>
      </c>
      <c r="I241" s="2">
        <v>1</v>
      </c>
      <c r="J241" s="2">
        <v>0</v>
      </c>
      <c r="K241" s="2">
        <v>0</v>
      </c>
      <c r="L241" s="2">
        <v>0</v>
      </c>
      <c r="M241" s="2">
        <v>0</v>
      </c>
      <c r="N241" s="2">
        <v>0</v>
      </c>
      <c r="O241" s="2"/>
      <c r="P241" s="2"/>
      <c r="Q241" s="67"/>
      <c r="R241" s="11"/>
      <c r="S241" s="11"/>
      <c r="T241" s="35"/>
    </row>
    <row r="242" spans="1:20" x14ac:dyDescent="0.25">
      <c r="A242" s="34"/>
      <c r="B242" s="11"/>
      <c r="C242" s="2"/>
      <c r="D242" s="11"/>
      <c r="E242" s="11"/>
      <c r="F242" s="2" t="s">
        <v>5</v>
      </c>
      <c r="G242" s="11" t="s">
        <v>6412</v>
      </c>
      <c r="H242" s="2">
        <v>0</v>
      </c>
      <c r="I242" s="2">
        <v>1</v>
      </c>
      <c r="J242" s="2">
        <v>0</v>
      </c>
      <c r="K242" s="2">
        <v>0</v>
      </c>
      <c r="L242" s="2">
        <v>0</v>
      </c>
      <c r="M242" s="2">
        <v>0</v>
      </c>
      <c r="N242" s="2">
        <v>0</v>
      </c>
      <c r="O242" s="2"/>
      <c r="P242" s="2"/>
      <c r="Q242" s="67"/>
      <c r="R242" s="11"/>
      <c r="S242" s="11"/>
      <c r="T242" s="35"/>
    </row>
    <row r="243" spans="1:20" x14ac:dyDescent="0.25">
      <c r="A243" s="34"/>
      <c r="B243" s="11"/>
      <c r="C243" s="2"/>
      <c r="D243" s="11"/>
      <c r="E243" s="11"/>
      <c r="F243" s="2" t="s">
        <v>6</v>
      </c>
      <c r="G243" s="11" t="s">
        <v>6413</v>
      </c>
      <c r="H243" s="2">
        <v>0</v>
      </c>
      <c r="I243" s="2">
        <v>1</v>
      </c>
      <c r="J243" s="2">
        <v>0</v>
      </c>
      <c r="K243" s="2">
        <v>0</v>
      </c>
      <c r="L243" s="2">
        <v>0</v>
      </c>
      <c r="M243" s="2">
        <v>0</v>
      </c>
      <c r="N243" s="2">
        <v>0</v>
      </c>
      <c r="O243" s="2"/>
      <c r="P243" s="2"/>
      <c r="Q243" s="67"/>
      <c r="R243" s="11"/>
      <c r="S243" s="11"/>
      <c r="T243" s="35"/>
    </row>
    <row r="244" spans="1:20" x14ac:dyDescent="0.25">
      <c r="A244" s="34"/>
      <c r="B244" s="11"/>
      <c r="C244" s="2"/>
      <c r="D244" s="11"/>
      <c r="E244" s="11"/>
      <c r="F244" s="2" t="s">
        <v>7</v>
      </c>
      <c r="G244" s="11" t="s">
        <v>6414</v>
      </c>
      <c r="H244" s="2">
        <v>0</v>
      </c>
      <c r="I244" s="2">
        <v>1</v>
      </c>
      <c r="J244" s="2">
        <v>0</v>
      </c>
      <c r="K244" s="2">
        <v>0</v>
      </c>
      <c r="L244" s="2">
        <v>0</v>
      </c>
      <c r="M244" s="2">
        <v>0</v>
      </c>
      <c r="N244" s="2">
        <v>0</v>
      </c>
      <c r="O244" s="2"/>
      <c r="P244" s="2"/>
      <c r="Q244" s="67"/>
      <c r="R244" s="11"/>
      <c r="S244" s="11"/>
      <c r="T244" s="35"/>
    </row>
    <row r="245" spans="1:20" x14ac:dyDescent="0.25">
      <c r="A245" s="34"/>
      <c r="B245" s="11"/>
      <c r="C245" s="2"/>
      <c r="D245" s="11"/>
      <c r="E245" s="11"/>
      <c r="F245" s="2"/>
      <c r="G245" s="11"/>
      <c r="H245" s="2"/>
      <c r="I245" s="2"/>
      <c r="J245" s="2"/>
      <c r="K245" s="2"/>
      <c r="L245" s="2"/>
      <c r="M245" s="2"/>
      <c r="N245" s="2"/>
      <c r="O245" s="2"/>
      <c r="P245" s="2"/>
      <c r="Q245" s="67"/>
      <c r="R245" s="11"/>
      <c r="S245" s="11"/>
      <c r="T245" s="35"/>
    </row>
    <row r="246" spans="1:20" x14ac:dyDescent="0.25">
      <c r="A246" s="83"/>
      <c r="B246" s="62"/>
      <c r="C246" s="61"/>
      <c r="D246" s="62"/>
      <c r="E246" s="62"/>
      <c r="F246" s="61"/>
      <c r="G246" s="62"/>
      <c r="H246" s="61">
        <f>SUM(H238:H244)</f>
        <v>0</v>
      </c>
      <c r="I246" s="61">
        <f t="shared" ref="I246:O246" si="10">SUM(I238:I244)</f>
        <v>7</v>
      </c>
      <c r="J246" s="61">
        <f t="shared" si="10"/>
        <v>0</v>
      </c>
      <c r="K246" s="61">
        <f t="shared" si="10"/>
        <v>0</v>
      </c>
      <c r="L246" s="61">
        <f t="shared" si="10"/>
        <v>0</v>
      </c>
      <c r="M246" s="61">
        <f t="shared" si="10"/>
        <v>0</v>
      </c>
      <c r="N246" s="61">
        <f t="shared" si="10"/>
        <v>0</v>
      </c>
      <c r="O246" s="61">
        <f t="shared" si="10"/>
        <v>0</v>
      </c>
      <c r="P246" s="61"/>
      <c r="Q246" s="72"/>
      <c r="R246" s="62"/>
      <c r="S246" s="62"/>
      <c r="T246" s="84"/>
    </row>
    <row r="247" spans="1:20" x14ac:dyDescent="0.25">
      <c r="A247" s="85"/>
      <c r="B247" s="75"/>
      <c r="C247" s="76"/>
      <c r="D247" s="75"/>
      <c r="E247" s="75"/>
      <c r="F247" s="76"/>
      <c r="G247" s="75"/>
      <c r="H247" s="76"/>
      <c r="I247" s="76"/>
      <c r="J247" s="76"/>
      <c r="K247" s="76"/>
      <c r="L247" s="76"/>
      <c r="M247" s="76"/>
      <c r="N247" s="76"/>
      <c r="O247" s="76"/>
      <c r="P247" s="76"/>
      <c r="Q247" s="105"/>
      <c r="R247" s="75"/>
      <c r="S247" s="75"/>
      <c r="T247" s="86"/>
    </row>
    <row r="248" spans="1:20" x14ac:dyDescent="0.25">
      <c r="A248" s="34"/>
      <c r="B248" s="11"/>
      <c r="C248" s="2"/>
      <c r="D248" s="11"/>
      <c r="E248" s="11"/>
      <c r="F248" s="11"/>
      <c r="G248" s="11"/>
      <c r="H248" s="2"/>
      <c r="I248" s="2"/>
      <c r="J248" s="2"/>
      <c r="K248" s="2"/>
      <c r="L248" s="2"/>
      <c r="M248" s="2"/>
      <c r="N248" s="2"/>
      <c r="O248" s="2"/>
      <c r="P248" s="2"/>
      <c r="Q248" s="67"/>
      <c r="R248" s="11"/>
      <c r="S248" s="11"/>
      <c r="T248" s="35"/>
    </row>
    <row r="249" spans="1:20" x14ac:dyDescent="0.25">
      <c r="A249" s="34"/>
      <c r="B249" s="11"/>
      <c r="C249" s="2" t="s">
        <v>12</v>
      </c>
      <c r="D249" s="11" t="s">
        <v>4747</v>
      </c>
      <c r="E249" s="11" t="s">
        <v>39</v>
      </c>
      <c r="F249" s="2" t="s">
        <v>0</v>
      </c>
      <c r="G249" s="11" t="s">
        <v>6415</v>
      </c>
      <c r="H249" s="2">
        <v>0</v>
      </c>
      <c r="I249" s="2">
        <v>1</v>
      </c>
      <c r="J249" s="2">
        <v>0</v>
      </c>
      <c r="K249" s="2">
        <v>0</v>
      </c>
      <c r="L249" s="2">
        <v>0</v>
      </c>
      <c r="M249" s="2">
        <v>0</v>
      </c>
      <c r="N249" s="2">
        <v>0</v>
      </c>
      <c r="O249" s="2"/>
      <c r="P249" s="2"/>
      <c r="Q249" s="67"/>
      <c r="R249" s="11"/>
      <c r="S249" s="11"/>
      <c r="T249" s="35"/>
    </row>
    <row r="250" spans="1:20" x14ac:dyDescent="0.25">
      <c r="A250" s="34"/>
      <c r="B250" s="11"/>
      <c r="C250" s="2"/>
      <c r="D250" s="11"/>
      <c r="E250" s="11"/>
      <c r="F250" s="2" t="s">
        <v>2</v>
      </c>
      <c r="G250" s="11" t="s">
        <v>6416</v>
      </c>
      <c r="H250" s="2">
        <v>0</v>
      </c>
      <c r="I250" s="2">
        <v>1</v>
      </c>
      <c r="J250" s="2">
        <v>0</v>
      </c>
      <c r="K250" s="2">
        <v>0</v>
      </c>
      <c r="L250" s="2">
        <v>0</v>
      </c>
      <c r="M250" s="2">
        <v>0</v>
      </c>
      <c r="N250" s="2">
        <v>0</v>
      </c>
      <c r="O250" s="2"/>
      <c r="P250" s="2"/>
      <c r="Q250" s="67"/>
      <c r="R250" s="11"/>
      <c r="S250" s="11"/>
      <c r="T250" s="35"/>
    </row>
    <row r="251" spans="1:20" x14ac:dyDescent="0.25">
      <c r="A251" s="34"/>
      <c r="B251" s="11"/>
      <c r="C251" s="2"/>
      <c r="D251" s="11"/>
      <c r="E251" s="11"/>
      <c r="F251" s="2" t="s">
        <v>3</v>
      </c>
      <c r="G251" s="11" t="s">
        <v>6417</v>
      </c>
      <c r="H251" s="2">
        <v>0</v>
      </c>
      <c r="I251" s="2">
        <v>1</v>
      </c>
      <c r="J251" s="2">
        <v>0</v>
      </c>
      <c r="K251" s="2">
        <v>0</v>
      </c>
      <c r="L251" s="2">
        <v>0</v>
      </c>
      <c r="M251" s="2">
        <v>0</v>
      </c>
      <c r="N251" s="2">
        <v>0</v>
      </c>
      <c r="O251" s="2"/>
      <c r="P251" s="2"/>
      <c r="Q251" s="67"/>
      <c r="R251" s="11"/>
      <c r="S251" s="11"/>
      <c r="T251" s="35"/>
    </row>
    <row r="252" spans="1:20" x14ac:dyDescent="0.25">
      <c r="A252" s="34"/>
      <c r="B252" s="11"/>
      <c r="C252" s="2"/>
      <c r="D252" s="11"/>
      <c r="E252" s="11"/>
      <c r="F252" s="2" t="s">
        <v>4</v>
      </c>
      <c r="G252" s="11" t="s">
        <v>6418</v>
      </c>
      <c r="H252" s="2">
        <v>0</v>
      </c>
      <c r="I252" s="2">
        <v>1</v>
      </c>
      <c r="J252" s="2">
        <v>0</v>
      </c>
      <c r="K252" s="2">
        <v>0</v>
      </c>
      <c r="L252" s="2">
        <v>0</v>
      </c>
      <c r="M252" s="2">
        <v>0</v>
      </c>
      <c r="N252" s="2">
        <v>0</v>
      </c>
      <c r="O252" s="2"/>
      <c r="P252" s="2"/>
      <c r="Q252" s="67"/>
      <c r="R252" s="11"/>
      <c r="S252" s="11"/>
      <c r="T252" s="35"/>
    </row>
    <row r="253" spans="1:20" x14ac:dyDescent="0.25">
      <c r="A253" s="34"/>
      <c r="B253" s="11"/>
      <c r="C253" s="2"/>
      <c r="D253" s="11"/>
      <c r="E253" s="11"/>
      <c r="F253" s="2" t="s">
        <v>5</v>
      </c>
      <c r="G253" s="11" t="s">
        <v>6419</v>
      </c>
      <c r="H253" s="2">
        <v>0</v>
      </c>
      <c r="I253" s="2">
        <v>1</v>
      </c>
      <c r="J253" s="2">
        <v>0</v>
      </c>
      <c r="K253" s="2">
        <v>0</v>
      </c>
      <c r="L253" s="2">
        <v>0</v>
      </c>
      <c r="M253" s="2">
        <v>0</v>
      </c>
      <c r="N253" s="2">
        <v>0</v>
      </c>
      <c r="O253" s="2"/>
      <c r="P253" s="2"/>
      <c r="Q253" s="67"/>
      <c r="R253" s="11"/>
      <c r="S253" s="11"/>
      <c r="T253" s="35"/>
    </row>
    <row r="254" spans="1:20" x14ac:dyDescent="0.25">
      <c r="A254" s="34"/>
      <c r="B254" s="11"/>
      <c r="C254" s="2"/>
      <c r="D254" s="11"/>
      <c r="E254" s="11"/>
      <c r="F254" s="2" t="s">
        <v>6</v>
      </c>
      <c r="G254" s="11" t="s">
        <v>6420</v>
      </c>
      <c r="H254" s="2">
        <v>0</v>
      </c>
      <c r="I254" s="2">
        <v>1</v>
      </c>
      <c r="J254" s="2">
        <v>0</v>
      </c>
      <c r="K254" s="2">
        <v>0</v>
      </c>
      <c r="L254" s="2">
        <v>0</v>
      </c>
      <c r="M254" s="2">
        <v>0</v>
      </c>
      <c r="N254" s="2">
        <v>0</v>
      </c>
      <c r="O254" s="2"/>
      <c r="P254" s="2"/>
      <c r="Q254" s="67"/>
      <c r="R254" s="11"/>
      <c r="S254" s="11"/>
      <c r="T254" s="35"/>
    </row>
    <row r="255" spans="1:20" x14ac:dyDescent="0.25">
      <c r="A255" s="34"/>
      <c r="B255" s="11"/>
      <c r="C255" s="2"/>
      <c r="D255" s="11"/>
      <c r="E255" s="11"/>
      <c r="F255" s="2" t="s">
        <v>7</v>
      </c>
      <c r="G255" s="11" t="s">
        <v>6421</v>
      </c>
      <c r="H255" s="2">
        <v>0</v>
      </c>
      <c r="I255" s="2">
        <v>1</v>
      </c>
      <c r="J255" s="2">
        <v>0</v>
      </c>
      <c r="K255" s="2">
        <v>0</v>
      </c>
      <c r="L255" s="2">
        <v>0</v>
      </c>
      <c r="M255" s="2">
        <v>0</v>
      </c>
      <c r="N255" s="2">
        <v>0</v>
      </c>
      <c r="O255" s="2"/>
      <c r="P255" s="2"/>
      <c r="Q255" s="67"/>
      <c r="R255" s="11"/>
      <c r="S255" s="11"/>
      <c r="T255" s="35"/>
    </row>
    <row r="256" spans="1:20" x14ac:dyDescent="0.25">
      <c r="A256" s="34"/>
      <c r="B256" s="11"/>
      <c r="C256" s="2"/>
      <c r="D256" s="11"/>
      <c r="E256" s="11"/>
      <c r="F256" s="2" t="s">
        <v>8</v>
      </c>
      <c r="G256" s="11" t="s">
        <v>6422</v>
      </c>
      <c r="H256" s="2">
        <v>0</v>
      </c>
      <c r="I256" s="2">
        <v>1</v>
      </c>
      <c r="J256" s="2">
        <v>0</v>
      </c>
      <c r="K256" s="2">
        <v>0</v>
      </c>
      <c r="L256" s="2">
        <v>0</v>
      </c>
      <c r="M256" s="2">
        <v>0</v>
      </c>
      <c r="N256" s="2">
        <v>0</v>
      </c>
      <c r="O256" s="2"/>
      <c r="P256" s="2"/>
      <c r="Q256" s="67"/>
      <c r="R256" s="11"/>
      <c r="S256" s="11"/>
      <c r="T256" s="35"/>
    </row>
    <row r="257" spans="1:20" x14ac:dyDescent="0.25">
      <c r="A257" s="34"/>
      <c r="B257" s="11"/>
      <c r="C257" s="2"/>
      <c r="D257" s="11"/>
      <c r="E257" s="11"/>
      <c r="F257" s="2" t="s">
        <v>9</v>
      </c>
      <c r="G257" s="11" t="s">
        <v>6423</v>
      </c>
      <c r="H257" s="2">
        <v>0</v>
      </c>
      <c r="I257" s="2">
        <v>1</v>
      </c>
      <c r="J257" s="2">
        <v>0</v>
      </c>
      <c r="K257" s="2">
        <v>0</v>
      </c>
      <c r="L257" s="2">
        <v>0</v>
      </c>
      <c r="M257" s="2">
        <v>0</v>
      </c>
      <c r="N257" s="2">
        <v>0</v>
      </c>
      <c r="O257" s="2"/>
      <c r="P257" s="2"/>
      <c r="Q257" s="67"/>
      <c r="R257" s="11"/>
      <c r="S257" s="11"/>
      <c r="T257" s="35"/>
    </row>
    <row r="258" spans="1:20" x14ac:dyDescent="0.25">
      <c r="A258" s="34"/>
      <c r="B258" s="11"/>
      <c r="C258" s="2"/>
      <c r="D258" s="11"/>
      <c r="E258" s="11"/>
      <c r="F258" s="2" t="s">
        <v>10</v>
      </c>
      <c r="G258" s="11" t="s">
        <v>6424</v>
      </c>
      <c r="H258" s="2">
        <v>0</v>
      </c>
      <c r="I258" s="2">
        <v>1</v>
      </c>
      <c r="J258" s="2">
        <v>0</v>
      </c>
      <c r="K258" s="2">
        <v>0</v>
      </c>
      <c r="L258" s="2">
        <v>0</v>
      </c>
      <c r="M258" s="2">
        <v>0</v>
      </c>
      <c r="N258" s="2">
        <v>0</v>
      </c>
      <c r="O258" s="2"/>
      <c r="P258" s="2"/>
      <c r="Q258" s="67"/>
      <c r="R258" s="11"/>
      <c r="S258" s="11"/>
      <c r="T258" s="35"/>
    </row>
    <row r="259" spans="1:20" x14ac:dyDescent="0.25">
      <c r="A259" s="34"/>
      <c r="B259" s="11"/>
      <c r="C259" s="2"/>
      <c r="D259" s="11"/>
      <c r="E259" s="11"/>
      <c r="F259" s="2" t="s">
        <v>11</v>
      </c>
      <c r="G259" s="11" t="s">
        <v>6425</v>
      </c>
      <c r="H259" s="2">
        <v>0</v>
      </c>
      <c r="I259" s="2">
        <v>1</v>
      </c>
      <c r="J259" s="2">
        <v>0</v>
      </c>
      <c r="K259" s="2">
        <v>0</v>
      </c>
      <c r="L259" s="2">
        <v>0</v>
      </c>
      <c r="M259" s="2">
        <v>0</v>
      </c>
      <c r="N259" s="2">
        <v>0</v>
      </c>
      <c r="O259" s="2"/>
      <c r="P259" s="2"/>
      <c r="Q259" s="67"/>
      <c r="R259" s="11"/>
      <c r="S259" s="11"/>
      <c r="T259" s="35"/>
    </row>
    <row r="260" spans="1:20" x14ac:dyDescent="0.25">
      <c r="A260" s="34"/>
      <c r="B260" s="11"/>
      <c r="C260" s="2"/>
      <c r="D260" s="11"/>
      <c r="E260" s="11"/>
      <c r="F260" s="2" t="s">
        <v>12</v>
      </c>
      <c r="G260" s="11" t="s">
        <v>6426</v>
      </c>
      <c r="H260" s="2">
        <v>0</v>
      </c>
      <c r="I260" s="2">
        <v>1</v>
      </c>
      <c r="J260" s="2">
        <v>0</v>
      </c>
      <c r="K260" s="2">
        <v>0</v>
      </c>
      <c r="L260" s="2">
        <v>0</v>
      </c>
      <c r="M260" s="2">
        <v>0</v>
      </c>
      <c r="N260" s="2">
        <v>0</v>
      </c>
      <c r="O260" s="2"/>
      <c r="P260" s="2"/>
      <c r="Q260" s="67"/>
      <c r="R260" s="11"/>
      <c r="S260" s="11"/>
      <c r="T260" s="35"/>
    </row>
    <row r="261" spans="1:20" x14ac:dyDescent="0.25">
      <c r="A261" s="34"/>
      <c r="B261" s="11"/>
      <c r="C261" s="2"/>
      <c r="D261" s="11"/>
      <c r="E261" s="11"/>
      <c r="F261" s="2" t="s">
        <v>13</v>
      </c>
      <c r="G261" s="11" t="s">
        <v>6427</v>
      </c>
      <c r="H261" s="2">
        <v>0</v>
      </c>
      <c r="I261" s="2">
        <v>1</v>
      </c>
      <c r="J261" s="2">
        <v>0</v>
      </c>
      <c r="K261" s="2">
        <v>0</v>
      </c>
      <c r="L261" s="2">
        <v>0</v>
      </c>
      <c r="M261" s="2">
        <v>0</v>
      </c>
      <c r="N261" s="2">
        <v>0</v>
      </c>
      <c r="O261" s="2"/>
      <c r="P261" s="2"/>
      <c r="Q261" s="67"/>
      <c r="R261" s="11"/>
      <c r="S261" s="11"/>
      <c r="T261" s="35"/>
    </row>
    <row r="262" spans="1:20" x14ac:dyDescent="0.25">
      <c r="A262" s="34"/>
      <c r="B262" s="11"/>
      <c r="C262" s="2"/>
      <c r="D262" s="11"/>
      <c r="E262" s="11"/>
      <c r="F262" s="2" t="s">
        <v>14</v>
      </c>
      <c r="G262" s="11" t="s">
        <v>6428</v>
      </c>
      <c r="H262" s="2">
        <v>0</v>
      </c>
      <c r="I262" s="2">
        <v>1</v>
      </c>
      <c r="J262" s="2">
        <v>0</v>
      </c>
      <c r="K262" s="2">
        <v>0</v>
      </c>
      <c r="L262" s="2">
        <v>0</v>
      </c>
      <c r="M262" s="2">
        <v>0</v>
      </c>
      <c r="N262" s="2">
        <v>0</v>
      </c>
      <c r="O262" s="2"/>
      <c r="P262" s="2"/>
      <c r="Q262" s="67"/>
      <c r="R262" s="11"/>
      <c r="S262" s="11"/>
      <c r="T262" s="35"/>
    </row>
    <row r="263" spans="1:20" x14ac:dyDescent="0.25">
      <c r="A263" s="34"/>
      <c r="B263" s="11"/>
      <c r="C263" s="2"/>
      <c r="D263" s="11"/>
      <c r="E263" s="11"/>
      <c r="F263" s="2" t="s">
        <v>15</v>
      </c>
      <c r="G263" s="11" t="s">
        <v>6429</v>
      </c>
      <c r="H263" s="2">
        <v>0</v>
      </c>
      <c r="I263" s="2">
        <v>1</v>
      </c>
      <c r="J263" s="2">
        <v>0</v>
      </c>
      <c r="K263" s="2">
        <v>0</v>
      </c>
      <c r="L263" s="2">
        <v>0</v>
      </c>
      <c r="M263" s="2">
        <v>0</v>
      </c>
      <c r="N263" s="2">
        <v>0</v>
      </c>
      <c r="O263" s="2"/>
      <c r="P263" s="2"/>
      <c r="Q263" s="67"/>
      <c r="R263" s="11"/>
      <c r="S263" s="11"/>
      <c r="T263" s="35"/>
    </row>
    <row r="264" spans="1:20" x14ac:dyDescent="0.25">
      <c r="A264" s="34"/>
      <c r="B264" s="11"/>
      <c r="C264" s="2"/>
      <c r="D264" s="11"/>
      <c r="E264" s="11"/>
      <c r="F264" s="2" t="s">
        <v>16</v>
      </c>
      <c r="G264" s="11" t="s">
        <v>6430</v>
      </c>
      <c r="H264" s="2">
        <v>0</v>
      </c>
      <c r="I264" s="2">
        <v>1</v>
      </c>
      <c r="J264" s="2">
        <v>0</v>
      </c>
      <c r="K264" s="2">
        <v>0</v>
      </c>
      <c r="L264" s="2">
        <v>0</v>
      </c>
      <c r="M264" s="2">
        <v>0</v>
      </c>
      <c r="N264" s="2">
        <v>0</v>
      </c>
      <c r="O264" s="2"/>
      <c r="P264" s="2"/>
      <c r="Q264" s="67"/>
      <c r="R264" s="11"/>
      <c r="S264" s="11"/>
      <c r="T264" s="35"/>
    </row>
    <row r="265" spans="1:20" x14ac:dyDescent="0.25">
      <c r="A265" s="34"/>
      <c r="B265" s="11"/>
      <c r="C265" s="2"/>
      <c r="D265" s="11"/>
      <c r="E265" s="11"/>
      <c r="F265" s="2" t="s">
        <v>17</v>
      </c>
      <c r="G265" s="11" t="s">
        <v>6431</v>
      </c>
      <c r="H265" s="2">
        <v>0</v>
      </c>
      <c r="I265" s="2">
        <v>1</v>
      </c>
      <c r="J265" s="2">
        <v>0</v>
      </c>
      <c r="K265" s="2">
        <v>0</v>
      </c>
      <c r="L265" s="2">
        <v>0</v>
      </c>
      <c r="M265" s="2">
        <v>0</v>
      </c>
      <c r="N265" s="2">
        <v>0</v>
      </c>
      <c r="O265" s="2"/>
      <c r="P265" s="2"/>
      <c r="Q265" s="67"/>
      <c r="R265" s="11"/>
      <c r="S265" s="11"/>
      <c r="T265" s="35"/>
    </row>
    <row r="266" spans="1:20" x14ac:dyDescent="0.25">
      <c r="A266" s="34"/>
      <c r="B266" s="11"/>
      <c r="C266" s="2"/>
      <c r="D266" s="11"/>
      <c r="E266" s="11"/>
      <c r="F266" s="2" t="s">
        <v>18</v>
      </c>
      <c r="G266" s="11" t="s">
        <v>6432</v>
      </c>
      <c r="H266" s="2">
        <v>0</v>
      </c>
      <c r="I266" s="2">
        <v>1</v>
      </c>
      <c r="J266" s="2">
        <v>0</v>
      </c>
      <c r="K266" s="2">
        <v>0</v>
      </c>
      <c r="L266" s="2">
        <v>0</v>
      </c>
      <c r="M266" s="2">
        <v>0</v>
      </c>
      <c r="N266" s="2">
        <v>0</v>
      </c>
      <c r="O266" s="2"/>
      <c r="P266" s="2"/>
      <c r="Q266" s="67"/>
      <c r="R266" s="11"/>
      <c r="S266" s="11"/>
      <c r="T266" s="35"/>
    </row>
    <row r="267" spans="1:20" x14ac:dyDescent="0.25">
      <c r="A267" s="34"/>
      <c r="B267" s="11"/>
      <c r="C267" s="2"/>
      <c r="D267" s="11"/>
      <c r="E267" s="11"/>
      <c r="F267" s="2" t="s">
        <v>19</v>
      </c>
      <c r="G267" s="11" t="s">
        <v>6433</v>
      </c>
      <c r="H267" s="2">
        <v>0</v>
      </c>
      <c r="I267" s="2">
        <v>1</v>
      </c>
      <c r="J267" s="2">
        <v>0</v>
      </c>
      <c r="K267" s="2">
        <v>0</v>
      </c>
      <c r="L267" s="2">
        <v>0</v>
      </c>
      <c r="M267" s="2">
        <v>0</v>
      </c>
      <c r="N267" s="2">
        <v>0</v>
      </c>
      <c r="O267" s="2"/>
      <c r="P267" s="2"/>
      <c r="Q267" s="67"/>
      <c r="R267" s="11"/>
      <c r="S267" s="11"/>
      <c r="T267" s="35"/>
    </row>
    <row r="268" spans="1:20" x14ac:dyDescent="0.25">
      <c r="A268" s="34"/>
      <c r="B268" s="11"/>
      <c r="C268" s="2"/>
      <c r="D268" s="11"/>
      <c r="E268" s="11"/>
      <c r="F268" s="2" t="s">
        <v>20</v>
      </c>
      <c r="G268" s="11" t="s">
        <v>6434</v>
      </c>
      <c r="H268" s="2">
        <v>0</v>
      </c>
      <c r="I268" s="2">
        <v>1</v>
      </c>
      <c r="J268" s="2">
        <v>0</v>
      </c>
      <c r="K268" s="2">
        <v>0</v>
      </c>
      <c r="L268" s="2">
        <v>0</v>
      </c>
      <c r="M268" s="2">
        <v>0</v>
      </c>
      <c r="N268" s="2">
        <v>0</v>
      </c>
      <c r="O268" s="2"/>
      <c r="P268" s="2"/>
      <c r="Q268" s="67"/>
      <c r="R268" s="11"/>
      <c r="S268" s="11"/>
      <c r="T268" s="35"/>
    </row>
    <row r="269" spans="1:20" x14ac:dyDescent="0.25">
      <c r="A269" s="34"/>
      <c r="B269" s="11"/>
      <c r="C269" s="2"/>
      <c r="D269" s="11"/>
      <c r="E269" s="11"/>
      <c r="F269" s="2" t="s">
        <v>21</v>
      </c>
      <c r="G269" s="11" t="s">
        <v>6435</v>
      </c>
      <c r="H269" s="2">
        <v>0</v>
      </c>
      <c r="I269" s="2">
        <v>1</v>
      </c>
      <c r="J269" s="2">
        <v>0</v>
      </c>
      <c r="K269" s="2">
        <v>0</v>
      </c>
      <c r="L269" s="2">
        <v>0</v>
      </c>
      <c r="M269" s="2">
        <v>0</v>
      </c>
      <c r="N269" s="2">
        <v>0</v>
      </c>
      <c r="O269" s="2"/>
      <c r="P269" s="2"/>
      <c r="Q269" s="67"/>
      <c r="R269" s="11"/>
      <c r="S269" s="11"/>
      <c r="T269" s="35"/>
    </row>
    <row r="270" spans="1:20" x14ac:dyDescent="0.25">
      <c r="A270" s="34"/>
      <c r="B270" s="11"/>
      <c r="C270" s="2"/>
      <c r="D270" s="11"/>
      <c r="E270" s="11"/>
      <c r="F270" s="2" t="s">
        <v>22</v>
      </c>
      <c r="G270" s="11" t="s">
        <v>6436</v>
      </c>
      <c r="H270" s="2">
        <v>0</v>
      </c>
      <c r="I270" s="2">
        <v>1</v>
      </c>
      <c r="J270" s="2">
        <v>0</v>
      </c>
      <c r="K270" s="2">
        <v>0</v>
      </c>
      <c r="L270" s="2">
        <v>0</v>
      </c>
      <c r="M270" s="2">
        <v>0</v>
      </c>
      <c r="N270" s="2">
        <v>0</v>
      </c>
      <c r="O270" s="2"/>
      <c r="P270" s="2"/>
      <c r="Q270" s="67"/>
      <c r="R270" s="11"/>
      <c r="S270" s="11"/>
      <c r="T270" s="35"/>
    </row>
    <row r="271" spans="1:20" x14ac:dyDescent="0.25">
      <c r="A271" s="34"/>
      <c r="B271" s="11"/>
      <c r="C271" s="2"/>
      <c r="D271" s="11"/>
      <c r="E271" s="11"/>
      <c r="F271" s="2" t="s">
        <v>23</v>
      </c>
      <c r="G271" s="11" t="s">
        <v>6437</v>
      </c>
      <c r="H271" s="2">
        <v>0</v>
      </c>
      <c r="I271" s="2">
        <v>1</v>
      </c>
      <c r="J271" s="2">
        <v>0</v>
      </c>
      <c r="K271" s="2">
        <v>0</v>
      </c>
      <c r="L271" s="2">
        <v>0</v>
      </c>
      <c r="M271" s="2">
        <v>0</v>
      </c>
      <c r="N271" s="2">
        <v>0</v>
      </c>
      <c r="O271" s="2"/>
      <c r="P271" s="2"/>
      <c r="Q271" s="67"/>
      <c r="R271" s="11"/>
      <c r="S271" s="11"/>
      <c r="T271" s="35"/>
    </row>
    <row r="272" spans="1:20" x14ac:dyDescent="0.25">
      <c r="A272" s="34"/>
      <c r="B272" s="11"/>
      <c r="C272" s="2"/>
      <c r="D272" s="11"/>
      <c r="E272" s="11"/>
      <c r="F272" s="2" t="s">
        <v>24</v>
      </c>
      <c r="G272" s="11" t="s">
        <v>6438</v>
      </c>
      <c r="H272" s="2">
        <v>0</v>
      </c>
      <c r="I272" s="2">
        <v>1</v>
      </c>
      <c r="J272" s="2">
        <v>0</v>
      </c>
      <c r="K272" s="2">
        <v>0</v>
      </c>
      <c r="L272" s="2">
        <v>0</v>
      </c>
      <c r="M272" s="2">
        <v>0</v>
      </c>
      <c r="N272" s="2">
        <v>0</v>
      </c>
      <c r="O272" s="2"/>
      <c r="P272" s="2"/>
      <c r="Q272" s="67"/>
      <c r="R272" s="11"/>
      <c r="S272" s="11"/>
      <c r="T272" s="35"/>
    </row>
    <row r="273" spans="1:20" x14ac:dyDescent="0.25">
      <c r="A273" s="34"/>
      <c r="B273" s="11"/>
      <c r="C273" s="2"/>
      <c r="D273" s="11"/>
      <c r="E273" s="11"/>
      <c r="F273" s="2" t="s">
        <v>25</v>
      </c>
      <c r="G273" s="11" t="s">
        <v>6439</v>
      </c>
      <c r="H273" s="2">
        <v>0</v>
      </c>
      <c r="I273" s="2">
        <v>1</v>
      </c>
      <c r="J273" s="2">
        <v>0</v>
      </c>
      <c r="K273" s="2">
        <v>0</v>
      </c>
      <c r="L273" s="2">
        <v>0</v>
      </c>
      <c r="M273" s="2">
        <v>0</v>
      </c>
      <c r="N273" s="2">
        <v>0</v>
      </c>
      <c r="O273" s="2"/>
      <c r="P273" s="2"/>
      <c r="Q273" s="67"/>
      <c r="R273" s="11"/>
      <c r="S273" s="11"/>
      <c r="T273" s="35"/>
    </row>
    <row r="274" spans="1:20" x14ac:dyDescent="0.25">
      <c r="A274" s="34"/>
      <c r="B274" s="11"/>
      <c r="C274" s="2"/>
      <c r="D274" s="11"/>
      <c r="E274" s="11"/>
      <c r="F274" s="2" t="s">
        <v>26</v>
      </c>
      <c r="G274" s="11" t="s">
        <v>6440</v>
      </c>
      <c r="H274" s="2">
        <v>0</v>
      </c>
      <c r="I274" s="2">
        <v>1</v>
      </c>
      <c r="J274" s="2">
        <v>0</v>
      </c>
      <c r="K274" s="2">
        <v>0</v>
      </c>
      <c r="L274" s="2">
        <v>0</v>
      </c>
      <c r="M274" s="2">
        <v>0</v>
      </c>
      <c r="N274" s="2">
        <v>0</v>
      </c>
      <c r="O274" s="2"/>
      <c r="P274" s="2"/>
      <c r="Q274" s="67"/>
      <c r="R274" s="11"/>
      <c r="S274" s="11"/>
      <c r="T274" s="35"/>
    </row>
    <row r="275" spans="1:20" x14ac:dyDescent="0.25">
      <c r="A275" s="34"/>
      <c r="B275" s="11"/>
      <c r="C275" s="2"/>
      <c r="D275" s="11"/>
      <c r="E275" s="11"/>
      <c r="F275" s="2" t="s">
        <v>27</v>
      </c>
      <c r="G275" s="11" t="s">
        <v>6441</v>
      </c>
      <c r="H275" s="2">
        <v>0</v>
      </c>
      <c r="I275" s="2">
        <v>1</v>
      </c>
      <c r="J275" s="2">
        <v>0</v>
      </c>
      <c r="K275" s="2">
        <v>0</v>
      </c>
      <c r="L275" s="2">
        <v>0</v>
      </c>
      <c r="M275" s="2">
        <v>0</v>
      </c>
      <c r="N275" s="2">
        <v>0</v>
      </c>
      <c r="O275" s="2"/>
      <c r="P275" s="2"/>
      <c r="Q275" s="67"/>
      <c r="R275" s="11"/>
      <c r="S275" s="11"/>
      <c r="T275" s="35"/>
    </row>
    <row r="276" spans="1:20" x14ac:dyDescent="0.25">
      <c r="A276" s="34"/>
      <c r="B276" s="11"/>
      <c r="C276" s="2"/>
      <c r="D276" s="11"/>
      <c r="E276" s="11"/>
      <c r="F276" s="2" t="s">
        <v>28</v>
      </c>
      <c r="G276" s="11" t="s">
        <v>6442</v>
      </c>
      <c r="H276" s="2">
        <v>0</v>
      </c>
      <c r="I276" s="2">
        <v>1</v>
      </c>
      <c r="J276" s="2">
        <v>0</v>
      </c>
      <c r="K276" s="2">
        <v>0</v>
      </c>
      <c r="L276" s="2">
        <v>0</v>
      </c>
      <c r="M276" s="2">
        <v>0</v>
      </c>
      <c r="N276" s="2">
        <v>0</v>
      </c>
      <c r="O276" s="2"/>
      <c r="P276" s="2"/>
      <c r="Q276" s="67"/>
      <c r="R276" s="11"/>
      <c r="S276" s="11"/>
      <c r="T276" s="35"/>
    </row>
    <row r="277" spans="1:20" x14ac:dyDescent="0.25">
      <c r="A277" s="34"/>
      <c r="B277" s="11"/>
      <c r="C277" s="2"/>
      <c r="D277" s="11"/>
      <c r="E277" s="11"/>
      <c r="F277" s="2" t="s">
        <v>29</v>
      </c>
      <c r="G277" s="11" t="s">
        <v>6443</v>
      </c>
      <c r="H277" s="2">
        <v>0</v>
      </c>
      <c r="I277" s="2">
        <v>1</v>
      </c>
      <c r="J277" s="2">
        <v>0</v>
      </c>
      <c r="K277" s="2">
        <v>0</v>
      </c>
      <c r="L277" s="2">
        <v>0</v>
      </c>
      <c r="M277" s="2">
        <v>0</v>
      </c>
      <c r="N277" s="2">
        <v>0</v>
      </c>
      <c r="O277" s="2"/>
      <c r="P277" s="2"/>
      <c r="Q277" s="67"/>
      <c r="R277" s="11"/>
      <c r="S277" s="11"/>
      <c r="T277" s="35"/>
    </row>
    <row r="278" spans="1:20" x14ac:dyDescent="0.25">
      <c r="A278" s="34"/>
      <c r="B278" s="11"/>
      <c r="C278" s="2"/>
      <c r="D278" s="11"/>
      <c r="E278" s="11"/>
      <c r="F278" s="2" t="s">
        <v>30</v>
      </c>
      <c r="G278" s="11" t="s">
        <v>6444</v>
      </c>
      <c r="H278" s="2">
        <v>0</v>
      </c>
      <c r="I278" s="2">
        <v>1</v>
      </c>
      <c r="J278" s="2">
        <v>0</v>
      </c>
      <c r="K278" s="2">
        <v>0</v>
      </c>
      <c r="L278" s="2">
        <v>0</v>
      </c>
      <c r="M278" s="2">
        <v>0</v>
      </c>
      <c r="N278" s="2">
        <v>0</v>
      </c>
      <c r="O278" s="2"/>
      <c r="P278" s="2"/>
      <c r="Q278" s="67"/>
      <c r="R278" s="11"/>
      <c r="S278" s="11"/>
      <c r="T278" s="35"/>
    </row>
    <row r="279" spans="1:20" x14ac:dyDescent="0.25">
      <c r="A279" s="34"/>
      <c r="B279" s="11"/>
      <c r="C279" s="2"/>
      <c r="D279" s="11"/>
      <c r="E279" s="11"/>
      <c r="F279" s="2" t="s">
        <v>31</v>
      </c>
      <c r="G279" s="11" t="s">
        <v>6445</v>
      </c>
      <c r="H279" s="2">
        <v>0</v>
      </c>
      <c r="I279" s="2">
        <v>1</v>
      </c>
      <c r="J279" s="2">
        <v>0</v>
      </c>
      <c r="K279" s="2">
        <v>0</v>
      </c>
      <c r="L279" s="2">
        <v>0</v>
      </c>
      <c r="M279" s="2">
        <v>0</v>
      </c>
      <c r="N279" s="2">
        <v>0</v>
      </c>
      <c r="O279" s="2"/>
      <c r="P279" s="2"/>
      <c r="Q279" s="67"/>
      <c r="R279" s="11"/>
      <c r="S279" s="11"/>
      <c r="T279" s="35"/>
    </row>
    <row r="280" spans="1:20" x14ac:dyDescent="0.25">
      <c r="A280" s="34"/>
      <c r="B280" s="11"/>
      <c r="C280" s="2"/>
      <c r="D280" s="11"/>
      <c r="E280" s="11"/>
      <c r="F280" s="2" t="s">
        <v>32</v>
      </c>
      <c r="G280" s="11" t="s">
        <v>6446</v>
      </c>
      <c r="H280" s="2">
        <v>0</v>
      </c>
      <c r="I280" s="2">
        <v>1</v>
      </c>
      <c r="J280" s="2">
        <v>0</v>
      </c>
      <c r="K280" s="2">
        <v>0</v>
      </c>
      <c r="L280" s="2">
        <v>0</v>
      </c>
      <c r="M280" s="2">
        <v>0</v>
      </c>
      <c r="N280" s="2">
        <v>0</v>
      </c>
      <c r="O280" s="2"/>
      <c r="P280" s="2"/>
      <c r="Q280" s="67"/>
      <c r="R280" s="11"/>
      <c r="S280" s="11"/>
      <c r="T280" s="35"/>
    </row>
    <row r="281" spans="1:20" x14ac:dyDescent="0.25">
      <c r="A281" s="34"/>
      <c r="B281" s="11"/>
      <c r="C281" s="2"/>
      <c r="D281" s="11"/>
      <c r="E281" s="11"/>
      <c r="F281" s="2" t="s">
        <v>33</v>
      </c>
      <c r="G281" s="11" t="s">
        <v>6447</v>
      </c>
      <c r="H281" s="2">
        <v>0</v>
      </c>
      <c r="I281" s="2">
        <v>1</v>
      </c>
      <c r="J281" s="2">
        <v>0</v>
      </c>
      <c r="K281" s="2">
        <v>0</v>
      </c>
      <c r="L281" s="2">
        <v>0</v>
      </c>
      <c r="M281" s="2">
        <v>0</v>
      </c>
      <c r="N281" s="2">
        <v>0</v>
      </c>
      <c r="O281" s="2"/>
      <c r="P281" s="2"/>
      <c r="Q281" s="67"/>
      <c r="R281" s="11"/>
      <c r="S281" s="11"/>
      <c r="T281" s="35"/>
    </row>
    <row r="282" spans="1:20" x14ac:dyDescent="0.25">
      <c r="A282" s="34"/>
      <c r="B282" s="11"/>
      <c r="C282" s="2"/>
      <c r="D282" s="11"/>
      <c r="E282" s="11"/>
      <c r="F282" s="2" t="s">
        <v>34</v>
      </c>
      <c r="G282" s="11" t="s">
        <v>6448</v>
      </c>
      <c r="H282" s="2">
        <v>0</v>
      </c>
      <c r="I282" s="2">
        <v>1</v>
      </c>
      <c r="J282" s="2">
        <v>0</v>
      </c>
      <c r="K282" s="2">
        <v>0</v>
      </c>
      <c r="L282" s="2">
        <v>0</v>
      </c>
      <c r="M282" s="2">
        <v>0</v>
      </c>
      <c r="N282" s="2">
        <v>0</v>
      </c>
      <c r="O282" s="2"/>
      <c r="P282" s="2"/>
      <c r="Q282" s="67"/>
      <c r="R282" s="11"/>
      <c r="S282" s="11"/>
      <c r="T282" s="35"/>
    </row>
    <row r="283" spans="1:20" x14ac:dyDescent="0.25">
      <c r="A283" s="34"/>
      <c r="B283" s="11"/>
      <c r="C283" s="2"/>
      <c r="D283" s="11"/>
      <c r="E283" s="11"/>
      <c r="F283" s="2"/>
      <c r="G283" s="11"/>
      <c r="H283" s="2"/>
      <c r="I283" s="2"/>
      <c r="J283" s="2"/>
      <c r="K283" s="2"/>
      <c r="L283" s="2"/>
      <c r="M283" s="2"/>
      <c r="N283" s="2"/>
      <c r="O283" s="2"/>
      <c r="P283" s="2"/>
      <c r="Q283" s="67"/>
      <c r="R283" s="11"/>
      <c r="S283" s="11"/>
      <c r="T283" s="35"/>
    </row>
    <row r="284" spans="1:20" x14ac:dyDescent="0.25">
      <c r="A284" s="83"/>
      <c r="B284" s="62"/>
      <c r="C284" s="61"/>
      <c r="D284" s="62"/>
      <c r="E284" s="62"/>
      <c r="F284" s="61"/>
      <c r="G284" s="62"/>
      <c r="H284" s="61">
        <f>SUM(H249:H282)</f>
        <v>0</v>
      </c>
      <c r="I284" s="61">
        <f t="shared" ref="I284:O284" si="11">SUM(I249:I282)</f>
        <v>34</v>
      </c>
      <c r="J284" s="61">
        <f t="shared" si="11"/>
        <v>0</v>
      </c>
      <c r="K284" s="61">
        <f t="shared" si="11"/>
        <v>0</v>
      </c>
      <c r="L284" s="61">
        <f t="shared" si="11"/>
        <v>0</v>
      </c>
      <c r="M284" s="61">
        <f t="shared" si="11"/>
        <v>0</v>
      </c>
      <c r="N284" s="61">
        <f t="shared" si="11"/>
        <v>0</v>
      </c>
      <c r="O284" s="61">
        <f t="shared" si="11"/>
        <v>0</v>
      </c>
      <c r="P284" s="61"/>
      <c r="Q284" s="72"/>
      <c r="R284" s="62"/>
      <c r="S284" s="62"/>
      <c r="T284" s="84"/>
    </row>
    <row r="285" spans="1:20" x14ac:dyDescent="0.25">
      <c r="A285" s="85"/>
      <c r="B285" s="75"/>
      <c r="C285" s="76"/>
      <c r="D285" s="75"/>
      <c r="E285" s="75"/>
      <c r="F285" s="76"/>
      <c r="G285" s="75"/>
      <c r="H285" s="76"/>
      <c r="I285" s="76"/>
      <c r="J285" s="76"/>
      <c r="K285" s="76"/>
      <c r="L285" s="76"/>
      <c r="M285" s="76"/>
      <c r="N285" s="76"/>
      <c r="O285" s="76"/>
      <c r="P285" s="76"/>
      <c r="Q285" s="105"/>
      <c r="R285" s="75"/>
      <c r="S285" s="75"/>
      <c r="T285" s="86"/>
    </row>
    <row r="286" spans="1:20" x14ac:dyDescent="0.25">
      <c r="A286" s="34"/>
      <c r="B286" s="11"/>
      <c r="C286" s="2"/>
      <c r="D286" s="11"/>
      <c r="E286" s="11"/>
      <c r="F286" s="11"/>
      <c r="G286" s="11"/>
      <c r="H286" s="2"/>
      <c r="I286" s="2"/>
      <c r="J286" s="2"/>
      <c r="K286" s="2"/>
      <c r="L286" s="2"/>
      <c r="M286" s="2"/>
      <c r="N286" s="2"/>
      <c r="O286" s="2"/>
      <c r="P286" s="2"/>
      <c r="Q286" s="67"/>
      <c r="R286" s="11"/>
      <c r="S286" s="11"/>
      <c r="T286" s="35"/>
    </row>
    <row r="287" spans="1:20" x14ac:dyDescent="0.25">
      <c r="A287" s="34"/>
      <c r="B287" s="11"/>
      <c r="C287" s="2" t="s">
        <v>13</v>
      </c>
      <c r="D287" s="11" t="s">
        <v>4748</v>
      </c>
      <c r="E287" s="11" t="s">
        <v>39</v>
      </c>
      <c r="F287" s="2" t="s">
        <v>0</v>
      </c>
      <c r="G287" s="11" t="s">
        <v>6449</v>
      </c>
      <c r="H287" s="2">
        <v>0</v>
      </c>
      <c r="I287" s="2">
        <v>1</v>
      </c>
      <c r="J287" s="2">
        <v>0</v>
      </c>
      <c r="K287" s="2">
        <v>0</v>
      </c>
      <c r="L287" s="2">
        <v>0</v>
      </c>
      <c r="M287" s="2">
        <v>0</v>
      </c>
      <c r="N287" s="2">
        <v>0</v>
      </c>
      <c r="O287" s="2"/>
      <c r="P287" s="2"/>
      <c r="Q287" s="67"/>
      <c r="R287" s="11"/>
      <c r="S287" s="11"/>
      <c r="T287" s="35"/>
    </row>
    <row r="288" spans="1:20" x14ac:dyDescent="0.25">
      <c r="A288" s="34"/>
      <c r="B288" s="11"/>
      <c r="C288" s="2"/>
      <c r="D288" s="11"/>
      <c r="E288" s="11"/>
      <c r="F288" s="2" t="s">
        <v>2</v>
      </c>
      <c r="G288" s="11" t="s">
        <v>6450</v>
      </c>
      <c r="H288" s="2">
        <v>0</v>
      </c>
      <c r="I288" s="2">
        <v>1</v>
      </c>
      <c r="J288" s="2">
        <v>0</v>
      </c>
      <c r="K288" s="2">
        <v>0</v>
      </c>
      <c r="L288" s="2">
        <v>0</v>
      </c>
      <c r="M288" s="2">
        <v>0</v>
      </c>
      <c r="N288" s="2">
        <v>0</v>
      </c>
      <c r="O288" s="2"/>
      <c r="P288" s="2"/>
      <c r="Q288" s="67"/>
      <c r="R288" s="11"/>
      <c r="S288" s="11"/>
      <c r="T288" s="35"/>
    </row>
    <row r="289" spans="1:20" x14ac:dyDescent="0.25">
      <c r="A289" s="34"/>
      <c r="B289" s="11"/>
      <c r="C289" s="2"/>
      <c r="D289" s="11"/>
      <c r="E289" s="11"/>
      <c r="F289" s="2" t="s">
        <v>3</v>
      </c>
      <c r="G289" s="11" t="s">
        <v>6451</v>
      </c>
      <c r="H289" s="2">
        <v>0</v>
      </c>
      <c r="I289" s="2">
        <v>1</v>
      </c>
      <c r="J289" s="2">
        <v>0</v>
      </c>
      <c r="K289" s="2">
        <v>0</v>
      </c>
      <c r="L289" s="2">
        <v>0</v>
      </c>
      <c r="M289" s="2">
        <v>0</v>
      </c>
      <c r="N289" s="2">
        <v>0</v>
      </c>
      <c r="O289" s="2"/>
      <c r="P289" s="2"/>
      <c r="Q289" s="67"/>
      <c r="R289" s="11"/>
      <c r="S289" s="11"/>
      <c r="T289" s="35"/>
    </row>
    <row r="290" spans="1:20" x14ac:dyDescent="0.25">
      <c r="A290" s="34"/>
      <c r="B290" s="11"/>
      <c r="C290" s="2"/>
      <c r="D290" s="11"/>
      <c r="E290" s="11"/>
      <c r="F290" s="2" t="s">
        <v>4</v>
      </c>
      <c r="G290" s="11" t="s">
        <v>6452</v>
      </c>
      <c r="H290" s="2">
        <v>0</v>
      </c>
      <c r="I290" s="2">
        <v>1</v>
      </c>
      <c r="J290" s="2">
        <v>0</v>
      </c>
      <c r="K290" s="2">
        <v>0</v>
      </c>
      <c r="L290" s="2">
        <v>0</v>
      </c>
      <c r="M290" s="2">
        <v>0</v>
      </c>
      <c r="N290" s="2">
        <v>0</v>
      </c>
      <c r="O290" s="2"/>
      <c r="P290" s="2"/>
      <c r="Q290" s="67"/>
      <c r="R290" s="11"/>
      <c r="S290" s="11"/>
      <c r="T290" s="35"/>
    </row>
    <row r="291" spans="1:20" x14ac:dyDescent="0.25">
      <c r="A291" s="34"/>
      <c r="B291" s="11"/>
      <c r="C291" s="2"/>
      <c r="D291" s="11"/>
      <c r="E291" s="11"/>
      <c r="F291" s="2" t="s">
        <v>5</v>
      </c>
      <c r="G291" s="11" t="s">
        <v>6453</v>
      </c>
      <c r="H291" s="2">
        <v>0</v>
      </c>
      <c r="I291" s="2">
        <v>1</v>
      </c>
      <c r="J291" s="2">
        <v>0</v>
      </c>
      <c r="K291" s="2">
        <v>0</v>
      </c>
      <c r="L291" s="2">
        <v>0</v>
      </c>
      <c r="M291" s="2">
        <v>0</v>
      </c>
      <c r="N291" s="2">
        <v>0</v>
      </c>
      <c r="O291" s="2"/>
      <c r="P291" s="2"/>
      <c r="Q291" s="67"/>
      <c r="R291" s="11"/>
      <c r="S291" s="11"/>
      <c r="T291" s="35"/>
    </row>
    <row r="292" spans="1:20" x14ac:dyDescent="0.25">
      <c r="A292" s="34"/>
      <c r="B292" s="11"/>
      <c r="C292" s="2"/>
      <c r="D292" s="11"/>
      <c r="E292" s="11"/>
      <c r="F292" s="2" t="s">
        <v>6</v>
      </c>
      <c r="G292" s="11" t="s">
        <v>6454</v>
      </c>
      <c r="H292" s="2">
        <v>0</v>
      </c>
      <c r="I292" s="2">
        <v>1</v>
      </c>
      <c r="J292" s="2">
        <v>0</v>
      </c>
      <c r="K292" s="2">
        <v>0</v>
      </c>
      <c r="L292" s="2">
        <v>0</v>
      </c>
      <c r="M292" s="2">
        <v>0</v>
      </c>
      <c r="N292" s="2">
        <v>0</v>
      </c>
      <c r="O292" s="2"/>
      <c r="P292" s="2"/>
      <c r="Q292" s="67"/>
      <c r="R292" s="11"/>
      <c r="S292" s="11"/>
      <c r="T292" s="35"/>
    </row>
    <row r="293" spans="1:20" x14ac:dyDescent="0.25">
      <c r="A293" s="34"/>
      <c r="B293" s="11"/>
      <c r="C293" s="2"/>
      <c r="D293" s="11"/>
      <c r="E293" s="11"/>
      <c r="F293" s="2" t="s">
        <v>7</v>
      </c>
      <c r="G293" s="11" t="s">
        <v>6455</v>
      </c>
      <c r="H293" s="2">
        <v>0</v>
      </c>
      <c r="I293" s="2">
        <v>1</v>
      </c>
      <c r="J293" s="2">
        <v>0</v>
      </c>
      <c r="K293" s="2">
        <v>0</v>
      </c>
      <c r="L293" s="2">
        <v>0</v>
      </c>
      <c r="M293" s="2">
        <v>0</v>
      </c>
      <c r="N293" s="2">
        <v>0</v>
      </c>
      <c r="O293" s="2"/>
      <c r="P293" s="2"/>
      <c r="Q293" s="67"/>
      <c r="R293" s="11"/>
      <c r="S293" s="11"/>
      <c r="T293" s="35"/>
    </row>
    <row r="294" spans="1:20" x14ac:dyDescent="0.25">
      <c r="A294" s="34"/>
      <c r="B294" s="11"/>
      <c r="C294" s="2"/>
      <c r="D294" s="11"/>
      <c r="E294" s="11"/>
      <c r="F294" s="2" t="s">
        <v>8</v>
      </c>
      <c r="G294" s="11" t="s">
        <v>6456</v>
      </c>
      <c r="H294" s="2">
        <v>0</v>
      </c>
      <c r="I294" s="2">
        <v>1</v>
      </c>
      <c r="J294" s="2">
        <v>0</v>
      </c>
      <c r="K294" s="2">
        <v>0</v>
      </c>
      <c r="L294" s="2">
        <v>0</v>
      </c>
      <c r="M294" s="2">
        <v>0</v>
      </c>
      <c r="N294" s="2">
        <v>0</v>
      </c>
      <c r="O294" s="2"/>
      <c r="P294" s="2"/>
      <c r="Q294" s="67"/>
      <c r="R294" s="11"/>
      <c r="S294" s="11"/>
      <c r="T294" s="35"/>
    </row>
    <row r="295" spans="1:20" x14ac:dyDescent="0.25">
      <c r="A295" s="34"/>
      <c r="B295" s="11"/>
      <c r="C295" s="2"/>
      <c r="D295" s="11"/>
      <c r="E295" s="11"/>
      <c r="F295" s="2" t="s">
        <v>9</v>
      </c>
      <c r="G295" s="11" t="s">
        <v>6457</v>
      </c>
      <c r="H295" s="2">
        <v>0</v>
      </c>
      <c r="I295" s="2">
        <v>1</v>
      </c>
      <c r="J295" s="2">
        <v>0</v>
      </c>
      <c r="K295" s="2">
        <v>0</v>
      </c>
      <c r="L295" s="2">
        <v>0</v>
      </c>
      <c r="M295" s="2">
        <v>0</v>
      </c>
      <c r="N295" s="2">
        <v>0</v>
      </c>
      <c r="O295" s="2"/>
      <c r="P295" s="2"/>
      <c r="Q295" s="67"/>
      <c r="R295" s="11"/>
      <c r="S295" s="11"/>
      <c r="T295" s="35"/>
    </row>
    <row r="296" spans="1:20" x14ac:dyDescent="0.25">
      <c r="A296" s="34"/>
      <c r="B296" s="11"/>
      <c r="C296" s="2"/>
      <c r="D296" s="11"/>
      <c r="E296" s="11"/>
      <c r="F296" s="2" t="s">
        <v>10</v>
      </c>
      <c r="G296" s="11" t="s">
        <v>6458</v>
      </c>
      <c r="H296" s="2">
        <v>0</v>
      </c>
      <c r="I296" s="2">
        <v>1</v>
      </c>
      <c r="J296" s="2">
        <v>0</v>
      </c>
      <c r="K296" s="2">
        <v>0</v>
      </c>
      <c r="L296" s="2">
        <v>0</v>
      </c>
      <c r="M296" s="2">
        <v>0</v>
      </c>
      <c r="N296" s="2">
        <v>0</v>
      </c>
      <c r="O296" s="2"/>
      <c r="P296" s="2"/>
      <c r="Q296" s="67"/>
      <c r="R296" s="11"/>
      <c r="S296" s="11"/>
      <c r="T296" s="35"/>
    </row>
    <row r="297" spans="1:20" x14ac:dyDescent="0.25">
      <c r="A297" s="34"/>
      <c r="B297" s="11"/>
      <c r="C297" s="2"/>
      <c r="D297" s="11"/>
      <c r="E297" s="11"/>
      <c r="F297" s="2" t="s">
        <v>11</v>
      </c>
      <c r="G297" s="11" t="s">
        <v>6459</v>
      </c>
      <c r="H297" s="2">
        <v>0</v>
      </c>
      <c r="I297" s="2">
        <v>1</v>
      </c>
      <c r="J297" s="2">
        <v>0</v>
      </c>
      <c r="K297" s="2">
        <v>0</v>
      </c>
      <c r="L297" s="2">
        <v>0</v>
      </c>
      <c r="M297" s="2">
        <v>0</v>
      </c>
      <c r="N297" s="2">
        <v>0</v>
      </c>
      <c r="O297" s="2"/>
      <c r="P297" s="2"/>
      <c r="Q297" s="67"/>
      <c r="R297" s="11"/>
      <c r="S297" s="11"/>
      <c r="T297" s="35"/>
    </row>
    <row r="298" spans="1:20" x14ac:dyDescent="0.25">
      <c r="A298" s="34"/>
      <c r="B298" s="11"/>
      <c r="C298" s="2"/>
      <c r="D298" s="11"/>
      <c r="E298" s="11"/>
      <c r="F298" s="2" t="s">
        <v>12</v>
      </c>
      <c r="G298" s="11" t="s">
        <v>6460</v>
      </c>
      <c r="H298" s="2">
        <v>0</v>
      </c>
      <c r="I298" s="2">
        <v>1</v>
      </c>
      <c r="J298" s="2">
        <v>0</v>
      </c>
      <c r="K298" s="2">
        <v>0</v>
      </c>
      <c r="L298" s="2">
        <v>0</v>
      </c>
      <c r="M298" s="2">
        <v>0</v>
      </c>
      <c r="N298" s="2">
        <v>0</v>
      </c>
      <c r="O298" s="2"/>
      <c r="P298" s="2"/>
      <c r="Q298" s="67"/>
      <c r="R298" s="11"/>
      <c r="S298" s="11"/>
      <c r="T298" s="35"/>
    </row>
    <row r="299" spans="1:20" x14ac:dyDescent="0.25">
      <c r="A299" s="34"/>
      <c r="B299" s="11"/>
      <c r="C299" s="2"/>
      <c r="D299" s="11"/>
      <c r="E299" s="11"/>
      <c r="F299" s="2" t="s">
        <v>13</v>
      </c>
      <c r="G299" s="11" t="s">
        <v>6461</v>
      </c>
      <c r="H299" s="2">
        <v>0</v>
      </c>
      <c r="I299" s="2">
        <v>1</v>
      </c>
      <c r="J299" s="2">
        <v>0</v>
      </c>
      <c r="K299" s="2">
        <v>0</v>
      </c>
      <c r="L299" s="2">
        <v>0</v>
      </c>
      <c r="M299" s="2">
        <v>0</v>
      </c>
      <c r="N299" s="2">
        <v>0</v>
      </c>
      <c r="O299" s="2"/>
      <c r="P299" s="2"/>
      <c r="Q299" s="67"/>
      <c r="R299" s="11"/>
      <c r="S299" s="11"/>
      <c r="T299" s="35"/>
    </row>
    <row r="300" spans="1:20" x14ac:dyDescent="0.25">
      <c r="A300" s="34"/>
      <c r="B300" s="11"/>
      <c r="C300" s="2"/>
      <c r="D300" s="11"/>
      <c r="E300" s="11"/>
      <c r="F300" s="2" t="s">
        <v>14</v>
      </c>
      <c r="G300" s="11" t="s">
        <v>6462</v>
      </c>
      <c r="H300" s="2">
        <v>0</v>
      </c>
      <c r="I300" s="2">
        <v>1</v>
      </c>
      <c r="J300" s="2">
        <v>0</v>
      </c>
      <c r="K300" s="2">
        <v>0</v>
      </c>
      <c r="L300" s="2">
        <v>0</v>
      </c>
      <c r="M300" s="2">
        <v>0</v>
      </c>
      <c r="N300" s="2">
        <v>0</v>
      </c>
      <c r="O300" s="2"/>
      <c r="P300" s="2"/>
      <c r="Q300" s="67"/>
      <c r="R300" s="11"/>
      <c r="S300" s="11"/>
      <c r="T300" s="35"/>
    </row>
    <row r="301" spans="1:20" x14ac:dyDescent="0.25">
      <c r="A301" s="34"/>
      <c r="B301" s="11"/>
      <c r="C301" s="2"/>
      <c r="D301" s="11"/>
      <c r="E301" s="11"/>
      <c r="F301" s="2" t="s">
        <v>15</v>
      </c>
      <c r="G301" s="11" t="s">
        <v>6463</v>
      </c>
      <c r="H301" s="2">
        <v>0</v>
      </c>
      <c r="I301" s="2">
        <v>1</v>
      </c>
      <c r="J301" s="2">
        <v>0</v>
      </c>
      <c r="K301" s="2">
        <v>0</v>
      </c>
      <c r="L301" s="2">
        <v>0</v>
      </c>
      <c r="M301" s="2">
        <v>0</v>
      </c>
      <c r="N301" s="2">
        <v>0</v>
      </c>
      <c r="O301" s="2"/>
      <c r="P301" s="2"/>
      <c r="Q301" s="67"/>
      <c r="R301" s="11"/>
      <c r="S301" s="11"/>
      <c r="T301" s="35"/>
    </row>
    <row r="302" spans="1:20" x14ac:dyDescent="0.25">
      <c r="A302" s="34"/>
      <c r="B302" s="11"/>
      <c r="C302" s="2"/>
      <c r="D302" s="11"/>
      <c r="E302" s="11"/>
      <c r="F302" s="2" t="s">
        <v>16</v>
      </c>
      <c r="G302" s="11" t="s">
        <v>6464</v>
      </c>
      <c r="H302" s="2">
        <v>0</v>
      </c>
      <c r="I302" s="2">
        <v>1</v>
      </c>
      <c r="J302" s="2">
        <v>0</v>
      </c>
      <c r="K302" s="2">
        <v>0</v>
      </c>
      <c r="L302" s="2">
        <v>0</v>
      </c>
      <c r="M302" s="2">
        <v>0</v>
      </c>
      <c r="N302" s="2">
        <v>0</v>
      </c>
      <c r="O302" s="2"/>
      <c r="P302" s="2"/>
      <c r="Q302" s="67"/>
      <c r="R302" s="11"/>
      <c r="S302" s="11"/>
      <c r="T302" s="35"/>
    </row>
    <row r="303" spans="1:20" x14ac:dyDescent="0.25">
      <c r="A303" s="34"/>
      <c r="B303" s="11"/>
      <c r="C303" s="2"/>
      <c r="D303" s="11"/>
      <c r="E303" s="11"/>
      <c r="F303" s="2" t="s">
        <v>17</v>
      </c>
      <c r="G303" s="11" t="s">
        <v>6465</v>
      </c>
      <c r="H303" s="2">
        <v>0</v>
      </c>
      <c r="I303" s="2">
        <v>1</v>
      </c>
      <c r="J303" s="2">
        <v>0</v>
      </c>
      <c r="K303" s="2">
        <v>0</v>
      </c>
      <c r="L303" s="2">
        <v>0</v>
      </c>
      <c r="M303" s="2">
        <v>0</v>
      </c>
      <c r="N303" s="2">
        <v>0</v>
      </c>
      <c r="O303" s="2"/>
      <c r="P303" s="2"/>
      <c r="Q303" s="67"/>
      <c r="R303" s="11"/>
      <c r="S303" s="11"/>
      <c r="T303" s="35"/>
    </row>
    <row r="304" spans="1:20" x14ac:dyDescent="0.25">
      <c r="A304" s="34"/>
      <c r="B304" s="11"/>
      <c r="C304" s="2"/>
      <c r="D304" s="11"/>
      <c r="E304" s="11"/>
      <c r="F304" s="2" t="s">
        <v>18</v>
      </c>
      <c r="G304" s="11" t="s">
        <v>6466</v>
      </c>
      <c r="H304" s="2">
        <v>0</v>
      </c>
      <c r="I304" s="2">
        <v>1</v>
      </c>
      <c r="J304" s="2">
        <v>0</v>
      </c>
      <c r="K304" s="2">
        <v>0</v>
      </c>
      <c r="L304" s="2">
        <v>0</v>
      </c>
      <c r="M304" s="2">
        <v>0</v>
      </c>
      <c r="N304" s="2">
        <v>0</v>
      </c>
      <c r="O304" s="2"/>
      <c r="P304" s="2"/>
      <c r="Q304" s="67"/>
      <c r="R304" s="11"/>
      <c r="S304" s="11"/>
      <c r="T304" s="35"/>
    </row>
    <row r="305" spans="1:20" x14ac:dyDescent="0.25">
      <c r="A305" s="34"/>
      <c r="B305" s="11"/>
      <c r="C305" s="2"/>
      <c r="D305" s="11"/>
      <c r="E305" s="11"/>
      <c r="F305" s="2" t="s">
        <v>19</v>
      </c>
      <c r="G305" s="11" t="s">
        <v>6467</v>
      </c>
      <c r="H305" s="2">
        <v>0</v>
      </c>
      <c r="I305" s="2">
        <v>1</v>
      </c>
      <c r="J305" s="2">
        <v>0</v>
      </c>
      <c r="K305" s="2">
        <v>0</v>
      </c>
      <c r="L305" s="2">
        <v>0</v>
      </c>
      <c r="M305" s="2">
        <v>0</v>
      </c>
      <c r="N305" s="2">
        <v>0</v>
      </c>
      <c r="O305" s="2"/>
      <c r="P305" s="2"/>
      <c r="Q305" s="67"/>
      <c r="R305" s="11"/>
      <c r="S305" s="11"/>
      <c r="T305" s="35"/>
    </row>
    <row r="306" spans="1:20" x14ac:dyDescent="0.25">
      <c r="A306" s="34"/>
      <c r="B306" s="11"/>
      <c r="C306" s="2"/>
      <c r="D306" s="11"/>
      <c r="E306" s="11"/>
      <c r="F306" s="2" t="s">
        <v>20</v>
      </c>
      <c r="G306" s="11" t="s">
        <v>6468</v>
      </c>
      <c r="H306" s="2">
        <v>0</v>
      </c>
      <c r="I306" s="2">
        <v>1</v>
      </c>
      <c r="J306" s="2">
        <v>0</v>
      </c>
      <c r="K306" s="2">
        <v>0</v>
      </c>
      <c r="L306" s="2">
        <v>0</v>
      </c>
      <c r="M306" s="2">
        <v>0</v>
      </c>
      <c r="N306" s="2">
        <v>0</v>
      </c>
      <c r="O306" s="2"/>
      <c r="P306" s="2"/>
      <c r="Q306" s="67"/>
      <c r="R306" s="11"/>
      <c r="S306" s="11"/>
      <c r="T306" s="35"/>
    </row>
    <row r="307" spans="1:20" x14ac:dyDescent="0.25">
      <c r="A307" s="34"/>
      <c r="B307" s="11"/>
      <c r="C307" s="2"/>
      <c r="D307" s="11"/>
      <c r="E307" s="11"/>
      <c r="F307" s="2" t="s">
        <v>21</v>
      </c>
      <c r="G307" s="11" t="s">
        <v>6469</v>
      </c>
      <c r="H307" s="2">
        <v>0</v>
      </c>
      <c r="I307" s="2">
        <v>1</v>
      </c>
      <c r="J307" s="2">
        <v>0</v>
      </c>
      <c r="K307" s="2">
        <v>0</v>
      </c>
      <c r="L307" s="2">
        <v>0</v>
      </c>
      <c r="M307" s="2">
        <v>0</v>
      </c>
      <c r="N307" s="2">
        <v>0</v>
      </c>
      <c r="O307" s="2"/>
      <c r="P307" s="2"/>
      <c r="Q307" s="67"/>
      <c r="R307" s="11"/>
      <c r="S307" s="11"/>
      <c r="T307" s="35"/>
    </row>
    <row r="308" spans="1:20" x14ac:dyDescent="0.25">
      <c r="A308" s="34"/>
      <c r="B308" s="11"/>
      <c r="C308" s="2"/>
      <c r="D308" s="11"/>
      <c r="E308" s="11"/>
      <c r="F308" s="2" t="s">
        <v>22</v>
      </c>
      <c r="G308" s="11" t="s">
        <v>6470</v>
      </c>
      <c r="H308" s="2">
        <v>0</v>
      </c>
      <c r="I308" s="2">
        <v>1</v>
      </c>
      <c r="J308" s="2">
        <v>0</v>
      </c>
      <c r="K308" s="2">
        <v>0</v>
      </c>
      <c r="L308" s="2">
        <v>0</v>
      </c>
      <c r="M308" s="2">
        <v>0</v>
      </c>
      <c r="N308" s="2">
        <v>0</v>
      </c>
      <c r="O308" s="2"/>
      <c r="P308" s="2"/>
      <c r="Q308" s="67"/>
      <c r="R308" s="11"/>
      <c r="S308" s="11"/>
      <c r="T308" s="35"/>
    </row>
    <row r="309" spans="1:20" x14ac:dyDescent="0.25">
      <c r="A309" s="34"/>
      <c r="B309" s="11"/>
      <c r="C309" s="2"/>
      <c r="D309" s="11"/>
      <c r="E309" s="11"/>
      <c r="F309" s="2" t="s">
        <v>23</v>
      </c>
      <c r="G309" s="11" t="s">
        <v>6471</v>
      </c>
      <c r="H309" s="2">
        <v>0</v>
      </c>
      <c r="I309" s="2">
        <v>1</v>
      </c>
      <c r="J309" s="2">
        <v>0</v>
      </c>
      <c r="K309" s="2">
        <v>0</v>
      </c>
      <c r="L309" s="2">
        <v>0</v>
      </c>
      <c r="M309" s="2">
        <v>0</v>
      </c>
      <c r="N309" s="2">
        <v>0</v>
      </c>
      <c r="O309" s="2"/>
      <c r="P309" s="2"/>
      <c r="Q309" s="67"/>
      <c r="R309" s="11"/>
      <c r="S309" s="11"/>
      <c r="T309" s="35"/>
    </row>
    <row r="310" spans="1:20" x14ac:dyDescent="0.25">
      <c r="A310" s="34"/>
      <c r="B310" s="11"/>
      <c r="C310" s="2"/>
      <c r="D310" s="11"/>
      <c r="E310" s="11"/>
      <c r="F310" s="2" t="s">
        <v>24</v>
      </c>
      <c r="G310" s="11" t="s">
        <v>6472</v>
      </c>
      <c r="H310" s="2">
        <v>0</v>
      </c>
      <c r="I310" s="2">
        <v>1</v>
      </c>
      <c r="J310" s="2">
        <v>0</v>
      </c>
      <c r="K310" s="2">
        <v>0</v>
      </c>
      <c r="L310" s="2">
        <v>0</v>
      </c>
      <c r="M310" s="2">
        <v>0</v>
      </c>
      <c r="N310" s="2">
        <v>0</v>
      </c>
      <c r="O310" s="2"/>
      <c r="P310" s="2"/>
      <c r="Q310" s="67"/>
      <c r="R310" s="11"/>
      <c r="S310" s="11"/>
      <c r="T310" s="35"/>
    </row>
    <row r="311" spans="1:20" x14ac:dyDescent="0.25">
      <c r="A311" s="34"/>
      <c r="B311" s="11"/>
      <c r="C311" s="2"/>
      <c r="D311" s="11"/>
      <c r="E311" s="11"/>
      <c r="F311" s="2" t="s">
        <v>25</v>
      </c>
      <c r="G311" s="11" t="s">
        <v>6473</v>
      </c>
      <c r="H311" s="2">
        <v>0</v>
      </c>
      <c r="I311" s="2">
        <v>1</v>
      </c>
      <c r="J311" s="2">
        <v>0</v>
      </c>
      <c r="K311" s="2">
        <v>0</v>
      </c>
      <c r="L311" s="2">
        <v>0</v>
      </c>
      <c r="M311" s="2">
        <v>0</v>
      </c>
      <c r="N311" s="2">
        <v>0</v>
      </c>
      <c r="O311" s="2"/>
      <c r="P311" s="2"/>
      <c r="Q311" s="67"/>
      <c r="R311" s="11"/>
      <c r="S311" s="11"/>
      <c r="T311" s="35"/>
    </row>
    <row r="312" spans="1:20" x14ac:dyDescent="0.25">
      <c r="A312" s="34"/>
      <c r="B312" s="11"/>
      <c r="C312" s="2"/>
      <c r="D312" s="11"/>
      <c r="E312" s="11"/>
      <c r="F312" s="2" t="s">
        <v>26</v>
      </c>
      <c r="G312" s="11" t="s">
        <v>6474</v>
      </c>
      <c r="H312" s="2">
        <v>0</v>
      </c>
      <c r="I312" s="2">
        <v>1</v>
      </c>
      <c r="J312" s="2">
        <v>0</v>
      </c>
      <c r="K312" s="2">
        <v>0</v>
      </c>
      <c r="L312" s="2">
        <v>0</v>
      </c>
      <c r="M312" s="2">
        <v>0</v>
      </c>
      <c r="N312" s="2">
        <v>0</v>
      </c>
      <c r="O312" s="2"/>
      <c r="P312" s="2"/>
      <c r="Q312" s="67"/>
      <c r="R312" s="11"/>
      <c r="S312" s="11"/>
      <c r="T312" s="35"/>
    </row>
    <row r="313" spans="1:20" x14ac:dyDescent="0.25">
      <c r="A313" s="34"/>
      <c r="B313" s="11"/>
      <c r="C313" s="2"/>
      <c r="D313" s="11"/>
      <c r="E313" s="11"/>
      <c r="F313" s="2" t="s">
        <v>27</v>
      </c>
      <c r="G313" s="11" t="s">
        <v>6475</v>
      </c>
      <c r="H313" s="2">
        <v>0</v>
      </c>
      <c r="I313" s="2">
        <v>1</v>
      </c>
      <c r="J313" s="2">
        <v>0</v>
      </c>
      <c r="K313" s="2">
        <v>0</v>
      </c>
      <c r="L313" s="2">
        <v>0</v>
      </c>
      <c r="M313" s="2">
        <v>0</v>
      </c>
      <c r="N313" s="2">
        <v>0</v>
      </c>
      <c r="O313" s="2"/>
      <c r="P313" s="2"/>
      <c r="Q313" s="67"/>
      <c r="R313" s="11"/>
      <c r="S313" s="11"/>
      <c r="T313" s="35"/>
    </row>
    <row r="314" spans="1:20" x14ac:dyDescent="0.25">
      <c r="A314" s="34"/>
      <c r="B314" s="11"/>
      <c r="C314" s="2"/>
      <c r="D314" s="11"/>
      <c r="E314" s="11"/>
      <c r="F314" s="2" t="s">
        <v>28</v>
      </c>
      <c r="G314" s="11" t="s">
        <v>6476</v>
      </c>
      <c r="H314" s="2">
        <v>0</v>
      </c>
      <c r="I314" s="2">
        <v>1</v>
      </c>
      <c r="J314" s="2">
        <v>0</v>
      </c>
      <c r="K314" s="2">
        <v>0</v>
      </c>
      <c r="L314" s="2">
        <v>0</v>
      </c>
      <c r="M314" s="2">
        <v>0</v>
      </c>
      <c r="N314" s="2">
        <v>0</v>
      </c>
      <c r="O314" s="2"/>
      <c r="P314" s="2"/>
      <c r="Q314" s="67"/>
      <c r="R314" s="11"/>
      <c r="S314" s="11"/>
      <c r="T314" s="35"/>
    </row>
    <row r="315" spans="1:20" x14ac:dyDescent="0.25">
      <c r="A315" s="34"/>
      <c r="B315" s="11"/>
      <c r="C315" s="2"/>
      <c r="D315" s="11"/>
      <c r="E315" s="11"/>
      <c r="F315" s="2" t="s">
        <v>29</v>
      </c>
      <c r="G315" s="11" t="s">
        <v>6477</v>
      </c>
      <c r="H315" s="2">
        <v>0</v>
      </c>
      <c r="I315" s="2">
        <v>1</v>
      </c>
      <c r="J315" s="2">
        <v>0</v>
      </c>
      <c r="K315" s="2">
        <v>0</v>
      </c>
      <c r="L315" s="2">
        <v>0</v>
      </c>
      <c r="M315" s="2">
        <v>0</v>
      </c>
      <c r="N315" s="2">
        <v>0</v>
      </c>
      <c r="O315" s="2"/>
      <c r="P315" s="2"/>
      <c r="Q315" s="67"/>
      <c r="R315" s="11"/>
      <c r="S315" s="11"/>
      <c r="T315" s="35"/>
    </row>
    <row r="316" spans="1:20" x14ac:dyDescent="0.25">
      <c r="A316" s="34"/>
      <c r="B316" s="11"/>
      <c r="C316" s="2"/>
      <c r="D316" s="11"/>
      <c r="E316" s="11"/>
      <c r="F316" s="2" t="s">
        <v>30</v>
      </c>
      <c r="G316" s="11" t="s">
        <v>6478</v>
      </c>
      <c r="H316" s="2">
        <v>0</v>
      </c>
      <c r="I316" s="2">
        <v>1</v>
      </c>
      <c r="J316" s="2">
        <v>0</v>
      </c>
      <c r="K316" s="2">
        <v>0</v>
      </c>
      <c r="L316" s="2">
        <v>0</v>
      </c>
      <c r="M316" s="2">
        <v>0</v>
      </c>
      <c r="N316" s="2">
        <v>0</v>
      </c>
      <c r="O316" s="2"/>
      <c r="P316" s="2"/>
      <c r="Q316" s="67"/>
      <c r="R316" s="11"/>
      <c r="S316" s="11"/>
      <c r="T316" s="35"/>
    </row>
    <row r="317" spans="1:20" x14ac:dyDescent="0.25">
      <c r="A317" s="34"/>
      <c r="B317" s="11"/>
      <c r="C317" s="2"/>
      <c r="D317" s="11"/>
      <c r="E317" s="11"/>
      <c r="F317" s="2" t="s">
        <v>31</v>
      </c>
      <c r="G317" s="11" t="s">
        <v>6479</v>
      </c>
      <c r="H317" s="2">
        <v>0</v>
      </c>
      <c r="I317" s="2">
        <v>1</v>
      </c>
      <c r="J317" s="2">
        <v>0</v>
      </c>
      <c r="K317" s="2">
        <v>0</v>
      </c>
      <c r="L317" s="2">
        <v>0</v>
      </c>
      <c r="M317" s="2">
        <v>0</v>
      </c>
      <c r="N317" s="2">
        <v>0</v>
      </c>
      <c r="O317" s="2"/>
      <c r="P317" s="2"/>
      <c r="Q317" s="67"/>
      <c r="R317" s="11"/>
      <c r="S317" s="11"/>
      <c r="T317" s="35"/>
    </row>
    <row r="318" spans="1:20" x14ac:dyDescent="0.25">
      <c r="A318" s="34"/>
      <c r="B318" s="11"/>
      <c r="C318" s="2"/>
      <c r="D318" s="11"/>
      <c r="E318" s="11"/>
      <c r="F318" s="2" t="s">
        <v>32</v>
      </c>
      <c r="G318" s="11" t="s">
        <v>6480</v>
      </c>
      <c r="H318" s="2">
        <v>0</v>
      </c>
      <c r="I318" s="2">
        <v>1</v>
      </c>
      <c r="J318" s="2">
        <v>0</v>
      </c>
      <c r="K318" s="2">
        <v>0</v>
      </c>
      <c r="L318" s="2">
        <v>0</v>
      </c>
      <c r="M318" s="2">
        <v>0</v>
      </c>
      <c r="N318" s="2">
        <v>0</v>
      </c>
      <c r="O318" s="2"/>
      <c r="P318" s="2"/>
      <c r="Q318" s="67"/>
      <c r="R318" s="11"/>
      <c r="S318" s="11"/>
      <c r="T318" s="35"/>
    </row>
    <row r="319" spans="1:20" x14ac:dyDescent="0.25">
      <c r="A319" s="34"/>
      <c r="B319" s="11"/>
      <c r="C319" s="2"/>
      <c r="D319" s="11"/>
      <c r="E319" s="11"/>
      <c r="F319" s="2" t="s">
        <v>33</v>
      </c>
      <c r="G319" s="11" t="s">
        <v>6481</v>
      </c>
      <c r="H319" s="2">
        <v>0</v>
      </c>
      <c r="I319" s="2">
        <v>1</v>
      </c>
      <c r="J319" s="2">
        <v>0</v>
      </c>
      <c r="K319" s="2">
        <v>0</v>
      </c>
      <c r="L319" s="2">
        <v>0</v>
      </c>
      <c r="M319" s="2">
        <v>0</v>
      </c>
      <c r="N319" s="2">
        <v>0</v>
      </c>
      <c r="O319" s="2"/>
      <c r="P319" s="2"/>
      <c r="Q319" s="67"/>
      <c r="R319" s="11"/>
      <c r="S319" s="11"/>
      <c r="T319" s="35"/>
    </row>
    <row r="320" spans="1:20" x14ac:dyDescent="0.25">
      <c r="A320" s="34"/>
      <c r="B320" s="11"/>
      <c r="C320" s="2"/>
      <c r="D320" s="11"/>
      <c r="E320" s="11"/>
      <c r="F320" s="2" t="s">
        <v>34</v>
      </c>
      <c r="G320" s="11" t="s">
        <v>6482</v>
      </c>
      <c r="H320" s="2">
        <v>0</v>
      </c>
      <c r="I320" s="2">
        <v>1</v>
      </c>
      <c r="J320" s="2">
        <v>0</v>
      </c>
      <c r="K320" s="2">
        <v>0</v>
      </c>
      <c r="L320" s="2">
        <v>0</v>
      </c>
      <c r="M320" s="2">
        <v>0</v>
      </c>
      <c r="N320" s="2">
        <v>0</v>
      </c>
      <c r="O320" s="2"/>
      <c r="P320" s="2"/>
      <c r="Q320" s="67"/>
      <c r="R320" s="11"/>
      <c r="S320" s="11"/>
      <c r="T320" s="35"/>
    </row>
    <row r="321" spans="1:20" x14ac:dyDescent="0.25">
      <c r="A321" s="34"/>
      <c r="B321" s="11"/>
      <c r="C321" s="2"/>
      <c r="D321" s="11"/>
      <c r="E321" s="11"/>
      <c r="F321" s="2" t="s">
        <v>1913</v>
      </c>
      <c r="G321" s="11" t="s">
        <v>6483</v>
      </c>
      <c r="H321" s="2">
        <v>0</v>
      </c>
      <c r="I321" s="2">
        <v>1</v>
      </c>
      <c r="J321" s="2">
        <v>0</v>
      </c>
      <c r="K321" s="2">
        <v>0</v>
      </c>
      <c r="L321" s="2">
        <v>0</v>
      </c>
      <c r="M321" s="2">
        <v>0</v>
      </c>
      <c r="N321" s="2">
        <v>0</v>
      </c>
      <c r="O321" s="2"/>
      <c r="P321" s="2"/>
      <c r="Q321" s="67"/>
      <c r="R321" s="11"/>
      <c r="S321" s="11"/>
      <c r="T321" s="35"/>
    </row>
    <row r="322" spans="1:20" x14ac:dyDescent="0.25">
      <c r="A322" s="34"/>
      <c r="B322" s="11"/>
      <c r="C322" s="2"/>
      <c r="D322" s="11"/>
      <c r="E322" s="11"/>
      <c r="F322" s="2" t="s">
        <v>1914</v>
      </c>
      <c r="G322" s="11" t="s">
        <v>6484</v>
      </c>
      <c r="H322" s="2">
        <v>0</v>
      </c>
      <c r="I322" s="2">
        <v>1</v>
      </c>
      <c r="J322" s="2">
        <v>0</v>
      </c>
      <c r="K322" s="2">
        <v>0</v>
      </c>
      <c r="L322" s="2">
        <v>0</v>
      </c>
      <c r="M322" s="2">
        <v>0</v>
      </c>
      <c r="N322" s="2">
        <v>0</v>
      </c>
      <c r="O322" s="2"/>
      <c r="P322" s="2"/>
      <c r="Q322" s="67"/>
      <c r="R322" s="11"/>
      <c r="S322" s="11"/>
      <c r="T322" s="35"/>
    </row>
    <row r="323" spans="1:20" x14ac:dyDescent="0.25">
      <c r="A323" s="34"/>
      <c r="B323" s="11"/>
      <c r="C323" s="2"/>
      <c r="D323" s="11"/>
      <c r="E323" s="11"/>
      <c r="F323" s="2" t="s">
        <v>1915</v>
      </c>
      <c r="G323" s="11" t="s">
        <v>6485</v>
      </c>
      <c r="H323" s="2">
        <v>0</v>
      </c>
      <c r="I323" s="2">
        <v>1</v>
      </c>
      <c r="J323" s="2">
        <v>0</v>
      </c>
      <c r="K323" s="2">
        <v>0</v>
      </c>
      <c r="L323" s="2">
        <v>0</v>
      </c>
      <c r="M323" s="2">
        <v>0</v>
      </c>
      <c r="N323" s="2">
        <v>0</v>
      </c>
      <c r="O323" s="2"/>
      <c r="P323" s="2"/>
      <c r="Q323" s="67"/>
      <c r="R323" s="11"/>
      <c r="S323" s="11"/>
      <c r="T323" s="35"/>
    </row>
    <row r="324" spans="1:20" x14ac:dyDescent="0.25">
      <c r="A324" s="34"/>
      <c r="B324" s="11"/>
      <c r="C324" s="2"/>
      <c r="D324" s="11"/>
      <c r="E324" s="11"/>
      <c r="F324" s="2" t="s">
        <v>1916</v>
      </c>
      <c r="G324" s="11" t="s">
        <v>6486</v>
      </c>
      <c r="H324" s="2">
        <v>0</v>
      </c>
      <c r="I324" s="2">
        <v>1</v>
      </c>
      <c r="J324" s="2">
        <v>0</v>
      </c>
      <c r="K324" s="2">
        <v>0</v>
      </c>
      <c r="L324" s="2">
        <v>0</v>
      </c>
      <c r="M324" s="2">
        <v>0</v>
      </c>
      <c r="N324" s="2">
        <v>0</v>
      </c>
      <c r="O324" s="2"/>
      <c r="P324" s="2"/>
      <c r="Q324" s="67"/>
      <c r="R324" s="11"/>
      <c r="S324" s="11"/>
      <c r="T324" s="35"/>
    </row>
    <row r="325" spans="1:20" x14ac:dyDescent="0.25">
      <c r="A325" s="34"/>
      <c r="B325" s="11"/>
      <c r="C325" s="2"/>
      <c r="D325" s="11"/>
      <c r="E325" s="11"/>
      <c r="F325" s="2" t="s">
        <v>1917</v>
      </c>
      <c r="G325" s="11" t="s">
        <v>6487</v>
      </c>
      <c r="H325" s="2">
        <v>0</v>
      </c>
      <c r="I325" s="2">
        <v>1</v>
      </c>
      <c r="J325" s="2">
        <v>0</v>
      </c>
      <c r="K325" s="2">
        <v>0</v>
      </c>
      <c r="L325" s="2">
        <v>0</v>
      </c>
      <c r="M325" s="2">
        <v>0</v>
      </c>
      <c r="N325" s="2">
        <v>0</v>
      </c>
      <c r="O325" s="2"/>
      <c r="P325" s="2"/>
      <c r="Q325" s="67"/>
      <c r="R325" s="11"/>
      <c r="S325" s="11"/>
      <c r="T325" s="35"/>
    </row>
    <row r="326" spans="1:20" x14ac:dyDescent="0.25">
      <c r="A326" s="34"/>
      <c r="B326" s="11"/>
      <c r="C326" s="2"/>
      <c r="D326" s="11"/>
      <c r="E326" s="11"/>
      <c r="F326" s="2" t="s">
        <v>1918</v>
      </c>
      <c r="G326" s="11" t="s">
        <v>6488</v>
      </c>
      <c r="H326" s="2">
        <v>0</v>
      </c>
      <c r="I326" s="2">
        <v>1</v>
      </c>
      <c r="J326" s="2">
        <v>0</v>
      </c>
      <c r="K326" s="2">
        <v>0</v>
      </c>
      <c r="L326" s="2">
        <v>0</v>
      </c>
      <c r="M326" s="2">
        <v>0</v>
      </c>
      <c r="N326" s="2">
        <v>0</v>
      </c>
      <c r="O326" s="2"/>
      <c r="P326" s="2"/>
      <c r="Q326" s="67"/>
      <c r="R326" s="11"/>
      <c r="S326" s="11"/>
      <c r="T326" s="35"/>
    </row>
    <row r="327" spans="1:20" x14ac:dyDescent="0.25">
      <c r="A327" s="34"/>
      <c r="B327" s="11"/>
      <c r="C327" s="2"/>
      <c r="D327" s="11"/>
      <c r="E327" s="11"/>
      <c r="F327" s="2" t="s">
        <v>1957</v>
      </c>
      <c r="G327" s="11" t="s">
        <v>6489</v>
      </c>
      <c r="H327" s="2">
        <v>0</v>
      </c>
      <c r="I327" s="2">
        <v>1</v>
      </c>
      <c r="J327" s="2">
        <v>0</v>
      </c>
      <c r="K327" s="2">
        <v>0</v>
      </c>
      <c r="L327" s="2">
        <v>0</v>
      </c>
      <c r="M327" s="2">
        <v>0</v>
      </c>
      <c r="N327" s="2">
        <v>0</v>
      </c>
      <c r="O327" s="2"/>
      <c r="P327" s="2"/>
      <c r="Q327" s="67"/>
      <c r="R327" s="11"/>
      <c r="S327" s="11"/>
      <c r="T327" s="35"/>
    </row>
    <row r="328" spans="1:20" x14ac:dyDescent="0.25">
      <c r="A328" s="34"/>
      <c r="B328" s="11"/>
      <c r="C328" s="2"/>
      <c r="D328" s="11"/>
      <c r="E328" s="11"/>
      <c r="F328" s="2" t="s">
        <v>1958</v>
      </c>
      <c r="G328" s="11" t="s">
        <v>6490</v>
      </c>
      <c r="H328" s="2">
        <v>0</v>
      </c>
      <c r="I328" s="2">
        <v>1</v>
      </c>
      <c r="J328" s="2">
        <v>0</v>
      </c>
      <c r="K328" s="2">
        <v>0</v>
      </c>
      <c r="L328" s="2">
        <v>0</v>
      </c>
      <c r="M328" s="2">
        <v>0</v>
      </c>
      <c r="N328" s="2">
        <v>0</v>
      </c>
      <c r="O328" s="2"/>
      <c r="P328" s="2"/>
      <c r="Q328" s="67"/>
      <c r="R328" s="11"/>
      <c r="S328" s="11"/>
      <c r="T328" s="35"/>
    </row>
    <row r="329" spans="1:20" x14ac:dyDescent="0.25">
      <c r="A329" s="34"/>
      <c r="B329" s="11"/>
      <c r="C329" s="2"/>
      <c r="D329" s="11"/>
      <c r="E329" s="11"/>
      <c r="F329" s="2" t="s">
        <v>1959</v>
      </c>
      <c r="G329" s="11" t="s">
        <v>6491</v>
      </c>
      <c r="H329" s="2">
        <v>0</v>
      </c>
      <c r="I329" s="2">
        <v>1</v>
      </c>
      <c r="J329" s="2">
        <v>0</v>
      </c>
      <c r="K329" s="2">
        <v>0</v>
      </c>
      <c r="L329" s="2">
        <v>0</v>
      </c>
      <c r="M329" s="2">
        <v>0</v>
      </c>
      <c r="N329" s="2">
        <v>0</v>
      </c>
      <c r="O329" s="2"/>
      <c r="P329" s="2"/>
      <c r="Q329" s="67"/>
      <c r="R329" s="11"/>
      <c r="S329" s="11"/>
      <c r="T329" s="35"/>
    </row>
    <row r="330" spans="1:20" x14ac:dyDescent="0.25">
      <c r="A330" s="34"/>
      <c r="B330" s="11"/>
      <c r="C330" s="2"/>
      <c r="D330" s="11"/>
      <c r="E330" s="11"/>
      <c r="F330" s="2" t="s">
        <v>1960</v>
      </c>
      <c r="G330" s="11" t="s">
        <v>6492</v>
      </c>
      <c r="H330" s="2">
        <v>0</v>
      </c>
      <c r="I330" s="2">
        <v>1</v>
      </c>
      <c r="J330" s="2">
        <v>0</v>
      </c>
      <c r="K330" s="2">
        <v>0</v>
      </c>
      <c r="L330" s="2">
        <v>0</v>
      </c>
      <c r="M330" s="2">
        <v>0</v>
      </c>
      <c r="N330" s="2">
        <v>0</v>
      </c>
      <c r="O330" s="2"/>
      <c r="P330" s="2"/>
      <c r="Q330" s="67"/>
      <c r="R330" s="11"/>
      <c r="S330" s="11"/>
      <c r="T330" s="35"/>
    </row>
    <row r="331" spans="1:20" x14ac:dyDescent="0.25">
      <c r="A331" s="34"/>
      <c r="B331" s="11"/>
      <c r="C331" s="2"/>
      <c r="D331" s="11"/>
      <c r="E331" s="11"/>
      <c r="F331" s="2" t="s">
        <v>1961</v>
      </c>
      <c r="G331" s="11" t="s">
        <v>6493</v>
      </c>
      <c r="H331" s="2">
        <v>0</v>
      </c>
      <c r="I331" s="2">
        <v>1</v>
      </c>
      <c r="J331" s="2">
        <v>0</v>
      </c>
      <c r="K331" s="2">
        <v>0</v>
      </c>
      <c r="L331" s="2">
        <v>0</v>
      </c>
      <c r="M331" s="2">
        <v>0</v>
      </c>
      <c r="N331" s="2">
        <v>0</v>
      </c>
      <c r="O331" s="2"/>
      <c r="P331" s="2"/>
      <c r="Q331" s="67"/>
      <c r="R331" s="11"/>
      <c r="S331" s="11"/>
      <c r="T331" s="35"/>
    </row>
    <row r="332" spans="1:20" x14ac:dyDescent="0.25">
      <c r="A332" s="34"/>
      <c r="B332" s="11"/>
      <c r="C332" s="2"/>
      <c r="D332" s="11"/>
      <c r="E332" s="11"/>
      <c r="F332" s="2" t="s">
        <v>1962</v>
      </c>
      <c r="G332" s="11" t="s">
        <v>6494</v>
      </c>
      <c r="H332" s="2">
        <v>0</v>
      </c>
      <c r="I332" s="2">
        <v>1</v>
      </c>
      <c r="J332" s="2">
        <v>0</v>
      </c>
      <c r="K332" s="2">
        <v>0</v>
      </c>
      <c r="L332" s="2">
        <v>0</v>
      </c>
      <c r="M332" s="2">
        <v>0</v>
      </c>
      <c r="N332" s="2">
        <v>0</v>
      </c>
      <c r="O332" s="2"/>
      <c r="P332" s="2"/>
      <c r="Q332" s="67"/>
      <c r="R332" s="11"/>
      <c r="S332" s="11"/>
      <c r="T332" s="35"/>
    </row>
    <row r="333" spans="1:20" x14ac:dyDescent="0.25">
      <c r="A333" s="34"/>
      <c r="B333" s="11"/>
      <c r="C333" s="2"/>
      <c r="D333" s="11"/>
      <c r="E333" s="11"/>
      <c r="F333" s="2" t="s">
        <v>1963</v>
      </c>
      <c r="G333" s="11" t="s">
        <v>6495</v>
      </c>
      <c r="H333" s="2">
        <v>0</v>
      </c>
      <c r="I333" s="2">
        <v>1</v>
      </c>
      <c r="J333" s="2">
        <v>0</v>
      </c>
      <c r="K333" s="2">
        <v>0</v>
      </c>
      <c r="L333" s="2">
        <v>0</v>
      </c>
      <c r="M333" s="2">
        <v>0</v>
      </c>
      <c r="N333" s="2">
        <v>0</v>
      </c>
      <c r="O333" s="2"/>
      <c r="P333" s="2"/>
      <c r="Q333" s="67"/>
      <c r="R333" s="11"/>
      <c r="S333" s="11"/>
      <c r="T333" s="35"/>
    </row>
    <row r="334" spans="1:20" x14ac:dyDescent="0.25">
      <c r="A334" s="34"/>
      <c r="B334" s="11"/>
      <c r="C334" s="2"/>
      <c r="D334" s="11"/>
      <c r="E334" s="11"/>
      <c r="F334" s="2" t="s">
        <v>6242</v>
      </c>
      <c r="G334" s="11" t="s">
        <v>6496</v>
      </c>
      <c r="H334" s="2">
        <v>0</v>
      </c>
      <c r="I334" s="2">
        <v>1</v>
      </c>
      <c r="J334" s="2">
        <v>0</v>
      </c>
      <c r="K334" s="2">
        <v>0</v>
      </c>
      <c r="L334" s="2">
        <v>0</v>
      </c>
      <c r="M334" s="2">
        <v>0</v>
      </c>
      <c r="N334" s="2">
        <v>0</v>
      </c>
      <c r="O334" s="2"/>
      <c r="P334" s="2"/>
      <c r="Q334" s="67"/>
      <c r="R334" s="11"/>
      <c r="S334" s="11"/>
      <c r="T334" s="35"/>
    </row>
    <row r="335" spans="1:20" x14ac:dyDescent="0.25">
      <c r="A335" s="34"/>
      <c r="B335" s="11"/>
      <c r="C335" s="2"/>
      <c r="D335" s="11"/>
      <c r="E335" s="11"/>
      <c r="F335" s="2" t="s">
        <v>6243</v>
      </c>
      <c r="G335" s="11" t="s">
        <v>6497</v>
      </c>
      <c r="H335" s="2">
        <v>0</v>
      </c>
      <c r="I335" s="2">
        <v>1</v>
      </c>
      <c r="J335" s="2">
        <v>0</v>
      </c>
      <c r="K335" s="2">
        <v>0</v>
      </c>
      <c r="L335" s="2">
        <v>0</v>
      </c>
      <c r="M335" s="2">
        <v>0</v>
      </c>
      <c r="N335" s="2">
        <v>0</v>
      </c>
      <c r="O335" s="2"/>
      <c r="P335" s="2"/>
      <c r="Q335" s="67"/>
      <c r="R335" s="11"/>
      <c r="S335" s="11"/>
      <c r="T335" s="35"/>
    </row>
    <row r="336" spans="1:20" x14ac:dyDescent="0.25">
      <c r="A336" s="34"/>
      <c r="B336" s="11"/>
      <c r="C336" s="2"/>
      <c r="D336" s="11"/>
      <c r="E336" s="11"/>
      <c r="F336" s="2" t="s">
        <v>6244</v>
      </c>
      <c r="G336" s="11" t="s">
        <v>6498</v>
      </c>
      <c r="H336" s="2">
        <v>0</v>
      </c>
      <c r="I336" s="2">
        <v>1</v>
      </c>
      <c r="J336" s="2">
        <v>0</v>
      </c>
      <c r="K336" s="2">
        <v>0</v>
      </c>
      <c r="L336" s="2">
        <v>0</v>
      </c>
      <c r="M336" s="2">
        <v>0</v>
      </c>
      <c r="N336" s="2">
        <v>0</v>
      </c>
      <c r="O336" s="2"/>
      <c r="P336" s="2"/>
      <c r="Q336" s="67"/>
      <c r="R336" s="11"/>
      <c r="S336" s="11"/>
      <c r="T336" s="35"/>
    </row>
    <row r="337" spans="1:20" x14ac:dyDescent="0.25">
      <c r="A337" s="34"/>
      <c r="B337" s="11"/>
      <c r="C337" s="2"/>
      <c r="D337" s="11"/>
      <c r="E337" s="11"/>
      <c r="F337" s="2" t="s">
        <v>6245</v>
      </c>
      <c r="G337" s="11" t="s">
        <v>6499</v>
      </c>
      <c r="H337" s="2">
        <v>0</v>
      </c>
      <c r="I337" s="2">
        <v>1</v>
      </c>
      <c r="J337" s="2">
        <v>0</v>
      </c>
      <c r="K337" s="2">
        <v>0</v>
      </c>
      <c r="L337" s="2">
        <v>0</v>
      </c>
      <c r="M337" s="2">
        <v>0</v>
      </c>
      <c r="N337" s="2">
        <v>0</v>
      </c>
      <c r="O337" s="2"/>
      <c r="P337" s="2"/>
      <c r="Q337" s="67"/>
      <c r="R337" s="11"/>
      <c r="S337" s="11"/>
      <c r="T337" s="35"/>
    </row>
    <row r="338" spans="1:20" x14ac:dyDescent="0.25">
      <c r="A338" s="34"/>
      <c r="B338" s="11"/>
      <c r="C338" s="2"/>
      <c r="D338" s="11"/>
      <c r="E338" s="11"/>
      <c r="F338" s="2"/>
      <c r="G338" s="11"/>
      <c r="H338" s="2"/>
      <c r="I338" s="2"/>
      <c r="J338" s="2"/>
      <c r="K338" s="2"/>
      <c r="L338" s="2"/>
      <c r="M338" s="2"/>
      <c r="N338" s="2"/>
      <c r="O338" s="2"/>
      <c r="P338" s="2"/>
      <c r="Q338" s="67"/>
      <c r="R338" s="11"/>
      <c r="S338" s="11"/>
      <c r="T338" s="35"/>
    </row>
    <row r="339" spans="1:20" x14ac:dyDescent="0.25">
      <c r="A339" s="83"/>
      <c r="B339" s="62"/>
      <c r="C339" s="61"/>
      <c r="D339" s="62"/>
      <c r="E339" s="62"/>
      <c r="F339" s="61"/>
      <c r="G339" s="62"/>
      <c r="H339" s="61">
        <f>SUM(H287:H337)</f>
        <v>0</v>
      </c>
      <c r="I339" s="61">
        <f t="shared" ref="I339:O339" si="12">SUM(I287:I337)</f>
        <v>51</v>
      </c>
      <c r="J339" s="61">
        <f t="shared" si="12"/>
        <v>0</v>
      </c>
      <c r="K339" s="61">
        <f t="shared" si="12"/>
        <v>0</v>
      </c>
      <c r="L339" s="61">
        <f t="shared" si="12"/>
        <v>0</v>
      </c>
      <c r="M339" s="61">
        <f t="shared" si="12"/>
        <v>0</v>
      </c>
      <c r="N339" s="61">
        <f t="shared" si="12"/>
        <v>0</v>
      </c>
      <c r="O339" s="61">
        <f t="shared" si="12"/>
        <v>0</v>
      </c>
      <c r="P339" s="61"/>
      <c r="Q339" s="72"/>
      <c r="R339" s="62"/>
      <c r="S339" s="62"/>
      <c r="T339" s="84"/>
    </row>
    <row r="340" spans="1:20" x14ac:dyDescent="0.25">
      <c r="A340" s="85"/>
      <c r="B340" s="75"/>
      <c r="C340" s="76"/>
      <c r="D340" s="75"/>
      <c r="E340" s="75"/>
      <c r="F340" s="76"/>
      <c r="G340" s="75"/>
      <c r="H340" s="76"/>
      <c r="I340" s="76"/>
      <c r="J340" s="76"/>
      <c r="K340" s="76"/>
      <c r="L340" s="76"/>
      <c r="M340" s="76"/>
      <c r="N340" s="76"/>
      <c r="O340" s="76"/>
      <c r="P340" s="76"/>
      <c r="Q340" s="105"/>
      <c r="R340" s="75"/>
      <c r="S340" s="75"/>
      <c r="T340" s="86"/>
    </row>
    <row r="341" spans="1:20" x14ac:dyDescent="0.25">
      <c r="A341" s="34"/>
      <c r="B341" s="11"/>
      <c r="C341" s="2"/>
      <c r="D341" s="11"/>
      <c r="E341" s="11"/>
      <c r="F341" s="11"/>
      <c r="G341" s="11"/>
      <c r="H341" s="2"/>
      <c r="I341" s="2"/>
      <c r="J341" s="2"/>
      <c r="K341" s="2"/>
      <c r="L341" s="2"/>
      <c r="M341" s="2"/>
      <c r="N341" s="2"/>
      <c r="O341" s="2"/>
      <c r="P341" s="2"/>
      <c r="Q341" s="67"/>
      <c r="R341" s="11"/>
      <c r="S341" s="11"/>
      <c r="T341" s="35"/>
    </row>
    <row r="342" spans="1:20" x14ac:dyDescent="0.25">
      <c r="A342" s="34"/>
      <c r="B342" s="11"/>
      <c r="C342" s="2" t="s">
        <v>14</v>
      </c>
      <c r="D342" s="11" t="s">
        <v>4749</v>
      </c>
      <c r="E342" s="11" t="s">
        <v>39</v>
      </c>
      <c r="F342" s="2" t="s">
        <v>0</v>
      </c>
      <c r="G342" s="11" t="s">
        <v>6500</v>
      </c>
      <c r="H342" s="2">
        <v>0</v>
      </c>
      <c r="I342" s="2">
        <v>1</v>
      </c>
      <c r="J342" s="2">
        <v>0</v>
      </c>
      <c r="K342" s="2">
        <v>0</v>
      </c>
      <c r="L342" s="2">
        <v>0</v>
      </c>
      <c r="M342" s="2">
        <v>0</v>
      </c>
      <c r="N342" s="2">
        <v>0</v>
      </c>
      <c r="O342" s="2"/>
      <c r="P342" s="2"/>
      <c r="Q342" s="67"/>
      <c r="R342" s="11"/>
      <c r="S342" s="11"/>
      <c r="T342" s="35"/>
    </row>
    <row r="343" spans="1:20" x14ac:dyDescent="0.25">
      <c r="A343" s="34"/>
      <c r="B343" s="11"/>
      <c r="C343" s="2"/>
      <c r="D343" s="11"/>
      <c r="E343" s="11"/>
      <c r="F343" s="2" t="s">
        <v>2</v>
      </c>
      <c r="G343" s="11" t="s">
        <v>6501</v>
      </c>
      <c r="H343" s="2">
        <v>0</v>
      </c>
      <c r="I343" s="2">
        <v>1</v>
      </c>
      <c r="J343" s="2">
        <v>0</v>
      </c>
      <c r="K343" s="2">
        <v>0</v>
      </c>
      <c r="L343" s="2">
        <v>0</v>
      </c>
      <c r="M343" s="2">
        <v>0</v>
      </c>
      <c r="N343" s="2">
        <v>0</v>
      </c>
      <c r="O343" s="2"/>
      <c r="P343" s="2"/>
      <c r="Q343" s="67"/>
      <c r="R343" s="11"/>
      <c r="S343" s="11"/>
      <c r="T343" s="35"/>
    </row>
    <row r="344" spans="1:20" x14ac:dyDescent="0.25">
      <c r="A344" s="34"/>
      <c r="B344" s="11"/>
      <c r="C344" s="2"/>
      <c r="D344" s="11"/>
      <c r="E344" s="11"/>
      <c r="F344" s="2" t="s">
        <v>3</v>
      </c>
      <c r="G344" s="11" t="s">
        <v>6502</v>
      </c>
      <c r="H344" s="2">
        <v>0</v>
      </c>
      <c r="I344" s="2">
        <v>1</v>
      </c>
      <c r="J344" s="2">
        <v>0</v>
      </c>
      <c r="K344" s="2">
        <v>0</v>
      </c>
      <c r="L344" s="2">
        <v>0</v>
      </c>
      <c r="M344" s="2">
        <v>0</v>
      </c>
      <c r="N344" s="2">
        <v>0</v>
      </c>
      <c r="O344" s="2"/>
      <c r="P344" s="2"/>
      <c r="Q344" s="67"/>
      <c r="R344" s="11"/>
      <c r="S344" s="11"/>
      <c r="T344" s="35"/>
    </row>
    <row r="345" spans="1:20" x14ac:dyDescent="0.25">
      <c r="A345" s="34"/>
      <c r="B345" s="11"/>
      <c r="C345" s="2"/>
      <c r="D345" s="11"/>
      <c r="E345" s="11"/>
      <c r="F345" s="2" t="s">
        <v>4</v>
      </c>
      <c r="G345" s="11" t="s">
        <v>6503</v>
      </c>
      <c r="H345" s="2">
        <v>0</v>
      </c>
      <c r="I345" s="2">
        <v>1</v>
      </c>
      <c r="J345" s="2">
        <v>0</v>
      </c>
      <c r="K345" s="2">
        <v>0</v>
      </c>
      <c r="L345" s="2">
        <v>0</v>
      </c>
      <c r="M345" s="2">
        <v>0</v>
      </c>
      <c r="N345" s="2">
        <v>0</v>
      </c>
      <c r="O345" s="2"/>
      <c r="P345" s="2"/>
      <c r="Q345" s="67"/>
      <c r="R345" s="11"/>
      <c r="S345" s="11"/>
      <c r="T345" s="35"/>
    </row>
    <row r="346" spans="1:20" x14ac:dyDescent="0.25">
      <c r="A346" s="34"/>
      <c r="B346" s="11"/>
      <c r="C346" s="2"/>
      <c r="D346" s="11"/>
      <c r="E346" s="11"/>
      <c r="F346" s="2" t="s">
        <v>5</v>
      </c>
      <c r="G346" s="11" t="s">
        <v>6504</v>
      </c>
      <c r="H346" s="2">
        <v>0</v>
      </c>
      <c r="I346" s="2">
        <v>1</v>
      </c>
      <c r="J346" s="2">
        <v>0</v>
      </c>
      <c r="K346" s="2">
        <v>0</v>
      </c>
      <c r="L346" s="2">
        <v>0</v>
      </c>
      <c r="M346" s="2">
        <v>0</v>
      </c>
      <c r="N346" s="2">
        <v>0</v>
      </c>
      <c r="O346" s="2"/>
      <c r="P346" s="2"/>
      <c r="Q346" s="67"/>
      <c r="R346" s="11"/>
      <c r="S346" s="11"/>
      <c r="T346" s="35"/>
    </row>
    <row r="347" spans="1:20" x14ac:dyDescent="0.25">
      <c r="A347" s="34"/>
      <c r="B347" s="11"/>
      <c r="C347" s="2"/>
      <c r="D347" s="11"/>
      <c r="E347" s="11"/>
      <c r="F347" s="2" t="s">
        <v>6</v>
      </c>
      <c r="G347" s="11" t="s">
        <v>6505</v>
      </c>
      <c r="H347" s="2">
        <v>0</v>
      </c>
      <c r="I347" s="2">
        <v>1</v>
      </c>
      <c r="J347" s="2">
        <v>0</v>
      </c>
      <c r="K347" s="2">
        <v>0</v>
      </c>
      <c r="L347" s="2">
        <v>0</v>
      </c>
      <c r="M347" s="2">
        <v>0</v>
      </c>
      <c r="N347" s="2">
        <v>0</v>
      </c>
      <c r="O347" s="2"/>
      <c r="P347" s="2"/>
      <c r="Q347" s="67"/>
      <c r="R347" s="11"/>
      <c r="S347" s="11"/>
      <c r="T347" s="35"/>
    </row>
    <row r="348" spans="1:20" x14ac:dyDescent="0.25">
      <c r="A348" s="34"/>
      <c r="B348" s="11"/>
      <c r="C348" s="2"/>
      <c r="D348" s="11"/>
      <c r="E348" s="11"/>
      <c r="F348" s="2" t="s">
        <v>7</v>
      </c>
      <c r="G348" s="11" t="s">
        <v>6506</v>
      </c>
      <c r="H348" s="2">
        <v>0</v>
      </c>
      <c r="I348" s="2">
        <v>1</v>
      </c>
      <c r="J348" s="2">
        <v>0</v>
      </c>
      <c r="K348" s="2">
        <v>0</v>
      </c>
      <c r="L348" s="2">
        <v>0</v>
      </c>
      <c r="M348" s="2">
        <v>0</v>
      </c>
      <c r="N348" s="2">
        <v>0</v>
      </c>
      <c r="O348" s="2"/>
      <c r="P348" s="2"/>
      <c r="Q348" s="67"/>
      <c r="R348" s="11"/>
      <c r="S348" s="11"/>
      <c r="T348" s="35"/>
    </row>
    <row r="349" spans="1:20" x14ac:dyDescent="0.25">
      <c r="A349" s="34"/>
      <c r="B349" s="11"/>
      <c r="C349" s="2"/>
      <c r="D349" s="11"/>
      <c r="E349" s="11"/>
      <c r="F349" s="2" t="s">
        <v>8</v>
      </c>
      <c r="G349" s="11" t="s">
        <v>6507</v>
      </c>
      <c r="H349" s="2">
        <v>0</v>
      </c>
      <c r="I349" s="2">
        <v>1</v>
      </c>
      <c r="J349" s="2">
        <v>0</v>
      </c>
      <c r="K349" s="2">
        <v>0</v>
      </c>
      <c r="L349" s="2">
        <v>0</v>
      </c>
      <c r="M349" s="2">
        <v>0</v>
      </c>
      <c r="N349" s="2">
        <v>0</v>
      </c>
      <c r="O349" s="2"/>
      <c r="P349" s="2"/>
      <c r="Q349" s="67"/>
      <c r="R349" s="11"/>
      <c r="S349" s="11"/>
      <c r="T349" s="35"/>
    </row>
    <row r="350" spans="1:20" x14ac:dyDescent="0.25">
      <c r="A350" s="34"/>
      <c r="B350" s="11"/>
      <c r="C350" s="2"/>
      <c r="D350" s="11"/>
      <c r="E350" s="11"/>
      <c r="F350" s="2" t="s">
        <v>9</v>
      </c>
      <c r="G350" s="11" t="s">
        <v>6508</v>
      </c>
      <c r="H350" s="2">
        <v>0</v>
      </c>
      <c r="I350" s="2">
        <v>1</v>
      </c>
      <c r="J350" s="2">
        <v>0</v>
      </c>
      <c r="K350" s="2">
        <v>0</v>
      </c>
      <c r="L350" s="2">
        <v>0</v>
      </c>
      <c r="M350" s="2">
        <v>0</v>
      </c>
      <c r="N350" s="2">
        <v>0</v>
      </c>
      <c r="O350" s="2"/>
      <c r="P350" s="2"/>
      <c r="Q350" s="67"/>
      <c r="R350" s="11"/>
      <c r="S350" s="11"/>
      <c r="T350" s="35"/>
    </row>
    <row r="351" spans="1:20" x14ac:dyDescent="0.25">
      <c r="A351" s="34"/>
      <c r="B351" s="11"/>
      <c r="C351" s="2"/>
      <c r="D351" s="11"/>
      <c r="E351" s="11"/>
      <c r="F351" s="2" t="s">
        <v>10</v>
      </c>
      <c r="G351" s="11" t="s">
        <v>6509</v>
      </c>
      <c r="H351" s="2">
        <v>0</v>
      </c>
      <c r="I351" s="2">
        <v>1</v>
      </c>
      <c r="J351" s="2">
        <v>0</v>
      </c>
      <c r="K351" s="2">
        <v>0</v>
      </c>
      <c r="L351" s="2">
        <v>0</v>
      </c>
      <c r="M351" s="2">
        <v>0</v>
      </c>
      <c r="N351" s="2">
        <v>0</v>
      </c>
      <c r="O351" s="2"/>
      <c r="P351" s="2"/>
      <c r="Q351" s="67"/>
      <c r="R351" s="11"/>
      <c r="S351" s="11"/>
      <c r="T351" s="35"/>
    </row>
    <row r="352" spans="1:20" x14ac:dyDescent="0.25">
      <c r="A352" s="34"/>
      <c r="B352" s="11"/>
      <c r="C352" s="2"/>
      <c r="D352" s="11"/>
      <c r="E352" s="11"/>
      <c r="F352" s="2" t="s">
        <v>11</v>
      </c>
      <c r="G352" s="11" t="s">
        <v>934</v>
      </c>
      <c r="H352" s="2">
        <v>0</v>
      </c>
      <c r="I352" s="2">
        <v>1</v>
      </c>
      <c r="J352" s="2">
        <v>0</v>
      </c>
      <c r="K352" s="2">
        <v>0</v>
      </c>
      <c r="L352" s="2">
        <v>0</v>
      </c>
      <c r="M352" s="2">
        <v>0</v>
      </c>
      <c r="N352" s="2">
        <v>0</v>
      </c>
      <c r="O352" s="2"/>
      <c r="P352" s="2"/>
      <c r="Q352" s="67"/>
      <c r="R352" s="11"/>
      <c r="S352" s="11"/>
      <c r="T352" s="35"/>
    </row>
    <row r="353" spans="1:20" x14ac:dyDescent="0.25">
      <c r="A353" s="34"/>
      <c r="B353" s="11"/>
      <c r="C353" s="2"/>
      <c r="D353" s="11"/>
      <c r="E353" s="11"/>
      <c r="F353" s="2" t="s">
        <v>12</v>
      </c>
      <c r="G353" s="11" t="s">
        <v>6510</v>
      </c>
      <c r="H353" s="2">
        <v>0</v>
      </c>
      <c r="I353" s="2">
        <v>1</v>
      </c>
      <c r="J353" s="2">
        <v>0</v>
      </c>
      <c r="K353" s="2">
        <v>0</v>
      </c>
      <c r="L353" s="2">
        <v>0</v>
      </c>
      <c r="M353" s="2">
        <v>0</v>
      </c>
      <c r="N353" s="2">
        <v>0</v>
      </c>
      <c r="O353" s="2"/>
      <c r="P353" s="2"/>
      <c r="Q353" s="67"/>
      <c r="R353" s="11"/>
      <c r="S353" s="11"/>
      <c r="T353" s="35"/>
    </row>
    <row r="354" spans="1:20" x14ac:dyDescent="0.25">
      <c r="A354" s="34"/>
      <c r="B354" s="11"/>
      <c r="C354" s="2"/>
      <c r="D354" s="11"/>
      <c r="E354" s="11"/>
      <c r="F354" s="2" t="s">
        <v>13</v>
      </c>
      <c r="G354" s="11" t="s">
        <v>6511</v>
      </c>
      <c r="H354" s="2">
        <v>0</v>
      </c>
      <c r="I354" s="2">
        <v>1</v>
      </c>
      <c r="J354" s="2">
        <v>0</v>
      </c>
      <c r="K354" s="2">
        <v>0</v>
      </c>
      <c r="L354" s="2">
        <v>0</v>
      </c>
      <c r="M354" s="2">
        <v>0</v>
      </c>
      <c r="N354" s="2">
        <v>0</v>
      </c>
      <c r="O354" s="2"/>
      <c r="P354" s="2"/>
      <c r="Q354" s="67"/>
      <c r="R354" s="11"/>
      <c r="S354" s="11"/>
      <c r="T354" s="35"/>
    </row>
    <row r="355" spans="1:20" x14ac:dyDescent="0.25">
      <c r="A355" s="34"/>
      <c r="B355" s="11"/>
      <c r="C355" s="2"/>
      <c r="D355" s="11"/>
      <c r="E355" s="11"/>
      <c r="F355" s="2" t="s">
        <v>14</v>
      </c>
      <c r="G355" s="11" t="s">
        <v>6512</v>
      </c>
      <c r="H355" s="2">
        <v>0</v>
      </c>
      <c r="I355" s="2">
        <v>1</v>
      </c>
      <c r="J355" s="2">
        <v>0</v>
      </c>
      <c r="K355" s="2">
        <v>0</v>
      </c>
      <c r="L355" s="2">
        <v>0</v>
      </c>
      <c r="M355" s="2">
        <v>0</v>
      </c>
      <c r="N355" s="2">
        <v>0</v>
      </c>
      <c r="O355" s="2"/>
      <c r="P355" s="2"/>
      <c r="Q355" s="67"/>
      <c r="R355" s="11"/>
      <c r="S355" s="11"/>
      <c r="T355" s="35"/>
    </row>
    <row r="356" spans="1:20" x14ac:dyDescent="0.25">
      <c r="A356" s="34"/>
      <c r="B356" s="11"/>
      <c r="C356" s="2"/>
      <c r="D356" s="11"/>
      <c r="E356" s="11"/>
      <c r="F356" s="2" t="s">
        <v>15</v>
      </c>
      <c r="G356" s="11" t="s">
        <v>6513</v>
      </c>
      <c r="H356" s="2">
        <v>0</v>
      </c>
      <c r="I356" s="2">
        <v>1</v>
      </c>
      <c r="J356" s="2">
        <v>0</v>
      </c>
      <c r="K356" s="2">
        <v>0</v>
      </c>
      <c r="L356" s="2">
        <v>0</v>
      </c>
      <c r="M356" s="2">
        <v>0</v>
      </c>
      <c r="N356" s="2">
        <v>0</v>
      </c>
      <c r="O356" s="2"/>
      <c r="P356" s="2"/>
      <c r="Q356" s="67"/>
      <c r="R356" s="11"/>
      <c r="S356" s="11"/>
      <c r="T356" s="35"/>
    </row>
    <row r="357" spans="1:20" x14ac:dyDescent="0.25">
      <c r="A357" s="34"/>
      <c r="B357" s="11"/>
      <c r="C357" s="2"/>
      <c r="D357" s="11"/>
      <c r="E357" s="11"/>
      <c r="F357" s="2" t="s">
        <v>16</v>
      </c>
      <c r="G357" s="11" t="s">
        <v>6514</v>
      </c>
      <c r="H357" s="2">
        <v>0</v>
      </c>
      <c r="I357" s="2">
        <v>1</v>
      </c>
      <c r="J357" s="2">
        <v>0</v>
      </c>
      <c r="K357" s="2">
        <v>0</v>
      </c>
      <c r="L357" s="2">
        <v>0</v>
      </c>
      <c r="M357" s="2">
        <v>0</v>
      </c>
      <c r="N357" s="2">
        <v>0</v>
      </c>
      <c r="O357" s="2"/>
      <c r="P357" s="2"/>
      <c r="Q357" s="67"/>
      <c r="R357" s="11"/>
      <c r="S357" s="11"/>
      <c r="T357" s="35"/>
    </row>
    <row r="358" spans="1:20" x14ac:dyDescent="0.25">
      <c r="A358" s="34"/>
      <c r="B358" s="11"/>
      <c r="C358" s="2"/>
      <c r="D358" s="11"/>
      <c r="E358" s="11"/>
      <c r="F358" s="2" t="s">
        <v>17</v>
      </c>
      <c r="G358" s="11" t="s">
        <v>6515</v>
      </c>
      <c r="H358" s="2">
        <v>0</v>
      </c>
      <c r="I358" s="2">
        <v>1</v>
      </c>
      <c r="J358" s="2">
        <v>0</v>
      </c>
      <c r="K358" s="2">
        <v>0</v>
      </c>
      <c r="L358" s="2">
        <v>0</v>
      </c>
      <c r="M358" s="2">
        <v>0</v>
      </c>
      <c r="N358" s="2">
        <v>0</v>
      </c>
      <c r="O358" s="2"/>
      <c r="P358" s="2"/>
      <c r="Q358" s="67"/>
      <c r="R358" s="11"/>
      <c r="S358" s="11"/>
      <c r="T358" s="35"/>
    </row>
    <row r="359" spans="1:20" x14ac:dyDescent="0.25">
      <c r="A359" s="34"/>
      <c r="B359" s="11"/>
      <c r="C359" s="2"/>
      <c r="D359" s="11"/>
      <c r="E359" s="11"/>
      <c r="F359" s="2" t="s">
        <v>18</v>
      </c>
      <c r="G359" s="11" t="s">
        <v>6516</v>
      </c>
      <c r="H359" s="2">
        <v>0</v>
      </c>
      <c r="I359" s="2">
        <v>1</v>
      </c>
      <c r="J359" s="2">
        <v>0</v>
      </c>
      <c r="K359" s="2">
        <v>0</v>
      </c>
      <c r="L359" s="2">
        <v>0</v>
      </c>
      <c r="M359" s="2">
        <v>0</v>
      </c>
      <c r="N359" s="2">
        <v>0</v>
      </c>
      <c r="O359" s="2"/>
      <c r="P359" s="2"/>
      <c r="Q359" s="67"/>
      <c r="R359" s="11"/>
      <c r="S359" s="11"/>
      <c r="T359" s="35"/>
    </row>
    <row r="360" spans="1:20" x14ac:dyDescent="0.25">
      <c r="A360" s="34"/>
      <c r="B360" s="11"/>
      <c r="C360" s="2"/>
      <c r="D360" s="11"/>
      <c r="E360" s="11"/>
      <c r="F360" s="2" t="s">
        <v>19</v>
      </c>
      <c r="G360" s="11" t="s">
        <v>6517</v>
      </c>
      <c r="H360" s="2">
        <v>0</v>
      </c>
      <c r="I360" s="2">
        <v>1</v>
      </c>
      <c r="J360" s="2">
        <v>0</v>
      </c>
      <c r="K360" s="2">
        <v>0</v>
      </c>
      <c r="L360" s="2">
        <v>0</v>
      </c>
      <c r="M360" s="2">
        <v>0</v>
      </c>
      <c r="N360" s="2">
        <v>0</v>
      </c>
      <c r="O360" s="2"/>
      <c r="P360" s="2"/>
      <c r="Q360" s="67"/>
      <c r="R360" s="11"/>
      <c r="S360" s="11"/>
      <c r="T360" s="35"/>
    </row>
    <row r="361" spans="1:20" x14ac:dyDescent="0.25">
      <c r="A361" s="34"/>
      <c r="B361" s="11"/>
      <c r="C361" s="2"/>
      <c r="D361" s="11"/>
      <c r="E361" s="11"/>
      <c r="F361" s="2" t="s">
        <v>20</v>
      </c>
      <c r="G361" s="11" t="s">
        <v>6518</v>
      </c>
      <c r="H361" s="2">
        <v>0</v>
      </c>
      <c r="I361" s="2">
        <v>1</v>
      </c>
      <c r="J361" s="2">
        <v>0</v>
      </c>
      <c r="K361" s="2">
        <v>0</v>
      </c>
      <c r="L361" s="2">
        <v>0</v>
      </c>
      <c r="M361" s="2">
        <v>0</v>
      </c>
      <c r="N361" s="2">
        <v>0</v>
      </c>
      <c r="O361" s="2"/>
      <c r="P361" s="2"/>
      <c r="Q361" s="67"/>
      <c r="R361" s="11"/>
      <c r="S361" s="11"/>
      <c r="T361" s="35"/>
    </row>
    <row r="362" spans="1:20" x14ac:dyDescent="0.25">
      <c r="A362" s="34"/>
      <c r="B362" s="11"/>
      <c r="C362" s="2"/>
      <c r="D362" s="11"/>
      <c r="E362" s="11"/>
      <c r="F362" s="2" t="s">
        <v>21</v>
      </c>
      <c r="G362" s="11" t="s">
        <v>6519</v>
      </c>
      <c r="H362" s="2">
        <v>0</v>
      </c>
      <c r="I362" s="2">
        <v>1</v>
      </c>
      <c r="J362" s="2">
        <v>0</v>
      </c>
      <c r="K362" s="2">
        <v>0</v>
      </c>
      <c r="L362" s="2">
        <v>0</v>
      </c>
      <c r="M362" s="2">
        <v>0</v>
      </c>
      <c r="N362" s="2">
        <v>0</v>
      </c>
      <c r="O362" s="2"/>
      <c r="P362" s="2"/>
      <c r="Q362" s="67"/>
      <c r="R362" s="11"/>
      <c r="S362" s="11"/>
      <c r="T362" s="35"/>
    </row>
    <row r="363" spans="1:20" x14ac:dyDescent="0.25">
      <c r="A363" s="34"/>
      <c r="B363" s="11"/>
      <c r="C363" s="2"/>
      <c r="D363" s="11"/>
      <c r="E363" s="11"/>
      <c r="F363" s="2" t="s">
        <v>22</v>
      </c>
      <c r="G363" s="11" t="s">
        <v>6520</v>
      </c>
      <c r="H363" s="2">
        <v>0</v>
      </c>
      <c r="I363" s="2">
        <v>1</v>
      </c>
      <c r="J363" s="2">
        <v>0</v>
      </c>
      <c r="K363" s="2">
        <v>0</v>
      </c>
      <c r="L363" s="2">
        <v>0</v>
      </c>
      <c r="M363" s="2">
        <v>0</v>
      </c>
      <c r="N363" s="2">
        <v>0</v>
      </c>
      <c r="O363" s="2"/>
      <c r="P363" s="2"/>
      <c r="Q363" s="67"/>
      <c r="R363" s="11"/>
      <c r="S363" s="11"/>
      <c r="T363" s="35"/>
    </row>
    <row r="364" spans="1:20" x14ac:dyDescent="0.25">
      <c r="A364" s="34"/>
      <c r="B364" s="11"/>
      <c r="C364" s="2"/>
      <c r="D364" s="11"/>
      <c r="E364" s="11"/>
      <c r="F364" s="2" t="s">
        <v>23</v>
      </c>
      <c r="G364" s="11" t="s">
        <v>6521</v>
      </c>
      <c r="H364" s="2">
        <v>0</v>
      </c>
      <c r="I364" s="2">
        <v>1</v>
      </c>
      <c r="J364" s="2">
        <v>0</v>
      </c>
      <c r="K364" s="2">
        <v>0</v>
      </c>
      <c r="L364" s="2">
        <v>0</v>
      </c>
      <c r="M364" s="2">
        <v>0</v>
      </c>
      <c r="N364" s="2">
        <v>0</v>
      </c>
      <c r="O364" s="2"/>
      <c r="P364" s="2"/>
      <c r="Q364" s="67"/>
      <c r="R364" s="11"/>
      <c r="S364" s="11"/>
      <c r="T364" s="35"/>
    </row>
    <row r="365" spans="1:20" x14ac:dyDescent="0.25">
      <c r="A365" s="34"/>
      <c r="B365" s="11"/>
      <c r="C365" s="2"/>
      <c r="D365" s="11"/>
      <c r="E365" s="11"/>
      <c r="F365" s="2" t="s">
        <v>24</v>
      </c>
      <c r="G365" s="11" t="s">
        <v>6522</v>
      </c>
      <c r="H365" s="2">
        <v>0</v>
      </c>
      <c r="I365" s="2">
        <v>1</v>
      </c>
      <c r="J365" s="2">
        <v>0</v>
      </c>
      <c r="K365" s="2">
        <v>0</v>
      </c>
      <c r="L365" s="2">
        <v>0</v>
      </c>
      <c r="M365" s="2">
        <v>0</v>
      </c>
      <c r="N365" s="2">
        <v>0</v>
      </c>
      <c r="O365" s="2"/>
      <c r="P365" s="2"/>
      <c r="Q365" s="67"/>
      <c r="R365" s="11"/>
      <c r="S365" s="11"/>
      <c r="T365" s="35"/>
    </row>
    <row r="366" spans="1:20" x14ac:dyDescent="0.25">
      <c r="A366" s="34"/>
      <c r="B366" s="11"/>
      <c r="C366" s="2"/>
      <c r="D366" s="11"/>
      <c r="E366" s="11"/>
      <c r="F366" s="2" t="s">
        <v>25</v>
      </c>
      <c r="G366" s="11" t="s">
        <v>6523</v>
      </c>
      <c r="H366" s="2">
        <v>0</v>
      </c>
      <c r="I366" s="2">
        <v>1</v>
      </c>
      <c r="J366" s="2">
        <v>0</v>
      </c>
      <c r="K366" s="2">
        <v>0</v>
      </c>
      <c r="L366" s="2">
        <v>0</v>
      </c>
      <c r="M366" s="2">
        <v>0</v>
      </c>
      <c r="N366" s="2">
        <v>0</v>
      </c>
      <c r="O366" s="2"/>
      <c r="P366" s="2"/>
      <c r="Q366" s="67"/>
      <c r="R366" s="11"/>
      <c r="S366" s="11"/>
      <c r="T366" s="35"/>
    </row>
    <row r="367" spans="1:20" x14ac:dyDescent="0.25">
      <c r="A367" s="34"/>
      <c r="B367" s="11"/>
      <c r="C367" s="2"/>
      <c r="D367" s="11"/>
      <c r="E367" s="11"/>
      <c r="F367" s="2" t="s">
        <v>26</v>
      </c>
      <c r="G367" s="11" t="s">
        <v>6524</v>
      </c>
      <c r="H367" s="2">
        <v>0</v>
      </c>
      <c r="I367" s="2">
        <v>1</v>
      </c>
      <c r="J367" s="2">
        <v>0</v>
      </c>
      <c r="K367" s="2">
        <v>0</v>
      </c>
      <c r="L367" s="2">
        <v>0</v>
      </c>
      <c r="M367" s="2">
        <v>0</v>
      </c>
      <c r="N367" s="2">
        <v>0</v>
      </c>
      <c r="O367" s="2"/>
      <c r="P367" s="2"/>
      <c r="Q367" s="67"/>
      <c r="R367" s="11"/>
      <c r="S367" s="11"/>
      <c r="T367" s="35"/>
    </row>
    <row r="368" spans="1:20" x14ac:dyDescent="0.25">
      <c r="A368" s="34"/>
      <c r="B368" s="11"/>
      <c r="C368" s="2"/>
      <c r="D368" s="11"/>
      <c r="E368" s="11"/>
      <c r="F368" s="2" t="s">
        <v>27</v>
      </c>
      <c r="G368" s="11" t="s">
        <v>6525</v>
      </c>
      <c r="H368" s="2">
        <v>0</v>
      </c>
      <c r="I368" s="2">
        <v>1</v>
      </c>
      <c r="J368" s="2">
        <v>0</v>
      </c>
      <c r="K368" s="2">
        <v>0</v>
      </c>
      <c r="L368" s="2">
        <v>0</v>
      </c>
      <c r="M368" s="2">
        <v>0</v>
      </c>
      <c r="N368" s="2">
        <v>0</v>
      </c>
      <c r="O368" s="2"/>
      <c r="P368" s="2"/>
      <c r="Q368" s="67"/>
      <c r="R368" s="11"/>
      <c r="S368" s="11"/>
      <c r="T368" s="35"/>
    </row>
    <row r="369" spans="1:20" x14ac:dyDescent="0.25">
      <c r="A369" s="34"/>
      <c r="B369" s="11"/>
      <c r="C369" s="2"/>
      <c r="D369" s="11"/>
      <c r="E369" s="11"/>
      <c r="F369" s="2" t="s">
        <v>28</v>
      </c>
      <c r="G369" s="11" t="s">
        <v>6526</v>
      </c>
      <c r="H369" s="2">
        <v>0</v>
      </c>
      <c r="I369" s="2">
        <v>1</v>
      </c>
      <c r="J369" s="2">
        <v>0</v>
      </c>
      <c r="K369" s="2">
        <v>0</v>
      </c>
      <c r="L369" s="2">
        <v>0</v>
      </c>
      <c r="M369" s="2">
        <v>0</v>
      </c>
      <c r="N369" s="2">
        <v>0</v>
      </c>
      <c r="O369" s="2"/>
      <c r="P369" s="2"/>
      <c r="Q369" s="67"/>
      <c r="R369" s="11"/>
      <c r="S369" s="11"/>
      <c r="T369" s="35"/>
    </row>
    <row r="370" spans="1:20" x14ac:dyDescent="0.25">
      <c r="A370" s="34"/>
      <c r="B370" s="11"/>
      <c r="C370" s="2"/>
      <c r="D370" s="11"/>
      <c r="E370" s="11"/>
      <c r="F370" s="2" t="s">
        <v>29</v>
      </c>
      <c r="G370" s="11" t="s">
        <v>6527</v>
      </c>
      <c r="H370" s="2">
        <v>0</v>
      </c>
      <c r="I370" s="2">
        <v>1</v>
      </c>
      <c r="J370" s="2">
        <v>0</v>
      </c>
      <c r="K370" s="2">
        <v>0</v>
      </c>
      <c r="L370" s="2">
        <v>0</v>
      </c>
      <c r="M370" s="2">
        <v>0</v>
      </c>
      <c r="N370" s="2">
        <v>0</v>
      </c>
      <c r="O370" s="2"/>
      <c r="P370" s="2"/>
      <c r="Q370" s="67"/>
      <c r="R370" s="11"/>
      <c r="S370" s="11"/>
      <c r="T370" s="35"/>
    </row>
    <row r="371" spans="1:20" x14ac:dyDescent="0.25">
      <c r="A371" s="34"/>
      <c r="B371" s="11"/>
      <c r="C371" s="2"/>
      <c r="D371" s="11"/>
      <c r="E371" s="11"/>
      <c r="F371" s="2" t="s">
        <v>30</v>
      </c>
      <c r="G371" s="11" t="s">
        <v>6528</v>
      </c>
      <c r="H371" s="2">
        <v>0</v>
      </c>
      <c r="I371" s="2">
        <v>1</v>
      </c>
      <c r="J371" s="2">
        <v>0</v>
      </c>
      <c r="K371" s="2">
        <v>0</v>
      </c>
      <c r="L371" s="2">
        <v>0</v>
      </c>
      <c r="M371" s="2">
        <v>0</v>
      </c>
      <c r="N371" s="2">
        <v>0</v>
      </c>
      <c r="O371" s="2"/>
      <c r="P371" s="2"/>
      <c r="Q371" s="67"/>
      <c r="R371" s="11"/>
      <c r="S371" s="11"/>
      <c r="T371" s="35"/>
    </row>
    <row r="372" spans="1:20" x14ac:dyDescent="0.25">
      <c r="A372" s="34"/>
      <c r="B372" s="11"/>
      <c r="C372" s="2"/>
      <c r="D372" s="11"/>
      <c r="E372" s="11"/>
      <c r="F372" s="2" t="s">
        <v>31</v>
      </c>
      <c r="G372" s="11" t="s">
        <v>6292</v>
      </c>
      <c r="H372" s="2">
        <v>0</v>
      </c>
      <c r="I372" s="2">
        <v>1</v>
      </c>
      <c r="J372" s="2">
        <v>0</v>
      </c>
      <c r="K372" s="2">
        <v>0</v>
      </c>
      <c r="L372" s="2">
        <v>0</v>
      </c>
      <c r="M372" s="2">
        <v>0</v>
      </c>
      <c r="N372" s="2">
        <v>0</v>
      </c>
      <c r="O372" s="2"/>
      <c r="P372" s="2"/>
      <c r="Q372" s="67"/>
      <c r="R372" s="11"/>
      <c r="S372" s="11"/>
      <c r="T372" s="35"/>
    </row>
    <row r="373" spans="1:20" x14ac:dyDescent="0.25">
      <c r="A373" s="34"/>
      <c r="B373" s="11"/>
      <c r="C373" s="2"/>
      <c r="D373" s="11"/>
      <c r="E373" s="11"/>
      <c r="F373" s="2" t="s">
        <v>32</v>
      </c>
      <c r="G373" s="11" t="s">
        <v>6529</v>
      </c>
      <c r="H373" s="2">
        <v>0</v>
      </c>
      <c r="I373" s="2">
        <v>1</v>
      </c>
      <c r="J373" s="2">
        <v>0</v>
      </c>
      <c r="K373" s="2">
        <v>0</v>
      </c>
      <c r="L373" s="2">
        <v>0</v>
      </c>
      <c r="M373" s="2">
        <v>0</v>
      </c>
      <c r="N373" s="2">
        <v>0</v>
      </c>
      <c r="O373" s="2"/>
      <c r="P373" s="2"/>
      <c r="Q373" s="67"/>
      <c r="R373" s="11"/>
      <c r="S373" s="11"/>
      <c r="T373" s="35"/>
    </row>
    <row r="374" spans="1:20" x14ac:dyDescent="0.25">
      <c r="A374" s="34"/>
      <c r="B374" s="11"/>
      <c r="C374" s="2"/>
      <c r="D374" s="11"/>
      <c r="E374" s="11"/>
      <c r="F374" s="2" t="s">
        <v>33</v>
      </c>
      <c r="G374" s="11" t="s">
        <v>6530</v>
      </c>
      <c r="H374" s="2">
        <v>0</v>
      </c>
      <c r="I374" s="2">
        <v>1</v>
      </c>
      <c r="J374" s="2">
        <v>0</v>
      </c>
      <c r="K374" s="2">
        <v>0</v>
      </c>
      <c r="L374" s="2">
        <v>0</v>
      </c>
      <c r="M374" s="2">
        <v>0</v>
      </c>
      <c r="N374" s="2">
        <v>0</v>
      </c>
      <c r="O374" s="2"/>
      <c r="P374" s="2"/>
      <c r="Q374" s="67"/>
      <c r="R374" s="11"/>
      <c r="S374" s="11"/>
      <c r="T374" s="35"/>
    </row>
    <row r="375" spans="1:20" x14ac:dyDescent="0.25">
      <c r="A375" s="34"/>
      <c r="B375" s="11"/>
      <c r="C375" s="2"/>
      <c r="D375" s="11"/>
      <c r="E375" s="11"/>
      <c r="F375" s="2" t="s">
        <v>34</v>
      </c>
      <c r="G375" s="11" t="s">
        <v>6531</v>
      </c>
      <c r="H375" s="2">
        <v>0</v>
      </c>
      <c r="I375" s="2">
        <v>1</v>
      </c>
      <c r="J375" s="2">
        <v>0</v>
      </c>
      <c r="K375" s="2">
        <v>0</v>
      </c>
      <c r="L375" s="2">
        <v>0</v>
      </c>
      <c r="M375" s="2">
        <v>0</v>
      </c>
      <c r="N375" s="2">
        <v>0</v>
      </c>
      <c r="O375" s="2"/>
      <c r="P375" s="2"/>
      <c r="Q375" s="67"/>
      <c r="R375" s="11"/>
      <c r="S375" s="11"/>
      <c r="T375" s="35"/>
    </row>
    <row r="376" spans="1:20" x14ac:dyDescent="0.25">
      <c r="A376" s="34"/>
      <c r="B376" s="11"/>
      <c r="C376" s="2"/>
      <c r="D376" s="11"/>
      <c r="E376" s="11"/>
      <c r="F376" s="2" t="s">
        <v>1913</v>
      </c>
      <c r="G376" s="11" t="s">
        <v>6532</v>
      </c>
      <c r="H376" s="2">
        <v>0</v>
      </c>
      <c r="I376" s="2">
        <v>1</v>
      </c>
      <c r="J376" s="2">
        <v>0</v>
      </c>
      <c r="K376" s="2">
        <v>0</v>
      </c>
      <c r="L376" s="2">
        <v>0</v>
      </c>
      <c r="M376" s="2">
        <v>0</v>
      </c>
      <c r="N376" s="2">
        <v>0</v>
      </c>
      <c r="O376" s="2"/>
      <c r="P376" s="2"/>
      <c r="Q376" s="67"/>
      <c r="R376" s="11"/>
      <c r="S376" s="11"/>
      <c r="T376" s="35"/>
    </row>
    <row r="377" spans="1:20" x14ac:dyDescent="0.25">
      <c r="A377" s="34"/>
      <c r="B377" s="11"/>
      <c r="C377" s="2"/>
      <c r="D377" s="11"/>
      <c r="E377" s="11"/>
      <c r="F377" s="2" t="s">
        <v>1914</v>
      </c>
      <c r="G377" s="11" t="s">
        <v>6533</v>
      </c>
      <c r="H377" s="2">
        <v>0</v>
      </c>
      <c r="I377" s="2">
        <v>1</v>
      </c>
      <c r="J377" s="2">
        <v>0</v>
      </c>
      <c r="K377" s="2">
        <v>0</v>
      </c>
      <c r="L377" s="2">
        <v>0</v>
      </c>
      <c r="M377" s="2">
        <v>0</v>
      </c>
      <c r="N377" s="2">
        <v>0</v>
      </c>
      <c r="O377" s="2"/>
      <c r="P377" s="2"/>
      <c r="Q377" s="67"/>
      <c r="R377" s="11"/>
      <c r="S377" s="11"/>
      <c r="T377" s="35"/>
    </row>
    <row r="378" spans="1:20" x14ac:dyDescent="0.25">
      <c r="A378" s="34"/>
      <c r="B378" s="11"/>
      <c r="C378" s="2"/>
      <c r="D378" s="11"/>
      <c r="E378" s="11"/>
      <c r="F378" s="2" t="s">
        <v>1915</v>
      </c>
      <c r="G378" s="11" t="s">
        <v>6534</v>
      </c>
      <c r="H378" s="2">
        <v>0</v>
      </c>
      <c r="I378" s="2">
        <v>1</v>
      </c>
      <c r="J378" s="2">
        <v>0</v>
      </c>
      <c r="K378" s="2">
        <v>0</v>
      </c>
      <c r="L378" s="2">
        <v>0</v>
      </c>
      <c r="M378" s="2">
        <v>0</v>
      </c>
      <c r="N378" s="2">
        <v>0</v>
      </c>
      <c r="O378" s="2"/>
      <c r="P378" s="2"/>
      <c r="Q378" s="67"/>
      <c r="R378" s="11"/>
      <c r="S378" s="11"/>
      <c r="T378" s="35"/>
    </row>
    <row r="379" spans="1:20" x14ac:dyDescent="0.25">
      <c r="A379" s="34"/>
      <c r="B379" s="11"/>
      <c r="C379" s="2"/>
      <c r="D379" s="11"/>
      <c r="E379" s="11"/>
      <c r="F379" s="2" t="s">
        <v>1916</v>
      </c>
      <c r="G379" s="11" t="s">
        <v>6535</v>
      </c>
      <c r="H379" s="2">
        <v>0</v>
      </c>
      <c r="I379" s="2">
        <v>1</v>
      </c>
      <c r="J379" s="2">
        <v>0</v>
      </c>
      <c r="K379" s="2">
        <v>0</v>
      </c>
      <c r="L379" s="2">
        <v>0</v>
      </c>
      <c r="M379" s="2">
        <v>0</v>
      </c>
      <c r="N379" s="2">
        <v>0</v>
      </c>
      <c r="O379" s="2"/>
      <c r="P379" s="2"/>
      <c r="Q379" s="67"/>
      <c r="R379" s="11"/>
      <c r="S379" s="11"/>
      <c r="T379" s="35"/>
    </row>
    <row r="380" spans="1:20" x14ac:dyDescent="0.25">
      <c r="A380" s="34"/>
      <c r="B380" s="11"/>
      <c r="C380" s="2"/>
      <c r="D380" s="11"/>
      <c r="E380" s="11"/>
      <c r="F380" s="2" t="s">
        <v>1917</v>
      </c>
      <c r="G380" s="11" t="s">
        <v>6536</v>
      </c>
      <c r="H380" s="2">
        <v>0</v>
      </c>
      <c r="I380" s="2">
        <v>1</v>
      </c>
      <c r="J380" s="2">
        <v>0</v>
      </c>
      <c r="K380" s="2">
        <v>0</v>
      </c>
      <c r="L380" s="2">
        <v>0</v>
      </c>
      <c r="M380" s="2">
        <v>0</v>
      </c>
      <c r="N380" s="2">
        <v>0</v>
      </c>
      <c r="O380" s="2"/>
      <c r="P380" s="2"/>
      <c r="Q380" s="67"/>
      <c r="R380" s="11"/>
      <c r="S380" s="11"/>
      <c r="T380" s="35"/>
    </row>
    <row r="381" spans="1:20" x14ac:dyDescent="0.25">
      <c r="A381" s="34"/>
      <c r="B381" s="11"/>
      <c r="C381" s="2"/>
      <c r="D381" s="11"/>
      <c r="E381" s="11"/>
      <c r="F381" s="2" t="s">
        <v>1918</v>
      </c>
      <c r="G381" s="11" t="s">
        <v>6290</v>
      </c>
      <c r="H381" s="2">
        <v>0</v>
      </c>
      <c r="I381" s="2">
        <v>1</v>
      </c>
      <c r="J381" s="2">
        <v>0</v>
      </c>
      <c r="K381" s="2">
        <v>0</v>
      </c>
      <c r="L381" s="2">
        <v>0</v>
      </c>
      <c r="M381" s="2">
        <v>0</v>
      </c>
      <c r="N381" s="2">
        <v>0</v>
      </c>
      <c r="O381" s="2"/>
      <c r="P381" s="2"/>
      <c r="Q381" s="67"/>
      <c r="R381" s="11"/>
      <c r="S381" s="11"/>
      <c r="T381" s="35"/>
    </row>
    <row r="382" spans="1:20" x14ac:dyDescent="0.25">
      <c r="A382" s="34"/>
      <c r="B382" s="11"/>
      <c r="C382" s="2"/>
      <c r="D382" s="11"/>
      <c r="E382" s="11"/>
      <c r="F382" s="2" t="s">
        <v>1957</v>
      </c>
      <c r="G382" s="11" t="s">
        <v>6537</v>
      </c>
      <c r="H382" s="2">
        <v>0</v>
      </c>
      <c r="I382" s="2">
        <v>1</v>
      </c>
      <c r="J382" s="2">
        <v>0</v>
      </c>
      <c r="K382" s="2">
        <v>0</v>
      </c>
      <c r="L382" s="2">
        <v>0</v>
      </c>
      <c r="M382" s="2">
        <v>0</v>
      </c>
      <c r="N382" s="2">
        <v>0</v>
      </c>
      <c r="O382" s="2"/>
      <c r="P382" s="2"/>
      <c r="Q382" s="67"/>
      <c r="R382" s="11"/>
      <c r="S382" s="11"/>
      <c r="T382" s="35"/>
    </row>
    <row r="383" spans="1:20" x14ac:dyDescent="0.25">
      <c r="A383" s="34"/>
      <c r="B383" s="11"/>
      <c r="C383" s="2"/>
      <c r="D383" s="11"/>
      <c r="E383" s="11"/>
      <c r="F383" s="2" t="s">
        <v>1958</v>
      </c>
      <c r="G383" s="11" t="s">
        <v>6538</v>
      </c>
      <c r="H383" s="2">
        <v>0</v>
      </c>
      <c r="I383" s="2">
        <v>1</v>
      </c>
      <c r="J383" s="2">
        <v>0</v>
      </c>
      <c r="K383" s="2">
        <v>0</v>
      </c>
      <c r="L383" s="2">
        <v>0</v>
      </c>
      <c r="M383" s="2">
        <v>0</v>
      </c>
      <c r="N383" s="2">
        <v>0</v>
      </c>
      <c r="O383" s="2"/>
      <c r="P383" s="2"/>
      <c r="Q383" s="67"/>
      <c r="R383" s="11"/>
      <c r="S383" s="11"/>
      <c r="T383" s="35"/>
    </row>
    <row r="384" spans="1:20" x14ac:dyDescent="0.25">
      <c r="A384" s="34"/>
      <c r="B384" s="11"/>
      <c r="C384" s="2"/>
      <c r="D384" s="11"/>
      <c r="E384" s="11"/>
      <c r="F384" s="2" t="s">
        <v>1959</v>
      </c>
      <c r="G384" s="11" t="s">
        <v>6539</v>
      </c>
      <c r="H384" s="2">
        <v>0</v>
      </c>
      <c r="I384" s="2">
        <v>1</v>
      </c>
      <c r="J384" s="2">
        <v>0</v>
      </c>
      <c r="K384" s="2">
        <v>0</v>
      </c>
      <c r="L384" s="2">
        <v>0</v>
      </c>
      <c r="M384" s="2">
        <v>0</v>
      </c>
      <c r="N384" s="2">
        <v>0</v>
      </c>
      <c r="O384" s="2"/>
      <c r="P384" s="2"/>
      <c r="Q384" s="67"/>
      <c r="R384" s="11"/>
      <c r="S384" s="11"/>
      <c r="T384" s="35"/>
    </row>
    <row r="385" spans="1:20" x14ac:dyDescent="0.25">
      <c r="A385" s="34"/>
      <c r="B385" s="11"/>
      <c r="C385" s="2"/>
      <c r="D385" s="11"/>
      <c r="E385" s="11"/>
      <c r="F385" s="2" t="s">
        <v>1960</v>
      </c>
      <c r="G385" s="11" t="s">
        <v>6540</v>
      </c>
      <c r="H385" s="2">
        <v>0</v>
      </c>
      <c r="I385" s="2">
        <v>1</v>
      </c>
      <c r="J385" s="2">
        <v>0</v>
      </c>
      <c r="K385" s="2">
        <v>0</v>
      </c>
      <c r="L385" s="2">
        <v>0</v>
      </c>
      <c r="M385" s="2">
        <v>0</v>
      </c>
      <c r="N385" s="2">
        <v>0</v>
      </c>
      <c r="O385" s="2"/>
      <c r="P385" s="2"/>
      <c r="Q385" s="67"/>
      <c r="R385" s="11"/>
      <c r="S385" s="11"/>
      <c r="T385" s="35"/>
    </row>
    <row r="386" spans="1:20" x14ac:dyDescent="0.25">
      <c r="A386" s="34"/>
      <c r="B386" s="11"/>
      <c r="C386" s="2"/>
      <c r="D386" s="11"/>
      <c r="E386" s="11"/>
      <c r="F386" s="2" t="s">
        <v>1961</v>
      </c>
      <c r="G386" s="11" t="s">
        <v>6541</v>
      </c>
      <c r="H386" s="2">
        <v>0</v>
      </c>
      <c r="I386" s="2">
        <v>1</v>
      </c>
      <c r="J386" s="2">
        <v>0</v>
      </c>
      <c r="K386" s="2">
        <v>0</v>
      </c>
      <c r="L386" s="2">
        <v>0</v>
      </c>
      <c r="M386" s="2">
        <v>0</v>
      </c>
      <c r="N386" s="2">
        <v>0</v>
      </c>
      <c r="O386" s="2"/>
      <c r="P386" s="2"/>
      <c r="Q386" s="67"/>
      <c r="R386" s="11"/>
      <c r="S386" s="11"/>
      <c r="T386" s="35"/>
    </row>
    <row r="387" spans="1:20" x14ac:dyDescent="0.25">
      <c r="A387" s="34"/>
      <c r="B387" s="11"/>
      <c r="C387" s="2"/>
      <c r="D387" s="11"/>
      <c r="E387" s="11"/>
      <c r="F387" s="2" t="s">
        <v>1962</v>
      </c>
      <c r="G387" s="11" t="s">
        <v>6542</v>
      </c>
      <c r="H387" s="2">
        <v>0</v>
      </c>
      <c r="I387" s="2">
        <v>1</v>
      </c>
      <c r="J387" s="2">
        <v>0</v>
      </c>
      <c r="K387" s="2">
        <v>0</v>
      </c>
      <c r="L387" s="2">
        <v>0</v>
      </c>
      <c r="M387" s="2">
        <v>0</v>
      </c>
      <c r="N387" s="2">
        <v>0</v>
      </c>
      <c r="O387" s="2"/>
      <c r="P387" s="2"/>
      <c r="Q387" s="67"/>
      <c r="R387" s="11"/>
      <c r="S387" s="11"/>
      <c r="T387" s="35"/>
    </row>
    <row r="388" spans="1:20" x14ac:dyDescent="0.25">
      <c r="A388" s="34"/>
      <c r="B388" s="11"/>
      <c r="C388" s="2"/>
      <c r="D388" s="11"/>
      <c r="E388" s="11"/>
      <c r="F388" s="2"/>
      <c r="G388" s="11"/>
      <c r="H388" s="2"/>
      <c r="I388" s="2"/>
      <c r="J388" s="2"/>
      <c r="K388" s="2"/>
      <c r="L388" s="2"/>
      <c r="M388" s="2"/>
      <c r="N388" s="2"/>
      <c r="O388" s="2"/>
      <c r="P388" s="2"/>
      <c r="Q388" s="67"/>
      <c r="R388" s="11"/>
      <c r="S388" s="11"/>
      <c r="T388" s="35"/>
    </row>
    <row r="389" spans="1:20" x14ac:dyDescent="0.25">
      <c r="A389" s="83"/>
      <c r="B389" s="62"/>
      <c r="C389" s="61"/>
      <c r="D389" s="62"/>
      <c r="E389" s="62"/>
      <c r="F389" s="61"/>
      <c r="G389" s="62"/>
      <c r="H389" s="61">
        <f>SUM(H342:H387)</f>
        <v>0</v>
      </c>
      <c r="I389" s="61">
        <f t="shared" ref="I389:O389" si="13">SUM(I342:I387)</f>
        <v>46</v>
      </c>
      <c r="J389" s="61">
        <f t="shared" si="13"/>
        <v>0</v>
      </c>
      <c r="K389" s="61">
        <f t="shared" si="13"/>
        <v>0</v>
      </c>
      <c r="L389" s="61">
        <f t="shared" si="13"/>
        <v>0</v>
      </c>
      <c r="M389" s="61">
        <f t="shared" si="13"/>
        <v>0</v>
      </c>
      <c r="N389" s="61">
        <f t="shared" si="13"/>
        <v>0</v>
      </c>
      <c r="O389" s="61">
        <f t="shared" si="13"/>
        <v>0</v>
      </c>
      <c r="P389" s="61"/>
      <c r="Q389" s="72"/>
      <c r="R389" s="62"/>
      <c r="S389" s="62"/>
      <c r="T389" s="84"/>
    </row>
    <row r="390" spans="1:20" x14ac:dyDescent="0.25">
      <c r="A390" s="85"/>
      <c r="B390" s="75"/>
      <c r="C390" s="76"/>
      <c r="D390" s="75"/>
      <c r="E390" s="75"/>
      <c r="F390" s="76"/>
      <c r="G390" s="75"/>
      <c r="H390" s="76"/>
      <c r="I390" s="76"/>
      <c r="J390" s="76"/>
      <c r="K390" s="76"/>
      <c r="L390" s="76"/>
      <c r="M390" s="76"/>
      <c r="N390" s="76"/>
      <c r="O390" s="76"/>
      <c r="P390" s="76"/>
      <c r="Q390" s="105"/>
      <c r="R390" s="75"/>
      <c r="S390" s="75"/>
      <c r="T390" s="86"/>
    </row>
    <row r="391" spans="1:20" x14ac:dyDescent="0.25">
      <c r="A391" s="34"/>
      <c r="B391" s="11"/>
      <c r="C391" s="2"/>
      <c r="D391" s="11"/>
      <c r="E391" s="11"/>
      <c r="F391" s="11"/>
      <c r="G391" s="11"/>
      <c r="H391" s="2"/>
      <c r="I391" s="2"/>
      <c r="J391" s="2"/>
      <c r="K391" s="2"/>
      <c r="L391" s="2"/>
      <c r="M391" s="2"/>
      <c r="N391" s="2"/>
      <c r="O391" s="2"/>
      <c r="P391" s="2"/>
      <c r="Q391" s="67"/>
      <c r="R391" s="11"/>
      <c r="S391" s="11"/>
      <c r="T391" s="35"/>
    </row>
    <row r="392" spans="1:20" x14ac:dyDescent="0.25">
      <c r="A392" s="34"/>
      <c r="B392" s="11"/>
      <c r="C392" s="2" t="s">
        <v>15</v>
      </c>
      <c r="D392" s="11" t="s">
        <v>4758</v>
      </c>
      <c r="E392" s="11" t="s">
        <v>39</v>
      </c>
      <c r="F392" s="2" t="s">
        <v>0</v>
      </c>
      <c r="G392" s="11" t="s">
        <v>6543</v>
      </c>
      <c r="H392" s="2">
        <v>0</v>
      </c>
      <c r="I392" s="2">
        <v>1</v>
      </c>
      <c r="J392" s="2">
        <v>0</v>
      </c>
      <c r="K392" s="2">
        <v>0</v>
      </c>
      <c r="L392" s="2">
        <v>0</v>
      </c>
      <c r="M392" s="2">
        <v>0</v>
      </c>
      <c r="N392" s="2">
        <v>0</v>
      </c>
      <c r="O392" s="2"/>
      <c r="P392" s="2"/>
      <c r="Q392" s="67"/>
      <c r="R392" s="11"/>
      <c r="S392" s="11"/>
      <c r="T392" s="35"/>
    </row>
    <row r="393" spans="1:20" x14ac:dyDescent="0.25">
      <c r="A393" s="34"/>
      <c r="B393" s="11"/>
      <c r="C393" s="2"/>
      <c r="D393" s="11"/>
      <c r="E393" s="11"/>
      <c r="F393" s="2" t="s">
        <v>2</v>
      </c>
      <c r="G393" s="11" t="s">
        <v>6544</v>
      </c>
      <c r="H393" s="2">
        <v>0</v>
      </c>
      <c r="I393" s="2">
        <v>1</v>
      </c>
      <c r="J393" s="2">
        <v>0</v>
      </c>
      <c r="K393" s="2">
        <v>0</v>
      </c>
      <c r="L393" s="2">
        <v>0</v>
      </c>
      <c r="M393" s="2">
        <v>0</v>
      </c>
      <c r="N393" s="2">
        <v>0</v>
      </c>
      <c r="O393" s="2"/>
      <c r="P393" s="2"/>
      <c r="Q393" s="67"/>
      <c r="R393" s="11"/>
      <c r="S393" s="11"/>
      <c r="T393" s="35"/>
    </row>
    <row r="394" spans="1:20" x14ac:dyDescent="0.25">
      <c r="A394" s="34"/>
      <c r="B394" s="11"/>
      <c r="C394" s="2"/>
      <c r="D394" s="11"/>
      <c r="E394" s="11"/>
      <c r="F394" s="2" t="s">
        <v>3</v>
      </c>
      <c r="G394" s="11" t="s">
        <v>6545</v>
      </c>
      <c r="H394" s="2">
        <v>0</v>
      </c>
      <c r="I394" s="2">
        <v>1</v>
      </c>
      <c r="J394" s="2">
        <v>0</v>
      </c>
      <c r="K394" s="2">
        <v>0</v>
      </c>
      <c r="L394" s="2">
        <v>0</v>
      </c>
      <c r="M394" s="2">
        <v>0</v>
      </c>
      <c r="N394" s="2">
        <v>0</v>
      </c>
      <c r="O394" s="2"/>
      <c r="P394" s="2"/>
      <c r="Q394" s="67"/>
      <c r="R394" s="11"/>
      <c r="S394" s="11"/>
      <c r="T394" s="35"/>
    </row>
    <row r="395" spans="1:20" x14ac:dyDescent="0.25">
      <c r="A395" s="34"/>
      <c r="B395" s="11"/>
      <c r="C395" s="2"/>
      <c r="D395" s="11"/>
      <c r="E395" s="11"/>
      <c r="F395" s="2" t="s">
        <v>4</v>
      </c>
      <c r="G395" s="11" t="s">
        <v>6546</v>
      </c>
      <c r="H395" s="2">
        <v>0</v>
      </c>
      <c r="I395" s="2">
        <v>1</v>
      </c>
      <c r="J395" s="2">
        <v>0</v>
      </c>
      <c r="K395" s="2">
        <v>0</v>
      </c>
      <c r="L395" s="2">
        <v>0</v>
      </c>
      <c r="M395" s="2">
        <v>0</v>
      </c>
      <c r="N395" s="2">
        <v>0</v>
      </c>
      <c r="O395" s="2"/>
      <c r="P395" s="2"/>
      <c r="Q395" s="67"/>
      <c r="R395" s="11"/>
      <c r="S395" s="11"/>
      <c r="T395" s="35"/>
    </row>
    <row r="396" spans="1:20" x14ac:dyDescent="0.25">
      <c r="A396" s="34"/>
      <c r="B396" s="11"/>
      <c r="C396" s="2"/>
      <c r="D396" s="11"/>
      <c r="E396" s="11"/>
      <c r="F396" s="2" t="s">
        <v>5</v>
      </c>
      <c r="G396" s="11" t="s">
        <v>6547</v>
      </c>
      <c r="H396" s="2">
        <v>0</v>
      </c>
      <c r="I396" s="2">
        <v>1</v>
      </c>
      <c r="J396" s="2">
        <v>0</v>
      </c>
      <c r="K396" s="2">
        <v>0</v>
      </c>
      <c r="L396" s="2">
        <v>0</v>
      </c>
      <c r="M396" s="2">
        <v>0</v>
      </c>
      <c r="N396" s="2">
        <v>0</v>
      </c>
      <c r="O396" s="2"/>
      <c r="P396" s="2"/>
      <c r="Q396" s="67"/>
      <c r="R396" s="11"/>
      <c r="S396" s="11"/>
      <c r="T396" s="35"/>
    </row>
    <row r="397" spans="1:20" x14ac:dyDescent="0.25">
      <c r="A397" s="34"/>
      <c r="B397" s="11"/>
      <c r="C397" s="2"/>
      <c r="D397" s="11"/>
      <c r="E397" s="11"/>
      <c r="F397" s="2" t="s">
        <v>6</v>
      </c>
      <c r="G397" s="11" t="s">
        <v>6548</v>
      </c>
      <c r="H397" s="2">
        <v>0</v>
      </c>
      <c r="I397" s="2">
        <v>1</v>
      </c>
      <c r="J397" s="2">
        <v>0</v>
      </c>
      <c r="K397" s="2">
        <v>0</v>
      </c>
      <c r="L397" s="2">
        <v>0</v>
      </c>
      <c r="M397" s="2">
        <v>0</v>
      </c>
      <c r="N397" s="2">
        <v>0</v>
      </c>
      <c r="O397" s="2"/>
      <c r="P397" s="2"/>
      <c r="Q397" s="67"/>
      <c r="R397" s="11"/>
      <c r="S397" s="11"/>
      <c r="T397" s="35"/>
    </row>
    <row r="398" spans="1:20" x14ac:dyDescent="0.25">
      <c r="A398" s="34"/>
      <c r="B398" s="11"/>
      <c r="C398" s="2"/>
      <c r="D398" s="11"/>
      <c r="E398" s="11"/>
      <c r="F398" s="2" t="s">
        <v>7</v>
      </c>
      <c r="G398" s="11" t="s">
        <v>6549</v>
      </c>
      <c r="H398" s="2">
        <v>0</v>
      </c>
      <c r="I398" s="2">
        <v>1</v>
      </c>
      <c r="J398" s="2">
        <v>0</v>
      </c>
      <c r="K398" s="2">
        <v>0</v>
      </c>
      <c r="L398" s="2">
        <v>0</v>
      </c>
      <c r="M398" s="2">
        <v>0</v>
      </c>
      <c r="N398" s="2">
        <v>0</v>
      </c>
      <c r="O398" s="2"/>
      <c r="P398" s="2"/>
      <c r="Q398" s="67"/>
      <c r="R398" s="11"/>
      <c r="S398" s="11"/>
      <c r="T398" s="35"/>
    </row>
    <row r="399" spans="1:20" x14ac:dyDescent="0.25">
      <c r="A399" s="34"/>
      <c r="B399" s="11"/>
      <c r="C399" s="2"/>
      <c r="D399" s="11"/>
      <c r="E399" s="11"/>
      <c r="F399" s="2" t="s">
        <v>8</v>
      </c>
      <c r="G399" s="11" t="s">
        <v>6332</v>
      </c>
      <c r="H399" s="2">
        <v>0</v>
      </c>
      <c r="I399" s="2">
        <v>1</v>
      </c>
      <c r="J399" s="2">
        <v>0</v>
      </c>
      <c r="K399" s="2">
        <v>0</v>
      </c>
      <c r="L399" s="2">
        <v>0</v>
      </c>
      <c r="M399" s="2">
        <v>0</v>
      </c>
      <c r="N399" s="2">
        <v>0</v>
      </c>
      <c r="O399" s="2"/>
      <c r="P399" s="2"/>
      <c r="Q399" s="67"/>
      <c r="R399" s="11"/>
      <c r="S399" s="11"/>
      <c r="T399" s="35"/>
    </row>
    <row r="400" spans="1:20" x14ac:dyDescent="0.25">
      <c r="A400" s="34"/>
      <c r="B400" s="11"/>
      <c r="C400" s="2"/>
      <c r="D400" s="11"/>
      <c r="E400" s="11"/>
      <c r="F400" s="2" t="s">
        <v>9</v>
      </c>
      <c r="G400" s="11" t="s">
        <v>6550</v>
      </c>
      <c r="H400" s="2">
        <v>0</v>
      </c>
      <c r="I400" s="2">
        <v>1</v>
      </c>
      <c r="J400" s="2">
        <v>0</v>
      </c>
      <c r="K400" s="2">
        <v>0</v>
      </c>
      <c r="L400" s="2">
        <v>0</v>
      </c>
      <c r="M400" s="2">
        <v>0</v>
      </c>
      <c r="N400" s="2">
        <v>0</v>
      </c>
      <c r="O400" s="2"/>
      <c r="P400" s="2"/>
      <c r="Q400" s="67"/>
      <c r="R400" s="11"/>
      <c r="S400" s="11"/>
      <c r="T400" s="35"/>
    </row>
    <row r="401" spans="1:20" x14ac:dyDescent="0.25">
      <c r="A401" s="34"/>
      <c r="B401" s="11"/>
      <c r="C401" s="2"/>
      <c r="D401" s="11"/>
      <c r="E401" s="11"/>
      <c r="F401" s="2" t="s">
        <v>10</v>
      </c>
      <c r="G401" s="11" t="s">
        <v>8504</v>
      </c>
      <c r="H401" s="2">
        <v>0</v>
      </c>
      <c r="I401" s="2">
        <v>1</v>
      </c>
      <c r="J401" s="2">
        <v>0</v>
      </c>
      <c r="K401" s="2">
        <v>0</v>
      </c>
      <c r="L401" s="2">
        <v>0</v>
      </c>
      <c r="M401" s="2">
        <v>0</v>
      </c>
      <c r="N401" s="2">
        <v>0</v>
      </c>
      <c r="O401" s="2"/>
      <c r="P401" s="2"/>
      <c r="Q401" s="67"/>
      <c r="R401" s="11"/>
      <c r="S401" s="11"/>
      <c r="T401" s="35"/>
    </row>
    <row r="402" spans="1:20" x14ac:dyDescent="0.25">
      <c r="A402" s="34"/>
      <c r="B402" s="11"/>
      <c r="C402" s="2"/>
      <c r="D402" s="11"/>
      <c r="E402" s="11"/>
      <c r="F402" s="2" t="s">
        <v>11</v>
      </c>
      <c r="G402" s="11" t="s">
        <v>8505</v>
      </c>
      <c r="H402" s="2">
        <v>0</v>
      </c>
      <c r="I402" s="2">
        <v>1</v>
      </c>
      <c r="J402" s="2">
        <v>0</v>
      </c>
      <c r="K402" s="2">
        <v>0</v>
      </c>
      <c r="L402" s="2">
        <v>0</v>
      </c>
      <c r="M402" s="2">
        <v>0</v>
      </c>
      <c r="N402" s="2">
        <v>0</v>
      </c>
      <c r="O402" s="2"/>
      <c r="P402" s="2"/>
      <c r="Q402" s="67"/>
      <c r="R402" s="11"/>
      <c r="S402" s="11"/>
      <c r="T402" s="35"/>
    </row>
    <row r="403" spans="1:20" x14ac:dyDescent="0.25">
      <c r="A403" s="34"/>
      <c r="B403" s="11"/>
      <c r="C403" s="2"/>
      <c r="D403" s="11"/>
      <c r="E403" s="11"/>
      <c r="F403" s="2"/>
      <c r="G403" s="11"/>
      <c r="H403" s="2"/>
      <c r="I403" s="2"/>
      <c r="J403" s="2"/>
      <c r="K403" s="2"/>
      <c r="L403" s="2"/>
      <c r="M403" s="2"/>
      <c r="N403" s="2"/>
      <c r="O403" s="2"/>
      <c r="P403" s="2"/>
      <c r="Q403" s="67"/>
      <c r="R403" s="11"/>
      <c r="S403" s="11"/>
      <c r="T403" s="35"/>
    </row>
    <row r="404" spans="1:20" x14ac:dyDescent="0.25">
      <c r="A404" s="83"/>
      <c r="B404" s="62"/>
      <c r="C404" s="61"/>
      <c r="D404" s="62"/>
      <c r="E404" s="62"/>
      <c r="F404" s="61"/>
      <c r="G404" s="62"/>
      <c r="H404" s="61">
        <f>SUM(H392:H402)</f>
        <v>0</v>
      </c>
      <c r="I404" s="61">
        <f t="shared" ref="I404:O404" si="14">SUM(I392:I402)</f>
        <v>11</v>
      </c>
      <c r="J404" s="61">
        <f t="shared" si="14"/>
        <v>0</v>
      </c>
      <c r="K404" s="61">
        <f t="shared" si="14"/>
        <v>0</v>
      </c>
      <c r="L404" s="61">
        <f t="shared" si="14"/>
        <v>0</v>
      </c>
      <c r="M404" s="61">
        <f t="shared" si="14"/>
        <v>0</v>
      </c>
      <c r="N404" s="61">
        <f t="shared" si="14"/>
        <v>0</v>
      </c>
      <c r="O404" s="61">
        <f t="shared" si="14"/>
        <v>0</v>
      </c>
      <c r="P404" s="61"/>
      <c r="Q404" s="72"/>
      <c r="R404" s="62"/>
      <c r="S404" s="62"/>
      <c r="T404" s="84"/>
    </row>
    <row r="405" spans="1:20" x14ac:dyDescent="0.25">
      <c r="A405" s="85"/>
      <c r="B405" s="75"/>
      <c r="C405" s="76"/>
      <c r="D405" s="75"/>
      <c r="E405" s="75"/>
      <c r="F405" s="76"/>
      <c r="G405" s="75"/>
      <c r="H405" s="76"/>
      <c r="I405" s="76"/>
      <c r="J405" s="76"/>
      <c r="K405" s="76"/>
      <c r="L405" s="76"/>
      <c r="M405" s="76"/>
      <c r="N405" s="76"/>
      <c r="O405" s="76"/>
      <c r="P405" s="76"/>
      <c r="Q405" s="105"/>
      <c r="R405" s="75"/>
      <c r="S405" s="75"/>
      <c r="T405" s="86"/>
    </row>
    <row r="406" spans="1:20" x14ac:dyDescent="0.25">
      <c r="A406" s="34"/>
      <c r="B406" s="11"/>
      <c r="C406" s="2"/>
      <c r="D406" s="11"/>
      <c r="E406" s="11"/>
      <c r="F406" s="11"/>
      <c r="G406" s="11"/>
      <c r="H406" s="2"/>
      <c r="I406" s="2"/>
      <c r="J406" s="2"/>
      <c r="K406" s="2"/>
      <c r="L406" s="2"/>
      <c r="M406" s="2"/>
      <c r="N406" s="2"/>
      <c r="O406" s="2"/>
      <c r="P406" s="2"/>
      <c r="Q406" s="67"/>
      <c r="R406" s="11"/>
      <c r="S406" s="11"/>
      <c r="T406" s="35"/>
    </row>
    <row r="407" spans="1:20" x14ac:dyDescent="0.25">
      <c r="A407" s="34"/>
      <c r="B407" s="11"/>
      <c r="C407" s="2" t="s">
        <v>16</v>
      </c>
      <c r="D407" s="11" t="s">
        <v>4759</v>
      </c>
      <c r="E407" s="11" t="s">
        <v>39</v>
      </c>
      <c r="F407" s="2" t="s">
        <v>0</v>
      </c>
      <c r="G407" s="11" t="s">
        <v>6551</v>
      </c>
      <c r="H407" s="2">
        <v>0</v>
      </c>
      <c r="I407" s="2">
        <v>1</v>
      </c>
      <c r="J407" s="2">
        <v>0</v>
      </c>
      <c r="K407" s="2">
        <v>0</v>
      </c>
      <c r="L407" s="2">
        <v>0</v>
      </c>
      <c r="M407" s="2">
        <v>0</v>
      </c>
      <c r="N407" s="2">
        <v>0</v>
      </c>
      <c r="O407" s="2"/>
      <c r="P407" s="2"/>
      <c r="Q407" s="67"/>
      <c r="R407" s="11"/>
      <c r="S407" s="11"/>
      <c r="T407" s="35"/>
    </row>
    <row r="408" spans="1:20" x14ac:dyDescent="0.25">
      <c r="A408" s="34"/>
      <c r="B408" s="11"/>
      <c r="C408" s="2"/>
      <c r="D408" s="11"/>
      <c r="E408" s="11"/>
      <c r="F408" s="2" t="s">
        <v>2</v>
      </c>
      <c r="G408" s="11" t="s">
        <v>6552</v>
      </c>
      <c r="H408" s="2">
        <v>0</v>
      </c>
      <c r="I408" s="2">
        <v>1</v>
      </c>
      <c r="J408" s="2">
        <v>0</v>
      </c>
      <c r="K408" s="2">
        <v>0</v>
      </c>
      <c r="L408" s="2">
        <v>0</v>
      </c>
      <c r="M408" s="2">
        <v>0</v>
      </c>
      <c r="N408" s="2">
        <v>0</v>
      </c>
      <c r="O408" s="2"/>
      <c r="P408" s="2"/>
      <c r="Q408" s="67"/>
      <c r="R408" s="11"/>
      <c r="S408" s="11"/>
      <c r="T408" s="35"/>
    </row>
    <row r="409" spans="1:20" x14ac:dyDescent="0.25">
      <c r="A409" s="34"/>
      <c r="B409" s="11"/>
      <c r="C409" s="2"/>
      <c r="D409" s="11"/>
      <c r="E409" s="11"/>
      <c r="F409" s="2" t="s">
        <v>3</v>
      </c>
      <c r="G409" s="11" t="s">
        <v>6553</v>
      </c>
      <c r="H409" s="2">
        <v>0</v>
      </c>
      <c r="I409" s="2">
        <v>1</v>
      </c>
      <c r="J409" s="2">
        <v>0</v>
      </c>
      <c r="K409" s="2">
        <v>0</v>
      </c>
      <c r="L409" s="2">
        <v>0</v>
      </c>
      <c r="M409" s="2">
        <v>0</v>
      </c>
      <c r="N409" s="2">
        <v>0</v>
      </c>
      <c r="O409" s="2"/>
      <c r="P409" s="2"/>
      <c r="Q409" s="67"/>
      <c r="R409" s="11"/>
      <c r="S409" s="11"/>
      <c r="T409" s="35"/>
    </row>
    <row r="410" spans="1:20" x14ac:dyDescent="0.25">
      <c r="A410" s="34"/>
      <c r="B410" s="11"/>
      <c r="C410" s="2"/>
      <c r="D410" s="11"/>
      <c r="E410" s="11"/>
      <c r="F410" s="2" t="s">
        <v>4</v>
      </c>
      <c r="G410" s="11" t="s">
        <v>6554</v>
      </c>
      <c r="H410" s="2">
        <v>0</v>
      </c>
      <c r="I410" s="2">
        <v>1</v>
      </c>
      <c r="J410" s="2">
        <v>0</v>
      </c>
      <c r="K410" s="2">
        <v>0</v>
      </c>
      <c r="L410" s="2">
        <v>0</v>
      </c>
      <c r="M410" s="2">
        <v>0</v>
      </c>
      <c r="N410" s="2">
        <v>0</v>
      </c>
      <c r="O410" s="2"/>
      <c r="P410" s="2"/>
      <c r="Q410" s="67"/>
      <c r="R410" s="11"/>
      <c r="S410" s="11"/>
      <c r="T410" s="35"/>
    </row>
    <row r="411" spans="1:20" x14ac:dyDescent="0.25">
      <c r="A411" s="34"/>
      <c r="B411" s="11"/>
      <c r="C411" s="2"/>
      <c r="D411" s="11"/>
      <c r="E411" s="11"/>
      <c r="F411" s="2" t="s">
        <v>5</v>
      </c>
      <c r="G411" s="11" t="s">
        <v>6555</v>
      </c>
      <c r="H411" s="2">
        <v>0</v>
      </c>
      <c r="I411" s="2">
        <v>1</v>
      </c>
      <c r="J411" s="2">
        <v>0</v>
      </c>
      <c r="K411" s="2">
        <v>0</v>
      </c>
      <c r="L411" s="2">
        <v>0</v>
      </c>
      <c r="M411" s="2">
        <v>0</v>
      </c>
      <c r="N411" s="2">
        <v>0</v>
      </c>
      <c r="O411" s="2"/>
      <c r="P411" s="2"/>
      <c r="Q411" s="67"/>
      <c r="R411" s="11"/>
      <c r="S411" s="11"/>
      <c r="T411" s="35"/>
    </row>
    <row r="412" spans="1:20" x14ac:dyDescent="0.25">
      <c r="A412" s="34"/>
      <c r="B412" s="11"/>
      <c r="C412" s="2"/>
      <c r="D412" s="11"/>
      <c r="E412" s="11"/>
      <c r="F412" s="2" t="s">
        <v>6</v>
      </c>
      <c r="G412" s="11" t="s">
        <v>6556</v>
      </c>
      <c r="H412" s="2">
        <v>0</v>
      </c>
      <c r="I412" s="2">
        <v>1</v>
      </c>
      <c r="J412" s="2">
        <v>0</v>
      </c>
      <c r="K412" s="2">
        <v>0</v>
      </c>
      <c r="L412" s="2">
        <v>0</v>
      </c>
      <c r="M412" s="2">
        <v>0</v>
      </c>
      <c r="N412" s="2">
        <v>0</v>
      </c>
      <c r="O412" s="2"/>
      <c r="P412" s="2"/>
      <c r="Q412" s="67"/>
      <c r="R412" s="11"/>
      <c r="S412" s="11"/>
      <c r="T412" s="35"/>
    </row>
    <row r="413" spans="1:20" x14ac:dyDescent="0.25">
      <c r="A413" s="34"/>
      <c r="B413" s="11"/>
      <c r="C413" s="2"/>
      <c r="D413" s="11"/>
      <c r="E413" s="11"/>
      <c r="F413" s="2" t="s">
        <v>7</v>
      </c>
      <c r="G413" s="11" t="s">
        <v>6557</v>
      </c>
      <c r="H413" s="2">
        <v>0</v>
      </c>
      <c r="I413" s="2">
        <v>1</v>
      </c>
      <c r="J413" s="2">
        <v>0</v>
      </c>
      <c r="K413" s="2">
        <v>0</v>
      </c>
      <c r="L413" s="2">
        <v>0</v>
      </c>
      <c r="M413" s="2">
        <v>0</v>
      </c>
      <c r="N413" s="2">
        <v>0</v>
      </c>
      <c r="O413" s="2"/>
      <c r="P413" s="2"/>
      <c r="Q413" s="67"/>
      <c r="R413" s="11"/>
      <c r="S413" s="11"/>
      <c r="T413" s="35"/>
    </row>
    <row r="414" spans="1:20" x14ac:dyDescent="0.25">
      <c r="A414" s="34"/>
      <c r="B414" s="11"/>
      <c r="C414" s="2"/>
      <c r="D414" s="11"/>
      <c r="E414" s="11"/>
      <c r="F414" s="2" t="s">
        <v>8</v>
      </c>
      <c r="G414" s="11" t="s">
        <v>6558</v>
      </c>
      <c r="H414" s="2">
        <v>0</v>
      </c>
      <c r="I414" s="2">
        <v>1</v>
      </c>
      <c r="J414" s="2">
        <v>0</v>
      </c>
      <c r="K414" s="2">
        <v>0</v>
      </c>
      <c r="L414" s="2">
        <v>0</v>
      </c>
      <c r="M414" s="2">
        <v>0</v>
      </c>
      <c r="N414" s="2">
        <v>0</v>
      </c>
      <c r="O414" s="2"/>
      <c r="P414" s="2"/>
      <c r="Q414" s="67"/>
      <c r="R414" s="11"/>
      <c r="S414" s="11"/>
      <c r="T414" s="35"/>
    </row>
    <row r="415" spans="1:20" x14ac:dyDescent="0.25">
      <c r="A415" s="34"/>
      <c r="B415" s="11"/>
      <c r="C415" s="2"/>
      <c r="D415" s="11"/>
      <c r="E415" s="11"/>
      <c r="F415" s="2" t="s">
        <v>9</v>
      </c>
      <c r="G415" s="11" t="s">
        <v>6559</v>
      </c>
      <c r="H415" s="2">
        <v>0</v>
      </c>
      <c r="I415" s="2">
        <v>1</v>
      </c>
      <c r="J415" s="2">
        <v>0</v>
      </c>
      <c r="K415" s="2">
        <v>0</v>
      </c>
      <c r="L415" s="2">
        <v>0</v>
      </c>
      <c r="M415" s="2">
        <v>0</v>
      </c>
      <c r="N415" s="2">
        <v>0</v>
      </c>
      <c r="O415" s="2"/>
      <c r="P415" s="2"/>
      <c r="Q415" s="67"/>
      <c r="R415" s="11"/>
      <c r="S415" s="11"/>
      <c r="T415" s="35"/>
    </row>
    <row r="416" spans="1:20" x14ac:dyDescent="0.25">
      <c r="A416" s="34"/>
      <c r="B416" s="11"/>
      <c r="C416" s="2"/>
      <c r="D416" s="11"/>
      <c r="E416" s="11"/>
      <c r="F416" s="2" t="s">
        <v>10</v>
      </c>
      <c r="G416" s="11" t="s">
        <v>6560</v>
      </c>
      <c r="H416" s="2">
        <v>0</v>
      </c>
      <c r="I416" s="2">
        <v>1</v>
      </c>
      <c r="J416" s="2">
        <v>0</v>
      </c>
      <c r="K416" s="2">
        <v>0</v>
      </c>
      <c r="L416" s="2">
        <v>0</v>
      </c>
      <c r="M416" s="2">
        <v>0</v>
      </c>
      <c r="N416" s="2">
        <v>0</v>
      </c>
      <c r="O416" s="2"/>
      <c r="P416" s="2"/>
      <c r="Q416" s="67"/>
      <c r="R416" s="11"/>
      <c r="S416" s="11"/>
      <c r="T416" s="35"/>
    </row>
    <row r="417" spans="1:20" x14ac:dyDescent="0.25">
      <c r="A417" s="34"/>
      <c r="B417" s="11"/>
      <c r="C417" s="2"/>
      <c r="D417" s="11"/>
      <c r="E417" s="11"/>
      <c r="F417" s="2" t="s">
        <v>11</v>
      </c>
      <c r="G417" s="11" t="s">
        <v>6561</v>
      </c>
      <c r="H417" s="2">
        <v>0</v>
      </c>
      <c r="I417" s="2">
        <v>1</v>
      </c>
      <c r="J417" s="2">
        <v>0</v>
      </c>
      <c r="K417" s="2">
        <v>0</v>
      </c>
      <c r="L417" s="2">
        <v>0</v>
      </c>
      <c r="M417" s="2">
        <v>0</v>
      </c>
      <c r="N417" s="2">
        <v>0</v>
      </c>
      <c r="O417" s="2"/>
      <c r="P417" s="2"/>
      <c r="Q417" s="67"/>
      <c r="R417" s="11"/>
      <c r="S417" s="11"/>
      <c r="T417" s="35"/>
    </row>
    <row r="418" spans="1:20" x14ac:dyDescent="0.25">
      <c r="A418" s="34"/>
      <c r="B418" s="11"/>
      <c r="C418" s="2"/>
      <c r="D418" s="11"/>
      <c r="E418" s="11"/>
      <c r="F418" s="2" t="s">
        <v>12</v>
      </c>
      <c r="G418" s="11" t="s">
        <v>6562</v>
      </c>
      <c r="H418" s="2">
        <v>0</v>
      </c>
      <c r="I418" s="2">
        <v>1</v>
      </c>
      <c r="J418" s="2">
        <v>0</v>
      </c>
      <c r="K418" s="2">
        <v>0</v>
      </c>
      <c r="L418" s="2">
        <v>0</v>
      </c>
      <c r="M418" s="2">
        <v>0</v>
      </c>
      <c r="N418" s="2">
        <v>0</v>
      </c>
      <c r="O418" s="2"/>
      <c r="P418" s="2"/>
      <c r="Q418" s="67"/>
      <c r="R418" s="11"/>
      <c r="S418" s="11"/>
      <c r="T418" s="35"/>
    </row>
    <row r="419" spans="1:20" x14ac:dyDescent="0.25">
      <c r="A419" s="34"/>
      <c r="B419" s="11"/>
      <c r="C419" s="2"/>
      <c r="D419" s="11"/>
      <c r="E419" s="11"/>
      <c r="F419" s="2" t="s">
        <v>13</v>
      </c>
      <c r="G419" s="11" t="s">
        <v>6563</v>
      </c>
      <c r="H419" s="2">
        <v>0</v>
      </c>
      <c r="I419" s="2">
        <v>1</v>
      </c>
      <c r="J419" s="2">
        <v>0</v>
      </c>
      <c r="K419" s="2">
        <v>0</v>
      </c>
      <c r="L419" s="2">
        <v>0</v>
      </c>
      <c r="M419" s="2">
        <v>0</v>
      </c>
      <c r="N419" s="2">
        <v>0</v>
      </c>
      <c r="O419" s="2"/>
      <c r="P419" s="2"/>
      <c r="Q419" s="67"/>
      <c r="R419" s="11"/>
      <c r="S419" s="11"/>
      <c r="T419" s="35"/>
    </row>
    <row r="420" spans="1:20" x14ac:dyDescent="0.25">
      <c r="A420" s="34"/>
      <c r="B420" s="11"/>
      <c r="C420" s="2"/>
      <c r="D420" s="11"/>
      <c r="E420" s="11"/>
      <c r="F420" s="2" t="s">
        <v>14</v>
      </c>
      <c r="G420" s="11" t="s">
        <v>6564</v>
      </c>
      <c r="H420" s="2">
        <v>0</v>
      </c>
      <c r="I420" s="2">
        <v>1</v>
      </c>
      <c r="J420" s="2">
        <v>0</v>
      </c>
      <c r="K420" s="2">
        <v>0</v>
      </c>
      <c r="L420" s="2">
        <v>0</v>
      </c>
      <c r="M420" s="2">
        <v>0</v>
      </c>
      <c r="N420" s="2">
        <v>0</v>
      </c>
      <c r="O420" s="2"/>
      <c r="P420" s="2"/>
      <c r="Q420" s="67"/>
      <c r="R420" s="11"/>
      <c r="S420" s="11"/>
      <c r="T420" s="35"/>
    </row>
    <row r="421" spans="1:20" x14ac:dyDescent="0.25">
      <c r="A421" s="34"/>
      <c r="B421" s="11"/>
      <c r="C421" s="2"/>
      <c r="D421" s="11"/>
      <c r="E421" s="11"/>
      <c r="F421" s="2" t="s">
        <v>15</v>
      </c>
      <c r="G421" s="11" t="s">
        <v>6565</v>
      </c>
      <c r="H421" s="2">
        <v>0</v>
      </c>
      <c r="I421" s="2">
        <v>1</v>
      </c>
      <c r="J421" s="2">
        <v>0</v>
      </c>
      <c r="K421" s="2">
        <v>0</v>
      </c>
      <c r="L421" s="2">
        <v>0</v>
      </c>
      <c r="M421" s="2">
        <v>0</v>
      </c>
      <c r="N421" s="2">
        <v>0</v>
      </c>
      <c r="O421" s="2"/>
      <c r="P421" s="2"/>
      <c r="Q421" s="67"/>
      <c r="R421" s="11"/>
      <c r="S421" s="11"/>
      <c r="T421" s="35"/>
    </row>
    <row r="422" spans="1:20" x14ac:dyDescent="0.25">
      <c r="A422" s="34"/>
      <c r="B422" s="11"/>
      <c r="C422" s="2"/>
      <c r="D422" s="11"/>
      <c r="E422" s="11"/>
      <c r="F422" s="2" t="s">
        <v>16</v>
      </c>
      <c r="G422" s="11" t="s">
        <v>6566</v>
      </c>
      <c r="H422" s="2">
        <v>0</v>
      </c>
      <c r="I422" s="2">
        <v>1</v>
      </c>
      <c r="J422" s="2">
        <v>0</v>
      </c>
      <c r="K422" s="2">
        <v>0</v>
      </c>
      <c r="L422" s="2">
        <v>0</v>
      </c>
      <c r="M422" s="2">
        <v>0</v>
      </c>
      <c r="N422" s="2">
        <v>0</v>
      </c>
      <c r="O422" s="2"/>
      <c r="P422" s="2"/>
      <c r="Q422" s="67"/>
      <c r="R422" s="11"/>
      <c r="S422" s="11"/>
      <c r="T422" s="35"/>
    </row>
    <row r="423" spans="1:20" x14ac:dyDescent="0.25">
      <c r="A423" s="34"/>
      <c r="B423" s="11"/>
      <c r="C423" s="2"/>
      <c r="D423" s="11"/>
      <c r="E423" s="11"/>
      <c r="F423" s="2" t="s">
        <v>17</v>
      </c>
      <c r="G423" s="11" t="s">
        <v>6567</v>
      </c>
      <c r="H423" s="2">
        <v>0</v>
      </c>
      <c r="I423" s="2">
        <v>1</v>
      </c>
      <c r="J423" s="2">
        <v>0</v>
      </c>
      <c r="K423" s="2">
        <v>0</v>
      </c>
      <c r="L423" s="2">
        <v>0</v>
      </c>
      <c r="M423" s="2">
        <v>0</v>
      </c>
      <c r="N423" s="2">
        <v>0</v>
      </c>
      <c r="O423" s="2"/>
      <c r="P423" s="2"/>
      <c r="Q423" s="67"/>
      <c r="R423" s="11"/>
      <c r="S423" s="11"/>
      <c r="T423" s="35"/>
    </row>
    <row r="424" spans="1:20" x14ac:dyDescent="0.25">
      <c r="A424" s="34"/>
      <c r="B424" s="11"/>
      <c r="C424" s="2"/>
      <c r="D424" s="11"/>
      <c r="E424" s="11"/>
      <c r="F424" s="2" t="s">
        <v>18</v>
      </c>
      <c r="G424" s="11" t="s">
        <v>6568</v>
      </c>
      <c r="H424" s="2">
        <v>0</v>
      </c>
      <c r="I424" s="2">
        <v>1</v>
      </c>
      <c r="J424" s="2">
        <v>0</v>
      </c>
      <c r="K424" s="2">
        <v>0</v>
      </c>
      <c r="L424" s="2">
        <v>0</v>
      </c>
      <c r="M424" s="2">
        <v>0</v>
      </c>
      <c r="N424" s="2">
        <v>0</v>
      </c>
      <c r="O424" s="2"/>
      <c r="P424" s="2"/>
      <c r="Q424" s="67"/>
      <c r="R424" s="11"/>
      <c r="S424" s="11"/>
      <c r="T424" s="35"/>
    </row>
    <row r="425" spans="1:20" x14ac:dyDescent="0.25">
      <c r="A425" s="34"/>
      <c r="B425" s="11"/>
      <c r="C425" s="2"/>
      <c r="D425" s="11"/>
      <c r="E425" s="11"/>
      <c r="F425" s="2" t="s">
        <v>19</v>
      </c>
      <c r="G425" s="11" t="s">
        <v>6569</v>
      </c>
      <c r="H425" s="2">
        <v>0</v>
      </c>
      <c r="I425" s="2">
        <v>1</v>
      </c>
      <c r="J425" s="2">
        <v>0</v>
      </c>
      <c r="K425" s="2">
        <v>0</v>
      </c>
      <c r="L425" s="2">
        <v>0</v>
      </c>
      <c r="M425" s="2">
        <v>0</v>
      </c>
      <c r="N425" s="2">
        <v>0</v>
      </c>
      <c r="O425" s="2"/>
      <c r="P425" s="2"/>
      <c r="Q425" s="67"/>
      <c r="R425" s="11"/>
      <c r="S425" s="11"/>
      <c r="T425" s="35"/>
    </row>
    <row r="426" spans="1:20" x14ac:dyDescent="0.25">
      <c r="A426" s="34"/>
      <c r="B426" s="11"/>
      <c r="C426" s="2"/>
      <c r="D426" s="11"/>
      <c r="E426" s="11"/>
      <c r="F426" s="2" t="s">
        <v>20</v>
      </c>
      <c r="G426" s="11" t="s">
        <v>6570</v>
      </c>
      <c r="H426" s="2">
        <v>0</v>
      </c>
      <c r="I426" s="2">
        <v>1</v>
      </c>
      <c r="J426" s="2">
        <v>0</v>
      </c>
      <c r="K426" s="2">
        <v>0</v>
      </c>
      <c r="L426" s="2">
        <v>0</v>
      </c>
      <c r="M426" s="2">
        <v>0</v>
      </c>
      <c r="N426" s="2">
        <v>0</v>
      </c>
      <c r="O426" s="2"/>
      <c r="P426" s="2"/>
      <c r="Q426" s="67"/>
      <c r="R426" s="11"/>
      <c r="S426" s="11"/>
      <c r="T426" s="35"/>
    </row>
    <row r="427" spans="1:20" x14ac:dyDescent="0.25">
      <c r="A427" s="34"/>
      <c r="B427" s="11"/>
      <c r="C427" s="2"/>
      <c r="D427" s="11"/>
      <c r="E427" s="11"/>
      <c r="F427" s="2"/>
      <c r="G427" s="11"/>
      <c r="H427" s="2"/>
      <c r="I427" s="2"/>
      <c r="J427" s="2"/>
      <c r="K427" s="2"/>
      <c r="L427" s="2"/>
      <c r="M427" s="2"/>
      <c r="N427" s="2"/>
      <c r="O427" s="2"/>
      <c r="P427" s="2"/>
      <c r="Q427" s="67"/>
      <c r="R427" s="11"/>
      <c r="S427" s="11"/>
      <c r="T427" s="35"/>
    </row>
    <row r="428" spans="1:20" x14ac:dyDescent="0.25">
      <c r="A428" s="83"/>
      <c r="B428" s="62"/>
      <c r="C428" s="61"/>
      <c r="D428" s="62"/>
      <c r="E428" s="62"/>
      <c r="F428" s="61"/>
      <c r="G428" s="62"/>
      <c r="H428" s="61">
        <f>SUM(H407:H426)</f>
        <v>0</v>
      </c>
      <c r="I428" s="61">
        <f t="shared" ref="I428:O428" si="15">SUM(I407:I426)</f>
        <v>20</v>
      </c>
      <c r="J428" s="61">
        <f t="shared" si="15"/>
        <v>0</v>
      </c>
      <c r="K428" s="61">
        <f t="shared" si="15"/>
        <v>0</v>
      </c>
      <c r="L428" s="61">
        <f t="shared" si="15"/>
        <v>0</v>
      </c>
      <c r="M428" s="61">
        <f t="shared" si="15"/>
        <v>0</v>
      </c>
      <c r="N428" s="61">
        <f t="shared" si="15"/>
        <v>0</v>
      </c>
      <c r="O428" s="61">
        <f t="shared" si="15"/>
        <v>0</v>
      </c>
      <c r="P428" s="61"/>
      <c r="Q428" s="72"/>
      <c r="R428" s="62"/>
      <c r="S428" s="62"/>
      <c r="T428" s="84"/>
    </row>
    <row r="429" spans="1:20" x14ac:dyDescent="0.25">
      <c r="A429" s="85"/>
      <c r="B429" s="75"/>
      <c r="C429" s="76"/>
      <c r="D429" s="75"/>
      <c r="E429" s="75"/>
      <c r="F429" s="76"/>
      <c r="G429" s="75"/>
      <c r="H429" s="76"/>
      <c r="I429" s="76"/>
      <c r="J429" s="76"/>
      <c r="K429" s="76"/>
      <c r="L429" s="76"/>
      <c r="M429" s="76"/>
      <c r="N429" s="76"/>
      <c r="O429" s="76"/>
      <c r="P429" s="76"/>
      <c r="Q429" s="105"/>
      <c r="R429" s="75"/>
      <c r="S429" s="75"/>
      <c r="T429" s="86"/>
    </row>
    <row r="430" spans="1:20" x14ac:dyDescent="0.25">
      <c r="A430" s="34"/>
      <c r="B430" s="11"/>
      <c r="C430" s="2"/>
      <c r="D430" s="11"/>
      <c r="E430" s="11"/>
      <c r="F430" s="11"/>
      <c r="G430" s="11"/>
      <c r="H430" s="2"/>
      <c r="I430" s="2"/>
      <c r="J430" s="2"/>
      <c r="K430" s="2"/>
      <c r="L430" s="2"/>
      <c r="M430" s="2"/>
      <c r="N430" s="2"/>
      <c r="O430" s="2"/>
      <c r="P430" s="2"/>
      <c r="Q430" s="67"/>
      <c r="R430" s="11"/>
      <c r="S430" s="11"/>
      <c r="T430" s="35"/>
    </row>
    <row r="431" spans="1:20" x14ac:dyDescent="0.25">
      <c r="A431" s="34"/>
      <c r="B431" s="11"/>
      <c r="C431" s="2" t="s">
        <v>17</v>
      </c>
      <c r="D431" s="11" t="s">
        <v>4750</v>
      </c>
      <c r="E431" s="11" t="s">
        <v>39</v>
      </c>
      <c r="F431" s="2" t="s">
        <v>0</v>
      </c>
      <c r="G431" s="11" t="s">
        <v>6571</v>
      </c>
      <c r="H431" s="2">
        <v>0</v>
      </c>
      <c r="I431" s="2">
        <v>1</v>
      </c>
      <c r="J431" s="2">
        <v>0</v>
      </c>
      <c r="K431" s="2">
        <v>0</v>
      </c>
      <c r="L431" s="2">
        <v>0</v>
      </c>
      <c r="M431" s="2">
        <v>0</v>
      </c>
      <c r="N431" s="2">
        <v>0</v>
      </c>
      <c r="O431" s="2"/>
      <c r="P431" s="2"/>
      <c r="Q431" s="67"/>
      <c r="R431" s="11"/>
      <c r="S431" s="11"/>
      <c r="T431" s="35"/>
    </row>
    <row r="432" spans="1:20" x14ac:dyDescent="0.25">
      <c r="A432" s="34"/>
      <c r="B432" s="11"/>
      <c r="C432" s="2"/>
      <c r="D432" s="11"/>
      <c r="E432" s="11"/>
      <c r="F432" s="2" t="s">
        <v>2</v>
      </c>
      <c r="G432" s="11" t="s">
        <v>6572</v>
      </c>
      <c r="H432" s="2">
        <v>0</v>
      </c>
      <c r="I432" s="2">
        <v>1</v>
      </c>
      <c r="J432" s="2">
        <v>0</v>
      </c>
      <c r="K432" s="2">
        <v>0</v>
      </c>
      <c r="L432" s="2">
        <v>0</v>
      </c>
      <c r="M432" s="2">
        <v>0</v>
      </c>
      <c r="N432" s="2">
        <v>0</v>
      </c>
      <c r="O432" s="2"/>
      <c r="P432" s="2"/>
      <c r="Q432" s="67"/>
      <c r="R432" s="11"/>
      <c r="S432" s="11"/>
      <c r="T432" s="35"/>
    </row>
    <row r="433" spans="1:20" x14ac:dyDescent="0.25">
      <c r="A433" s="34"/>
      <c r="B433" s="11"/>
      <c r="C433" s="2"/>
      <c r="D433" s="11"/>
      <c r="E433" s="11"/>
      <c r="F433" s="2" t="s">
        <v>3</v>
      </c>
      <c r="G433" s="11" t="s">
        <v>6573</v>
      </c>
      <c r="H433" s="2">
        <v>0</v>
      </c>
      <c r="I433" s="2">
        <v>1</v>
      </c>
      <c r="J433" s="2">
        <v>0</v>
      </c>
      <c r="K433" s="2">
        <v>0</v>
      </c>
      <c r="L433" s="2">
        <v>0</v>
      </c>
      <c r="M433" s="2">
        <v>0</v>
      </c>
      <c r="N433" s="2">
        <v>0</v>
      </c>
      <c r="O433" s="2"/>
      <c r="P433" s="2"/>
      <c r="Q433" s="67"/>
      <c r="R433" s="11"/>
      <c r="S433" s="11"/>
      <c r="T433" s="35"/>
    </row>
    <row r="434" spans="1:20" x14ac:dyDescent="0.25">
      <c r="A434" s="34"/>
      <c r="B434" s="11"/>
      <c r="C434" s="2"/>
      <c r="D434" s="11"/>
      <c r="E434" s="11"/>
      <c r="F434" s="2" t="s">
        <v>4</v>
      </c>
      <c r="G434" s="11" t="s">
        <v>6574</v>
      </c>
      <c r="H434" s="2">
        <v>0</v>
      </c>
      <c r="I434" s="2">
        <v>1</v>
      </c>
      <c r="J434" s="2">
        <v>0</v>
      </c>
      <c r="K434" s="2">
        <v>0</v>
      </c>
      <c r="L434" s="2">
        <v>0</v>
      </c>
      <c r="M434" s="2">
        <v>0</v>
      </c>
      <c r="N434" s="2">
        <v>0</v>
      </c>
      <c r="O434" s="2"/>
      <c r="P434" s="2"/>
      <c r="Q434" s="67"/>
      <c r="R434" s="11"/>
      <c r="S434" s="11"/>
      <c r="T434" s="35"/>
    </row>
    <row r="435" spans="1:20" x14ac:dyDescent="0.25">
      <c r="A435" s="34"/>
      <c r="B435" s="11"/>
      <c r="C435" s="2"/>
      <c r="D435" s="11"/>
      <c r="E435" s="11"/>
      <c r="F435" s="2" t="s">
        <v>5</v>
      </c>
      <c r="G435" s="11" t="s">
        <v>6575</v>
      </c>
      <c r="H435" s="2">
        <v>0</v>
      </c>
      <c r="I435" s="2">
        <v>1</v>
      </c>
      <c r="J435" s="2">
        <v>0</v>
      </c>
      <c r="K435" s="2">
        <v>0</v>
      </c>
      <c r="L435" s="2">
        <v>0</v>
      </c>
      <c r="M435" s="2">
        <v>0</v>
      </c>
      <c r="N435" s="2">
        <v>0</v>
      </c>
      <c r="O435" s="2"/>
      <c r="P435" s="2"/>
      <c r="Q435" s="67"/>
      <c r="R435" s="11"/>
      <c r="S435" s="11"/>
      <c r="T435" s="35"/>
    </row>
    <row r="436" spans="1:20" x14ac:dyDescent="0.25">
      <c r="A436" s="34"/>
      <c r="B436" s="11"/>
      <c r="C436" s="2"/>
      <c r="D436" s="11"/>
      <c r="E436" s="11"/>
      <c r="F436" s="2" t="s">
        <v>6</v>
      </c>
      <c r="G436" s="11" t="s">
        <v>6576</v>
      </c>
      <c r="H436" s="2">
        <v>0</v>
      </c>
      <c r="I436" s="2">
        <v>1</v>
      </c>
      <c r="J436" s="2">
        <v>0</v>
      </c>
      <c r="K436" s="2">
        <v>0</v>
      </c>
      <c r="L436" s="2">
        <v>0</v>
      </c>
      <c r="M436" s="2">
        <v>0</v>
      </c>
      <c r="N436" s="2">
        <v>0</v>
      </c>
      <c r="O436" s="2"/>
      <c r="P436" s="2"/>
      <c r="Q436" s="67"/>
      <c r="R436" s="11"/>
      <c r="S436" s="11"/>
      <c r="T436" s="35"/>
    </row>
    <row r="437" spans="1:20" x14ac:dyDescent="0.25">
      <c r="A437" s="34"/>
      <c r="B437" s="11"/>
      <c r="C437" s="2"/>
      <c r="D437" s="11"/>
      <c r="E437" s="11"/>
      <c r="F437" s="2" t="s">
        <v>7</v>
      </c>
      <c r="G437" s="11" t="s">
        <v>6577</v>
      </c>
      <c r="H437" s="2">
        <v>0</v>
      </c>
      <c r="I437" s="2">
        <v>1</v>
      </c>
      <c r="J437" s="2">
        <v>0</v>
      </c>
      <c r="K437" s="2">
        <v>0</v>
      </c>
      <c r="L437" s="2">
        <v>0</v>
      </c>
      <c r="M437" s="2">
        <v>0</v>
      </c>
      <c r="N437" s="2">
        <v>0</v>
      </c>
      <c r="O437" s="2"/>
      <c r="P437" s="2"/>
      <c r="Q437" s="67"/>
      <c r="R437" s="11"/>
      <c r="S437" s="11"/>
      <c r="T437" s="35"/>
    </row>
    <row r="438" spans="1:20" x14ac:dyDescent="0.25">
      <c r="A438" s="34"/>
      <c r="B438" s="11"/>
      <c r="C438" s="2"/>
      <c r="D438" s="11"/>
      <c r="E438" s="11"/>
      <c r="F438" s="2" t="s">
        <v>8</v>
      </c>
      <c r="G438" s="11" t="s">
        <v>6578</v>
      </c>
      <c r="H438" s="2">
        <v>0</v>
      </c>
      <c r="I438" s="2">
        <v>1</v>
      </c>
      <c r="J438" s="2">
        <v>0</v>
      </c>
      <c r="K438" s="2">
        <v>0</v>
      </c>
      <c r="L438" s="2">
        <v>0</v>
      </c>
      <c r="M438" s="2">
        <v>0</v>
      </c>
      <c r="N438" s="2">
        <v>0</v>
      </c>
      <c r="O438" s="2"/>
      <c r="P438" s="2"/>
      <c r="Q438" s="67"/>
      <c r="R438" s="11"/>
      <c r="S438" s="11"/>
      <c r="T438" s="35"/>
    </row>
    <row r="439" spans="1:20" x14ac:dyDescent="0.25">
      <c r="A439" s="34"/>
      <c r="B439" s="11"/>
      <c r="C439" s="2"/>
      <c r="D439" s="11"/>
      <c r="E439" s="11"/>
      <c r="F439" s="2" t="s">
        <v>9</v>
      </c>
      <c r="G439" s="11" t="s">
        <v>6579</v>
      </c>
      <c r="H439" s="2">
        <v>0</v>
      </c>
      <c r="I439" s="2">
        <v>1</v>
      </c>
      <c r="J439" s="2">
        <v>0</v>
      </c>
      <c r="K439" s="2">
        <v>0</v>
      </c>
      <c r="L439" s="2">
        <v>0</v>
      </c>
      <c r="M439" s="2">
        <v>0</v>
      </c>
      <c r="N439" s="2">
        <v>0</v>
      </c>
      <c r="O439" s="2"/>
      <c r="P439" s="2"/>
      <c r="Q439" s="67"/>
      <c r="R439" s="11"/>
      <c r="S439" s="11"/>
      <c r="T439" s="35"/>
    </row>
    <row r="440" spans="1:20" x14ac:dyDescent="0.25">
      <c r="A440" s="34"/>
      <c r="B440" s="11"/>
      <c r="C440" s="2"/>
      <c r="D440" s="11"/>
      <c r="E440" s="11"/>
      <c r="F440" s="2" t="s">
        <v>10</v>
      </c>
      <c r="G440" s="11" t="s">
        <v>6580</v>
      </c>
      <c r="H440" s="2">
        <v>0</v>
      </c>
      <c r="I440" s="2">
        <v>1</v>
      </c>
      <c r="J440" s="2">
        <v>0</v>
      </c>
      <c r="K440" s="2">
        <v>0</v>
      </c>
      <c r="L440" s="2">
        <v>0</v>
      </c>
      <c r="M440" s="2">
        <v>0</v>
      </c>
      <c r="N440" s="2">
        <v>0</v>
      </c>
      <c r="O440" s="2"/>
      <c r="P440" s="2"/>
      <c r="Q440" s="67"/>
      <c r="R440" s="11"/>
      <c r="S440" s="11"/>
      <c r="T440" s="35"/>
    </row>
    <row r="441" spans="1:20" x14ac:dyDescent="0.25">
      <c r="A441" s="34"/>
      <c r="B441" s="11"/>
      <c r="C441" s="2"/>
      <c r="D441" s="11"/>
      <c r="E441" s="11"/>
      <c r="F441" s="2" t="s">
        <v>11</v>
      </c>
      <c r="G441" s="11" t="s">
        <v>6581</v>
      </c>
      <c r="H441" s="2">
        <v>0</v>
      </c>
      <c r="I441" s="2">
        <v>1</v>
      </c>
      <c r="J441" s="2">
        <v>0</v>
      </c>
      <c r="K441" s="2">
        <v>0</v>
      </c>
      <c r="L441" s="2">
        <v>0</v>
      </c>
      <c r="M441" s="2">
        <v>0</v>
      </c>
      <c r="N441" s="2">
        <v>0</v>
      </c>
      <c r="O441" s="2"/>
      <c r="P441" s="2"/>
      <c r="Q441" s="67"/>
      <c r="R441" s="11"/>
      <c r="S441" s="11"/>
      <c r="T441" s="35"/>
    </row>
    <row r="442" spans="1:20" x14ac:dyDescent="0.25">
      <c r="A442" s="34"/>
      <c r="B442" s="11"/>
      <c r="C442" s="2"/>
      <c r="D442" s="11"/>
      <c r="E442" s="11"/>
      <c r="F442" s="2" t="s">
        <v>12</v>
      </c>
      <c r="G442" s="11" t="s">
        <v>6582</v>
      </c>
      <c r="H442" s="2">
        <v>0</v>
      </c>
      <c r="I442" s="2">
        <v>1</v>
      </c>
      <c r="J442" s="2">
        <v>0</v>
      </c>
      <c r="K442" s="2">
        <v>0</v>
      </c>
      <c r="L442" s="2">
        <v>0</v>
      </c>
      <c r="M442" s="2">
        <v>0</v>
      </c>
      <c r="N442" s="2">
        <v>0</v>
      </c>
      <c r="O442" s="2"/>
      <c r="P442" s="2"/>
      <c r="Q442" s="67"/>
      <c r="R442" s="11"/>
      <c r="S442" s="11"/>
      <c r="T442" s="35"/>
    </row>
    <row r="443" spans="1:20" x14ac:dyDescent="0.25">
      <c r="A443" s="34"/>
      <c r="B443" s="11"/>
      <c r="C443" s="2"/>
      <c r="D443" s="11"/>
      <c r="E443" s="11"/>
      <c r="F443" s="2" t="s">
        <v>13</v>
      </c>
      <c r="G443" s="11" t="s">
        <v>6583</v>
      </c>
      <c r="H443" s="2">
        <v>0</v>
      </c>
      <c r="I443" s="2">
        <v>1</v>
      </c>
      <c r="J443" s="2">
        <v>0</v>
      </c>
      <c r="K443" s="2">
        <v>0</v>
      </c>
      <c r="L443" s="2">
        <v>0</v>
      </c>
      <c r="M443" s="2">
        <v>0</v>
      </c>
      <c r="N443" s="2">
        <v>0</v>
      </c>
      <c r="O443" s="2"/>
      <c r="P443" s="2"/>
      <c r="Q443" s="67"/>
      <c r="R443" s="11"/>
      <c r="S443" s="11"/>
      <c r="T443" s="35"/>
    </row>
    <row r="444" spans="1:20" x14ac:dyDescent="0.25">
      <c r="A444" s="34"/>
      <c r="B444" s="11"/>
      <c r="C444" s="2"/>
      <c r="D444" s="11"/>
      <c r="E444" s="11"/>
      <c r="F444" s="2" t="s">
        <v>14</v>
      </c>
      <c r="G444" s="11" t="s">
        <v>6584</v>
      </c>
      <c r="H444" s="2">
        <v>0</v>
      </c>
      <c r="I444" s="2">
        <v>1</v>
      </c>
      <c r="J444" s="2">
        <v>0</v>
      </c>
      <c r="K444" s="2">
        <v>0</v>
      </c>
      <c r="L444" s="2">
        <v>0</v>
      </c>
      <c r="M444" s="2">
        <v>0</v>
      </c>
      <c r="N444" s="2">
        <v>0</v>
      </c>
      <c r="O444" s="2"/>
      <c r="P444" s="2"/>
      <c r="Q444" s="67"/>
      <c r="R444" s="11"/>
      <c r="S444" s="11"/>
      <c r="T444" s="35"/>
    </row>
    <row r="445" spans="1:20" x14ac:dyDescent="0.25">
      <c r="A445" s="34"/>
      <c r="B445" s="11"/>
      <c r="C445" s="2"/>
      <c r="D445" s="11"/>
      <c r="E445" s="11"/>
      <c r="F445" s="2" t="s">
        <v>15</v>
      </c>
      <c r="G445" s="11" t="s">
        <v>6585</v>
      </c>
      <c r="H445" s="2">
        <v>0</v>
      </c>
      <c r="I445" s="2">
        <v>1</v>
      </c>
      <c r="J445" s="2">
        <v>0</v>
      </c>
      <c r="K445" s="2">
        <v>0</v>
      </c>
      <c r="L445" s="2">
        <v>0</v>
      </c>
      <c r="M445" s="2">
        <v>0</v>
      </c>
      <c r="N445" s="2">
        <v>0</v>
      </c>
      <c r="O445" s="2"/>
      <c r="P445" s="2"/>
      <c r="Q445" s="67"/>
      <c r="R445" s="11"/>
      <c r="S445" s="11"/>
      <c r="T445" s="35"/>
    </row>
    <row r="446" spans="1:20" x14ac:dyDescent="0.25">
      <c r="A446" s="34"/>
      <c r="B446" s="11"/>
      <c r="C446" s="2"/>
      <c r="D446" s="11"/>
      <c r="E446" s="11"/>
      <c r="F446" s="2"/>
      <c r="G446" s="11"/>
      <c r="H446" s="2"/>
      <c r="I446" s="2"/>
      <c r="J446" s="2"/>
      <c r="K446" s="2"/>
      <c r="L446" s="2"/>
      <c r="M446" s="2"/>
      <c r="N446" s="2"/>
      <c r="O446" s="2"/>
      <c r="P446" s="2"/>
      <c r="Q446" s="67"/>
      <c r="R446" s="11"/>
      <c r="S446" s="11"/>
      <c r="T446" s="35"/>
    </row>
    <row r="447" spans="1:20" x14ac:dyDescent="0.25">
      <c r="A447" s="83"/>
      <c r="B447" s="62"/>
      <c r="C447" s="61"/>
      <c r="D447" s="62"/>
      <c r="E447" s="62"/>
      <c r="F447" s="61"/>
      <c r="G447" s="62"/>
      <c r="H447" s="61">
        <f>SUM(H431:H445)</f>
        <v>0</v>
      </c>
      <c r="I447" s="61">
        <f t="shared" ref="I447:O447" si="16">SUM(I431:I445)</f>
        <v>15</v>
      </c>
      <c r="J447" s="61">
        <f t="shared" si="16"/>
        <v>0</v>
      </c>
      <c r="K447" s="61">
        <f t="shared" si="16"/>
        <v>0</v>
      </c>
      <c r="L447" s="61">
        <f t="shared" si="16"/>
        <v>0</v>
      </c>
      <c r="M447" s="61">
        <f t="shared" si="16"/>
        <v>0</v>
      </c>
      <c r="N447" s="61">
        <f t="shared" si="16"/>
        <v>0</v>
      </c>
      <c r="O447" s="61">
        <f t="shared" si="16"/>
        <v>0</v>
      </c>
      <c r="P447" s="61"/>
      <c r="Q447" s="72"/>
      <c r="R447" s="62"/>
      <c r="S447" s="62"/>
      <c r="T447" s="84"/>
    </row>
    <row r="448" spans="1:20" x14ac:dyDescent="0.25">
      <c r="A448" s="85"/>
      <c r="B448" s="75"/>
      <c r="C448" s="76"/>
      <c r="D448" s="75"/>
      <c r="E448" s="75"/>
      <c r="F448" s="76"/>
      <c r="G448" s="75"/>
      <c r="H448" s="76"/>
      <c r="I448" s="76"/>
      <c r="J448" s="76"/>
      <c r="K448" s="76"/>
      <c r="L448" s="76"/>
      <c r="M448" s="76"/>
      <c r="N448" s="76"/>
      <c r="O448" s="76"/>
      <c r="P448" s="76"/>
      <c r="Q448" s="105"/>
      <c r="R448" s="75"/>
      <c r="S448" s="75"/>
      <c r="T448" s="86"/>
    </row>
    <row r="449" spans="1:20" x14ac:dyDescent="0.25">
      <c r="A449" s="34"/>
      <c r="B449" s="11"/>
      <c r="C449" s="2"/>
      <c r="D449" s="11"/>
      <c r="E449" s="11"/>
      <c r="F449" s="11"/>
      <c r="G449" s="11"/>
      <c r="H449" s="2"/>
      <c r="I449" s="2"/>
      <c r="J449" s="2"/>
      <c r="K449" s="2"/>
      <c r="L449" s="2"/>
      <c r="M449" s="2"/>
      <c r="N449" s="2"/>
      <c r="O449" s="2"/>
      <c r="P449" s="2"/>
      <c r="Q449" s="67"/>
      <c r="R449" s="11"/>
      <c r="S449" s="11"/>
      <c r="T449" s="35"/>
    </row>
    <row r="450" spans="1:20" x14ac:dyDescent="0.25">
      <c r="A450" s="34"/>
      <c r="B450" s="11"/>
      <c r="C450" s="2" t="s">
        <v>18</v>
      </c>
      <c r="D450" s="11" t="s">
        <v>4751</v>
      </c>
      <c r="E450" s="11" t="s">
        <v>39</v>
      </c>
      <c r="F450" s="2" t="s">
        <v>0</v>
      </c>
      <c r="G450" s="11" t="s">
        <v>6586</v>
      </c>
      <c r="H450" s="2">
        <v>0</v>
      </c>
      <c r="I450" s="2">
        <v>1</v>
      </c>
      <c r="J450" s="2">
        <v>0</v>
      </c>
      <c r="K450" s="2">
        <v>0</v>
      </c>
      <c r="L450" s="2">
        <v>0</v>
      </c>
      <c r="M450" s="2">
        <v>0</v>
      </c>
      <c r="N450" s="2">
        <v>0</v>
      </c>
      <c r="O450" s="2"/>
      <c r="P450" s="2"/>
      <c r="Q450" s="67"/>
      <c r="R450" s="11"/>
      <c r="S450" s="11"/>
      <c r="T450" s="35"/>
    </row>
    <row r="451" spans="1:20" x14ac:dyDescent="0.25">
      <c r="A451" s="34"/>
      <c r="B451" s="11"/>
      <c r="C451" s="2"/>
      <c r="D451" s="11"/>
      <c r="E451" s="11"/>
      <c r="F451" s="2" t="s">
        <v>2</v>
      </c>
      <c r="G451" s="11" t="s">
        <v>6587</v>
      </c>
      <c r="H451" s="2">
        <v>0</v>
      </c>
      <c r="I451" s="2">
        <v>1</v>
      </c>
      <c r="J451" s="2">
        <v>0</v>
      </c>
      <c r="K451" s="2">
        <v>0</v>
      </c>
      <c r="L451" s="2">
        <v>0</v>
      </c>
      <c r="M451" s="2">
        <v>0</v>
      </c>
      <c r="N451" s="2">
        <v>0</v>
      </c>
      <c r="O451" s="2"/>
      <c r="P451" s="2"/>
      <c r="Q451" s="67"/>
      <c r="R451" s="11"/>
      <c r="S451" s="11"/>
      <c r="T451" s="35"/>
    </row>
    <row r="452" spans="1:20" x14ac:dyDescent="0.25">
      <c r="A452" s="34"/>
      <c r="B452" s="11"/>
      <c r="C452" s="2"/>
      <c r="D452" s="11"/>
      <c r="E452" s="11"/>
      <c r="F452" s="2" t="s">
        <v>3</v>
      </c>
      <c r="G452" s="11" t="s">
        <v>6588</v>
      </c>
      <c r="H452" s="2">
        <v>0</v>
      </c>
      <c r="I452" s="2">
        <v>1</v>
      </c>
      <c r="J452" s="2">
        <v>0</v>
      </c>
      <c r="K452" s="2">
        <v>0</v>
      </c>
      <c r="L452" s="2">
        <v>0</v>
      </c>
      <c r="M452" s="2">
        <v>0</v>
      </c>
      <c r="N452" s="2">
        <v>0</v>
      </c>
      <c r="O452" s="2"/>
      <c r="P452" s="2"/>
      <c r="Q452" s="67"/>
      <c r="R452" s="11"/>
      <c r="S452" s="11"/>
      <c r="T452" s="35"/>
    </row>
    <row r="453" spans="1:20" x14ac:dyDescent="0.25">
      <c r="A453" s="34"/>
      <c r="B453" s="11"/>
      <c r="C453" s="2"/>
      <c r="D453" s="11"/>
      <c r="E453" s="11"/>
      <c r="F453" s="2" t="s">
        <v>4</v>
      </c>
      <c r="G453" s="11" t="s">
        <v>6589</v>
      </c>
      <c r="H453" s="2">
        <v>0</v>
      </c>
      <c r="I453" s="2">
        <v>1</v>
      </c>
      <c r="J453" s="2">
        <v>0</v>
      </c>
      <c r="K453" s="2">
        <v>0</v>
      </c>
      <c r="L453" s="2">
        <v>0</v>
      </c>
      <c r="M453" s="2">
        <v>0</v>
      </c>
      <c r="N453" s="2">
        <v>0</v>
      </c>
      <c r="O453" s="2"/>
      <c r="P453" s="2"/>
      <c r="Q453" s="67"/>
      <c r="R453" s="11"/>
      <c r="S453" s="11"/>
      <c r="T453" s="35"/>
    </row>
    <row r="454" spans="1:20" x14ac:dyDescent="0.25">
      <c r="A454" s="34"/>
      <c r="B454" s="11"/>
      <c r="C454" s="2"/>
      <c r="D454" s="11"/>
      <c r="E454" s="11"/>
      <c r="F454" s="2" t="s">
        <v>5</v>
      </c>
      <c r="G454" s="11" t="s">
        <v>6590</v>
      </c>
      <c r="H454" s="2">
        <v>0</v>
      </c>
      <c r="I454" s="2">
        <v>1</v>
      </c>
      <c r="J454" s="2">
        <v>0</v>
      </c>
      <c r="K454" s="2">
        <v>0</v>
      </c>
      <c r="L454" s="2">
        <v>0</v>
      </c>
      <c r="M454" s="2">
        <v>0</v>
      </c>
      <c r="N454" s="2">
        <v>0</v>
      </c>
      <c r="O454" s="2"/>
      <c r="P454" s="2"/>
      <c r="Q454" s="67"/>
      <c r="R454" s="11"/>
      <c r="S454" s="11"/>
      <c r="T454" s="35"/>
    </row>
    <row r="455" spans="1:20" x14ac:dyDescent="0.25">
      <c r="A455" s="34"/>
      <c r="B455" s="11"/>
      <c r="C455" s="2"/>
      <c r="D455" s="11"/>
      <c r="E455" s="11"/>
      <c r="F455" s="2" t="s">
        <v>6</v>
      </c>
      <c r="G455" s="11" t="s">
        <v>6591</v>
      </c>
      <c r="H455" s="2">
        <v>0</v>
      </c>
      <c r="I455" s="2">
        <v>1</v>
      </c>
      <c r="J455" s="2">
        <v>0</v>
      </c>
      <c r="K455" s="2">
        <v>0</v>
      </c>
      <c r="L455" s="2">
        <v>0</v>
      </c>
      <c r="M455" s="2">
        <v>0</v>
      </c>
      <c r="N455" s="2">
        <v>0</v>
      </c>
      <c r="O455" s="2"/>
      <c r="P455" s="2"/>
      <c r="Q455" s="67"/>
      <c r="R455" s="11"/>
      <c r="S455" s="11"/>
      <c r="T455" s="35"/>
    </row>
    <row r="456" spans="1:20" x14ac:dyDescent="0.25">
      <c r="A456" s="34"/>
      <c r="B456" s="11"/>
      <c r="C456" s="2"/>
      <c r="D456" s="11"/>
      <c r="E456" s="11"/>
      <c r="F456" s="2" t="s">
        <v>7</v>
      </c>
      <c r="G456" s="11" t="s">
        <v>6592</v>
      </c>
      <c r="H456" s="2">
        <v>0</v>
      </c>
      <c r="I456" s="2">
        <v>1</v>
      </c>
      <c r="J456" s="2">
        <v>0</v>
      </c>
      <c r="K456" s="2">
        <v>0</v>
      </c>
      <c r="L456" s="2">
        <v>0</v>
      </c>
      <c r="M456" s="2">
        <v>0</v>
      </c>
      <c r="N456" s="2">
        <v>0</v>
      </c>
      <c r="O456" s="2"/>
      <c r="P456" s="2"/>
      <c r="Q456" s="67"/>
      <c r="R456" s="11"/>
      <c r="S456" s="11"/>
      <c r="T456" s="35"/>
    </row>
    <row r="457" spans="1:20" x14ac:dyDescent="0.25">
      <c r="A457" s="34"/>
      <c r="B457" s="11"/>
      <c r="C457" s="2"/>
      <c r="D457" s="11"/>
      <c r="E457" s="11"/>
      <c r="F457" s="2" t="s">
        <v>8</v>
      </c>
      <c r="G457" s="11" t="s">
        <v>6457</v>
      </c>
      <c r="H457" s="2">
        <v>0</v>
      </c>
      <c r="I457" s="2">
        <v>1</v>
      </c>
      <c r="J457" s="2">
        <v>0</v>
      </c>
      <c r="K457" s="2">
        <v>0</v>
      </c>
      <c r="L457" s="2">
        <v>0</v>
      </c>
      <c r="M457" s="2">
        <v>0</v>
      </c>
      <c r="N457" s="2">
        <v>0</v>
      </c>
      <c r="O457" s="2"/>
      <c r="P457" s="2"/>
      <c r="Q457" s="67"/>
      <c r="R457" s="11"/>
      <c r="S457" s="11"/>
      <c r="T457" s="35"/>
    </row>
    <row r="458" spans="1:20" x14ac:dyDescent="0.25">
      <c r="A458" s="34"/>
      <c r="B458" s="11"/>
      <c r="C458" s="2"/>
      <c r="D458" s="11"/>
      <c r="E458" s="11"/>
      <c r="F458" s="2" t="s">
        <v>9</v>
      </c>
      <c r="G458" s="11" t="s">
        <v>6593</v>
      </c>
      <c r="H458" s="2">
        <v>0</v>
      </c>
      <c r="I458" s="2">
        <v>1</v>
      </c>
      <c r="J458" s="2">
        <v>0</v>
      </c>
      <c r="K458" s="2">
        <v>0</v>
      </c>
      <c r="L458" s="2">
        <v>0</v>
      </c>
      <c r="M458" s="2">
        <v>0</v>
      </c>
      <c r="N458" s="2">
        <v>0</v>
      </c>
      <c r="O458" s="2"/>
      <c r="P458" s="2"/>
      <c r="Q458" s="67"/>
      <c r="R458" s="11"/>
      <c r="S458" s="11"/>
      <c r="T458" s="35"/>
    </row>
    <row r="459" spans="1:20" x14ac:dyDescent="0.25">
      <c r="A459" s="34"/>
      <c r="B459" s="11"/>
      <c r="C459" s="2"/>
      <c r="D459" s="11"/>
      <c r="E459" s="11"/>
      <c r="F459" s="2" t="s">
        <v>10</v>
      </c>
      <c r="G459" s="11" t="s">
        <v>6594</v>
      </c>
      <c r="H459" s="2">
        <v>0</v>
      </c>
      <c r="I459" s="2">
        <v>1</v>
      </c>
      <c r="J459" s="2">
        <v>0</v>
      </c>
      <c r="K459" s="2">
        <v>0</v>
      </c>
      <c r="L459" s="2">
        <v>0</v>
      </c>
      <c r="M459" s="2">
        <v>0</v>
      </c>
      <c r="N459" s="2">
        <v>0</v>
      </c>
      <c r="O459" s="2"/>
      <c r="P459" s="2"/>
      <c r="Q459" s="67"/>
      <c r="R459" s="11"/>
      <c r="S459" s="11"/>
      <c r="T459" s="35"/>
    </row>
    <row r="460" spans="1:20" x14ac:dyDescent="0.25">
      <c r="A460" s="34"/>
      <c r="B460" s="11"/>
      <c r="C460" s="2"/>
      <c r="D460" s="11"/>
      <c r="E460" s="11"/>
      <c r="F460" s="2" t="s">
        <v>11</v>
      </c>
      <c r="G460" s="11" t="s">
        <v>6595</v>
      </c>
      <c r="H460" s="2">
        <v>0</v>
      </c>
      <c r="I460" s="2">
        <v>1</v>
      </c>
      <c r="J460" s="2">
        <v>0</v>
      </c>
      <c r="K460" s="2">
        <v>0</v>
      </c>
      <c r="L460" s="2">
        <v>0</v>
      </c>
      <c r="M460" s="2">
        <v>0</v>
      </c>
      <c r="N460" s="2">
        <v>0</v>
      </c>
      <c r="O460" s="2"/>
      <c r="P460" s="2"/>
      <c r="Q460" s="67"/>
      <c r="R460" s="11"/>
      <c r="S460" s="11"/>
      <c r="T460" s="35"/>
    </row>
    <row r="461" spans="1:20" x14ac:dyDescent="0.25">
      <c r="A461" s="34"/>
      <c r="B461" s="11"/>
      <c r="C461" s="2"/>
      <c r="D461" s="11"/>
      <c r="E461" s="11"/>
      <c r="F461" s="2" t="s">
        <v>12</v>
      </c>
      <c r="G461" s="11" t="s">
        <v>1811</v>
      </c>
      <c r="H461" s="2">
        <v>0</v>
      </c>
      <c r="I461" s="2">
        <v>1</v>
      </c>
      <c r="J461" s="2">
        <v>0</v>
      </c>
      <c r="K461" s="2">
        <v>0</v>
      </c>
      <c r="L461" s="2">
        <v>0</v>
      </c>
      <c r="M461" s="2">
        <v>0</v>
      </c>
      <c r="N461" s="2">
        <v>0</v>
      </c>
      <c r="O461" s="2"/>
      <c r="P461" s="2"/>
      <c r="Q461" s="67"/>
      <c r="R461" s="11"/>
      <c r="S461" s="11"/>
      <c r="T461" s="35"/>
    </row>
    <row r="462" spans="1:20" x14ac:dyDescent="0.25">
      <c r="A462" s="34"/>
      <c r="B462" s="11"/>
      <c r="C462" s="2"/>
      <c r="D462" s="11"/>
      <c r="E462" s="11"/>
      <c r="F462" s="2" t="s">
        <v>13</v>
      </c>
      <c r="G462" s="11" t="s">
        <v>6596</v>
      </c>
      <c r="H462" s="2">
        <v>0</v>
      </c>
      <c r="I462" s="2">
        <v>1</v>
      </c>
      <c r="J462" s="2">
        <v>0</v>
      </c>
      <c r="K462" s="2">
        <v>0</v>
      </c>
      <c r="L462" s="2">
        <v>0</v>
      </c>
      <c r="M462" s="2">
        <v>0</v>
      </c>
      <c r="N462" s="2">
        <v>0</v>
      </c>
      <c r="O462" s="2"/>
      <c r="P462" s="2"/>
      <c r="Q462" s="67"/>
      <c r="R462" s="11"/>
      <c r="S462" s="11"/>
      <c r="T462" s="35"/>
    </row>
    <row r="463" spans="1:20" x14ac:dyDescent="0.25">
      <c r="A463" s="34"/>
      <c r="B463" s="11"/>
      <c r="C463" s="2"/>
      <c r="D463" s="11"/>
      <c r="E463" s="11"/>
      <c r="F463" s="2" t="s">
        <v>14</v>
      </c>
      <c r="G463" s="11" t="s">
        <v>6597</v>
      </c>
      <c r="H463" s="2">
        <v>0</v>
      </c>
      <c r="I463" s="2">
        <v>1</v>
      </c>
      <c r="J463" s="2">
        <v>0</v>
      </c>
      <c r="K463" s="2">
        <v>0</v>
      </c>
      <c r="L463" s="2">
        <v>0</v>
      </c>
      <c r="M463" s="2">
        <v>0</v>
      </c>
      <c r="N463" s="2">
        <v>0</v>
      </c>
      <c r="O463" s="2"/>
      <c r="P463" s="2"/>
      <c r="Q463" s="67"/>
      <c r="R463" s="11"/>
      <c r="S463" s="11"/>
      <c r="T463" s="35"/>
    </row>
    <row r="464" spans="1:20" x14ac:dyDescent="0.25">
      <c r="A464" s="34"/>
      <c r="B464" s="11"/>
      <c r="C464" s="2"/>
      <c r="D464" s="11"/>
      <c r="E464" s="11"/>
      <c r="F464" s="2" t="s">
        <v>15</v>
      </c>
      <c r="G464" s="11" t="s">
        <v>6598</v>
      </c>
      <c r="H464" s="2">
        <v>0</v>
      </c>
      <c r="I464" s="2">
        <v>1</v>
      </c>
      <c r="J464" s="2">
        <v>0</v>
      </c>
      <c r="K464" s="2">
        <v>0</v>
      </c>
      <c r="L464" s="2">
        <v>0</v>
      </c>
      <c r="M464" s="2">
        <v>0</v>
      </c>
      <c r="N464" s="2">
        <v>0</v>
      </c>
      <c r="O464" s="2"/>
      <c r="P464" s="2"/>
      <c r="Q464" s="67"/>
      <c r="R464" s="11"/>
      <c r="S464" s="11"/>
      <c r="T464" s="35"/>
    </row>
    <row r="465" spans="1:20" x14ac:dyDescent="0.25">
      <c r="A465" s="34"/>
      <c r="B465" s="11"/>
      <c r="C465" s="2"/>
      <c r="D465" s="11"/>
      <c r="E465" s="11"/>
      <c r="F465" s="2" t="s">
        <v>16</v>
      </c>
      <c r="G465" s="11" t="s">
        <v>6599</v>
      </c>
      <c r="H465" s="2">
        <v>0</v>
      </c>
      <c r="I465" s="2">
        <v>1</v>
      </c>
      <c r="J465" s="2">
        <v>0</v>
      </c>
      <c r="K465" s="2">
        <v>0</v>
      </c>
      <c r="L465" s="2">
        <v>0</v>
      </c>
      <c r="M465" s="2">
        <v>0</v>
      </c>
      <c r="N465" s="2">
        <v>0</v>
      </c>
      <c r="O465" s="2"/>
      <c r="P465" s="2"/>
      <c r="Q465" s="67"/>
      <c r="R465" s="11"/>
      <c r="S465" s="11"/>
      <c r="T465" s="35"/>
    </row>
    <row r="466" spans="1:20" x14ac:dyDescent="0.25">
      <c r="A466" s="34"/>
      <c r="B466" s="11"/>
      <c r="C466" s="2"/>
      <c r="D466" s="11"/>
      <c r="E466" s="11"/>
      <c r="F466" s="2" t="s">
        <v>17</v>
      </c>
      <c r="G466" s="11" t="s">
        <v>6600</v>
      </c>
      <c r="H466" s="2">
        <v>0</v>
      </c>
      <c r="I466" s="2">
        <v>1</v>
      </c>
      <c r="J466" s="2">
        <v>0</v>
      </c>
      <c r="K466" s="2">
        <v>0</v>
      </c>
      <c r="L466" s="2">
        <v>0</v>
      </c>
      <c r="M466" s="2">
        <v>0</v>
      </c>
      <c r="N466" s="2">
        <v>0</v>
      </c>
      <c r="O466" s="2"/>
      <c r="P466" s="2"/>
      <c r="Q466" s="67"/>
      <c r="R466" s="11"/>
      <c r="S466" s="11"/>
      <c r="T466" s="35"/>
    </row>
    <row r="467" spans="1:20" x14ac:dyDescent="0.25">
      <c r="A467" s="34"/>
      <c r="B467" s="11"/>
      <c r="C467" s="2"/>
      <c r="D467" s="11"/>
      <c r="E467" s="11"/>
      <c r="F467" s="2" t="s">
        <v>18</v>
      </c>
      <c r="G467" s="11" t="s">
        <v>6601</v>
      </c>
      <c r="H467" s="2">
        <v>0</v>
      </c>
      <c r="I467" s="2">
        <v>1</v>
      </c>
      <c r="J467" s="2">
        <v>0</v>
      </c>
      <c r="K467" s="2">
        <v>0</v>
      </c>
      <c r="L467" s="2">
        <v>0</v>
      </c>
      <c r="M467" s="2">
        <v>0</v>
      </c>
      <c r="N467" s="2">
        <v>0</v>
      </c>
      <c r="O467" s="2"/>
      <c r="P467" s="2"/>
      <c r="Q467" s="67"/>
      <c r="R467" s="11"/>
      <c r="S467" s="11"/>
      <c r="T467" s="35"/>
    </row>
    <row r="468" spans="1:20" x14ac:dyDescent="0.25">
      <c r="A468" s="34"/>
      <c r="B468" s="11"/>
      <c r="C468" s="2"/>
      <c r="D468" s="11"/>
      <c r="E468" s="11"/>
      <c r="F468" s="2" t="s">
        <v>19</v>
      </c>
      <c r="G468" s="11" t="s">
        <v>6602</v>
      </c>
      <c r="H468" s="2">
        <v>0</v>
      </c>
      <c r="I468" s="2">
        <v>1</v>
      </c>
      <c r="J468" s="2">
        <v>0</v>
      </c>
      <c r="K468" s="2">
        <v>0</v>
      </c>
      <c r="L468" s="2">
        <v>0</v>
      </c>
      <c r="M468" s="2">
        <v>0</v>
      </c>
      <c r="N468" s="2">
        <v>0</v>
      </c>
      <c r="O468" s="2"/>
      <c r="P468" s="2"/>
      <c r="Q468" s="67"/>
      <c r="R468" s="11"/>
      <c r="S468" s="11"/>
      <c r="T468" s="35"/>
    </row>
    <row r="469" spans="1:20" x14ac:dyDescent="0.25">
      <c r="A469" s="34"/>
      <c r="B469" s="11"/>
      <c r="C469" s="2"/>
      <c r="D469" s="11"/>
      <c r="E469" s="11"/>
      <c r="F469" s="2"/>
      <c r="G469" s="11"/>
      <c r="H469" s="2"/>
      <c r="I469" s="2"/>
      <c r="J469" s="2"/>
      <c r="K469" s="2"/>
      <c r="L469" s="2"/>
      <c r="M469" s="2"/>
      <c r="N469" s="2"/>
      <c r="O469" s="2"/>
      <c r="P469" s="2"/>
      <c r="Q469" s="67"/>
      <c r="R469" s="11"/>
      <c r="S469" s="11"/>
      <c r="T469" s="35"/>
    </row>
    <row r="470" spans="1:20" x14ac:dyDescent="0.25">
      <c r="A470" s="83"/>
      <c r="B470" s="62"/>
      <c r="C470" s="61"/>
      <c r="D470" s="62"/>
      <c r="E470" s="62"/>
      <c r="F470" s="61"/>
      <c r="G470" s="62"/>
      <c r="H470" s="61">
        <f>SUM(H450:H468)</f>
        <v>0</v>
      </c>
      <c r="I470" s="61">
        <f t="shared" ref="I470:O470" si="17">SUM(I450:I468)</f>
        <v>19</v>
      </c>
      <c r="J470" s="61">
        <f t="shared" si="17"/>
        <v>0</v>
      </c>
      <c r="K470" s="61">
        <f t="shared" si="17"/>
        <v>0</v>
      </c>
      <c r="L470" s="61">
        <f t="shared" si="17"/>
        <v>0</v>
      </c>
      <c r="M470" s="61">
        <f t="shared" si="17"/>
        <v>0</v>
      </c>
      <c r="N470" s="61">
        <f t="shared" si="17"/>
        <v>0</v>
      </c>
      <c r="O470" s="61">
        <f t="shared" si="17"/>
        <v>0</v>
      </c>
      <c r="P470" s="61"/>
      <c r="Q470" s="72"/>
      <c r="R470" s="62"/>
      <c r="S470" s="62"/>
      <c r="T470" s="84"/>
    </row>
    <row r="471" spans="1:20" x14ac:dyDescent="0.25">
      <c r="A471" s="85"/>
      <c r="B471" s="75"/>
      <c r="C471" s="76"/>
      <c r="D471" s="75"/>
      <c r="E471" s="75"/>
      <c r="F471" s="76"/>
      <c r="G471" s="75"/>
      <c r="H471" s="76"/>
      <c r="I471" s="76"/>
      <c r="J471" s="76"/>
      <c r="K471" s="76"/>
      <c r="L471" s="76"/>
      <c r="M471" s="76"/>
      <c r="N471" s="76"/>
      <c r="O471" s="76"/>
      <c r="P471" s="76"/>
      <c r="Q471" s="105"/>
      <c r="R471" s="75"/>
      <c r="S471" s="75"/>
      <c r="T471" s="86"/>
    </row>
    <row r="472" spans="1:20" x14ac:dyDescent="0.25">
      <c r="A472" s="34"/>
      <c r="B472" s="11"/>
      <c r="C472" s="2"/>
      <c r="D472" s="11"/>
      <c r="E472" s="11"/>
      <c r="F472" s="11"/>
      <c r="G472" s="11"/>
      <c r="H472" s="2"/>
      <c r="I472" s="2"/>
      <c r="J472" s="2"/>
      <c r="K472" s="2"/>
      <c r="L472" s="2"/>
      <c r="M472" s="2"/>
      <c r="N472" s="2"/>
      <c r="O472" s="2"/>
      <c r="P472" s="2"/>
      <c r="Q472" s="67"/>
      <c r="R472" s="11"/>
      <c r="S472" s="11"/>
      <c r="T472" s="35"/>
    </row>
    <row r="473" spans="1:20" x14ac:dyDescent="0.25">
      <c r="A473" s="34"/>
      <c r="B473" s="11"/>
      <c r="C473" s="2" t="s">
        <v>19</v>
      </c>
      <c r="D473" s="11" t="s">
        <v>4752</v>
      </c>
      <c r="E473" s="11" t="s">
        <v>39</v>
      </c>
      <c r="F473" s="2" t="s">
        <v>0</v>
      </c>
      <c r="G473" s="11" t="s">
        <v>6603</v>
      </c>
      <c r="H473" s="2">
        <v>0</v>
      </c>
      <c r="I473" s="2">
        <v>1</v>
      </c>
      <c r="J473" s="2">
        <v>0</v>
      </c>
      <c r="K473" s="2">
        <v>0</v>
      </c>
      <c r="L473" s="2">
        <v>0</v>
      </c>
      <c r="M473" s="2">
        <v>0</v>
      </c>
      <c r="N473" s="2">
        <v>0</v>
      </c>
      <c r="O473" s="2"/>
      <c r="P473" s="2"/>
      <c r="Q473" s="67"/>
      <c r="R473" s="11"/>
      <c r="S473" s="11"/>
      <c r="T473" s="35"/>
    </row>
    <row r="474" spans="1:20" x14ac:dyDescent="0.25">
      <c r="A474" s="34"/>
      <c r="B474" s="11"/>
      <c r="C474" s="2"/>
      <c r="D474" s="11"/>
      <c r="E474" s="11"/>
      <c r="F474" s="2" t="s">
        <v>2</v>
      </c>
      <c r="G474" s="11" t="s">
        <v>6604</v>
      </c>
      <c r="H474" s="2">
        <v>0</v>
      </c>
      <c r="I474" s="2">
        <v>1</v>
      </c>
      <c r="J474" s="2">
        <v>0</v>
      </c>
      <c r="K474" s="2">
        <v>0</v>
      </c>
      <c r="L474" s="2">
        <v>0</v>
      </c>
      <c r="M474" s="2">
        <v>0</v>
      </c>
      <c r="N474" s="2">
        <v>0</v>
      </c>
      <c r="O474" s="2"/>
      <c r="P474" s="2"/>
      <c r="Q474" s="67"/>
      <c r="R474" s="11"/>
      <c r="S474" s="11"/>
      <c r="T474" s="35"/>
    </row>
    <row r="475" spans="1:20" x14ac:dyDescent="0.25">
      <c r="A475" s="34"/>
      <c r="B475" s="11"/>
      <c r="C475" s="2"/>
      <c r="D475" s="11"/>
      <c r="E475" s="11"/>
      <c r="F475" s="2" t="s">
        <v>3</v>
      </c>
      <c r="G475" s="11" t="s">
        <v>6605</v>
      </c>
      <c r="H475" s="2">
        <v>0</v>
      </c>
      <c r="I475" s="2">
        <v>1</v>
      </c>
      <c r="J475" s="2">
        <v>0</v>
      </c>
      <c r="K475" s="2">
        <v>0</v>
      </c>
      <c r="L475" s="2">
        <v>0</v>
      </c>
      <c r="M475" s="2">
        <v>0</v>
      </c>
      <c r="N475" s="2">
        <v>0</v>
      </c>
      <c r="O475" s="2"/>
      <c r="P475" s="2"/>
      <c r="Q475" s="67"/>
      <c r="R475" s="11"/>
      <c r="S475" s="11"/>
      <c r="T475" s="35"/>
    </row>
    <row r="476" spans="1:20" x14ac:dyDescent="0.25">
      <c r="A476" s="34"/>
      <c r="B476" s="11"/>
      <c r="C476" s="2"/>
      <c r="D476" s="11"/>
      <c r="E476" s="11"/>
      <c r="F476" s="2" t="s">
        <v>4</v>
      </c>
      <c r="G476" s="11" t="s">
        <v>6606</v>
      </c>
      <c r="H476" s="2">
        <v>0</v>
      </c>
      <c r="I476" s="2">
        <v>1</v>
      </c>
      <c r="J476" s="2">
        <v>0</v>
      </c>
      <c r="K476" s="2">
        <v>0</v>
      </c>
      <c r="L476" s="2">
        <v>0</v>
      </c>
      <c r="M476" s="2">
        <v>0</v>
      </c>
      <c r="N476" s="2">
        <v>0</v>
      </c>
      <c r="O476" s="2"/>
      <c r="P476" s="2"/>
      <c r="Q476" s="67"/>
      <c r="R476" s="11"/>
      <c r="S476" s="11"/>
      <c r="T476" s="35"/>
    </row>
    <row r="477" spans="1:20" x14ac:dyDescent="0.25">
      <c r="A477" s="34"/>
      <c r="B477" s="11"/>
      <c r="C477" s="2"/>
      <c r="D477" s="11"/>
      <c r="E477" s="11"/>
      <c r="F477" s="2" t="s">
        <v>5</v>
      </c>
      <c r="G477" s="11" t="s">
        <v>6607</v>
      </c>
      <c r="H477" s="2">
        <v>0</v>
      </c>
      <c r="I477" s="2">
        <v>1</v>
      </c>
      <c r="J477" s="2">
        <v>0</v>
      </c>
      <c r="K477" s="2">
        <v>0</v>
      </c>
      <c r="L477" s="2">
        <v>0</v>
      </c>
      <c r="M477" s="2">
        <v>0</v>
      </c>
      <c r="N477" s="2">
        <v>0</v>
      </c>
      <c r="O477" s="2"/>
      <c r="P477" s="2"/>
      <c r="Q477" s="67"/>
      <c r="R477" s="11"/>
      <c r="S477" s="11"/>
      <c r="T477" s="35"/>
    </row>
    <row r="478" spans="1:20" x14ac:dyDescent="0.25">
      <c r="A478" s="34"/>
      <c r="B478" s="11"/>
      <c r="C478" s="2"/>
      <c r="D478" s="11"/>
      <c r="E478" s="11"/>
      <c r="F478" s="2"/>
      <c r="G478" s="11"/>
      <c r="H478" s="2"/>
      <c r="I478" s="2"/>
      <c r="J478" s="2"/>
      <c r="K478" s="2"/>
      <c r="L478" s="2"/>
      <c r="M478" s="2"/>
      <c r="N478" s="2"/>
      <c r="O478" s="2"/>
      <c r="P478" s="2"/>
      <c r="Q478" s="67"/>
      <c r="R478" s="11"/>
      <c r="S478" s="11"/>
      <c r="T478" s="35"/>
    </row>
    <row r="479" spans="1:20" x14ac:dyDescent="0.25">
      <c r="A479" s="83"/>
      <c r="B479" s="62"/>
      <c r="C479" s="61"/>
      <c r="D479" s="62"/>
      <c r="E479" s="62"/>
      <c r="F479" s="61"/>
      <c r="G479" s="62"/>
      <c r="H479" s="61">
        <f>SUM(H473:H477)</f>
        <v>0</v>
      </c>
      <c r="I479" s="61">
        <f t="shared" ref="I479:O479" si="18">SUM(I473:I477)</f>
        <v>5</v>
      </c>
      <c r="J479" s="61">
        <f t="shared" si="18"/>
        <v>0</v>
      </c>
      <c r="K479" s="61">
        <f t="shared" si="18"/>
        <v>0</v>
      </c>
      <c r="L479" s="61">
        <f t="shared" si="18"/>
        <v>0</v>
      </c>
      <c r="M479" s="61">
        <f t="shared" si="18"/>
        <v>0</v>
      </c>
      <c r="N479" s="61">
        <f t="shared" si="18"/>
        <v>0</v>
      </c>
      <c r="O479" s="61">
        <f t="shared" si="18"/>
        <v>0</v>
      </c>
      <c r="P479" s="61"/>
      <c r="Q479" s="72"/>
      <c r="R479" s="62"/>
      <c r="S479" s="62"/>
      <c r="T479" s="84"/>
    </row>
    <row r="480" spans="1:20" x14ac:dyDescent="0.25">
      <c r="A480" s="85"/>
      <c r="B480" s="75"/>
      <c r="C480" s="76"/>
      <c r="D480" s="75"/>
      <c r="E480" s="75"/>
      <c r="F480" s="76"/>
      <c r="G480" s="75"/>
      <c r="H480" s="76"/>
      <c r="I480" s="76"/>
      <c r="J480" s="76"/>
      <c r="K480" s="76"/>
      <c r="L480" s="76"/>
      <c r="M480" s="76"/>
      <c r="N480" s="76"/>
      <c r="O480" s="76"/>
      <c r="P480" s="76"/>
      <c r="Q480" s="105"/>
      <c r="R480" s="75"/>
      <c r="S480" s="75"/>
      <c r="T480" s="86"/>
    </row>
    <row r="481" spans="1:20" x14ac:dyDescent="0.25">
      <c r="A481" s="34"/>
      <c r="B481" s="11"/>
      <c r="C481" s="2"/>
      <c r="D481" s="11"/>
      <c r="E481" s="11"/>
      <c r="F481" s="11"/>
      <c r="G481" s="11"/>
      <c r="H481" s="2"/>
      <c r="I481" s="2"/>
      <c r="J481" s="2"/>
      <c r="K481" s="2"/>
      <c r="L481" s="2"/>
      <c r="M481" s="2"/>
      <c r="N481" s="2"/>
      <c r="O481" s="2"/>
      <c r="P481" s="2"/>
      <c r="Q481" s="67"/>
      <c r="R481" s="11"/>
      <c r="S481" s="11"/>
      <c r="T481" s="35"/>
    </row>
    <row r="482" spans="1:20" x14ac:dyDescent="0.25">
      <c r="A482" s="34"/>
      <c r="B482" s="11"/>
      <c r="C482" s="2" t="s">
        <v>20</v>
      </c>
      <c r="D482" s="11" t="s">
        <v>4753</v>
      </c>
      <c r="E482" s="11" t="s">
        <v>39</v>
      </c>
      <c r="F482" s="2" t="s">
        <v>0</v>
      </c>
      <c r="G482" s="11" t="s">
        <v>4754</v>
      </c>
      <c r="H482" s="2">
        <v>0</v>
      </c>
      <c r="I482" s="2">
        <v>1</v>
      </c>
      <c r="J482" s="2">
        <v>0</v>
      </c>
      <c r="K482" s="2">
        <v>0</v>
      </c>
      <c r="L482" s="2">
        <v>0</v>
      </c>
      <c r="M482" s="2">
        <v>0</v>
      </c>
      <c r="N482" s="2">
        <v>0</v>
      </c>
      <c r="O482" s="2"/>
      <c r="P482" s="2"/>
      <c r="Q482" s="67"/>
      <c r="R482" s="11"/>
      <c r="S482" s="11"/>
      <c r="T482" s="35"/>
    </row>
    <row r="483" spans="1:20" x14ac:dyDescent="0.25">
      <c r="A483" s="34"/>
      <c r="B483" s="11"/>
      <c r="C483" s="2"/>
      <c r="D483" s="11"/>
      <c r="E483" s="11"/>
      <c r="F483" s="2" t="s">
        <v>2</v>
      </c>
      <c r="G483" s="11" t="s">
        <v>6608</v>
      </c>
      <c r="H483" s="2">
        <v>0</v>
      </c>
      <c r="I483" s="2">
        <v>1</v>
      </c>
      <c r="J483" s="2">
        <v>0</v>
      </c>
      <c r="K483" s="2">
        <v>0</v>
      </c>
      <c r="L483" s="2">
        <v>0</v>
      </c>
      <c r="M483" s="2">
        <v>0</v>
      </c>
      <c r="N483" s="2">
        <v>0</v>
      </c>
      <c r="O483" s="2"/>
      <c r="P483" s="2"/>
      <c r="Q483" s="67"/>
      <c r="R483" s="11"/>
      <c r="S483" s="11"/>
      <c r="T483" s="35"/>
    </row>
    <row r="484" spans="1:20" x14ac:dyDescent="0.25">
      <c r="A484" s="34"/>
      <c r="B484" s="11"/>
      <c r="C484" s="2"/>
      <c r="D484" s="11"/>
      <c r="E484" s="11"/>
      <c r="F484" s="2" t="s">
        <v>3</v>
      </c>
      <c r="G484" s="11" t="s">
        <v>6609</v>
      </c>
      <c r="H484" s="2">
        <v>0</v>
      </c>
      <c r="I484" s="2">
        <v>1</v>
      </c>
      <c r="J484" s="2">
        <v>0</v>
      </c>
      <c r="K484" s="2">
        <v>0</v>
      </c>
      <c r="L484" s="2">
        <v>0</v>
      </c>
      <c r="M484" s="2">
        <v>0</v>
      </c>
      <c r="N484" s="2">
        <v>0</v>
      </c>
      <c r="O484" s="2"/>
      <c r="P484" s="2"/>
      <c r="Q484" s="67"/>
      <c r="R484" s="11"/>
      <c r="S484" s="11"/>
      <c r="T484" s="35"/>
    </row>
    <row r="485" spans="1:20" x14ac:dyDescent="0.25">
      <c r="A485" s="34"/>
      <c r="B485" s="11"/>
      <c r="C485" s="2"/>
      <c r="D485" s="11"/>
      <c r="E485" s="11"/>
      <c r="F485" s="2" t="s">
        <v>4</v>
      </c>
      <c r="G485" s="11" t="s">
        <v>6610</v>
      </c>
      <c r="H485" s="2">
        <v>0</v>
      </c>
      <c r="I485" s="2">
        <v>1</v>
      </c>
      <c r="J485" s="2">
        <v>0</v>
      </c>
      <c r="K485" s="2">
        <v>0</v>
      </c>
      <c r="L485" s="2">
        <v>0</v>
      </c>
      <c r="M485" s="2">
        <v>0</v>
      </c>
      <c r="N485" s="2">
        <v>0</v>
      </c>
      <c r="O485" s="2"/>
      <c r="P485" s="2"/>
      <c r="Q485" s="67"/>
      <c r="R485" s="11"/>
      <c r="S485" s="11"/>
      <c r="T485" s="35"/>
    </row>
    <row r="486" spans="1:20" x14ac:dyDescent="0.25">
      <c r="A486" s="34"/>
      <c r="B486" s="11"/>
      <c r="C486" s="2"/>
      <c r="D486" s="11"/>
      <c r="E486" s="11"/>
      <c r="F486" s="2" t="s">
        <v>5</v>
      </c>
      <c r="G486" s="11" t="s">
        <v>6611</v>
      </c>
      <c r="H486" s="2">
        <v>0</v>
      </c>
      <c r="I486" s="2">
        <v>1</v>
      </c>
      <c r="J486" s="2">
        <v>0</v>
      </c>
      <c r="K486" s="2">
        <v>0</v>
      </c>
      <c r="L486" s="2">
        <v>0</v>
      </c>
      <c r="M486" s="2">
        <v>0</v>
      </c>
      <c r="N486" s="2">
        <v>0</v>
      </c>
      <c r="O486" s="2"/>
      <c r="P486" s="2"/>
      <c r="Q486" s="67"/>
      <c r="R486" s="11"/>
      <c r="S486" s="11"/>
      <c r="T486" s="35"/>
    </row>
    <row r="487" spans="1:20" x14ac:dyDescent="0.25">
      <c r="A487" s="34"/>
      <c r="B487" s="11"/>
      <c r="C487" s="2"/>
      <c r="D487" s="11"/>
      <c r="E487" s="11"/>
      <c r="F487" s="2" t="s">
        <v>6</v>
      </c>
      <c r="G487" s="11" t="s">
        <v>6612</v>
      </c>
      <c r="H487" s="2">
        <v>0</v>
      </c>
      <c r="I487" s="2">
        <v>1</v>
      </c>
      <c r="J487" s="2">
        <v>0</v>
      </c>
      <c r="K487" s="2">
        <v>0</v>
      </c>
      <c r="L487" s="2">
        <v>0</v>
      </c>
      <c r="M487" s="2">
        <v>0</v>
      </c>
      <c r="N487" s="2">
        <v>0</v>
      </c>
      <c r="O487" s="2"/>
      <c r="P487" s="2"/>
      <c r="Q487" s="67"/>
      <c r="R487" s="11"/>
      <c r="S487" s="11"/>
      <c r="T487" s="35"/>
    </row>
    <row r="488" spans="1:20" x14ac:dyDescent="0.25">
      <c r="A488" s="34"/>
      <c r="B488" s="11"/>
      <c r="C488" s="2"/>
      <c r="D488" s="11"/>
      <c r="E488" s="11"/>
      <c r="F488" s="2" t="s">
        <v>7</v>
      </c>
      <c r="G488" s="11" t="s">
        <v>6613</v>
      </c>
      <c r="H488" s="2">
        <v>0</v>
      </c>
      <c r="I488" s="2">
        <v>1</v>
      </c>
      <c r="J488" s="2">
        <v>0</v>
      </c>
      <c r="K488" s="2">
        <v>0</v>
      </c>
      <c r="L488" s="2">
        <v>0</v>
      </c>
      <c r="M488" s="2">
        <v>0</v>
      </c>
      <c r="N488" s="2">
        <v>0</v>
      </c>
      <c r="O488" s="2"/>
      <c r="P488" s="2"/>
      <c r="Q488" s="67"/>
      <c r="R488" s="11"/>
      <c r="S488" s="11"/>
      <c r="T488" s="35"/>
    </row>
    <row r="489" spans="1:20" x14ac:dyDescent="0.25">
      <c r="A489" s="34"/>
      <c r="B489" s="11"/>
      <c r="C489" s="2"/>
      <c r="D489" s="11"/>
      <c r="E489" s="11"/>
      <c r="F489" s="2" t="s">
        <v>8</v>
      </c>
      <c r="G489" s="11" t="s">
        <v>6614</v>
      </c>
      <c r="H489" s="2">
        <v>0</v>
      </c>
      <c r="I489" s="2">
        <v>1</v>
      </c>
      <c r="J489" s="2">
        <v>0</v>
      </c>
      <c r="K489" s="2">
        <v>0</v>
      </c>
      <c r="L489" s="2">
        <v>0</v>
      </c>
      <c r="M489" s="2">
        <v>0</v>
      </c>
      <c r="N489" s="2">
        <v>0</v>
      </c>
      <c r="O489" s="2"/>
      <c r="P489" s="2"/>
      <c r="Q489" s="67"/>
      <c r="R489" s="11"/>
      <c r="S489" s="11"/>
      <c r="T489" s="35"/>
    </row>
    <row r="490" spans="1:20" x14ac:dyDescent="0.25">
      <c r="A490" s="34"/>
      <c r="B490" s="11"/>
      <c r="C490" s="2"/>
      <c r="D490" s="11"/>
      <c r="E490" s="11"/>
      <c r="F490" s="2"/>
      <c r="G490" s="11"/>
      <c r="H490" s="2"/>
      <c r="I490" s="2"/>
      <c r="J490" s="2"/>
      <c r="K490" s="2"/>
      <c r="L490" s="2"/>
      <c r="M490" s="2"/>
      <c r="N490" s="2"/>
      <c r="O490" s="2"/>
      <c r="P490" s="2"/>
      <c r="Q490" s="67"/>
      <c r="R490" s="11"/>
      <c r="S490" s="11"/>
      <c r="T490" s="35"/>
    </row>
    <row r="491" spans="1:20" x14ac:dyDescent="0.25">
      <c r="A491" s="83"/>
      <c r="B491" s="62"/>
      <c r="C491" s="61"/>
      <c r="D491" s="62"/>
      <c r="E491" s="62"/>
      <c r="F491" s="61"/>
      <c r="G491" s="62"/>
      <c r="H491" s="61">
        <f>SUM(H482:H489)</f>
        <v>0</v>
      </c>
      <c r="I491" s="61">
        <f t="shared" ref="I491:O491" si="19">SUM(I482:I489)</f>
        <v>8</v>
      </c>
      <c r="J491" s="61">
        <f t="shared" si="19"/>
        <v>0</v>
      </c>
      <c r="K491" s="61">
        <f t="shared" si="19"/>
        <v>0</v>
      </c>
      <c r="L491" s="61">
        <f t="shared" si="19"/>
        <v>0</v>
      </c>
      <c r="M491" s="61">
        <f t="shared" si="19"/>
        <v>0</v>
      </c>
      <c r="N491" s="61">
        <f t="shared" si="19"/>
        <v>0</v>
      </c>
      <c r="O491" s="61">
        <f t="shared" si="19"/>
        <v>0</v>
      </c>
      <c r="P491" s="61"/>
      <c r="Q491" s="72"/>
      <c r="R491" s="62"/>
      <c r="S491" s="62"/>
      <c r="T491" s="84"/>
    </row>
    <row r="492" spans="1:20" x14ac:dyDescent="0.25">
      <c r="A492" s="85"/>
      <c r="B492" s="75"/>
      <c r="C492" s="76"/>
      <c r="D492" s="75"/>
      <c r="E492" s="75"/>
      <c r="F492" s="76"/>
      <c r="G492" s="75"/>
      <c r="H492" s="76"/>
      <c r="I492" s="76"/>
      <c r="J492" s="76"/>
      <c r="K492" s="76"/>
      <c r="L492" s="76"/>
      <c r="M492" s="76"/>
      <c r="N492" s="76"/>
      <c r="O492" s="76"/>
      <c r="P492" s="76"/>
      <c r="Q492" s="105"/>
      <c r="R492" s="75"/>
      <c r="S492" s="75"/>
      <c r="T492" s="86"/>
    </row>
    <row r="493" spans="1:20" x14ac:dyDescent="0.25">
      <c r="A493" s="34"/>
      <c r="B493" s="11"/>
      <c r="C493" s="2"/>
      <c r="D493" s="11"/>
      <c r="E493" s="11"/>
      <c r="F493" s="11"/>
      <c r="G493" s="11"/>
      <c r="H493" s="2"/>
      <c r="I493" s="2"/>
      <c r="J493" s="2"/>
      <c r="K493" s="2"/>
      <c r="L493" s="2"/>
      <c r="M493" s="2"/>
      <c r="N493" s="2"/>
      <c r="O493" s="2"/>
      <c r="P493" s="2"/>
      <c r="Q493" s="67"/>
      <c r="R493" s="11"/>
      <c r="S493" s="11"/>
      <c r="T493" s="35"/>
    </row>
    <row r="494" spans="1:20" x14ac:dyDescent="0.25">
      <c r="A494" s="34"/>
      <c r="B494" s="11"/>
      <c r="C494" s="2" t="s">
        <v>21</v>
      </c>
      <c r="D494" s="11" t="s">
        <v>4754</v>
      </c>
      <c r="E494" s="11" t="s">
        <v>39</v>
      </c>
      <c r="F494" s="2" t="s">
        <v>0</v>
      </c>
      <c r="G494" s="11" t="s">
        <v>6615</v>
      </c>
      <c r="H494" s="2">
        <v>0</v>
      </c>
      <c r="I494" s="2">
        <v>1</v>
      </c>
      <c r="J494" s="2">
        <v>0</v>
      </c>
      <c r="K494" s="2">
        <v>0</v>
      </c>
      <c r="L494" s="2">
        <v>0</v>
      </c>
      <c r="M494" s="2">
        <v>0</v>
      </c>
      <c r="N494" s="2">
        <v>0</v>
      </c>
      <c r="O494" s="2"/>
      <c r="P494" s="2"/>
      <c r="Q494" s="67"/>
      <c r="R494" s="11"/>
      <c r="S494" s="11"/>
      <c r="T494" s="35"/>
    </row>
    <row r="495" spans="1:20" x14ac:dyDescent="0.25">
      <c r="A495" s="34"/>
      <c r="B495" s="11"/>
      <c r="C495" s="2"/>
      <c r="D495" s="11"/>
      <c r="E495" s="11"/>
      <c r="F495" s="2" t="s">
        <v>2</v>
      </c>
      <c r="G495" s="11" t="s">
        <v>6616</v>
      </c>
      <c r="H495" s="2">
        <v>0</v>
      </c>
      <c r="I495" s="2">
        <v>1</v>
      </c>
      <c r="J495" s="2">
        <v>0</v>
      </c>
      <c r="K495" s="2">
        <v>0</v>
      </c>
      <c r="L495" s="2">
        <v>0</v>
      </c>
      <c r="M495" s="2">
        <v>0</v>
      </c>
      <c r="N495" s="2">
        <v>0</v>
      </c>
      <c r="O495" s="2"/>
      <c r="P495" s="2"/>
      <c r="Q495" s="67"/>
      <c r="R495" s="11"/>
      <c r="S495" s="11"/>
      <c r="T495" s="35"/>
    </row>
    <row r="496" spans="1:20" x14ac:dyDescent="0.25">
      <c r="A496" s="34"/>
      <c r="B496" s="11"/>
      <c r="C496" s="2"/>
      <c r="D496" s="11"/>
      <c r="E496" s="11"/>
      <c r="F496" s="2" t="s">
        <v>3</v>
      </c>
      <c r="G496" s="11" t="s">
        <v>6617</v>
      </c>
      <c r="H496" s="2">
        <v>0</v>
      </c>
      <c r="I496" s="2">
        <v>1</v>
      </c>
      <c r="J496" s="2">
        <v>0</v>
      </c>
      <c r="K496" s="2">
        <v>0</v>
      </c>
      <c r="L496" s="2">
        <v>0</v>
      </c>
      <c r="M496" s="2">
        <v>0</v>
      </c>
      <c r="N496" s="2">
        <v>0</v>
      </c>
      <c r="O496" s="2"/>
      <c r="P496" s="2"/>
      <c r="Q496" s="67"/>
      <c r="R496" s="11"/>
      <c r="S496" s="11"/>
      <c r="T496" s="35"/>
    </row>
    <row r="497" spans="1:20" x14ac:dyDescent="0.25">
      <c r="A497" s="34"/>
      <c r="B497" s="11"/>
      <c r="C497" s="2"/>
      <c r="D497" s="11"/>
      <c r="E497" s="11"/>
      <c r="F497" s="2" t="s">
        <v>4</v>
      </c>
      <c r="G497" s="11" t="s">
        <v>6618</v>
      </c>
      <c r="H497" s="2">
        <v>0</v>
      </c>
      <c r="I497" s="2">
        <v>1</v>
      </c>
      <c r="J497" s="2">
        <v>0</v>
      </c>
      <c r="K497" s="2">
        <v>0</v>
      </c>
      <c r="L497" s="2">
        <v>0</v>
      </c>
      <c r="M497" s="2">
        <v>0</v>
      </c>
      <c r="N497" s="2">
        <v>0</v>
      </c>
      <c r="O497" s="2"/>
      <c r="P497" s="2"/>
      <c r="Q497" s="67"/>
      <c r="R497" s="11"/>
      <c r="S497" s="11"/>
      <c r="T497" s="35"/>
    </row>
    <row r="498" spans="1:20" x14ac:dyDescent="0.25">
      <c r="A498" s="34"/>
      <c r="B498" s="11"/>
      <c r="C498" s="2"/>
      <c r="D498" s="11"/>
      <c r="E498" s="11"/>
      <c r="F498" s="2" t="s">
        <v>5</v>
      </c>
      <c r="G498" s="11" t="s">
        <v>6619</v>
      </c>
      <c r="H498" s="2">
        <v>0</v>
      </c>
      <c r="I498" s="2">
        <v>1</v>
      </c>
      <c r="J498" s="2">
        <v>0</v>
      </c>
      <c r="K498" s="2">
        <v>0</v>
      </c>
      <c r="L498" s="2">
        <v>0</v>
      </c>
      <c r="M498" s="2">
        <v>0</v>
      </c>
      <c r="N498" s="2">
        <v>0</v>
      </c>
      <c r="O498" s="2"/>
      <c r="P498" s="2"/>
      <c r="Q498" s="67"/>
      <c r="R498" s="11"/>
      <c r="S498" s="11"/>
      <c r="T498" s="35"/>
    </row>
    <row r="499" spans="1:20" x14ac:dyDescent="0.25">
      <c r="A499" s="34"/>
      <c r="B499" s="11"/>
      <c r="C499" s="2"/>
      <c r="D499" s="11"/>
      <c r="E499" s="11"/>
      <c r="F499" s="2"/>
      <c r="G499" s="11"/>
      <c r="H499" s="2"/>
      <c r="I499" s="2"/>
      <c r="J499" s="2"/>
      <c r="K499" s="2"/>
      <c r="L499" s="2"/>
      <c r="M499" s="2"/>
      <c r="N499" s="2"/>
      <c r="O499" s="2"/>
      <c r="P499" s="2"/>
      <c r="Q499" s="67"/>
      <c r="R499" s="11"/>
      <c r="S499" s="11"/>
      <c r="T499" s="35"/>
    </row>
    <row r="500" spans="1:20" x14ac:dyDescent="0.25">
      <c r="A500" s="83"/>
      <c r="B500" s="62"/>
      <c r="C500" s="61"/>
      <c r="D500" s="62"/>
      <c r="E500" s="62"/>
      <c r="F500" s="61"/>
      <c r="G500" s="62"/>
      <c r="H500" s="61">
        <f>SUM(H494:H498)</f>
        <v>0</v>
      </c>
      <c r="I500" s="61">
        <f t="shared" ref="I500:O500" si="20">SUM(I494:I498)</f>
        <v>5</v>
      </c>
      <c r="J500" s="61">
        <f t="shared" si="20"/>
        <v>0</v>
      </c>
      <c r="K500" s="61">
        <f t="shared" si="20"/>
        <v>0</v>
      </c>
      <c r="L500" s="61">
        <f t="shared" si="20"/>
        <v>0</v>
      </c>
      <c r="M500" s="61">
        <f t="shared" si="20"/>
        <v>0</v>
      </c>
      <c r="N500" s="61">
        <f t="shared" si="20"/>
        <v>0</v>
      </c>
      <c r="O500" s="61">
        <f t="shared" si="20"/>
        <v>0</v>
      </c>
      <c r="P500" s="61"/>
      <c r="Q500" s="72"/>
      <c r="R500" s="62"/>
      <c r="S500" s="62"/>
      <c r="T500" s="84"/>
    </row>
    <row r="501" spans="1:20" x14ac:dyDescent="0.25">
      <c r="A501" s="85"/>
      <c r="B501" s="75"/>
      <c r="C501" s="76"/>
      <c r="D501" s="75"/>
      <c r="E501" s="75"/>
      <c r="F501" s="76"/>
      <c r="G501" s="75"/>
      <c r="H501" s="76"/>
      <c r="I501" s="76"/>
      <c r="J501" s="76"/>
      <c r="K501" s="76"/>
      <c r="L501" s="76"/>
      <c r="M501" s="76"/>
      <c r="N501" s="76"/>
      <c r="O501" s="76"/>
      <c r="P501" s="76"/>
      <c r="Q501" s="105"/>
      <c r="R501" s="75"/>
      <c r="S501" s="75"/>
      <c r="T501" s="86"/>
    </row>
    <row r="502" spans="1:20" x14ac:dyDescent="0.25">
      <c r="A502" s="34"/>
      <c r="B502" s="11"/>
      <c r="C502" s="2"/>
      <c r="D502" s="11"/>
      <c r="E502" s="11"/>
      <c r="F502" s="11"/>
      <c r="G502" s="11"/>
      <c r="H502" s="2"/>
      <c r="I502" s="2"/>
      <c r="J502" s="2"/>
      <c r="K502" s="2"/>
      <c r="L502" s="2"/>
      <c r="M502" s="2"/>
      <c r="N502" s="2"/>
      <c r="O502" s="2"/>
      <c r="P502" s="2"/>
      <c r="Q502" s="67"/>
      <c r="R502" s="11"/>
      <c r="S502" s="11"/>
      <c r="T502" s="35"/>
    </row>
    <row r="503" spans="1:20" x14ac:dyDescent="0.25">
      <c r="A503" s="34"/>
      <c r="B503" s="11"/>
      <c r="C503" s="2" t="s">
        <v>22</v>
      </c>
      <c r="D503" s="11" t="s">
        <v>4755</v>
      </c>
      <c r="E503" s="11" t="s">
        <v>39</v>
      </c>
      <c r="F503" s="2" t="s">
        <v>0</v>
      </c>
      <c r="G503" s="11" t="s">
        <v>6620</v>
      </c>
      <c r="H503" s="2">
        <v>0</v>
      </c>
      <c r="I503" s="2">
        <v>1</v>
      </c>
      <c r="J503" s="2">
        <v>0</v>
      </c>
      <c r="K503" s="2">
        <v>0</v>
      </c>
      <c r="L503" s="2">
        <v>0</v>
      </c>
      <c r="M503" s="2">
        <v>0</v>
      </c>
      <c r="N503" s="2">
        <v>0</v>
      </c>
      <c r="O503" s="2"/>
      <c r="P503" s="2"/>
      <c r="Q503" s="67"/>
      <c r="R503" s="11"/>
      <c r="S503" s="11"/>
      <c r="T503" s="35"/>
    </row>
    <row r="504" spans="1:20" x14ac:dyDescent="0.25">
      <c r="A504" s="34"/>
      <c r="B504" s="11"/>
      <c r="C504" s="2"/>
      <c r="D504" s="11"/>
      <c r="E504" s="11"/>
      <c r="F504" s="2" t="s">
        <v>2</v>
      </c>
      <c r="G504" s="11" t="s">
        <v>6621</v>
      </c>
      <c r="H504" s="2">
        <v>0</v>
      </c>
      <c r="I504" s="2">
        <v>1</v>
      </c>
      <c r="J504" s="2">
        <v>0</v>
      </c>
      <c r="K504" s="2">
        <v>0</v>
      </c>
      <c r="L504" s="2">
        <v>0</v>
      </c>
      <c r="M504" s="2">
        <v>0</v>
      </c>
      <c r="N504" s="2">
        <v>0</v>
      </c>
      <c r="O504" s="2"/>
      <c r="P504" s="2"/>
      <c r="Q504" s="67"/>
      <c r="R504" s="11"/>
      <c r="S504" s="11"/>
      <c r="T504" s="35"/>
    </row>
    <row r="505" spans="1:20" x14ac:dyDescent="0.25">
      <c r="A505" s="34"/>
      <c r="B505" s="11"/>
      <c r="C505" s="2"/>
      <c r="D505" s="11"/>
      <c r="E505" s="11"/>
      <c r="F505" s="2" t="s">
        <v>3</v>
      </c>
      <c r="G505" s="11" t="s">
        <v>6622</v>
      </c>
      <c r="H505" s="2">
        <v>0</v>
      </c>
      <c r="I505" s="2">
        <v>1</v>
      </c>
      <c r="J505" s="2">
        <v>0</v>
      </c>
      <c r="K505" s="2">
        <v>0</v>
      </c>
      <c r="L505" s="2">
        <v>0</v>
      </c>
      <c r="M505" s="2">
        <v>0</v>
      </c>
      <c r="N505" s="2">
        <v>0</v>
      </c>
      <c r="O505" s="2"/>
      <c r="P505" s="2"/>
      <c r="Q505" s="67"/>
      <c r="R505" s="11"/>
      <c r="S505" s="11"/>
      <c r="T505" s="35"/>
    </row>
    <row r="506" spans="1:20" x14ac:dyDescent="0.25">
      <c r="A506" s="34"/>
      <c r="B506" s="11"/>
      <c r="C506" s="2"/>
      <c r="D506" s="11"/>
      <c r="E506" s="11"/>
      <c r="F506" s="2" t="s">
        <v>4</v>
      </c>
      <c r="G506" s="11" t="s">
        <v>6623</v>
      </c>
      <c r="H506" s="2">
        <v>0</v>
      </c>
      <c r="I506" s="2">
        <v>1</v>
      </c>
      <c r="J506" s="2">
        <v>0</v>
      </c>
      <c r="K506" s="2">
        <v>0</v>
      </c>
      <c r="L506" s="2">
        <v>0</v>
      </c>
      <c r="M506" s="2">
        <v>0</v>
      </c>
      <c r="N506" s="2">
        <v>0</v>
      </c>
      <c r="O506" s="2"/>
      <c r="P506" s="2"/>
      <c r="Q506" s="67"/>
      <c r="R506" s="11"/>
      <c r="S506" s="11"/>
      <c r="T506" s="35"/>
    </row>
    <row r="507" spans="1:20" x14ac:dyDescent="0.25">
      <c r="A507" s="34"/>
      <c r="B507" s="11"/>
      <c r="C507" s="2"/>
      <c r="D507" s="11"/>
      <c r="E507" s="11"/>
      <c r="F507" s="2" t="s">
        <v>5</v>
      </c>
      <c r="G507" s="11" t="s">
        <v>6624</v>
      </c>
      <c r="H507" s="2">
        <v>0</v>
      </c>
      <c r="I507" s="2">
        <v>1</v>
      </c>
      <c r="J507" s="2">
        <v>0</v>
      </c>
      <c r="K507" s="2">
        <v>0</v>
      </c>
      <c r="L507" s="2">
        <v>0</v>
      </c>
      <c r="M507" s="2">
        <v>0</v>
      </c>
      <c r="N507" s="2">
        <v>0</v>
      </c>
      <c r="O507" s="2"/>
      <c r="P507" s="2"/>
      <c r="Q507" s="67"/>
      <c r="R507" s="11"/>
      <c r="S507" s="11"/>
      <c r="T507" s="35"/>
    </row>
    <row r="508" spans="1:20" x14ac:dyDescent="0.25">
      <c r="A508" s="34"/>
      <c r="B508" s="11"/>
      <c r="C508" s="2"/>
      <c r="D508" s="11"/>
      <c r="E508" s="11"/>
      <c r="F508" s="2"/>
      <c r="G508" s="11"/>
      <c r="H508" s="2"/>
      <c r="I508" s="2"/>
      <c r="J508" s="2"/>
      <c r="K508" s="2"/>
      <c r="L508" s="2"/>
      <c r="M508" s="2"/>
      <c r="N508" s="2"/>
      <c r="O508" s="2"/>
      <c r="P508" s="2"/>
      <c r="Q508" s="67"/>
      <c r="R508" s="11"/>
      <c r="S508" s="11"/>
      <c r="T508" s="35"/>
    </row>
    <row r="509" spans="1:20" x14ac:dyDescent="0.25">
      <c r="A509" s="83"/>
      <c r="B509" s="62"/>
      <c r="C509" s="61"/>
      <c r="D509" s="62"/>
      <c r="E509" s="62"/>
      <c r="F509" s="61"/>
      <c r="G509" s="62"/>
      <c r="H509" s="61">
        <f>SUM(H503:H507)</f>
        <v>0</v>
      </c>
      <c r="I509" s="61">
        <f t="shared" ref="I509:O509" si="21">SUM(I503:I507)</f>
        <v>5</v>
      </c>
      <c r="J509" s="61">
        <f t="shared" si="21"/>
        <v>0</v>
      </c>
      <c r="K509" s="61">
        <f t="shared" si="21"/>
        <v>0</v>
      </c>
      <c r="L509" s="61">
        <f t="shared" si="21"/>
        <v>0</v>
      </c>
      <c r="M509" s="61">
        <f t="shared" si="21"/>
        <v>0</v>
      </c>
      <c r="N509" s="61">
        <f t="shared" si="21"/>
        <v>0</v>
      </c>
      <c r="O509" s="61">
        <f t="shared" si="21"/>
        <v>0</v>
      </c>
      <c r="P509" s="61"/>
      <c r="Q509" s="72"/>
      <c r="R509" s="62"/>
      <c r="S509" s="62"/>
      <c r="T509" s="84"/>
    </row>
    <row r="510" spans="1:20" x14ac:dyDescent="0.25">
      <c r="A510" s="85"/>
      <c r="B510" s="75"/>
      <c r="C510" s="76"/>
      <c r="D510" s="75"/>
      <c r="E510" s="75"/>
      <c r="F510" s="76"/>
      <c r="G510" s="75"/>
      <c r="H510" s="76"/>
      <c r="I510" s="76"/>
      <c r="J510" s="76"/>
      <c r="K510" s="76"/>
      <c r="L510" s="76"/>
      <c r="M510" s="76"/>
      <c r="N510" s="76"/>
      <c r="O510" s="76"/>
      <c r="P510" s="76"/>
      <c r="Q510" s="105"/>
      <c r="R510" s="75"/>
      <c r="S510" s="75"/>
      <c r="T510" s="86"/>
    </row>
    <row r="511" spans="1:20" x14ac:dyDescent="0.25">
      <c r="A511" s="34"/>
      <c r="B511" s="11"/>
      <c r="C511" s="2"/>
      <c r="D511" s="11"/>
      <c r="E511" s="11"/>
      <c r="F511" s="11"/>
      <c r="G511" s="11"/>
      <c r="H511" s="2"/>
      <c r="I511" s="2"/>
      <c r="J511" s="2"/>
      <c r="K511" s="2"/>
      <c r="L511" s="2"/>
      <c r="M511" s="2"/>
      <c r="N511" s="2"/>
      <c r="O511" s="2"/>
      <c r="P511" s="2"/>
      <c r="Q511" s="67"/>
      <c r="R511" s="11"/>
      <c r="S511" s="11"/>
      <c r="T511" s="35"/>
    </row>
    <row r="512" spans="1:20" x14ac:dyDescent="0.25">
      <c r="A512" s="34"/>
      <c r="B512" s="11"/>
      <c r="C512" s="2" t="s">
        <v>23</v>
      </c>
      <c r="D512" s="11" t="s">
        <v>4756</v>
      </c>
      <c r="E512" s="11" t="s">
        <v>39</v>
      </c>
      <c r="F512" s="2" t="s">
        <v>0</v>
      </c>
      <c r="G512" s="11" t="s">
        <v>6625</v>
      </c>
      <c r="H512" s="2">
        <v>0</v>
      </c>
      <c r="I512" s="2">
        <v>1</v>
      </c>
      <c r="J512" s="2">
        <v>0</v>
      </c>
      <c r="K512" s="2">
        <v>0</v>
      </c>
      <c r="L512" s="2">
        <v>0</v>
      </c>
      <c r="M512" s="2">
        <v>0</v>
      </c>
      <c r="N512" s="2">
        <v>0</v>
      </c>
      <c r="O512" s="2"/>
      <c r="P512" s="2"/>
      <c r="Q512" s="67"/>
      <c r="R512" s="11"/>
      <c r="S512" s="11"/>
      <c r="T512" s="35"/>
    </row>
    <row r="513" spans="1:20" x14ac:dyDescent="0.25">
      <c r="A513" s="34"/>
      <c r="B513" s="11"/>
      <c r="C513" s="2"/>
      <c r="D513" s="11"/>
      <c r="E513" s="11"/>
      <c r="F513" s="2" t="s">
        <v>2</v>
      </c>
      <c r="G513" s="11" t="s">
        <v>6626</v>
      </c>
      <c r="H513" s="2">
        <v>0</v>
      </c>
      <c r="I513" s="2">
        <v>1</v>
      </c>
      <c r="J513" s="2">
        <v>0</v>
      </c>
      <c r="K513" s="2">
        <v>0</v>
      </c>
      <c r="L513" s="2">
        <v>0</v>
      </c>
      <c r="M513" s="2">
        <v>0</v>
      </c>
      <c r="N513" s="2">
        <v>0</v>
      </c>
      <c r="O513" s="2"/>
      <c r="P513" s="2"/>
      <c r="Q513" s="67"/>
      <c r="R513" s="11"/>
      <c r="S513" s="11"/>
      <c r="T513" s="35"/>
    </row>
    <row r="514" spans="1:20" x14ac:dyDescent="0.25">
      <c r="A514" s="34"/>
      <c r="B514" s="11"/>
      <c r="C514" s="2"/>
      <c r="D514" s="11"/>
      <c r="E514" s="11"/>
      <c r="F514" s="2" t="s">
        <v>3</v>
      </c>
      <c r="G514" s="11" t="s">
        <v>6627</v>
      </c>
      <c r="H514" s="2">
        <v>0</v>
      </c>
      <c r="I514" s="2">
        <v>1</v>
      </c>
      <c r="J514" s="2">
        <v>0</v>
      </c>
      <c r="K514" s="2">
        <v>0</v>
      </c>
      <c r="L514" s="2">
        <v>0</v>
      </c>
      <c r="M514" s="2">
        <v>0</v>
      </c>
      <c r="N514" s="2">
        <v>0</v>
      </c>
      <c r="O514" s="2"/>
      <c r="P514" s="2"/>
      <c r="Q514" s="67"/>
      <c r="R514" s="11"/>
      <c r="S514" s="11"/>
      <c r="T514" s="35"/>
    </row>
    <row r="515" spans="1:20" x14ac:dyDescent="0.25">
      <c r="A515" s="34"/>
      <c r="B515" s="11"/>
      <c r="C515" s="2"/>
      <c r="D515" s="11"/>
      <c r="E515" s="11"/>
      <c r="F515" s="2" t="s">
        <v>4</v>
      </c>
      <c r="G515" s="11" t="s">
        <v>6628</v>
      </c>
      <c r="H515" s="2">
        <v>0</v>
      </c>
      <c r="I515" s="2">
        <v>1</v>
      </c>
      <c r="J515" s="2">
        <v>0</v>
      </c>
      <c r="K515" s="2">
        <v>0</v>
      </c>
      <c r="L515" s="2">
        <v>0</v>
      </c>
      <c r="M515" s="2">
        <v>0</v>
      </c>
      <c r="N515" s="2">
        <v>0</v>
      </c>
      <c r="O515" s="2"/>
      <c r="P515" s="2"/>
      <c r="Q515" s="67"/>
      <c r="R515" s="11"/>
      <c r="S515" s="11"/>
      <c r="T515" s="35"/>
    </row>
    <row r="516" spans="1:20" x14ac:dyDescent="0.25">
      <c r="A516" s="34"/>
      <c r="B516" s="11"/>
      <c r="C516" s="2"/>
      <c r="D516" s="11"/>
      <c r="E516" s="11"/>
      <c r="F516" s="2" t="s">
        <v>5</v>
      </c>
      <c r="G516" s="11" t="s">
        <v>6629</v>
      </c>
      <c r="H516" s="2">
        <v>0</v>
      </c>
      <c r="I516" s="2">
        <v>1</v>
      </c>
      <c r="J516" s="2">
        <v>0</v>
      </c>
      <c r="K516" s="2">
        <v>0</v>
      </c>
      <c r="L516" s="2">
        <v>0</v>
      </c>
      <c r="M516" s="2">
        <v>0</v>
      </c>
      <c r="N516" s="2">
        <v>0</v>
      </c>
      <c r="O516" s="2"/>
      <c r="P516" s="2"/>
      <c r="Q516" s="67"/>
      <c r="R516" s="11"/>
      <c r="S516" s="11"/>
      <c r="T516" s="35"/>
    </row>
    <row r="517" spans="1:20" x14ac:dyDescent="0.25">
      <c r="A517" s="34"/>
      <c r="B517" s="11"/>
      <c r="C517" s="2"/>
      <c r="D517" s="11"/>
      <c r="E517" s="11"/>
      <c r="F517" s="2" t="s">
        <v>6</v>
      </c>
      <c r="G517" s="11" t="s">
        <v>6630</v>
      </c>
      <c r="H517" s="2">
        <v>0</v>
      </c>
      <c r="I517" s="2">
        <v>1</v>
      </c>
      <c r="J517" s="2">
        <v>0</v>
      </c>
      <c r="K517" s="2">
        <v>0</v>
      </c>
      <c r="L517" s="2">
        <v>0</v>
      </c>
      <c r="M517" s="2">
        <v>0</v>
      </c>
      <c r="N517" s="2">
        <v>0</v>
      </c>
      <c r="O517" s="2"/>
      <c r="P517" s="2"/>
      <c r="Q517" s="67"/>
      <c r="R517" s="11"/>
      <c r="S517" s="11"/>
      <c r="T517" s="35"/>
    </row>
    <row r="518" spans="1:20" x14ac:dyDescent="0.25">
      <c r="A518" s="34"/>
      <c r="B518" s="11"/>
      <c r="C518" s="2"/>
      <c r="D518" s="11"/>
      <c r="E518" s="11"/>
      <c r="F518" s="2" t="s">
        <v>7</v>
      </c>
      <c r="G518" s="11" t="s">
        <v>6631</v>
      </c>
      <c r="H518" s="2">
        <v>0</v>
      </c>
      <c r="I518" s="2">
        <v>1</v>
      </c>
      <c r="J518" s="2">
        <v>0</v>
      </c>
      <c r="K518" s="2">
        <v>0</v>
      </c>
      <c r="L518" s="2">
        <v>0</v>
      </c>
      <c r="M518" s="2">
        <v>0</v>
      </c>
      <c r="N518" s="2">
        <v>0</v>
      </c>
      <c r="O518" s="2"/>
      <c r="P518" s="2"/>
      <c r="Q518" s="67"/>
      <c r="R518" s="11"/>
      <c r="S518" s="11"/>
      <c r="T518" s="35"/>
    </row>
    <row r="519" spans="1:20" x14ac:dyDescent="0.25">
      <c r="A519" s="34"/>
      <c r="B519" s="11"/>
      <c r="C519" s="2"/>
      <c r="D519" s="11"/>
      <c r="E519" s="11"/>
      <c r="F519" s="2" t="s">
        <v>8</v>
      </c>
      <c r="G519" s="11" t="s">
        <v>6632</v>
      </c>
      <c r="H519" s="2">
        <v>0</v>
      </c>
      <c r="I519" s="2">
        <v>1</v>
      </c>
      <c r="J519" s="2">
        <v>0</v>
      </c>
      <c r="K519" s="2">
        <v>0</v>
      </c>
      <c r="L519" s="2">
        <v>0</v>
      </c>
      <c r="M519" s="2">
        <v>0</v>
      </c>
      <c r="N519" s="2">
        <v>0</v>
      </c>
      <c r="O519" s="2"/>
      <c r="P519" s="2"/>
      <c r="Q519" s="67"/>
      <c r="R519" s="11"/>
      <c r="S519" s="11"/>
      <c r="T519" s="35"/>
    </row>
    <row r="520" spans="1:20" x14ac:dyDescent="0.25">
      <c r="A520" s="34"/>
      <c r="B520" s="11"/>
      <c r="C520" s="2"/>
      <c r="D520" s="11"/>
      <c r="E520" s="11"/>
      <c r="F520" s="2" t="s">
        <v>9</v>
      </c>
      <c r="G520" s="11" t="s">
        <v>6633</v>
      </c>
      <c r="H520" s="2">
        <v>0</v>
      </c>
      <c r="I520" s="2">
        <v>1</v>
      </c>
      <c r="J520" s="2">
        <v>0</v>
      </c>
      <c r="K520" s="2">
        <v>0</v>
      </c>
      <c r="L520" s="2">
        <v>0</v>
      </c>
      <c r="M520" s="2">
        <v>0</v>
      </c>
      <c r="N520" s="2">
        <v>0</v>
      </c>
      <c r="O520" s="2"/>
      <c r="P520" s="2"/>
      <c r="Q520" s="67"/>
      <c r="R520" s="11"/>
      <c r="S520" s="11"/>
      <c r="T520" s="35"/>
    </row>
    <row r="521" spans="1:20" x14ac:dyDescent="0.25">
      <c r="A521" s="34"/>
      <c r="B521" s="11"/>
      <c r="C521" s="2"/>
      <c r="D521" s="11"/>
      <c r="E521" s="11"/>
      <c r="F521" s="2" t="s">
        <v>10</v>
      </c>
      <c r="G521" s="11" t="s">
        <v>6634</v>
      </c>
      <c r="H521" s="2">
        <v>0</v>
      </c>
      <c r="I521" s="2">
        <v>1</v>
      </c>
      <c r="J521" s="2">
        <v>0</v>
      </c>
      <c r="K521" s="2">
        <v>0</v>
      </c>
      <c r="L521" s="2">
        <v>0</v>
      </c>
      <c r="M521" s="2">
        <v>0</v>
      </c>
      <c r="N521" s="2">
        <v>0</v>
      </c>
      <c r="O521" s="2"/>
      <c r="P521" s="2"/>
      <c r="Q521" s="67"/>
      <c r="R521" s="11"/>
      <c r="S521" s="11"/>
      <c r="T521" s="35"/>
    </row>
    <row r="522" spans="1:20" x14ac:dyDescent="0.25">
      <c r="A522" s="34"/>
      <c r="B522" s="11"/>
      <c r="C522" s="2"/>
      <c r="D522" s="11"/>
      <c r="E522" s="11"/>
      <c r="F522" s="2" t="s">
        <v>11</v>
      </c>
      <c r="G522" s="11" t="s">
        <v>8506</v>
      </c>
      <c r="H522" s="2">
        <v>0</v>
      </c>
      <c r="I522" s="2">
        <v>1</v>
      </c>
      <c r="J522" s="2">
        <v>0</v>
      </c>
      <c r="K522" s="2">
        <v>0</v>
      </c>
      <c r="L522" s="2">
        <v>0</v>
      </c>
      <c r="M522" s="2">
        <v>0</v>
      </c>
      <c r="N522" s="2">
        <v>0</v>
      </c>
      <c r="O522" s="2"/>
      <c r="P522" s="2"/>
      <c r="Q522" s="67"/>
      <c r="R522" s="11"/>
      <c r="S522" s="11"/>
      <c r="T522" s="35"/>
    </row>
    <row r="523" spans="1:20" x14ac:dyDescent="0.25">
      <c r="A523" s="34"/>
      <c r="B523" s="11"/>
      <c r="C523" s="2"/>
      <c r="D523" s="11"/>
      <c r="E523" s="11"/>
      <c r="F523" s="2" t="s">
        <v>12</v>
      </c>
      <c r="G523" s="11" t="s">
        <v>8507</v>
      </c>
      <c r="H523" s="2">
        <v>0</v>
      </c>
      <c r="I523" s="2">
        <v>1</v>
      </c>
      <c r="J523" s="2">
        <v>0</v>
      </c>
      <c r="K523" s="2">
        <v>0</v>
      </c>
      <c r="L523" s="2">
        <v>0</v>
      </c>
      <c r="M523" s="2">
        <v>0</v>
      </c>
      <c r="N523" s="2">
        <v>0</v>
      </c>
      <c r="O523" s="2"/>
      <c r="P523" s="2"/>
      <c r="Q523" s="67"/>
      <c r="R523" s="11"/>
      <c r="S523" s="11"/>
      <c r="T523" s="35"/>
    </row>
    <row r="524" spans="1:20" x14ac:dyDescent="0.25">
      <c r="A524" s="34"/>
      <c r="B524" s="11"/>
      <c r="C524" s="2"/>
      <c r="D524" s="11"/>
      <c r="E524" s="11"/>
      <c r="F524" s="2" t="s">
        <v>13</v>
      </c>
      <c r="G524" s="11" t="s">
        <v>8508</v>
      </c>
      <c r="H524" s="2">
        <v>0</v>
      </c>
      <c r="I524" s="2">
        <v>1</v>
      </c>
      <c r="J524" s="2">
        <v>0</v>
      </c>
      <c r="K524" s="2">
        <v>0</v>
      </c>
      <c r="L524" s="2">
        <v>0</v>
      </c>
      <c r="M524" s="2">
        <v>0</v>
      </c>
      <c r="N524" s="2">
        <v>0</v>
      </c>
      <c r="O524" s="2"/>
      <c r="P524" s="2"/>
      <c r="Q524" s="67"/>
      <c r="R524" s="11"/>
      <c r="S524" s="11"/>
      <c r="T524" s="35"/>
    </row>
    <row r="525" spans="1:20" x14ac:dyDescent="0.25">
      <c r="A525" s="34"/>
      <c r="B525" s="11"/>
      <c r="C525" s="2"/>
      <c r="D525" s="11"/>
      <c r="E525" s="11"/>
      <c r="F525" s="2" t="s">
        <v>14</v>
      </c>
      <c r="G525" s="11" t="s">
        <v>8509</v>
      </c>
      <c r="H525" s="2">
        <v>0</v>
      </c>
      <c r="I525" s="2">
        <v>1</v>
      </c>
      <c r="J525" s="2">
        <v>0</v>
      </c>
      <c r="K525" s="2">
        <v>0</v>
      </c>
      <c r="L525" s="2">
        <v>0</v>
      </c>
      <c r="M525" s="2">
        <v>0</v>
      </c>
      <c r="N525" s="2">
        <v>0</v>
      </c>
      <c r="O525" s="2"/>
      <c r="P525" s="2"/>
      <c r="Q525" s="67"/>
      <c r="R525" s="11"/>
      <c r="S525" s="11"/>
      <c r="T525" s="35"/>
    </row>
    <row r="526" spans="1:20" x14ac:dyDescent="0.25">
      <c r="A526" s="34"/>
      <c r="B526" s="11"/>
      <c r="C526" s="2"/>
      <c r="D526" s="11"/>
      <c r="E526" s="11"/>
      <c r="F526" s="2" t="s">
        <v>15</v>
      </c>
      <c r="G526" s="11" t="s">
        <v>8510</v>
      </c>
      <c r="H526" s="2">
        <v>0</v>
      </c>
      <c r="I526" s="2">
        <v>1</v>
      </c>
      <c r="J526" s="2">
        <v>0</v>
      </c>
      <c r="K526" s="2">
        <v>0</v>
      </c>
      <c r="L526" s="2">
        <v>0</v>
      </c>
      <c r="M526" s="2">
        <v>0</v>
      </c>
      <c r="N526" s="2">
        <v>0</v>
      </c>
      <c r="O526" s="2"/>
      <c r="P526" s="2"/>
      <c r="Q526" s="67"/>
      <c r="R526" s="11"/>
      <c r="S526" s="11"/>
      <c r="T526" s="35"/>
    </row>
    <row r="527" spans="1:20" x14ac:dyDescent="0.25">
      <c r="A527" s="34"/>
      <c r="B527" s="11"/>
      <c r="C527" s="2"/>
      <c r="D527" s="11"/>
      <c r="E527" s="11"/>
      <c r="F527" s="2" t="s">
        <v>16</v>
      </c>
      <c r="G527" s="11" t="s">
        <v>8511</v>
      </c>
      <c r="H527" s="2">
        <v>0</v>
      </c>
      <c r="I527" s="2">
        <v>1</v>
      </c>
      <c r="J527" s="2">
        <v>0</v>
      </c>
      <c r="K527" s="2">
        <v>0</v>
      </c>
      <c r="L527" s="2">
        <v>0</v>
      </c>
      <c r="M527" s="2">
        <v>0</v>
      </c>
      <c r="N527" s="2">
        <v>0</v>
      </c>
      <c r="O527" s="2"/>
      <c r="P527" s="2"/>
      <c r="Q527" s="67"/>
      <c r="R527" s="11"/>
      <c r="S527" s="11"/>
      <c r="T527" s="35"/>
    </row>
    <row r="528" spans="1:20" x14ac:dyDescent="0.25">
      <c r="A528" s="34"/>
      <c r="B528" s="11"/>
      <c r="C528" s="2"/>
      <c r="D528" s="11"/>
      <c r="E528" s="11"/>
      <c r="F528" s="2" t="s">
        <v>17</v>
      </c>
      <c r="G528" s="11" t="s">
        <v>8512</v>
      </c>
      <c r="H528" s="2">
        <v>0</v>
      </c>
      <c r="I528" s="2">
        <v>1</v>
      </c>
      <c r="J528" s="2">
        <v>0</v>
      </c>
      <c r="K528" s="2">
        <v>0</v>
      </c>
      <c r="L528" s="2">
        <v>0</v>
      </c>
      <c r="M528" s="2">
        <v>0</v>
      </c>
      <c r="N528" s="2">
        <v>0</v>
      </c>
      <c r="O528" s="2"/>
      <c r="P528" s="2"/>
      <c r="Q528" s="67"/>
      <c r="R528" s="11"/>
      <c r="S528" s="11"/>
      <c r="T528" s="35"/>
    </row>
    <row r="529" spans="1:20" x14ac:dyDescent="0.25">
      <c r="A529" s="34"/>
      <c r="B529" s="11"/>
      <c r="C529" s="2"/>
      <c r="D529" s="11"/>
      <c r="E529" s="11"/>
      <c r="F529" s="2" t="s">
        <v>18</v>
      </c>
      <c r="G529" s="11" t="s">
        <v>8513</v>
      </c>
      <c r="H529" s="2">
        <v>0</v>
      </c>
      <c r="I529" s="2">
        <v>1</v>
      </c>
      <c r="J529" s="2">
        <v>0</v>
      </c>
      <c r="K529" s="2">
        <v>0</v>
      </c>
      <c r="L529" s="2">
        <v>0</v>
      </c>
      <c r="M529" s="2">
        <v>0</v>
      </c>
      <c r="N529" s="2">
        <v>0</v>
      </c>
      <c r="O529" s="2"/>
      <c r="P529" s="2"/>
      <c r="Q529" s="67"/>
      <c r="R529" s="11"/>
      <c r="S529" s="11"/>
      <c r="T529" s="35"/>
    </row>
    <row r="530" spans="1:20" x14ac:dyDescent="0.25">
      <c r="A530" s="34"/>
      <c r="B530" s="11"/>
      <c r="C530" s="2"/>
      <c r="D530" s="11"/>
      <c r="E530" s="11"/>
      <c r="F530" s="2" t="s">
        <v>19</v>
      </c>
      <c r="G530" s="11" t="s">
        <v>8514</v>
      </c>
      <c r="H530" s="2">
        <v>0</v>
      </c>
      <c r="I530" s="2">
        <v>1</v>
      </c>
      <c r="J530" s="2">
        <v>0</v>
      </c>
      <c r="K530" s="2">
        <v>0</v>
      </c>
      <c r="L530" s="2">
        <v>0</v>
      </c>
      <c r="M530" s="2">
        <v>0</v>
      </c>
      <c r="N530" s="2">
        <v>0</v>
      </c>
      <c r="O530" s="2"/>
      <c r="P530" s="2"/>
      <c r="Q530" s="67"/>
      <c r="R530" s="11"/>
      <c r="S530" s="11"/>
      <c r="T530" s="35"/>
    </row>
    <row r="531" spans="1:20" x14ac:dyDescent="0.25">
      <c r="A531" s="34"/>
      <c r="B531" s="11"/>
      <c r="C531" s="2"/>
      <c r="D531" s="11"/>
      <c r="E531" s="11"/>
      <c r="F531" s="2" t="s">
        <v>20</v>
      </c>
      <c r="G531" s="11" t="s">
        <v>8515</v>
      </c>
      <c r="H531" s="2">
        <v>0</v>
      </c>
      <c r="I531" s="2">
        <v>1</v>
      </c>
      <c r="J531" s="2">
        <v>0</v>
      </c>
      <c r="K531" s="2">
        <v>0</v>
      </c>
      <c r="L531" s="2">
        <v>0</v>
      </c>
      <c r="M531" s="2">
        <v>0</v>
      </c>
      <c r="N531" s="2">
        <v>0</v>
      </c>
      <c r="O531" s="2"/>
      <c r="P531" s="2"/>
      <c r="Q531" s="67"/>
      <c r="R531" s="11"/>
      <c r="S531" s="11"/>
      <c r="T531" s="35"/>
    </row>
    <row r="532" spans="1:20" x14ac:dyDescent="0.25">
      <c r="A532" s="34"/>
      <c r="B532" s="11"/>
      <c r="C532" s="2"/>
      <c r="D532" s="11"/>
      <c r="E532" s="11"/>
      <c r="F532" s="2" t="s">
        <v>21</v>
      </c>
      <c r="G532" s="11" t="s">
        <v>8516</v>
      </c>
      <c r="H532" s="2">
        <v>0</v>
      </c>
      <c r="I532" s="2">
        <v>1</v>
      </c>
      <c r="J532" s="2">
        <v>0</v>
      </c>
      <c r="K532" s="2">
        <v>0</v>
      </c>
      <c r="L532" s="2">
        <v>0</v>
      </c>
      <c r="M532" s="2">
        <v>0</v>
      </c>
      <c r="N532" s="2">
        <v>0</v>
      </c>
      <c r="O532" s="2"/>
      <c r="P532" s="2"/>
      <c r="Q532" s="67"/>
      <c r="R532" s="11"/>
      <c r="S532" s="11"/>
      <c r="T532" s="35"/>
    </row>
    <row r="533" spans="1:20" x14ac:dyDescent="0.25">
      <c r="A533" s="34"/>
      <c r="B533" s="11"/>
      <c r="C533" s="2"/>
      <c r="D533" s="11"/>
      <c r="E533" s="11"/>
      <c r="F533" s="2" t="s">
        <v>22</v>
      </c>
      <c r="G533" s="11" t="s">
        <v>8517</v>
      </c>
      <c r="H533" s="2">
        <v>0</v>
      </c>
      <c r="I533" s="2">
        <v>1</v>
      </c>
      <c r="J533" s="2">
        <v>0</v>
      </c>
      <c r="K533" s="2">
        <v>0</v>
      </c>
      <c r="L533" s="2">
        <v>0</v>
      </c>
      <c r="M533" s="2">
        <v>0</v>
      </c>
      <c r="N533" s="2">
        <v>0</v>
      </c>
      <c r="O533" s="2"/>
      <c r="P533" s="2"/>
      <c r="Q533" s="67"/>
      <c r="R533" s="11"/>
      <c r="S533" s="11"/>
      <c r="T533" s="35"/>
    </row>
    <row r="534" spans="1:20" x14ac:dyDescent="0.25">
      <c r="A534" s="34"/>
      <c r="B534" s="11"/>
      <c r="C534" s="2"/>
      <c r="D534" s="11"/>
      <c r="E534" s="11"/>
      <c r="F534" s="2" t="s">
        <v>23</v>
      </c>
      <c r="G534" s="11" t="s">
        <v>8518</v>
      </c>
      <c r="H534" s="2">
        <v>0</v>
      </c>
      <c r="I534" s="2">
        <v>1</v>
      </c>
      <c r="J534" s="2">
        <v>0</v>
      </c>
      <c r="K534" s="2">
        <v>0</v>
      </c>
      <c r="L534" s="2">
        <v>0</v>
      </c>
      <c r="M534" s="2">
        <v>0</v>
      </c>
      <c r="N534" s="2">
        <v>0</v>
      </c>
      <c r="O534" s="2"/>
      <c r="P534" s="2"/>
      <c r="Q534" s="67"/>
      <c r="R534" s="11"/>
      <c r="S534" s="11"/>
      <c r="T534" s="35"/>
    </row>
    <row r="535" spans="1:20" x14ac:dyDescent="0.25">
      <c r="A535" s="34"/>
      <c r="B535" s="11"/>
      <c r="C535" s="2"/>
      <c r="D535" s="11"/>
      <c r="E535" s="11"/>
      <c r="F535" s="2" t="s">
        <v>24</v>
      </c>
      <c r="G535" s="11" t="s">
        <v>8519</v>
      </c>
      <c r="H535" s="2">
        <v>0</v>
      </c>
      <c r="I535" s="2">
        <v>1</v>
      </c>
      <c r="J535" s="2">
        <v>0</v>
      </c>
      <c r="K535" s="2">
        <v>0</v>
      </c>
      <c r="L535" s="2">
        <v>0</v>
      </c>
      <c r="M535" s="2">
        <v>0</v>
      </c>
      <c r="N535" s="2">
        <v>0</v>
      </c>
      <c r="O535" s="2"/>
      <c r="P535" s="2"/>
      <c r="Q535" s="67"/>
      <c r="R535" s="11"/>
      <c r="S535" s="11"/>
      <c r="T535" s="35"/>
    </row>
    <row r="536" spans="1:20" x14ac:dyDescent="0.25">
      <c r="A536" s="34"/>
      <c r="B536" s="11"/>
      <c r="C536" s="2"/>
      <c r="D536" s="11"/>
      <c r="E536" s="11"/>
      <c r="F536" s="2" t="s">
        <v>25</v>
      </c>
      <c r="G536" s="11" t="s">
        <v>8520</v>
      </c>
      <c r="H536" s="2">
        <v>0</v>
      </c>
      <c r="I536" s="2">
        <v>1</v>
      </c>
      <c r="J536" s="2">
        <v>0</v>
      </c>
      <c r="K536" s="2">
        <v>0</v>
      </c>
      <c r="L536" s="2">
        <v>0</v>
      </c>
      <c r="M536" s="2">
        <v>0</v>
      </c>
      <c r="N536" s="2">
        <v>0</v>
      </c>
      <c r="O536" s="2"/>
      <c r="P536" s="2"/>
      <c r="Q536" s="67"/>
      <c r="R536" s="11"/>
      <c r="S536" s="11"/>
      <c r="T536" s="35"/>
    </row>
    <row r="537" spans="1:20" x14ac:dyDescent="0.25">
      <c r="A537" s="34"/>
      <c r="B537" s="11"/>
      <c r="C537" s="2"/>
      <c r="D537" s="11"/>
      <c r="E537" s="11"/>
      <c r="F537" s="2" t="s">
        <v>26</v>
      </c>
      <c r="G537" s="11" t="s">
        <v>8521</v>
      </c>
      <c r="H537" s="2">
        <v>0</v>
      </c>
      <c r="I537" s="2">
        <v>1</v>
      </c>
      <c r="J537" s="2">
        <v>0</v>
      </c>
      <c r="K537" s="2">
        <v>0</v>
      </c>
      <c r="L537" s="2">
        <v>0</v>
      </c>
      <c r="M537" s="2">
        <v>0</v>
      </c>
      <c r="N537" s="2">
        <v>0</v>
      </c>
      <c r="O537" s="2"/>
      <c r="P537" s="2"/>
      <c r="Q537" s="67"/>
      <c r="R537" s="11"/>
      <c r="S537" s="11"/>
      <c r="T537" s="35"/>
    </row>
    <row r="538" spans="1:20" x14ac:dyDescent="0.25">
      <c r="A538" s="34"/>
      <c r="B538" s="11"/>
      <c r="C538" s="2"/>
      <c r="D538" s="11"/>
      <c r="E538" s="11"/>
      <c r="F538" s="2" t="s">
        <v>27</v>
      </c>
      <c r="G538" s="11" t="s">
        <v>8522</v>
      </c>
      <c r="H538" s="2">
        <v>0</v>
      </c>
      <c r="I538" s="2">
        <v>1</v>
      </c>
      <c r="J538" s="2">
        <v>0</v>
      </c>
      <c r="K538" s="2">
        <v>0</v>
      </c>
      <c r="L538" s="2">
        <v>0</v>
      </c>
      <c r="M538" s="2">
        <v>0</v>
      </c>
      <c r="N538" s="2">
        <v>0</v>
      </c>
      <c r="O538" s="2"/>
      <c r="P538" s="2"/>
      <c r="Q538" s="67"/>
      <c r="R538" s="11"/>
      <c r="S538" s="11"/>
      <c r="T538" s="35"/>
    </row>
    <row r="539" spans="1:20" x14ac:dyDescent="0.25">
      <c r="A539" s="34"/>
      <c r="B539" s="11"/>
      <c r="C539" s="2"/>
      <c r="D539" s="11"/>
      <c r="E539" s="11"/>
      <c r="F539" s="2" t="s">
        <v>28</v>
      </c>
      <c r="G539" s="11" t="s">
        <v>8523</v>
      </c>
      <c r="H539" s="2">
        <v>0</v>
      </c>
      <c r="I539" s="2">
        <v>1</v>
      </c>
      <c r="J539" s="2">
        <v>0</v>
      </c>
      <c r="K539" s="2">
        <v>0</v>
      </c>
      <c r="L539" s="2">
        <v>0</v>
      </c>
      <c r="M539" s="2">
        <v>0</v>
      </c>
      <c r="N539" s="2">
        <v>0</v>
      </c>
      <c r="O539" s="2"/>
      <c r="P539" s="2"/>
      <c r="Q539" s="67"/>
      <c r="R539" s="11"/>
      <c r="S539" s="11"/>
      <c r="T539" s="35"/>
    </row>
    <row r="540" spans="1:20" x14ac:dyDescent="0.25">
      <c r="A540" s="34"/>
      <c r="B540" s="11"/>
      <c r="C540" s="2"/>
      <c r="D540" s="11"/>
      <c r="E540" s="11"/>
      <c r="F540" s="2" t="s">
        <v>29</v>
      </c>
      <c r="G540" s="11" t="s">
        <v>8524</v>
      </c>
      <c r="H540" s="2">
        <v>0</v>
      </c>
      <c r="I540" s="2">
        <v>1</v>
      </c>
      <c r="J540" s="2">
        <v>0</v>
      </c>
      <c r="K540" s="2">
        <v>0</v>
      </c>
      <c r="L540" s="2">
        <v>0</v>
      </c>
      <c r="M540" s="2">
        <v>0</v>
      </c>
      <c r="N540" s="2">
        <v>0</v>
      </c>
      <c r="O540" s="2"/>
      <c r="P540" s="2"/>
      <c r="Q540" s="67"/>
      <c r="R540" s="11"/>
      <c r="S540" s="11"/>
      <c r="T540" s="35"/>
    </row>
    <row r="541" spans="1:20" x14ac:dyDescent="0.25">
      <c r="A541" s="34"/>
      <c r="B541" s="11"/>
      <c r="C541" s="2"/>
      <c r="D541" s="11"/>
      <c r="E541" s="11"/>
      <c r="F541" s="2" t="s">
        <v>30</v>
      </c>
      <c r="G541" s="11" t="s">
        <v>8525</v>
      </c>
      <c r="H541" s="2">
        <v>0</v>
      </c>
      <c r="I541" s="2">
        <v>1</v>
      </c>
      <c r="J541" s="2">
        <v>0</v>
      </c>
      <c r="K541" s="2">
        <v>0</v>
      </c>
      <c r="L541" s="2">
        <v>0</v>
      </c>
      <c r="M541" s="2">
        <v>0</v>
      </c>
      <c r="N541" s="2">
        <v>0</v>
      </c>
      <c r="O541" s="2"/>
      <c r="P541" s="2"/>
      <c r="Q541" s="67"/>
      <c r="R541" s="11"/>
      <c r="S541" s="11"/>
      <c r="T541" s="35"/>
    </row>
    <row r="542" spans="1:20" x14ac:dyDescent="0.25">
      <c r="A542" s="34"/>
      <c r="B542" s="11"/>
      <c r="C542" s="2"/>
      <c r="D542" s="11"/>
      <c r="E542" s="11"/>
      <c r="F542" s="2" t="s">
        <v>31</v>
      </c>
      <c r="G542" s="11" t="s">
        <v>8526</v>
      </c>
      <c r="H542" s="2">
        <v>0</v>
      </c>
      <c r="I542" s="2">
        <v>1</v>
      </c>
      <c r="J542" s="2">
        <v>0</v>
      </c>
      <c r="K542" s="2">
        <v>0</v>
      </c>
      <c r="L542" s="2">
        <v>0</v>
      </c>
      <c r="M542" s="2">
        <v>0</v>
      </c>
      <c r="N542" s="2">
        <v>0</v>
      </c>
      <c r="O542" s="2"/>
      <c r="P542" s="2"/>
      <c r="Q542" s="67"/>
      <c r="R542" s="11"/>
      <c r="S542" s="11"/>
      <c r="T542" s="35"/>
    </row>
    <row r="543" spans="1:20" x14ac:dyDescent="0.25">
      <c r="A543" s="34"/>
      <c r="B543" s="11"/>
      <c r="C543" s="2"/>
      <c r="D543" s="11"/>
      <c r="E543" s="11"/>
      <c r="F543" s="2" t="s">
        <v>32</v>
      </c>
      <c r="G543" s="11" t="s">
        <v>8527</v>
      </c>
      <c r="H543" s="2">
        <v>0</v>
      </c>
      <c r="I543" s="2">
        <v>1</v>
      </c>
      <c r="J543" s="2">
        <v>0</v>
      </c>
      <c r="K543" s="2">
        <v>0</v>
      </c>
      <c r="L543" s="2">
        <v>0</v>
      </c>
      <c r="M543" s="2">
        <v>0</v>
      </c>
      <c r="N543" s="2">
        <v>0</v>
      </c>
      <c r="O543" s="2"/>
      <c r="P543" s="2"/>
      <c r="Q543" s="67"/>
      <c r="R543" s="11"/>
      <c r="S543" s="11"/>
      <c r="T543" s="35"/>
    </row>
    <row r="544" spans="1:20" x14ac:dyDescent="0.25">
      <c r="A544" s="34"/>
      <c r="B544" s="11"/>
      <c r="C544" s="2"/>
      <c r="D544" s="11"/>
      <c r="E544" s="11"/>
      <c r="F544" s="2" t="s">
        <v>33</v>
      </c>
      <c r="G544" s="11" t="s">
        <v>8528</v>
      </c>
      <c r="H544" s="2">
        <v>0</v>
      </c>
      <c r="I544" s="2">
        <v>1</v>
      </c>
      <c r="J544" s="2">
        <v>0</v>
      </c>
      <c r="K544" s="2">
        <v>0</v>
      </c>
      <c r="L544" s="2">
        <v>0</v>
      </c>
      <c r="M544" s="2">
        <v>0</v>
      </c>
      <c r="N544" s="2">
        <v>0</v>
      </c>
      <c r="O544" s="2"/>
      <c r="P544" s="2"/>
      <c r="Q544" s="67"/>
      <c r="R544" s="11"/>
      <c r="S544" s="11"/>
      <c r="T544" s="35"/>
    </row>
    <row r="545" spans="1:20" x14ac:dyDescent="0.25">
      <c r="A545" s="34"/>
      <c r="B545" s="11"/>
      <c r="C545" s="2"/>
      <c r="D545" s="11"/>
      <c r="E545" s="11"/>
      <c r="F545" s="2" t="s">
        <v>34</v>
      </c>
      <c r="G545" s="11" t="s">
        <v>8529</v>
      </c>
      <c r="H545" s="2">
        <v>0</v>
      </c>
      <c r="I545" s="2">
        <v>1</v>
      </c>
      <c r="J545" s="2">
        <v>0</v>
      </c>
      <c r="K545" s="2">
        <v>0</v>
      </c>
      <c r="L545" s="2">
        <v>0</v>
      </c>
      <c r="M545" s="2">
        <v>0</v>
      </c>
      <c r="N545" s="2">
        <v>0</v>
      </c>
      <c r="O545" s="2"/>
      <c r="P545" s="2"/>
      <c r="Q545" s="67"/>
      <c r="R545" s="11"/>
      <c r="S545" s="11"/>
      <c r="T545" s="35"/>
    </row>
    <row r="546" spans="1:20" x14ac:dyDescent="0.25">
      <c r="A546" s="34"/>
      <c r="B546" s="11"/>
      <c r="C546" s="2"/>
      <c r="D546" s="11"/>
      <c r="E546" s="11"/>
      <c r="F546" s="2" t="s">
        <v>1913</v>
      </c>
      <c r="G546" s="11" t="s">
        <v>8530</v>
      </c>
      <c r="H546" s="2">
        <v>0</v>
      </c>
      <c r="I546" s="2">
        <v>1</v>
      </c>
      <c r="J546" s="2">
        <v>0</v>
      </c>
      <c r="K546" s="2">
        <v>0</v>
      </c>
      <c r="L546" s="2">
        <v>0</v>
      </c>
      <c r="M546" s="2">
        <v>0</v>
      </c>
      <c r="N546" s="2">
        <v>0</v>
      </c>
      <c r="O546" s="2"/>
      <c r="P546" s="2"/>
      <c r="Q546" s="67"/>
      <c r="R546" s="11"/>
      <c r="S546" s="11"/>
      <c r="T546" s="35"/>
    </row>
    <row r="547" spans="1:20" x14ac:dyDescent="0.25">
      <c r="A547" s="34"/>
      <c r="B547" s="11"/>
      <c r="C547" s="2"/>
      <c r="D547" s="11"/>
      <c r="E547" s="11"/>
      <c r="F547" s="2" t="s">
        <v>1914</v>
      </c>
      <c r="G547" s="11" t="s">
        <v>8531</v>
      </c>
      <c r="H547" s="2">
        <v>0</v>
      </c>
      <c r="I547" s="2">
        <v>1</v>
      </c>
      <c r="J547" s="2">
        <v>0</v>
      </c>
      <c r="K547" s="2">
        <v>0</v>
      </c>
      <c r="L547" s="2">
        <v>0</v>
      </c>
      <c r="M547" s="2">
        <v>0</v>
      </c>
      <c r="N547" s="2">
        <v>0</v>
      </c>
      <c r="O547" s="2"/>
      <c r="P547" s="2"/>
      <c r="Q547" s="67"/>
      <c r="R547" s="11"/>
      <c r="S547" s="11"/>
      <c r="T547" s="35"/>
    </row>
    <row r="548" spans="1:20" x14ac:dyDescent="0.25">
      <c r="A548" s="34"/>
      <c r="B548" s="11"/>
      <c r="C548" s="2"/>
      <c r="D548" s="11"/>
      <c r="E548" s="11"/>
      <c r="F548" s="2" t="s">
        <v>1915</v>
      </c>
      <c r="G548" s="11" t="s">
        <v>8532</v>
      </c>
      <c r="H548" s="2">
        <v>0</v>
      </c>
      <c r="I548" s="2">
        <v>1</v>
      </c>
      <c r="J548" s="2">
        <v>0</v>
      </c>
      <c r="K548" s="2">
        <v>0</v>
      </c>
      <c r="L548" s="2">
        <v>0</v>
      </c>
      <c r="M548" s="2">
        <v>0</v>
      </c>
      <c r="N548" s="2">
        <v>0</v>
      </c>
      <c r="O548" s="2"/>
      <c r="P548" s="2"/>
      <c r="Q548" s="67"/>
      <c r="R548" s="11"/>
      <c r="S548" s="11"/>
      <c r="T548" s="35"/>
    </row>
    <row r="549" spans="1:20" x14ac:dyDescent="0.25">
      <c r="A549" s="34"/>
      <c r="B549" s="11"/>
      <c r="C549" s="2"/>
      <c r="D549" s="11"/>
      <c r="E549" s="11"/>
      <c r="F549" s="2" t="s">
        <v>1916</v>
      </c>
      <c r="G549" s="11" t="s">
        <v>8533</v>
      </c>
      <c r="H549" s="2">
        <v>0</v>
      </c>
      <c r="I549" s="2">
        <v>1</v>
      </c>
      <c r="J549" s="2">
        <v>0</v>
      </c>
      <c r="K549" s="2">
        <v>0</v>
      </c>
      <c r="L549" s="2">
        <v>0</v>
      </c>
      <c r="M549" s="2">
        <v>0</v>
      </c>
      <c r="N549" s="2">
        <v>0</v>
      </c>
      <c r="O549" s="2"/>
      <c r="P549" s="2"/>
      <c r="Q549" s="67"/>
      <c r="R549" s="11"/>
      <c r="S549" s="11"/>
      <c r="T549" s="35"/>
    </row>
    <row r="550" spans="1:20" x14ac:dyDescent="0.25">
      <c r="A550" s="34"/>
      <c r="B550" s="11"/>
      <c r="C550" s="2"/>
      <c r="D550" s="11"/>
      <c r="E550" s="11"/>
      <c r="F550" s="2" t="s">
        <v>1917</v>
      </c>
      <c r="G550" s="11" t="s">
        <v>8534</v>
      </c>
      <c r="H550" s="2">
        <v>0</v>
      </c>
      <c r="I550" s="2">
        <v>1</v>
      </c>
      <c r="J550" s="2">
        <v>0</v>
      </c>
      <c r="K550" s="2">
        <v>0</v>
      </c>
      <c r="L550" s="2">
        <v>0</v>
      </c>
      <c r="M550" s="2">
        <v>0</v>
      </c>
      <c r="N550" s="2">
        <v>0</v>
      </c>
      <c r="O550" s="2"/>
      <c r="P550" s="2"/>
      <c r="Q550" s="67"/>
      <c r="R550" s="11"/>
      <c r="S550" s="11"/>
      <c r="T550" s="35"/>
    </row>
    <row r="551" spans="1:20" x14ac:dyDescent="0.25">
      <c r="A551" s="34"/>
      <c r="B551" s="11"/>
      <c r="C551" s="2"/>
      <c r="D551" s="11"/>
      <c r="E551" s="11"/>
      <c r="F551" s="2"/>
      <c r="G551" s="11"/>
      <c r="H551" s="2"/>
      <c r="I551" s="2"/>
      <c r="J551" s="2"/>
      <c r="K551" s="2"/>
      <c r="L551" s="2"/>
      <c r="M551" s="2"/>
      <c r="N551" s="2"/>
      <c r="O551" s="2"/>
      <c r="P551" s="2"/>
      <c r="Q551" s="67"/>
      <c r="R551" s="11"/>
      <c r="S551" s="11"/>
      <c r="T551" s="35"/>
    </row>
    <row r="552" spans="1:20" x14ac:dyDescent="0.25">
      <c r="A552" s="83"/>
      <c r="B552" s="62"/>
      <c r="C552" s="61"/>
      <c r="D552" s="62"/>
      <c r="E552" s="62"/>
      <c r="F552" s="61"/>
      <c r="G552" s="62"/>
      <c r="H552" s="61">
        <f>SUM(H512:H550)</f>
        <v>0</v>
      </c>
      <c r="I552" s="61">
        <f t="shared" ref="I552:O552" si="22">SUM(I512:I550)</f>
        <v>39</v>
      </c>
      <c r="J552" s="61">
        <f t="shared" si="22"/>
        <v>0</v>
      </c>
      <c r="K552" s="61">
        <f t="shared" si="22"/>
        <v>0</v>
      </c>
      <c r="L552" s="61">
        <f t="shared" si="22"/>
        <v>0</v>
      </c>
      <c r="M552" s="61">
        <f t="shared" si="22"/>
        <v>0</v>
      </c>
      <c r="N552" s="61">
        <f t="shared" si="22"/>
        <v>0</v>
      </c>
      <c r="O552" s="61">
        <f t="shared" si="22"/>
        <v>0</v>
      </c>
      <c r="P552" s="61"/>
      <c r="Q552" s="72"/>
      <c r="R552" s="62"/>
      <c r="S552" s="62"/>
      <c r="T552" s="84"/>
    </row>
    <row r="553" spans="1:20" x14ac:dyDescent="0.25">
      <c r="A553" s="85"/>
      <c r="B553" s="75"/>
      <c r="C553" s="76"/>
      <c r="D553" s="75"/>
      <c r="E553" s="75"/>
      <c r="F553" s="76"/>
      <c r="G553" s="75"/>
      <c r="H553" s="76"/>
      <c r="I553" s="76"/>
      <c r="J553" s="76"/>
      <c r="K553" s="76"/>
      <c r="L553" s="76"/>
      <c r="M553" s="76"/>
      <c r="N553" s="76"/>
      <c r="O553" s="76"/>
      <c r="P553" s="76"/>
      <c r="Q553" s="105"/>
      <c r="R553" s="75"/>
      <c r="S553" s="75"/>
      <c r="T553" s="86"/>
    </row>
    <row r="554" spans="1:20" x14ac:dyDescent="0.25">
      <c r="A554" s="34"/>
      <c r="B554" s="11"/>
      <c r="C554" s="2"/>
      <c r="D554" s="11"/>
      <c r="E554" s="11"/>
      <c r="F554" s="11"/>
      <c r="G554" s="11"/>
      <c r="H554" s="2"/>
      <c r="I554" s="2"/>
      <c r="J554" s="2"/>
      <c r="K554" s="2"/>
      <c r="L554" s="2"/>
      <c r="M554" s="2"/>
      <c r="N554" s="2"/>
      <c r="O554" s="2"/>
      <c r="P554" s="2"/>
      <c r="Q554" s="67"/>
      <c r="R554" s="11"/>
      <c r="S554" s="11"/>
      <c r="T554" s="35"/>
    </row>
    <row r="555" spans="1:20" x14ac:dyDescent="0.25">
      <c r="A555" s="34"/>
      <c r="B555" s="11"/>
      <c r="C555" s="2" t="s">
        <v>24</v>
      </c>
      <c r="D555" s="11" t="s">
        <v>4757</v>
      </c>
      <c r="E555" s="11" t="s">
        <v>39</v>
      </c>
      <c r="F555" s="2" t="s">
        <v>0</v>
      </c>
      <c r="G555" s="11" t="s">
        <v>6635</v>
      </c>
      <c r="H555" s="2">
        <v>0</v>
      </c>
      <c r="I555" s="2">
        <v>1</v>
      </c>
      <c r="J555" s="2">
        <v>0</v>
      </c>
      <c r="K555" s="2">
        <v>0</v>
      </c>
      <c r="L555" s="2">
        <v>0</v>
      </c>
      <c r="M555" s="2">
        <v>0</v>
      </c>
      <c r="N555" s="2">
        <v>0</v>
      </c>
      <c r="O555" s="2"/>
      <c r="P555" s="2"/>
      <c r="Q555" s="67"/>
      <c r="R555" s="11"/>
      <c r="S555" s="11"/>
      <c r="T555" s="35"/>
    </row>
    <row r="556" spans="1:20" x14ac:dyDescent="0.25">
      <c r="A556" s="34"/>
      <c r="B556" s="11"/>
      <c r="C556" s="2"/>
      <c r="D556" s="11"/>
      <c r="E556" s="11"/>
      <c r="F556" s="2" t="s">
        <v>2</v>
      </c>
      <c r="G556" s="11" t="s">
        <v>6636</v>
      </c>
      <c r="H556" s="2">
        <v>0</v>
      </c>
      <c r="I556" s="2">
        <v>1</v>
      </c>
      <c r="J556" s="2">
        <v>0</v>
      </c>
      <c r="K556" s="2">
        <v>0</v>
      </c>
      <c r="L556" s="2">
        <v>0</v>
      </c>
      <c r="M556" s="2">
        <v>0</v>
      </c>
      <c r="N556" s="2">
        <v>0</v>
      </c>
      <c r="O556" s="2"/>
      <c r="P556" s="2"/>
      <c r="Q556" s="67"/>
      <c r="R556" s="11"/>
      <c r="S556" s="11"/>
      <c r="T556" s="35"/>
    </row>
    <row r="557" spans="1:20" x14ac:dyDescent="0.25">
      <c r="A557" s="34"/>
      <c r="B557" s="11"/>
      <c r="C557" s="2"/>
      <c r="D557" s="11"/>
      <c r="E557" s="11"/>
      <c r="F557" s="2" t="s">
        <v>3</v>
      </c>
      <c r="G557" s="11" t="s">
        <v>6637</v>
      </c>
      <c r="H557" s="2">
        <v>0</v>
      </c>
      <c r="I557" s="2">
        <v>1</v>
      </c>
      <c r="J557" s="2">
        <v>0</v>
      </c>
      <c r="K557" s="2">
        <v>0</v>
      </c>
      <c r="L557" s="2">
        <v>0</v>
      </c>
      <c r="M557" s="2">
        <v>0</v>
      </c>
      <c r="N557" s="2">
        <v>0</v>
      </c>
      <c r="O557" s="2"/>
      <c r="P557" s="2"/>
      <c r="Q557" s="67"/>
      <c r="R557" s="11"/>
      <c r="S557" s="11"/>
      <c r="T557" s="35"/>
    </row>
    <row r="558" spans="1:20" x14ac:dyDescent="0.25">
      <c r="A558" s="34"/>
      <c r="B558" s="11"/>
      <c r="C558" s="2"/>
      <c r="D558" s="11"/>
      <c r="E558" s="11"/>
      <c r="F558" s="2" t="s">
        <v>4</v>
      </c>
      <c r="G558" s="11" t="s">
        <v>6638</v>
      </c>
      <c r="H558" s="2">
        <v>0</v>
      </c>
      <c r="I558" s="2">
        <v>1</v>
      </c>
      <c r="J558" s="2">
        <v>0</v>
      </c>
      <c r="K558" s="2">
        <v>0</v>
      </c>
      <c r="L558" s="2">
        <v>0</v>
      </c>
      <c r="M558" s="2">
        <v>0</v>
      </c>
      <c r="N558" s="2">
        <v>0</v>
      </c>
      <c r="O558" s="2"/>
      <c r="P558" s="2"/>
      <c r="Q558" s="67"/>
      <c r="R558" s="11"/>
      <c r="S558" s="11"/>
      <c r="T558" s="35"/>
    </row>
    <row r="559" spans="1:20" x14ac:dyDescent="0.25">
      <c r="A559" s="34"/>
      <c r="B559" s="11"/>
      <c r="C559" s="2"/>
      <c r="D559" s="11"/>
      <c r="E559" s="11"/>
      <c r="F559" s="2" t="s">
        <v>5</v>
      </c>
      <c r="G559" s="11" t="s">
        <v>6639</v>
      </c>
      <c r="H559" s="2">
        <v>0</v>
      </c>
      <c r="I559" s="2">
        <v>1</v>
      </c>
      <c r="J559" s="2">
        <v>0</v>
      </c>
      <c r="K559" s="2">
        <v>0</v>
      </c>
      <c r="L559" s="2">
        <v>0</v>
      </c>
      <c r="M559" s="2">
        <v>0</v>
      </c>
      <c r="N559" s="2">
        <v>0</v>
      </c>
      <c r="O559" s="2"/>
      <c r="P559" s="2"/>
      <c r="Q559" s="67"/>
      <c r="R559" s="11"/>
      <c r="S559" s="11"/>
      <c r="T559" s="35"/>
    </row>
    <row r="560" spans="1:20" x14ac:dyDescent="0.25">
      <c r="A560" s="34"/>
      <c r="B560" s="11"/>
      <c r="C560" s="2"/>
      <c r="D560" s="11"/>
      <c r="E560" s="11"/>
      <c r="F560" s="2" t="s">
        <v>6</v>
      </c>
      <c r="G560" s="11" t="s">
        <v>6463</v>
      </c>
      <c r="H560" s="2">
        <v>0</v>
      </c>
      <c r="I560" s="2">
        <v>1</v>
      </c>
      <c r="J560" s="2">
        <v>0</v>
      </c>
      <c r="K560" s="2">
        <v>0</v>
      </c>
      <c r="L560" s="2">
        <v>0</v>
      </c>
      <c r="M560" s="2">
        <v>0</v>
      </c>
      <c r="N560" s="2">
        <v>0</v>
      </c>
      <c r="O560" s="2"/>
      <c r="P560" s="2"/>
      <c r="Q560" s="67"/>
      <c r="R560" s="11"/>
      <c r="S560" s="11"/>
      <c r="T560" s="35"/>
    </row>
    <row r="561" spans="1:20" x14ac:dyDescent="0.25">
      <c r="A561" s="34"/>
      <c r="B561" s="11"/>
      <c r="C561" s="2"/>
      <c r="D561" s="11"/>
      <c r="E561" s="11"/>
      <c r="F561" s="2" t="s">
        <v>7</v>
      </c>
      <c r="G561" s="11" t="s">
        <v>6640</v>
      </c>
      <c r="H561" s="2">
        <v>0</v>
      </c>
      <c r="I561" s="2">
        <v>1</v>
      </c>
      <c r="J561" s="2">
        <v>0</v>
      </c>
      <c r="K561" s="2">
        <v>0</v>
      </c>
      <c r="L561" s="2">
        <v>0</v>
      </c>
      <c r="M561" s="2">
        <v>0</v>
      </c>
      <c r="N561" s="2">
        <v>0</v>
      </c>
      <c r="O561" s="2"/>
      <c r="P561" s="2"/>
      <c r="Q561" s="67"/>
      <c r="R561" s="11"/>
      <c r="S561" s="11"/>
      <c r="T561" s="35"/>
    </row>
    <row r="562" spans="1:20" x14ac:dyDescent="0.25">
      <c r="A562" s="34"/>
      <c r="B562" s="11"/>
      <c r="C562" s="2"/>
      <c r="D562" s="11"/>
      <c r="E562" s="11"/>
      <c r="F562" s="2" t="s">
        <v>8</v>
      </c>
      <c r="G562" s="11" t="s">
        <v>6641</v>
      </c>
      <c r="H562" s="2">
        <v>0</v>
      </c>
      <c r="I562" s="2">
        <v>1</v>
      </c>
      <c r="J562" s="2">
        <v>0</v>
      </c>
      <c r="K562" s="2">
        <v>0</v>
      </c>
      <c r="L562" s="2">
        <v>0</v>
      </c>
      <c r="M562" s="2">
        <v>0</v>
      </c>
      <c r="N562" s="2">
        <v>0</v>
      </c>
      <c r="O562" s="2"/>
      <c r="P562" s="2"/>
      <c r="Q562" s="67"/>
      <c r="R562" s="11"/>
      <c r="S562" s="11"/>
      <c r="T562" s="35"/>
    </row>
    <row r="563" spans="1:20" x14ac:dyDescent="0.25">
      <c r="A563" s="34"/>
      <c r="B563" s="11"/>
      <c r="C563" s="2"/>
      <c r="D563" s="11"/>
      <c r="E563" s="11"/>
      <c r="F563" s="2" t="s">
        <v>9</v>
      </c>
      <c r="G563" s="11" t="s">
        <v>6642</v>
      </c>
      <c r="H563" s="2">
        <v>0</v>
      </c>
      <c r="I563" s="2">
        <v>1</v>
      </c>
      <c r="J563" s="2">
        <v>0</v>
      </c>
      <c r="K563" s="2">
        <v>0</v>
      </c>
      <c r="L563" s="2">
        <v>0</v>
      </c>
      <c r="M563" s="2">
        <v>0</v>
      </c>
      <c r="N563" s="2">
        <v>0</v>
      </c>
      <c r="O563" s="2"/>
      <c r="P563" s="2"/>
      <c r="Q563" s="67"/>
      <c r="R563" s="11"/>
      <c r="S563" s="11"/>
      <c r="T563" s="35"/>
    </row>
    <row r="564" spans="1:20" x14ac:dyDescent="0.25">
      <c r="A564" s="34"/>
      <c r="B564" s="11"/>
      <c r="C564" s="2"/>
      <c r="D564" s="11"/>
      <c r="E564" s="11"/>
      <c r="F564" s="2" t="s">
        <v>10</v>
      </c>
      <c r="G564" s="11" t="s">
        <v>6643</v>
      </c>
      <c r="H564" s="2">
        <v>0</v>
      </c>
      <c r="I564" s="2">
        <v>1</v>
      </c>
      <c r="J564" s="2">
        <v>0</v>
      </c>
      <c r="K564" s="2">
        <v>0</v>
      </c>
      <c r="L564" s="2">
        <v>0</v>
      </c>
      <c r="M564" s="2">
        <v>0</v>
      </c>
      <c r="N564" s="2">
        <v>0</v>
      </c>
      <c r="O564" s="2"/>
      <c r="P564" s="2"/>
      <c r="Q564" s="67"/>
      <c r="R564" s="11"/>
      <c r="S564" s="11"/>
      <c r="T564" s="35"/>
    </row>
    <row r="565" spans="1:20" x14ac:dyDescent="0.25">
      <c r="A565" s="34"/>
      <c r="B565" s="11"/>
      <c r="C565" s="2"/>
      <c r="D565" s="11"/>
      <c r="E565" s="11"/>
      <c r="F565" s="2" t="s">
        <v>11</v>
      </c>
      <c r="G565" s="11" t="s">
        <v>6644</v>
      </c>
      <c r="H565" s="2">
        <v>0</v>
      </c>
      <c r="I565" s="2">
        <v>1</v>
      </c>
      <c r="J565" s="2">
        <v>0</v>
      </c>
      <c r="K565" s="2">
        <v>0</v>
      </c>
      <c r="L565" s="2">
        <v>0</v>
      </c>
      <c r="M565" s="2">
        <v>0</v>
      </c>
      <c r="N565" s="2">
        <v>0</v>
      </c>
      <c r="O565" s="2"/>
      <c r="P565" s="2"/>
      <c r="Q565" s="67"/>
      <c r="R565" s="11"/>
      <c r="S565" s="11"/>
      <c r="T565" s="35"/>
    </row>
    <row r="566" spans="1:20" x14ac:dyDescent="0.25">
      <c r="A566" s="34"/>
      <c r="B566" s="11"/>
      <c r="C566" s="2"/>
      <c r="D566" s="11"/>
      <c r="E566" s="11"/>
      <c r="F566" s="2" t="s">
        <v>12</v>
      </c>
      <c r="G566" s="11" t="s">
        <v>6645</v>
      </c>
      <c r="H566" s="2">
        <v>0</v>
      </c>
      <c r="I566" s="2">
        <v>1</v>
      </c>
      <c r="J566" s="2">
        <v>0</v>
      </c>
      <c r="K566" s="2">
        <v>0</v>
      </c>
      <c r="L566" s="2">
        <v>0</v>
      </c>
      <c r="M566" s="2">
        <v>0</v>
      </c>
      <c r="N566" s="2">
        <v>0</v>
      </c>
      <c r="O566" s="2"/>
      <c r="P566" s="2"/>
      <c r="Q566" s="67"/>
      <c r="R566" s="11"/>
      <c r="S566" s="11"/>
      <c r="T566" s="35"/>
    </row>
    <row r="567" spans="1:20" x14ac:dyDescent="0.25">
      <c r="A567" s="34"/>
      <c r="B567" s="11"/>
      <c r="C567" s="2"/>
      <c r="D567" s="11"/>
      <c r="E567" s="11"/>
      <c r="F567" s="2" t="s">
        <v>13</v>
      </c>
      <c r="G567" s="11" t="s">
        <v>6646</v>
      </c>
      <c r="H567" s="2">
        <v>0</v>
      </c>
      <c r="I567" s="2">
        <v>1</v>
      </c>
      <c r="J567" s="2">
        <v>0</v>
      </c>
      <c r="K567" s="2">
        <v>0</v>
      </c>
      <c r="L567" s="2">
        <v>0</v>
      </c>
      <c r="M567" s="2">
        <v>0</v>
      </c>
      <c r="N567" s="2">
        <v>0</v>
      </c>
      <c r="O567" s="2"/>
      <c r="P567" s="2"/>
      <c r="Q567" s="67"/>
      <c r="R567" s="11"/>
      <c r="S567" s="11"/>
      <c r="T567" s="35"/>
    </row>
    <row r="568" spans="1:20" x14ac:dyDescent="0.25">
      <c r="A568" s="34"/>
      <c r="B568" s="11"/>
      <c r="C568" s="2"/>
      <c r="D568" s="11"/>
      <c r="E568" s="11"/>
      <c r="F568" s="2" t="s">
        <v>14</v>
      </c>
      <c r="G568" s="11" t="s">
        <v>6647</v>
      </c>
      <c r="H568" s="2">
        <v>0</v>
      </c>
      <c r="I568" s="2">
        <v>1</v>
      </c>
      <c r="J568" s="2">
        <v>0</v>
      </c>
      <c r="K568" s="2">
        <v>0</v>
      </c>
      <c r="L568" s="2">
        <v>0</v>
      </c>
      <c r="M568" s="2">
        <v>0</v>
      </c>
      <c r="N568" s="2">
        <v>0</v>
      </c>
      <c r="O568" s="2"/>
      <c r="P568" s="2"/>
      <c r="Q568" s="67"/>
      <c r="R568" s="11"/>
      <c r="S568" s="11"/>
      <c r="T568" s="35"/>
    </row>
    <row r="569" spans="1:20" x14ac:dyDescent="0.25">
      <c r="A569" s="34"/>
      <c r="B569" s="11"/>
      <c r="C569" s="2"/>
      <c r="D569" s="11"/>
      <c r="E569" s="11"/>
      <c r="F569" s="2" t="s">
        <v>15</v>
      </c>
      <c r="G569" s="11" t="s">
        <v>6648</v>
      </c>
      <c r="H569" s="2">
        <v>0</v>
      </c>
      <c r="I569" s="2">
        <v>1</v>
      </c>
      <c r="J569" s="2">
        <v>0</v>
      </c>
      <c r="K569" s="2">
        <v>0</v>
      </c>
      <c r="L569" s="2">
        <v>0</v>
      </c>
      <c r="M569" s="2">
        <v>0</v>
      </c>
      <c r="N569" s="2">
        <v>0</v>
      </c>
      <c r="O569" s="2"/>
      <c r="P569" s="2"/>
      <c r="Q569" s="67"/>
      <c r="R569" s="11"/>
      <c r="S569" s="11"/>
      <c r="T569" s="35"/>
    </row>
    <row r="570" spans="1:20" x14ac:dyDescent="0.25">
      <c r="A570" s="34"/>
      <c r="B570" s="11"/>
      <c r="C570" s="2"/>
      <c r="D570" s="11"/>
      <c r="E570" s="11"/>
      <c r="F570" s="2" t="s">
        <v>16</v>
      </c>
      <c r="G570" s="11" t="s">
        <v>6649</v>
      </c>
      <c r="H570" s="2">
        <v>0</v>
      </c>
      <c r="I570" s="2">
        <v>1</v>
      </c>
      <c r="J570" s="2">
        <v>0</v>
      </c>
      <c r="K570" s="2">
        <v>0</v>
      </c>
      <c r="L570" s="2">
        <v>0</v>
      </c>
      <c r="M570" s="2">
        <v>0</v>
      </c>
      <c r="N570" s="2">
        <v>0</v>
      </c>
      <c r="O570" s="2"/>
      <c r="P570" s="2"/>
      <c r="Q570" s="67"/>
      <c r="R570" s="11"/>
      <c r="S570" s="11"/>
      <c r="T570" s="35"/>
    </row>
    <row r="571" spans="1:20" x14ac:dyDescent="0.25">
      <c r="A571" s="34"/>
      <c r="B571" s="11"/>
      <c r="C571" s="2"/>
      <c r="D571" s="11"/>
      <c r="E571" s="11"/>
      <c r="F571" s="2" t="s">
        <v>17</v>
      </c>
      <c r="G571" s="11" t="s">
        <v>6650</v>
      </c>
      <c r="H571" s="2">
        <v>0</v>
      </c>
      <c r="I571" s="2">
        <v>1</v>
      </c>
      <c r="J571" s="2">
        <v>0</v>
      </c>
      <c r="K571" s="2">
        <v>0</v>
      </c>
      <c r="L571" s="2">
        <v>0</v>
      </c>
      <c r="M571" s="2">
        <v>0</v>
      </c>
      <c r="N571" s="2">
        <v>0</v>
      </c>
      <c r="O571" s="2"/>
      <c r="P571" s="2"/>
      <c r="Q571" s="67"/>
      <c r="R571" s="11"/>
      <c r="S571" s="11"/>
      <c r="T571" s="35"/>
    </row>
    <row r="572" spans="1:20" x14ac:dyDescent="0.25">
      <c r="A572" s="34"/>
      <c r="B572" s="11"/>
      <c r="C572" s="2"/>
      <c r="D572" s="11"/>
      <c r="E572" s="11"/>
      <c r="F572" s="2" t="s">
        <v>18</v>
      </c>
      <c r="G572" s="11" t="s">
        <v>6651</v>
      </c>
      <c r="H572" s="2">
        <v>0</v>
      </c>
      <c r="I572" s="2">
        <v>1</v>
      </c>
      <c r="J572" s="2">
        <v>0</v>
      </c>
      <c r="K572" s="2">
        <v>0</v>
      </c>
      <c r="L572" s="2">
        <v>0</v>
      </c>
      <c r="M572" s="2">
        <v>0</v>
      </c>
      <c r="N572" s="2">
        <v>0</v>
      </c>
      <c r="O572" s="2"/>
      <c r="P572" s="2"/>
      <c r="Q572" s="67"/>
      <c r="R572" s="11"/>
      <c r="S572" s="11"/>
      <c r="T572" s="35"/>
    </row>
    <row r="573" spans="1:20" x14ac:dyDescent="0.25">
      <c r="A573" s="34"/>
      <c r="B573" s="11"/>
      <c r="C573" s="2"/>
      <c r="D573" s="11"/>
      <c r="E573" s="11"/>
      <c r="F573" s="2" t="s">
        <v>19</v>
      </c>
      <c r="G573" s="11" t="s">
        <v>6652</v>
      </c>
      <c r="H573" s="2">
        <v>0</v>
      </c>
      <c r="I573" s="2">
        <v>1</v>
      </c>
      <c r="J573" s="2">
        <v>0</v>
      </c>
      <c r="K573" s="2">
        <v>0</v>
      </c>
      <c r="L573" s="2">
        <v>0</v>
      </c>
      <c r="M573" s="2">
        <v>0</v>
      </c>
      <c r="N573" s="2">
        <v>0</v>
      </c>
      <c r="O573" s="2"/>
      <c r="P573" s="2"/>
      <c r="Q573" s="67"/>
      <c r="R573" s="11"/>
      <c r="S573" s="11"/>
      <c r="T573" s="35"/>
    </row>
    <row r="574" spans="1:20" x14ac:dyDescent="0.25">
      <c r="A574" s="34"/>
      <c r="B574" s="11"/>
      <c r="C574" s="2"/>
      <c r="D574" s="11"/>
      <c r="E574" s="11"/>
      <c r="F574" s="2" t="s">
        <v>20</v>
      </c>
      <c r="G574" s="11" t="s">
        <v>6653</v>
      </c>
      <c r="H574" s="2">
        <v>0</v>
      </c>
      <c r="I574" s="2">
        <v>1</v>
      </c>
      <c r="J574" s="2">
        <v>0</v>
      </c>
      <c r="K574" s="2">
        <v>0</v>
      </c>
      <c r="L574" s="2">
        <v>0</v>
      </c>
      <c r="M574" s="2">
        <v>0</v>
      </c>
      <c r="N574" s="2">
        <v>0</v>
      </c>
      <c r="O574" s="2"/>
      <c r="P574" s="2"/>
      <c r="Q574" s="67"/>
      <c r="R574" s="11"/>
      <c r="S574" s="11"/>
      <c r="T574" s="35"/>
    </row>
    <row r="575" spans="1:20" x14ac:dyDescent="0.25">
      <c r="A575" s="34"/>
      <c r="B575" s="11"/>
      <c r="C575" s="2"/>
      <c r="D575" s="11"/>
      <c r="E575" s="11"/>
      <c r="F575" s="2" t="s">
        <v>21</v>
      </c>
      <c r="G575" s="11" t="s">
        <v>6654</v>
      </c>
      <c r="H575" s="2">
        <v>0</v>
      </c>
      <c r="I575" s="2">
        <v>1</v>
      </c>
      <c r="J575" s="2">
        <v>0</v>
      </c>
      <c r="K575" s="2">
        <v>0</v>
      </c>
      <c r="L575" s="2">
        <v>0</v>
      </c>
      <c r="M575" s="2">
        <v>0</v>
      </c>
      <c r="N575" s="2">
        <v>0</v>
      </c>
      <c r="O575" s="2"/>
      <c r="P575" s="2"/>
      <c r="Q575" s="67"/>
      <c r="R575" s="11"/>
      <c r="S575" s="11"/>
      <c r="T575" s="35"/>
    </row>
    <row r="576" spans="1:20" x14ac:dyDescent="0.25">
      <c r="A576" s="34"/>
      <c r="B576" s="11"/>
      <c r="C576" s="2"/>
      <c r="D576" s="11"/>
      <c r="E576" s="11"/>
      <c r="F576" s="2" t="s">
        <v>22</v>
      </c>
      <c r="G576" s="11" t="s">
        <v>6655</v>
      </c>
      <c r="H576" s="2">
        <v>0</v>
      </c>
      <c r="I576" s="2">
        <v>1</v>
      </c>
      <c r="J576" s="2">
        <v>0</v>
      </c>
      <c r="K576" s="2">
        <v>0</v>
      </c>
      <c r="L576" s="2">
        <v>0</v>
      </c>
      <c r="M576" s="2">
        <v>0</v>
      </c>
      <c r="N576" s="2">
        <v>0</v>
      </c>
      <c r="O576" s="2"/>
      <c r="P576" s="2"/>
      <c r="Q576" s="67"/>
      <c r="R576" s="11"/>
      <c r="S576" s="11"/>
      <c r="T576" s="35"/>
    </row>
    <row r="577" spans="1:20" x14ac:dyDescent="0.25">
      <c r="A577" s="34"/>
      <c r="B577" s="11"/>
      <c r="C577" s="2"/>
      <c r="D577" s="11"/>
      <c r="E577" s="11"/>
      <c r="F577" s="2" t="s">
        <v>23</v>
      </c>
      <c r="G577" s="11" t="s">
        <v>6656</v>
      </c>
      <c r="H577" s="2">
        <v>0</v>
      </c>
      <c r="I577" s="2">
        <v>1</v>
      </c>
      <c r="J577" s="2">
        <v>0</v>
      </c>
      <c r="K577" s="2">
        <v>0</v>
      </c>
      <c r="L577" s="2">
        <v>0</v>
      </c>
      <c r="M577" s="2">
        <v>0</v>
      </c>
      <c r="N577" s="2">
        <v>0</v>
      </c>
      <c r="O577" s="2"/>
      <c r="P577" s="2"/>
      <c r="Q577" s="67"/>
      <c r="R577" s="11"/>
      <c r="S577" s="11"/>
      <c r="T577" s="35"/>
    </row>
    <row r="578" spans="1:20" x14ac:dyDescent="0.25">
      <c r="A578" s="34"/>
      <c r="B578" s="11"/>
      <c r="C578" s="2"/>
      <c r="D578" s="11"/>
      <c r="E578" s="11"/>
      <c r="F578" s="2" t="s">
        <v>24</v>
      </c>
      <c r="G578" s="11" t="s">
        <v>6657</v>
      </c>
      <c r="H578" s="2">
        <v>0</v>
      </c>
      <c r="I578" s="2">
        <v>1</v>
      </c>
      <c r="J578" s="2">
        <v>0</v>
      </c>
      <c r="K578" s="2">
        <v>0</v>
      </c>
      <c r="L578" s="2">
        <v>0</v>
      </c>
      <c r="M578" s="2">
        <v>0</v>
      </c>
      <c r="N578" s="2">
        <v>0</v>
      </c>
      <c r="O578" s="2"/>
      <c r="P578" s="2"/>
      <c r="Q578" s="67"/>
      <c r="R578" s="11"/>
      <c r="S578" s="11"/>
      <c r="T578" s="35"/>
    </row>
    <row r="579" spans="1:20" x14ac:dyDescent="0.25">
      <c r="A579" s="34"/>
      <c r="B579" s="11"/>
      <c r="C579" s="2"/>
      <c r="D579" s="11"/>
      <c r="E579" s="11"/>
      <c r="F579" s="2" t="s">
        <v>25</v>
      </c>
      <c r="G579" s="11" t="s">
        <v>6658</v>
      </c>
      <c r="H579" s="2">
        <v>0</v>
      </c>
      <c r="I579" s="2">
        <v>1</v>
      </c>
      <c r="J579" s="2">
        <v>0</v>
      </c>
      <c r="K579" s="2">
        <v>0</v>
      </c>
      <c r="L579" s="2">
        <v>0</v>
      </c>
      <c r="M579" s="2">
        <v>0</v>
      </c>
      <c r="N579" s="2">
        <v>0</v>
      </c>
      <c r="O579" s="2"/>
      <c r="P579" s="2"/>
      <c r="Q579" s="67"/>
      <c r="R579" s="11"/>
      <c r="S579" s="11"/>
      <c r="T579" s="35"/>
    </row>
    <row r="580" spans="1:20" x14ac:dyDescent="0.25">
      <c r="A580" s="34"/>
      <c r="B580" s="11"/>
      <c r="C580" s="2"/>
      <c r="D580" s="11"/>
      <c r="E580" s="11"/>
      <c r="F580" s="2" t="s">
        <v>26</v>
      </c>
      <c r="G580" s="11" t="s">
        <v>6659</v>
      </c>
      <c r="H580" s="2">
        <v>0</v>
      </c>
      <c r="I580" s="2">
        <v>1</v>
      </c>
      <c r="J580" s="2">
        <v>0</v>
      </c>
      <c r="K580" s="2">
        <v>0</v>
      </c>
      <c r="L580" s="2">
        <v>0</v>
      </c>
      <c r="M580" s="2">
        <v>0</v>
      </c>
      <c r="N580" s="2">
        <v>0</v>
      </c>
      <c r="O580" s="2"/>
      <c r="P580" s="2"/>
      <c r="Q580" s="67"/>
      <c r="R580" s="11"/>
      <c r="S580" s="11"/>
      <c r="T580" s="35"/>
    </row>
    <row r="581" spans="1:20" x14ac:dyDescent="0.25">
      <c r="A581" s="34"/>
      <c r="B581" s="11"/>
      <c r="C581" s="2"/>
      <c r="D581" s="11"/>
      <c r="E581" s="11"/>
      <c r="F581" s="2" t="s">
        <v>27</v>
      </c>
      <c r="G581" s="11" t="s">
        <v>6660</v>
      </c>
      <c r="H581" s="2">
        <v>0</v>
      </c>
      <c r="I581" s="2">
        <v>1</v>
      </c>
      <c r="J581" s="2">
        <v>0</v>
      </c>
      <c r="K581" s="2">
        <v>0</v>
      </c>
      <c r="L581" s="2">
        <v>0</v>
      </c>
      <c r="M581" s="2">
        <v>0</v>
      </c>
      <c r="N581" s="2">
        <v>0</v>
      </c>
      <c r="O581" s="2"/>
      <c r="P581" s="2"/>
      <c r="Q581" s="67"/>
      <c r="R581" s="11"/>
      <c r="S581" s="11"/>
      <c r="T581" s="35"/>
    </row>
    <row r="582" spans="1:20" x14ac:dyDescent="0.25">
      <c r="A582" s="34"/>
      <c r="B582" s="11"/>
      <c r="C582" s="2"/>
      <c r="D582" s="11"/>
      <c r="E582" s="11"/>
      <c r="F582" s="2" t="s">
        <v>28</v>
      </c>
      <c r="G582" s="11" t="s">
        <v>6661</v>
      </c>
      <c r="H582" s="2">
        <v>0</v>
      </c>
      <c r="I582" s="2">
        <v>1</v>
      </c>
      <c r="J582" s="2">
        <v>0</v>
      </c>
      <c r="K582" s="2">
        <v>0</v>
      </c>
      <c r="L582" s="2">
        <v>0</v>
      </c>
      <c r="M582" s="2">
        <v>0</v>
      </c>
      <c r="N582" s="2">
        <v>0</v>
      </c>
      <c r="O582" s="2"/>
      <c r="P582" s="2"/>
      <c r="Q582" s="67"/>
      <c r="R582" s="11"/>
      <c r="S582" s="11"/>
      <c r="T582" s="35"/>
    </row>
    <row r="583" spans="1:20" x14ac:dyDescent="0.25">
      <c r="A583" s="34"/>
      <c r="B583" s="11"/>
      <c r="C583" s="2"/>
      <c r="D583" s="11"/>
      <c r="E583" s="11"/>
      <c r="F583" s="2" t="s">
        <v>29</v>
      </c>
      <c r="G583" s="11" t="s">
        <v>6662</v>
      </c>
      <c r="H583" s="2">
        <v>0</v>
      </c>
      <c r="I583" s="2">
        <v>1</v>
      </c>
      <c r="J583" s="2">
        <v>0</v>
      </c>
      <c r="K583" s="2">
        <v>0</v>
      </c>
      <c r="L583" s="2">
        <v>0</v>
      </c>
      <c r="M583" s="2">
        <v>0</v>
      </c>
      <c r="N583" s="2">
        <v>0</v>
      </c>
      <c r="O583" s="2"/>
      <c r="P583" s="2"/>
      <c r="Q583" s="67"/>
      <c r="R583" s="11"/>
      <c r="S583" s="11"/>
      <c r="T583" s="35"/>
    </row>
    <row r="584" spans="1:20" x14ac:dyDescent="0.25">
      <c r="A584" s="34"/>
      <c r="B584" s="11"/>
      <c r="C584" s="2"/>
      <c r="D584" s="11"/>
      <c r="E584" s="11"/>
      <c r="F584" s="2" t="s">
        <v>30</v>
      </c>
      <c r="G584" s="11" t="s">
        <v>6663</v>
      </c>
      <c r="H584" s="2">
        <v>0</v>
      </c>
      <c r="I584" s="2">
        <v>1</v>
      </c>
      <c r="J584" s="2">
        <v>0</v>
      </c>
      <c r="K584" s="2">
        <v>0</v>
      </c>
      <c r="L584" s="2">
        <v>0</v>
      </c>
      <c r="M584" s="2">
        <v>0</v>
      </c>
      <c r="N584" s="2">
        <v>0</v>
      </c>
      <c r="O584" s="2"/>
      <c r="P584" s="2"/>
      <c r="Q584" s="67"/>
      <c r="R584" s="11"/>
      <c r="S584" s="11"/>
      <c r="T584" s="35"/>
    </row>
    <row r="585" spans="1:20" x14ac:dyDescent="0.25">
      <c r="A585" s="34"/>
      <c r="B585" s="11"/>
      <c r="C585" s="2"/>
      <c r="D585" s="11"/>
      <c r="E585" s="11"/>
      <c r="F585" s="2" t="s">
        <v>31</v>
      </c>
      <c r="G585" s="11" t="s">
        <v>6664</v>
      </c>
      <c r="H585" s="2">
        <v>0</v>
      </c>
      <c r="I585" s="2">
        <v>1</v>
      </c>
      <c r="J585" s="2">
        <v>0</v>
      </c>
      <c r="K585" s="2">
        <v>0</v>
      </c>
      <c r="L585" s="2">
        <v>0</v>
      </c>
      <c r="M585" s="2">
        <v>0</v>
      </c>
      <c r="N585" s="2">
        <v>0</v>
      </c>
      <c r="O585" s="2"/>
      <c r="P585" s="2"/>
      <c r="Q585" s="67"/>
      <c r="R585" s="11"/>
      <c r="S585" s="11"/>
      <c r="T585" s="35"/>
    </row>
    <row r="586" spans="1:20" x14ac:dyDescent="0.25">
      <c r="A586" s="34"/>
      <c r="B586" s="11"/>
      <c r="C586" s="2"/>
      <c r="D586" s="11"/>
      <c r="E586" s="11"/>
      <c r="F586" s="2" t="s">
        <v>32</v>
      </c>
      <c r="G586" s="11" t="s">
        <v>5749</v>
      </c>
      <c r="H586" s="2">
        <v>0</v>
      </c>
      <c r="I586" s="2">
        <v>1</v>
      </c>
      <c r="J586" s="2">
        <v>0</v>
      </c>
      <c r="K586" s="2">
        <v>0</v>
      </c>
      <c r="L586" s="2">
        <v>0</v>
      </c>
      <c r="M586" s="2">
        <v>0</v>
      </c>
      <c r="N586" s="2">
        <v>0</v>
      </c>
      <c r="O586" s="2"/>
      <c r="P586" s="2"/>
      <c r="Q586" s="67"/>
      <c r="R586" s="11"/>
      <c r="S586" s="11"/>
      <c r="T586" s="35"/>
    </row>
    <row r="587" spans="1:20" x14ac:dyDescent="0.25">
      <c r="A587" s="34"/>
      <c r="B587" s="11"/>
      <c r="C587" s="2"/>
      <c r="D587" s="11"/>
      <c r="E587" s="11"/>
      <c r="F587" s="11"/>
      <c r="G587" s="11"/>
      <c r="H587" s="2"/>
      <c r="I587" s="2"/>
      <c r="J587" s="2"/>
      <c r="K587" s="2"/>
      <c r="L587" s="2"/>
      <c r="M587" s="2"/>
      <c r="N587" s="2"/>
      <c r="O587" s="2"/>
      <c r="P587" s="2"/>
      <c r="Q587" s="67"/>
      <c r="R587" s="11"/>
      <c r="S587" s="11"/>
      <c r="T587" s="35"/>
    </row>
    <row r="588" spans="1:20" x14ac:dyDescent="0.25">
      <c r="A588" s="83"/>
      <c r="B588" s="62"/>
      <c r="C588" s="61"/>
      <c r="D588" s="62"/>
      <c r="E588" s="62"/>
      <c r="F588" s="61"/>
      <c r="G588" s="62"/>
      <c r="H588" s="61">
        <f>SUM(H555:H586)</f>
        <v>0</v>
      </c>
      <c r="I588" s="61">
        <f t="shared" ref="I588:O588" si="23">SUM(I555:I586)</f>
        <v>32</v>
      </c>
      <c r="J588" s="61">
        <f t="shared" si="23"/>
        <v>0</v>
      </c>
      <c r="K588" s="61">
        <f t="shared" si="23"/>
        <v>0</v>
      </c>
      <c r="L588" s="61">
        <f t="shared" si="23"/>
        <v>0</v>
      </c>
      <c r="M588" s="61">
        <f t="shared" si="23"/>
        <v>0</v>
      </c>
      <c r="N588" s="61">
        <f t="shared" si="23"/>
        <v>0</v>
      </c>
      <c r="O588" s="61">
        <f t="shared" si="23"/>
        <v>0</v>
      </c>
      <c r="P588" s="61"/>
      <c r="Q588" s="72"/>
      <c r="R588" s="62"/>
      <c r="S588" s="62"/>
      <c r="T588" s="84"/>
    </row>
    <row r="589" spans="1:20" x14ac:dyDescent="0.25">
      <c r="A589" s="85"/>
      <c r="B589" s="75"/>
      <c r="C589" s="76"/>
      <c r="D589" s="75"/>
      <c r="E589" s="75"/>
      <c r="F589" s="76"/>
      <c r="G589" s="75"/>
      <c r="H589" s="76"/>
      <c r="I589" s="76"/>
      <c r="J589" s="76"/>
      <c r="K589" s="76"/>
      <c r="L589" s="76"/>
      <c r="M589" s="76"/>
      <c r="N589" s="76"/>
      <c r="O589" s="76"/>
      <c r="P589" s="76"/>
      <c r="Q589" s="105"/>
      <c r="R589" s="75"/>
      <c r="S589" s="75"/>
      <c r="T589" s="86"/>
    </row>
    <row r="590" spans="1:20" x14ac:dyDescent="0.25">
      <c r="A590" s="34"/>
      <c r="B590" s="11"/>
      <c r="C590" s="2"/>
      <c r="D590" s="11"/>
      <c r="E590" s="11"/>
      <c r="F590" s="11"/>
      <c r="G590" s="11"/>
      <c r="H590" s="2"/>
      <c r="I590" s="2"/>
      <c r="J590" s="2"/>
      <c r="K590" s="2"/>
      <c r="L590" s="2"/>
      <c r="M590" s="2"/>
      <c r="N590" s="2"/>
      <c r="O590" s="2"/>
      <c r="P590" s="2"/>
      <c r="Q590" s="67"/>
      <c r="R590" s="11"/>
      <c r="S590" s="11"/>
      <c r="T590" s="35"/>
    </row>
    <row r="591" spans="1:20" x14ac:dyDescent="0.25">
      <c r="A591" s="34"/>
      <c r="B591" s="11"/>
      <c r="C591" s="2" t="s">
        <v>25</v>
      </c>
      <c r="D591" s="11" t="s">
        <v>4760</v>
      </c>
      <c r="E591" s="11" t="s">
        <v>39</v>
      </c>
      <c r="F591" s="2" t="s">
        <v>0</v>
      </c>
      <c r="G591" s="11" t="s">
        <v>6665</v>
      </c>
      <c r="H591" s="2">
        <v>0</v>
      </c>
      <c r="I591" s="2">
        <v>1</v>
      </c>
      <c r="J591" s="2">
        <v>0</v>
      </c>
      <c r="K591" s="2">
        <v>0</v>
      </c>
      <c r="L591" s="2">
        <v>0</v>
      </c>
      <c r="M591" s="2">
        <v>0</v>
      </c>
      <c r="N591" s="2">
        <v>0</v>
      </c>
      <c r="O591" s="2"/>
      <c r="P591" s="2"/>
      <c r="Q591" s="67"/>
      <c r="R591" s="11"/>
      <c r="S591" s="11"/>
      <c r="T591" s="35"/>
    </row>
    <row r="592" spans="1:20" x14ac:dyDescent="0.25">
      <c r="A592" s="34"/>
      <c r="B592" s="11"/>
      <c r="C592" s="2"/>
      <c r="D592" s="11"/>
      <c r="E592" s="11"/>
      <c r="F592" s="2" t="s">
        <v>2</v>
      </c>
      <c r="G592" s="11" t="s">
        <v>6666</v>
      </c>
      <c r="H592" s="2">
        <v>0</v>
      </c>
      <c r="I592" s="2">
        <v>1</v>
      </c>
      <c r="J592" s="2">
        <v>0</v>
      </c>
      <c r="K592" s="2">
        <v>0</v>
      </c>
      <c r="L592" s="2">
        <v>0</v>
      </c>
      <c r="M592" s="2">
        <v>0</v>
      </c>
      <c r="N592" s="2">
        <v>0</v>
      </c>
      <c r="O592" s="2"/>
      <c r="P592" s="2"/>
      <c r="Q592" s="67"/>
      <c r="R592" s="11"/>
      <c r="S592" s="11"/>
      <c r="T592" s="35"/>
    </row>
    <row r="593" spans="1:20" x14ac:dyDescent="0.25">
      <c r="A593" s="34"/>
      <c r="B593" s="11"/>
      <c r="C593" s="2"/>
      <c r="D593" s="11"/>
      <c r="E593" s="11"/>
      <c r="F593" s="2" t="s">
        <v>3</v>
      </c>
      <c r="G593" s="11" t="s">
        <v>6667</v>
      </c>
      <c r="H593" s="2">
        <v>0</v>
      </c>
      <c r="I593" s="2">
        <v>1</v>
      </c>
      <c r="J593" s="2">
        <v>0</v>
      </c>
      <c r="K593" s="2">
        <v>0</v>
      </c>
      <c r="L593" s="2">
        <v>0</v>
      </c>
      <c r="M593" s="2">
        <v>0</v>
      </c>
      <c r="N593" s="2">
        <v>0</v>
      </c>
      <c r="O593" s="2"/>
      <c r="P593" s="2"/>
      <c r="Q593" s="67"/>
      <c r="R593" s="11"/>
      <c r="S593" s="11"/>
      <c r="T593" s="35"/>
    </row>
    <row r="594" spans="1:20" x14ac:dyDescent="0.25">
      <c r="A594" s="34"/>
      <c r="B594" s="11"/>
      <c r="C594" s="2"/>
      <c r="D594" s="11"/>
      <c r="E594" s="11"/>
      <c r="F594" s="2" t="s">
        <v>4</v>
      </c>
      <c r="G594" s="11" t="s">
        <v>6668</v>
      </c>
      <c r="H594" s="2">
        <v>0</v>
      </c>
      <c r="I594" s="2">
        <v>1</v>
      </c>
      <c r="J594" s="2">
        <v>0</v>
      </c>
      <c r="K594" s="2">
        <v>0</v>
      </c>
      <c r="L594" s="2">
        <v>0</v>
      </c>
      <c r="M594" s="2">
        <v>0</v>
      </c>
      <c r="N594" s="2">
        <v>0</v>
      </c>
      <c r="O594" s="2"/>
      <c r="P594" s="2"/>
      <c r="Q594" s="67"/>
      <c r="R594" s="11"/>
      <c r="S594" s="11"/>
      <c r="T594" s="35"/>
    </row>
    <row r="595" spans="1:20" x14ac:dyDescent="0.25">
      <c r="A595" s="34"/>
      <c r="B595" s="11"/>
      <c r="C595" s="2"/>
      <c r="D595" s="11"/>
      <c r="E595" s="11"/>
      <c r="F595" s="2" t="s">
        <v>5</v>
      </c>
      <c r="G595" s="11" t="s">
        <v>6669</v>
      </c>
      <c r="H595" s="2">
        <v>0</v>
      </c>
      <c r="I595" s="2">
        <v>1</v>
      </c>
      <c r="J595" s="2">
        <v>0</v>
      </c>
      <c r="K595" s="2">
        <v>0</v>
      </c>
      <c r="L595" s="2">
        <v>0</v>
      </c>
      <c r="M595" s="2">
        <v>0</v>
      </c>
      <c r="N595" s="2">
        <v>0</v>
      </c>
      <c r="O595" s="2"/>
      <c r="P595" s="2"/>
      <c r="Q595" s="67"/>
      <c r="R595" s="11"/>
      <c r="S595" s="11"/>
      <c r="T595" s="35"/>
    </row>
    <row r="596" spans="1:20" x14ac:dyDescent="0.25">
      <c r="A596" s="34"/>
      <c r="B596" s="11"/>
      <c r="C596" s="2"/>
      <c r="D596" s="11"/>
      <c r="E596" s="11"/>
      <c r="F596" s="2" t="s">
        <v>6</v>
      </c>
      <c r="G596" s="11" t="s">
        <v>6670</v>
      </c>
      <c r="H596" s="2">
        <v>0</v>
      </c>
      <c r="I596" s="2">
        <v>1</v>
      </c>
      <c r="J596" s="2">
        <v>0</v>
      </c>
      <c r="K596" s="2">
        <v>0</v>
      </c>
      <c r="L596" s="2">
        <v>0</v>
      </c>
      <c r="M596" s="2">
        <v>0</v>
      </c>
      <c r="N596" s="2">
        <v>0</v>
      </c>
      <c r="O596" s="2"/>
      <c r="P596" s="2"/>
      <c r="Q596" s="67"/>
      <c r="R596" s="11"/>
      <c r="S596" s="11"/>
      <c r="T596" s="35"/>
    </row>
    <row r="597" spans="1:20" x14ac:dyDescent="0.25">
      <c r="A597" s="34"/>
      <c r="B597" s="11"/>
      <c r="C597" s="2"/>
      <c r="D597" s="11"/>
      <c r="E597" s="11"/>
      <c r="F597" s="2" t="s">
        <v>7</v>
      </c>
      <c r="G597" s="11" t="s">
        <v>6671</v>
      </c>
      <c r="H597" s="2">
        <v>0</v>
      </c>
      <c r="I597" s="2">
        <v>1</v>
      </c>
      <c r="J597" s="2">
        <v>0</v>
      </c>
      <c r="K597" s="2">
        <v>0</v>
      </c>
      <c r="L597" s="2">
        <v>0</v>
      </c>
      <c r="M597" s="2">
        <v>0</v>
      </c>
      <c r="N597" s="2">
        <v>0</v>
      </c>
      <c r="O597" s="2"/>
      <c r="P597" s="2"/>
      <c r="Q597" s="67"/>
      <c r="R597" s="11"/>
      <c r="S597" s="11"/>
      <c r="T597" s="35"/>
    </row>
    <row r="598" spans="1:20" x14ac:dyDescent="0.25">
      <c r="A598" s="34"/>
      <c r="B598" s="11"/>
      <c r="C598" s="2"/>
      <c r="D598" s="11"/>
      <c r="E598" s="11"/>
      <c r="F598" s="2" t="s">
        <v>8</v>
      </c>
      <c r="G598" s="11" t="s">
        <v>6672</v>
      </c>
      <c r="H598" s="2">
        <v>0</v>
      </c>
      <c r="I598" s="2">
        <v>1</v>
      </c>
      <c r="J598" s="2">
        <v>0</v>
      </c>
      <c r="K598" s="2">
        <v>0</v>
      </c>
      <c r="L598" s="2">
        <v>0</v>
      </c>
      <c r="M598" s="2">
        <v>0</v>
      </c>
      <c r="N598" s="2">
        <v>0</v>
      </c>
      <c r="O598" s="2"/>
      <c r="P598" s="2"/>
      <c r="Q598" s="67"/>
      <c r="R598" s="11"/>
      <c r="S598" s="11"/>
      <c r="T598" s="35"/>
    </row>
    <row r="599" spans="1:20" x14ac:dyDescent="0.25">
      <c r="A599" s="34"/>
      <c r="B599" s="11"/>
      <c r="C599" s="2"/>
      <c r="D599" s="11"/>
      <c r="E599" s="11"/>
      <c r="F599" s="2"/>
      <c r="G599" s="11"/>
      <c r="H599" s="2"/>
      <c r="I599" s="2"/>
      <c r="J599" s="2"/>
      <c r="K599" s="2"/>
      <c r="L599" s="2"/>
      <c r="M599" s="2"/>
      <c r="N599" s="2"/>
      <c r="O599" s="2"/>
      <c r="P599" s="2"/>
      <c r="Q599" s="67"/>
      <c r="R599" s="11"/>
      <c r="S599" s="11"/>
      <c r="T599" s="35"/>
    </row>
    <row r="600" spans="1:20" x14ac:dyDescent="0.25">
      <c r="A600" s="83"/>
      <c r="B600" s="62"/>
      <c r="C600" s="61"/>
      <c r="D600" s="62"/>
      <c r="E600" s="62"/>
      <c r="F600" s="61"/>
      <c r="G600" s="62"/>
      <c r="H600" s="61">
        <f>SUM(H591:H598)</f>
        <v>0</v>
      </c>
      <c r="I600" s="61">
        <f t="shared" ref="I600:O600" si="24">SUM(I591:I598)</f>
        <v>8</v>
      </c>
      <c r="J600" s="61">
        <f t="shared" si="24"/>
        <v>0</v>
      </c>
      <c r="K600" s="61">
        <f t="shared" si="24"/>
        <v>0</v>
      </c>
      <c r="L600" s="61">
        <f t="shared" si="24"/>
        <v>0</v>
      </c>
      <c r="M600" s="61">
        <f t="shared" si="24"/>
        <v>0</v>
      </c>
      <c r="N600" s="61">
        <f t="shared" si="24"/>
        <v>0</v>
      </c>
      <c r="O600" s="61">
        <f t="shared" si="24"/>
        <v>0</v>
      </c>
      <c r="P600" s="61"/>
      <c r="Q600" s="72"/>
      <c r="R600" s="62"/>
      <c r="S600" s="62"/>
      <c r="T600" s="84"/>
    </row>
    <row r="601" spans="1:20" x14ac:dyDescent="0.25">
      <c r="A601" s="85"/>
      <c r="B601" s="75"/>
      <c r="C601" s="76"/>
      <c r="D601" s="75"/>
      <c r="E601" s="75"/>
      <c r="F601" s="76"/>
      <c r="G601" s="75"/>
      <c r="H601" s="76"/>
      <c r="I601" s="76"/>
      <c r="J601" s="76"/>
      <c r="K601" s="76"/>
      <c r="L601" s="76"/>
      <c r="M601" s="76"/>
      <c r="N601" s="76"/>
      <c r="O601" s="76"/>
      <c r="P601" s="76"/>
      <c r="Q601" s="105"/>
      <c r="R601" s="75"/>
      <c r="S601" s="75"/>
      <c r="T601" s="86"/>
    </row>
    <row r="602" spans="1:20" x14ac:dyDescent="0.25">
      <c r="A602" s="34"/>
      <c r="B602" s="11"/>
      <c r="C602" s="2"/>
      <c r="D602" s="11"/>
      <c r="E602" s="11"/>
      <c r="F602" s="2"/>
      <c r="G602" s="11"/>
      <c r="H602" s="2"/>
      <c r="I602" s="2"/>
      <c r="J602" s="2"/>
      <c r="K602" s="2"/>
      <c r="L602" s="2"/>
      <c r="M602" s="2"/>
      <c r="N602" s="2"/>
      <c r="O602" s="2"/>
      <c r="P602" s="2"/>
      <c r="Q602" s="67"/>
      <c r="R602" s="11"/>
      <c r="S602" s="11"/>
      <c r="T602" s="35"/>
    </row>
    <row r="603" spans="1:20" x14ac:dyDescent="0.25">
      <c r="A603" s="34"/>
      <c r="B603" s="11"/>
      <c r="C603" s="2" t="s">
        <v>26</v>
      </c>
      <c r="D603" s="11" t="s">
        <v>4762</v>
      </c>
      <c r="E603" s="11" t="s">
        <v>39</v>
      </c>
      <c r="F603" s="2" t="s">
        <v>0</v>
      </c>
      <c r="G603" s="11" t="s">
        <v>6673</v>
      </c>
      <c r="H603" s="2">
        <v>0</v>
      </c>
      <c r="I603" s="2">
        <v>1</v>
      </c>
      <c r="J603" s="2">
        <v>0</v>
      </c>
      <c r="K603" s="2">
        <v>0</v>
      </c>
      <c r="L603" s="2">
        <v>0</v>
      </c>
      <c r="M603" s="2">
        <v>0</v>
      </c>
      <c r="N603" s="2">
        <v>0</v>
      </c>
      <c r="O603" s="2"/>
      <c r="P603" s="2"/>
      <c r="Q603" s="67"/>
      <c r="R603" s="11"/>
      <c r="S603" s="11"/>
      <c r="T603" s="35"/>
    </row>
    <row r="604" spans="1:20" x14ac:dyDescent="0.25">
      <c r="A604" s="34"/>
      <c r="B604" s="11"/>
      <c r="C604" s="2"/>
      <c r="D604" s="11"/>
      <c r="E604" s="11"/>
      <c r="F604" s="2" t="s">
        <v>2</v>
      </c>
      <c r="G604" s="11" t="s">
        <v>6674</v>
      </c>
      <c r="H604" s="2">
        <v>0</v>
      </c>
      <c r="I604" s="2">
        <v>1</v>
      </c>
      <c r="J604" s="2">
        <v>0</v>
      </c>
      <c r="K604" s="2">
        <v>0</v>
      </c>
      <c r="L604" s="2">
        <v>0</v>
      </c>
      <c r="M604" s="2">
        <v>0</v>
      </c>
      <c r="N604" s="2">
        <v>0</v>
      </c>
      <c r="O604" s="2"/>
      <c r="P604" s="2"/>
      <c r="Q604" s="67"/>
      <c r="R604" s="11"/>
      <c r="S604" s="11"/>
      <c r="T604" s="35"/>
    </row>
    <row r="605" spans="1:20" x14ac:dyDescent="0.25">
      <c r="A605" s="34"/>
      <c r="B605" s="11"/>
      <c r="C605" s="2"/>
      <c r="D605" s="11"/>
      <c r="E605" s="11"/>
      <c r="F605" s="2" t="s">
        <v>3</v>
      </c>
      <c r="G605" s="11" t="s">
        <v>6675</v>
      </c>
      <c r="H605" s="2">
        <v>0</v>
      </c>
      <c r="I605" s="2">
        <v>1</v>
      </c>
      <c r="J605" s="2">
        <v>0</v>
      </c>
      <c r="K605" s="2">
        <v>0</v>
      </c>
      <c r="L605" s="2">
        <v>0</v>
      </c>
      <c r="M605" s="2">
        <v>0</v>
      </c>
      <c r="N605" s="2">
        <v>0</v>
      </c>
      <c r="O605" s="2"/>
      <c r="P605" s="2"/>
      <c r="Q605" s="67"/>
      <c r="R605" s="11"/>
      <c r="S605" s="11"/>
      <c r="T605" s="35"/>
    </row>
    <row r="606" spans="1:20" x14ac:dyDescent="0.25">
      <c r="A606" s="34"/>
      <c r="B606" s="11"/>
      <c r="C606" s="2"/>
      <c r="D606" s="11"/>
      <c r="E606" s="11"/>
      <c r="F606" s="2" t="s">
        <v>4</v>
      </c>
      <c r="G606" s="11" t="s">
        <v>6676</v>
      </c>
      <c r="H606" s="2">
        <v>0</v>
      </c>
      <c r="I606" s="2">
        <v>1</v>
      </c>
      <c r="J606" s="2">
        <v>0</v>
      </c>
      <c r="K606" s="2">
        <v>0</v>
      </c>
      <c r="L606" s="2">
        <v>0</v>
      </c>
      <c r="M606" s="2">
        <v>0</v>
      </c>
      <c r="N606" s="2">
        <v>0</v>
      </c>
      <c r="O606" s="2"/>
      <c r="P606" s="2"/>
      <c r="Q606" s="67"/>
      <c r="R606" s="11"/>
      <c r="S606" s="11"/>
      <c r="T606" s="35"/>
    </row>
    <row r="607" spans="1:20" x14ac:dyDescent="0.25">
      <c r="A607" s="34"/>
      <c r="B607" s="11"/>
      <c r="C607" s="2"/>
      <c r="D607" s="11"/>
      <c r="E607" s="11"/>
      <c r="F607" s="2" t="s">
        <v>5</v>
      </c>
      <c r="G607" s="11" t="s">
        <v>6677</v>
      </c>
      <c r="H607" s="2">
        <v>0</v>
      </c>
      <c r="I607" s="2">
        <v>1</v>
      </c>
      <c r="J607" s="2">
        <v>0</v>
      </c>
      <c r="K607" s="2">
        <v>0</v>
      </c>
      <c r="L607" s="2">
        <v>0</v>
      </c>
      <c r="M607" s="2">
        <v>0</v>
      </c>
      <c r="N607" s="2">
        <v>0</v>
      </c>
      <c r="O607" s="2"/>
      <c r="P607" s="2"/>
      <c r="Q607" s="67"/>
      <c r="R607" s="11"/>
      <c r="S607" s="11"/>
      <c r="T607" s="35"/>
    </row>
    <row r="608" spans="1:20" x14ac:dyDescent="0.25">
      <c r="A608" s="34"/>
      <c r="B608" s="11"/>
      <c r="C608" s="2"/>
      <c r="D608" s="11"/>
      <c r="E608" s="11"/>
      <c r="F608" s="2" t="s">
        <v>6</v>
      </c>
      <c r="G608" s="11" t="s">
        <v>6678</v>
      </c>
      <c r="H608" s="2">
        <v>0</v>
      </c>
      <c r="I608" s="2">
        <v>1</v>
      </c>
      <c r="J608" s="2">
        <v>0</v>
      </c>
      <c r="K608" s="2">
        <v>0</v>
      </c>
      <c r="L608" s="2">
        <v>0</v>
      </c>
      <c r="M608" s="2">
        <v>0</v>
      </c>
      <c r="N608" s="2">
        <v>0</v>
      </c>
      <c r="O608" s="2"/>
      <c r="P608" s="2"/>
      <c r="Q608" s="67"/>
      <c r="R608" s="11"/>
      <c r="S608" s="11"/>
      <c r="T608" s="35"/>
    </row>
    <row r="609" spans="1:20" x14ac:dyDescent="0.25">
      <c r="A609" s="34"/>
      <c r="B609" s="11"/>
      <c r="C609" s="2"/>
      <c r="D609" s="11"/>
      <c r="E609" s="11"/>
      <c r="F609" s="2" t="s">
        <v>7</v>
      </c>
      <c r="G609" s="11" t="s">
        <v>6679</v>
      </c>
      <c r="H609" s="2">
        <v>0</v>
      </c>
      <c r="I609" s="2">
        <v>1</v>
      </c>
      <c r="J609" s="2">
        <v>0</v>
      </c>
      <c r="K609" s="2">
        <v>0</v>
      </c>
      <c r="L609" s="2">
        <v>0</v>
      </c>
      <c r="M609" s="2">
        <v>0</v>
      </c>
      <c r="N609" s="2">
        <v>0</v>
      </c>
      <c r="O609" s="2"/>
      <c r="P609" s="2"/>
      <c r="Q609" s="67"/>
      <c r="R609" s="11"/>
      <c r="S609" s="11"/>
      <c r="T609" s="35"/>
    </row>
    <row r="610" spans="1:20" x14ac:dyDescent="0.25">
      <c r="A610" s="34"/>
      <c r="B610" s="11"/>
      <c r="C610" s="2"/>
      <c r="D610" s="11"/>
      <c r="E610" s="11"/>
      <c r="F610" s="2" t="s">
        <v>8</v>
      </c>
      <c r="G610" s="11" t="s">
        <v>6680</v>
      </c>
      <c r="H610" s="2">
        <v>0</v>
      </c>
      <c r="I610" s="2">
        <v>1</v>
      </c>
      <c r="J610" s="2">
        <v>0</v>
      </c>
      <c r="K610" s="2">
        <v>0</v>
      </c>
      <c r="L610" s="2">
        <v>0</v>
      </c>
      <c r="M610" s="2">
        <v>0</v>
      </c>
      <c r="N610" s="2">
        <v>0</v>
      </c>
      <c r="O610" s="2"/>
      <c r="P610" s="2"/>
      <c r="Q610" s="67"/>
      <c r="R610" s="11"/>
      <c r="S610" s="11"/>
      <c r="T610" s="35"/>
    </row>
    <row r="611" spans="1:20" x14ac:dyDescent="0.25">
      <c r="A611" s="34"/>
      <c r="B611" s="11"/>
      <c r="C611" s="2"/>
      <c r="D611" s="11"/>
      <c r="E611" s="11"/>
      <c r="F611" s="2" t="s">
        <v>9</v>
      </c>
      <c r="G611" s="11" t="s">
        <v>6681</v>
      </c>
      <c r="H611" s="2">
        <v>0</v>
      </c>
      <c r="I611" s="2">
        <v>1</v>
      </c>
      <c r="J611" s="2">
        <v>0</v>
      </c>
      <c r="K611" s="2">
        <v>0</v>
      </c>
      <c r="L611" s="2">
        <v>0</v>
      </c>
      <c r="M611" s="2">
        <v>0</v>
      </c>
      <c r="N611" s="2">
        <v>0</v>
      </c>
      <c r="O611" s="2"/>
      <c r="P611" s="2"/>
      <c r="Q611" s="67"/>
      <c r="R611" s="11"/>
      <c r="S611" s="11"/>
      <c r="T611" s="35"/>
    </row>
    <row r="612" spans="1:20" x14ac:dyDescent="0.25">
      <c r="A612" s="34"/>
      <c r="B612" s="11"/>
      <c r="C612" s="2"/>
      <c r="D612" s="11"/>
      <c r="E612" s="11"/>
      <c r="F612" s="2" t="s">
        <v>10</v>
      </c>
      <c r="G612" s="11" t="s">
        <v>4762</v>
      </c>
      <c r="H612" s="2">
        <v>0</v>
      </c>
      <c r="I612" s="2">
        <v>1</v>
      </c>
      <c r="J612" s="2">
        <v>0</v>
      </c>
      <c r="K612" s="2">
        <v>0</v>
      </c>
      <c r="L612" s="2">
        <v>0</v>
      </c>
      <c r="M612" s="2">
        <v>0</v>
      </c>
      <c r="N612" s="2">
        <v>0</v>
      </c>
      <c r="O612" s="2"/>
      <c r="P612" s="2"/>
      <c r="Q612" s="67"/>
      <c r="R612" s="11"/>
      <c r="S612" s="11"/>
      <c r="T612" s="35"/>
    </row>
    <row r="613" spans="1:20" x14ac:dyDescent="0.25">
      <c r="A613" s="34"/>
      <c r="B613" s="11"/>
      <c r="C613" s="2"/>
      <c r="D613" s="11"/>
      <c r="E613" s="11"/>
      <c r="F613" s="2"/>
      <c r="G613" s="11"/>
      <c r="H613" s="2"/>
      <c r="I613" s="2"/>
      <c r="J613" s="2"/>
      <c r="K613" s="2"/>
      <c r="L613" s="2"/>
      <c r="M613" s="2"/>
      <c r="N613" s="2"/>
      <c r="O613" s="2"/>
      <c r="P613" s="2"/>
      <c r="Q613" s="67"/>
      <c r="R613" s="11"/>
      <c r="S613" s="11"/>
      <c r="T613" s="35"/>
    </row>
    <row r="614" spans="1:20" x14ac:dyDescent="0.25">
      <c r="A614" s="83"/>
      <c r="B614" s="62"/>
      <c r="C614" s="61"/>
      <c r="D614" s="62"/>
      <c r="E614" s="62"/>
      <c r="F614" s="61"/>
      <c r="G614" s="62"/>
      <c r="H614" s="61">
        <f>SUM(H603:H612)</f>
        <v>0</v>
      </c>
      <c r="I614" s="61">
        <f t="shared" ref="I614:O614" si="25">SUM(I603:I612)</f>
        <v>10</v>
      </c>
      <c r="J614" s="61">
        <f t="shared" si="25"/>
        <v>0</v>
      </c>
      <c r="K614" s="61">
        <f t="shared" si="25"/>
        <v>0</v>
      </c>
      <c r="L614" s="61">
        <f t="shared" si="25"/>
        <v>0</v>
      </c>
      <c r="M614" s="61">
        <f t="shared" si="25"/>
        <v>0</v>
      </c>
      <c r="N614" s="61">
        <f t="shared" si="25"/>
        <v>0</v>
      </c>
      <c r="O614" s="61">
        <f t="shared" si="25"/>
        <v>0</v>
      </c>
      <c r="P614" s="61"/>
      <c r="Q614" s="72"/>
      <c r="R614" s="62"/>
      <c r="S614" s="62"/>
      <c r="T614" s="84"/>
    </row>
    <row r="615" spans="1:20" x14ac:dyDescent="0.25">
      <c r="A615" s="85"/>
      <c r="B615" s="75"/>
      <c r="C615" s="76"/>
      <c r="D615" s="75"/>
      <c r="E615" s="75"/>
      <c r="F615" s="76"/>
      <c r="G615" s="75"/>
      <c r="H615" s="76"/>
      <c r="I615" s="76"/>
      <c r="J615" s="76"/>
      <c r="K615" s="76"/>
      <c r="L615" s="76"/>
      <c r="M615" s="76"/>
      <c r="N615" s="76"/>
      <c r="O615" s="76"/>
      <c r="P615" s="76"/>
      <c r="Q615" s="105"/>
      <c r="R615" s="75"/>
      <c r="S615" s="75"/>
      <c r="T615" s="86"/>
    </row>
    <row r="616" spans="1:20" x14ac:dyDescent="0.25">
      <c r="A616" s="34"/>
      <c r="B616" s="11"/>
      <c r="C616" s="2"/>
      <c r="D616" s="11"/>
      <c r="E616" s="11"/>
      <c r="F616" s="11"/>
      <c r="G616" s="11"/>
      <c r="H616" s="2"/>
      <c r="I616" s="2"/>
      <c r="J616" s="2"/>
      <c r="K616" s="2"/>
      <c r="L616" s="2"/>
      <c r="M616" s="2"/>
      <c r="N616" s="2"/>
      <c r="O616" s="2"/>
      <c r="P616" s="2"/>
      <c r="Q616" s="67"/>
      <c r="R616" s="11"/>
      <c r="S616" s="11"/>
      <c r="T616" s="35"/>
    </row>
    <row r="617" spans="1:20" x14ac:dyDescent="0.25">
      <c r="A617" s="34"/>
      <c r="B617" s="11"/>
      <c r="C617" s="2" t="s">
        <v>27</v>
      </c>
      <c r="D617" s="11" t="s">
        <v>4763</v>
      </c>
      <c r="E617" s="11" t="s">
        <v>39</v>
      </c>
      <c r="F617" s="2" t="s">
        <v>0</v>
      </c>
      <c r="G617" s="11" t="s">
        <v>6682</v>
      </c>
      <c r="H617" s="2">
        <v>0</v>
      </c>
      <c r="I617" s="2">
        <v>1</v>
      </c>
      <c r="J617" s="2">
        <v>0</v>
      </c>
      <c r="K617" s="2">
        <v>0</v>
      </c>
      <c r="L617" s="2">
        <v>0</v>
      </c>
      <c r="M617" s="2">
        <v>0</v>
      </c>
      <c r="N617" s="2">
        <v>0</v>
      </c>
      <c r="O617" s="2"/>
      <c r="P617" s="2"/>
      <c r="Q617" s="67"/>
      <c r="R617" s="11"/>
      <c r="S617" s="11"/>
      <c r="T617" s="35"/>
    </row>
    <row r="618" spans="1:20" x14ac:dyDescent="0.25">
      <c r="A618" s="34"/>
      <c r="B618" s="11"/>
      <c r="C618" s="2"/>
      <c r="D618" s="11"/>
      <c r="E618" s="11"/>
      <c r="F618" s="2" t="s">
        <v>2</v>
      </c>
      <c r="G618" s="11" t="s">
        <v>6683</v>
      </c>
      <c r="H618" s="2">
        <v>0</v>
      </c>
      <c r="I618" s="2">
        <v>1</v>
      </c>
      <c r="J618" s="2">
        <v>0</v>
      </c>
      <c r="K618" s="2">
        <v>0</v>
      </c>
      <c r="L618" s="2">
        <v>0</v>
      </c>
      <c r="M618" s="2">
        <v>0</v>
      </c>
      <c r="N618" s="2">
        <v>0</v>
      </c>
      <c r="O618" s="2"/>
      <c r="P618" s="2"/>
      <c r="Q618" s="67"/>
      <c r="R618" s="11"/>
      <c r="S618" s="11"/>
      <c r="T618" s="35"/>
    </row>
    <row r="619" spans="1:20" x14ac:dyDescent="0.25">
      <c r="A619" s="34"/>
      <c r="B619" s="11"/>
      <c r="C619" s="2"/>
      <c r="D619" s="11"/>
      <c r="E619" s="11"/>
      <c r="F619" s="2" t="s">
        <v>3</v>
      </c>
      <c r="G619" s="11" t="s">
        <v>6684</v>
      </c>
      <c r="H619" s="2">
        <v>0</v>
      </c>
      <c r="I619" s="2">
        <v>1</v>
      </c>
      <c r="J619" s="2">
        <v>0</v>
      </c>
      <c r="K619" s="2">
        <v>0</v>
      </c>
      <c r="L619" s="2">
        <v>0</v>
      </c>
      <c r="M619" s="2">
        <v>0</v>
      </c>
      <c r="N619" s="2">
        <v>0</v>
      </c>
      <c r="O619" s="2"/>
      <c r="P619" s="2"/>
      <c r="Q619" s="67"/>
      <c r="R619" s="11"/>
      <c r="S619" s="11"/>
      <c r="T619" s="35"/>
    </row>
    <row r="620" spans="1:20" x14ac:dyDescent="0.25">
      <c r="A620" s="34"/>
      <c r="B620" s="11"/>
      <c r="C620" s="2"/>
      <c r="D620" s="11"/>
      <c r="E620" s="11"/>
      <c r="F620" s="2" t="s">
        <v>4</v>
      </c>
      <c r="G620" s="11" t="s">
        <v>6685</v>
      </c>
      <c r="H620" s="2">
        <v>0</v>
      </c>
      <c r="I620" s="2">
        <v>1</v>
      </c>
      <c r="J620" s="2">
        <v>0</v>
      </c>
      <c r="K620" s="2">
        <v>0</v>
      </c>
      <c r="L620" s="2">
        <v>0</v>
      </c>
      <c r="M620" s="2">
        <v>0</v>
      </c>
      <c r="N620" s="2">
        <v>0</v>
      </c>
      <c r="O620" s="2"/>
      <c r="P620" s="2"/>
      <c r="Q620" s="67"/>
      <c r="R620" s="11"/>
      <c r="S620" s="11"/>
      <c r="T620" s="35"/>
    </row>
    <row r="621" spans="1:20" x14ac:dyDescent="0.25">
      <c r="A621" s="34"/>
      <c r="B621" s="11"/>
      <c r="C621" s="2"/>
      <c r="D621" s="11"/>
      <c r="E621" s="11"/>
      <c r="F621" s="2" t="s">
        <v>5</v>
      </c>
      <c r="G621" s="11" t="s">
        <v>6686</v>
      </c>
      <c r="H621" s="2">
        <v>0</v>
      </c>
      <c r="I621" s="2">
        <v>1</v>
      </c>
      <c r="J621" s="2">
        <v>0</v>
      </c>
      <c r="K621" s="2">
        <v>0</v>
      </c>
      <c r="L621" s="2">
        <v>0</v>
      </c>
      <c r="M621" s="2">
        <v>0</v>
      </c>
      <c r="N621" s="2">
        <v>0</v>
      </c>
      <c r="O621" s="2"/>
      <c r="P621" s="2"/>
      <c r="Q621" s="67"/>
      <c r="R621" s="11"/>
      <c r="S621" s="11"/>
      <c r="T621" s="35"/>
    </row>
    <row r="622" spans="1:20" x14ac:dyDescent="0.25">
      <c r="A622" s="34"/>
      <c r="B622" s="11"/>
      <c r="C622" s="2"/>
      <c r="D622" s="11"/>
      <c r="E622" s="11"/>
      <c r="F622" s="2" t="s">
        <v>6</v>
      </c>
      <c r="G622" s="11" t="s">
        <v>6687</v>
      </c>
      <c r="H622" s="2">
        <v>0</v>
      </c>
      <c r="I622" s="2">
        <v>1</v>
      </c>
      <c r="J622" s="2">
        <v>0</v>
      </c>
      <c r="K622" s="2">
        <v>0</v>
      </c>
      <c r="L622" s="2">
        <v>0</v>
      </c>
      <c r="M622" s="2">
        <v>0</v>
      </c>
      <c r="N622" s="2">
        <v>0</v>
      </c>
      <c r="O622" s="2"/>
      <c r="P622" s="2"/>
      <c r="Q622" s="67"/>
      <c r="R622" s="11"/>
      <c r="S622" s="11"/>
      <c r="T622" s="35"/>
    </row>
    <row r="623" spans="1:20" x14ac:dyDescent="0.25">
      <c r="A623" s="34"/>
      <c r="B623" s="11"/>
      <c r="C623" s="2"/>
      <c r="D623" s="11"/>
      <c r="E623" s="11"/>
      <c r="F623" s="2" t="s">
        <v>7</v>
      </c>
      <c r="G623" s="11" t="s">
        <v>8535</v>
      </c>
      <c r="H623" s="2">
        <v>0</v>
      </c>
      <c r="I623" s="2">
        <v>1</v>
      </c>
      <c r="J623" s="2">
        <v>0</v>
      </c>
      <c r="K623" s="2">
        <v>0</v>
      </c>
      <c r="L623" s="2">
        <v>0</v>
      </c>
      <c r="M623" s="2">
        <v>0</v>
      </c>
      <c r="N623" s="2">
        <v>0</v>
      </c>
      <c r="O623" s="2"/>
      <c r="P623" s="2"/>
      <c r="Q623" s="67"/>
      <c r="R623" s="11"/>
      <c r="S623" s="11"/>
      <c r="T623" s="35"/>
    </row>
    <row r="624" spans="1:20" x14ac:dyDescent="0.25">
      <c r="A624" s="34"/>
      <c r="B624" s="11"/>
      <c r="C624" s="2"/>
      <c r="D624" s="11"/>
      <c r="E624" s="11"/>
      <c r="F624" s="2" t="s">
        <v>8</v>
      </c>
      <c r="G624" s="11" t="s">
        <v>8536</v>
      </c>
      <c r="H624" s="2">
        <v>0</v>
      </c>
      <c r="I624" s="2">
        <v>1</v>
      </c>
      <c r="J624" s="2">
        <v>0</v>
      </c>
      <c r="K624" s="2">
        <v>0</v>
      </c>
      <c r="L624" s="2">
        <v>0</v>
      </c>
      <c r="M624" s="2">
        <v>0</v>
      </c>
      <c r="N624" s="2">
        <v>0</v>
      </c>
      <c r="O624" s="2"/>
      <c r="P624" s="2"/>
      <c r="Q624" s="67"/>
      <c r="R624" s="11"/>
      <c r="S624" s="11"/>
      <c r="T624" s="35"/>
    </row>
    <row r="625" spans="1:20" x14ac:dyDescent="0.25">
      <c r="A625" s="34"/>
      <c r="B625" s="11"/>
      <c r="C625" s="2"/>
      <c r="D625" s="11"/>
      <c r="E625" s="11"/>
      <c r="F625" s="2"/>
      <c r="G625" s="11"/>
      <c r="H625" s="2"/>
      <c r="I625" s="2"/>
      <c r="J625" s="2"/>
      <c r="K625" s="2"/>
      <c r="L625" s="2"/>
      <c r="M625" s="2"/>
      <c r="N625" s="2"/>
      <c r="O625" s="2"/>
      <c r="P625" s="2"/>
      <c r="Q625" s="67"/>
      <c r="R625" s="11"/>
      <c r="S625" s="11"/>
      <c r="T625" s="35"/>
    </row>
    <row r="626" spans="1:20" x14ac:dyDescent="0.25">
      <c r="A626" s="83"/>
      <c r="B626" s="62"/>
      <c r="C626" s="61"/>
      <c r="D626" s="62"/>
      <c r="E626" s="62"/>
      <c r="F626" s="61"/>
      <c r="G626" s="62"/>
      <c r="H626" s="61">
        <f>SUM(H617:H624)</f>
        <v>0</v>
      </c>
      <c r="I626" s="61">
        <f t="shared" ref="I626:O626" si="26">SUM(I617:I624)</f>
        <v>8</v>
      </c>
      <c r="J626" s="61">
        <f t="shared" si="26"/>
        <v>0</v>
      </c>
      <c r="K626" s="61">
        <f t="shared" si="26"/>
        <v>0</v>
      </c>
      <c r="L626" s="61">
        <f t="shared" si="26"/>
        <v>0</v>
      </c>
      <c r="M626" s="61">
        <f t="shared" si="26"/>
        <v>0</v>
      </c>
      <c r="N626" s="61">
        <f t="shared" si="26"/>
        <v>0</v>
      </c>
      <c r="O626" s="61">
        <f t="shared" si="26"/>
        <v>0</v>
      </c>
      <c r="P626" s="61"/>
      <c r="Q626" s="72"/>
      <c r="R626" s="62"/>
      <c r="S626" s="62"/>
      <c r="T626" s="84"/>
    </row>
    <row r="627" spans="1:20" x14ac:dyDescent="0.25">
      <c r="A627" s="85"/>
      <c r="B627" s="75"/>
      <c r="C627" s="76"/>
      <c r="D627" s="75"/>
      <c r="E627" s="75"/>
      <c r="F627" s="76"/>
      <c r="G627" s="75"/>
      <c r="H627" s="76"/>
      <c r="I627" s="76"/>
      <c r="J627" s="76"/>
      <c r="K627" s="76"/>
      <c r="L627" s="76"/>
      <c r="M627" s="76"/>
      <c r="N627" s="76"/>
      <c r="O627" s="76"/>
      <c r="P627" s="76"/>
      <c r="Q627" s="105"/>
      <c r="R627" s="75"/>
      <c r="S627" s="75"/>
      <c r="T627" s="86"/>
    </row>
    <row r="628" spans="1:20" x14ac:dyDescent="0.25">
      <c r="A628" s="34"/>
      <c r="B628" s="11"/>
      <c r="C628" s="2"/>
      <c r="D628" s="11"/>
      <c r="E628" s="11"/>
      <c r="F628" s="2"/>
      <c r="G628" s="11"/>
      <c r="H628" s="2"/>
      <c r="I628" s="2"/>
      <c r="J628" s="2"/>
      <c r="K628" s="2"/>
      <c r="L628" s="2"/>
      <c r="M628" s="2"/>
      <c r="N628" s="2"/>
      <c r="O628" s="2"/>
      <c r="P628" s="2"/>
      <c r="Q628" s="67"/>
      <c r="R628" s="11"/>
      <c r="S628" s="11"/>
      <c r="T628" s="35"/>
    </row>
    <row r="629" spans="1:20" x14ac:dyDescent="0.25">
      <c r="A629" s="34"/>
      <c r="B629" s="11"/>
      <c r="C629" s="2" t="s">
        <v>28</v>
      </c>
      <c r="D629" s="11" t="s">
        <v>4761</v>
      </c>
      <c r="E629" s="11" t="s">
        <v>39</v>
      </c>
      <c r="F629" s="2" t="s">
        <v>0</v>
      </c>
      <c r="G629" s="11" t="s">
        <v>6688</v>
      </c>
      <c r="H629" s="2">
        <v>0</v>
      </c>
      <c r="I629" s="2">
        <v>1</v>
      </c>
      <c r="J629" s="2">
        <v>0</v>
      </c>
      <c r="K629" s="2">
        <v>0</v>
      </c>
      <c r="L629" s="2">
        <v>0</v>
      </c>
      <c r="M629" s="2">
        <v>0</v>
      </c>
      <c r="N629" s="2">
        <v>0</v>
      </c>
      <c r="O629" s="2"/>
      <c r="P629" s="2"/>
      <c r="Q629" s="67"/>
      <c r="R629" s="11"/>
      <c r="S629" s="11"/>
      <c r="T629" s="35"/>
    </row>
    <row r="630" spans="1:20" x14ac:dyDescent="0.25">
      <c r="A630" s="34"/>
      <c r="B630" s="11"/>
      <c r="C630" s="2"/>
      <c r="D630" s="11"/>
      <c r="E630" s="11"/>
      <c r="F630" s="2" t="s">
        <v>2</v>
      </c>
      <c r="G630" s="11" t="s">
        <v>6689</v>
      </c>
      <c r="H630" s="2">
        <v>0</v>
      </c>
      <c r="I630" s="2">
        <v>1</v>
      </c>
      <c r="J630" s="2">
        <v>0</v>
      </c>
      <c r="K630" s="2">
        <v>0</v>
      </c>
      <c r="L630" s="2">
        <v>0</v>
      </c>
      <c r="M630" s="2">
        <v>0</v>
      </c>
      <c r="N630" s="2">
        <v>0</v>
      </c>
      <c r="O630" s="2"/>
      <c r="P630" s="2"/>
      <c r="Q630" s="67"/>
      <c r="R630" s="11"/>
      <c r="S630" s="11"/>
      <c r="T630" s="35"/>
    </row>
    <row r="631" spans="1:20" x14ac:dyDescent="0.25">
      <c r="A631" s="34"/>
      <c r="B631" s="11"/>
      <c r="C631" s="2"/>
      <c r="D631" s="11"/>
      <c r="E631" s="11"/>
      <c r="F631" s="2" t="s">
        <v>3</v>
      </c>
      <c r="G631" s="11" t="s">
        <v>6690</v>
      </c>
      <c r="H631" s="2">
        <v>0</v>
      </c>
      <c r="I631" s="2">
        <v>1</v>
      </c>
      <c r="J631" s="2">
        <v>0</v>
      </c>
      <c r="K631" s="2">
        <v>0</v>
      </c>
      <c r="L631" s="2">
        <v>0</v>
      </c>
      <c r="M631" s="2">
        <v>0</v>
      </c>
      <c r="N631" s="2">
        <v>0</v>
      </c>
      <c r="O631" s="2"/>
      <c r="P631" s="2"/>
      <c r="Q631" s="67"/>
      <c r="R631" s="11"/>
      <c r="S631" s="11"/>
      <c r="T631" s="35"/>
    </row>
    <row r="632" spans="1:20" x14ac:dyDescent="0.25">
      <c r="A632" s="34"/>
      <c r="B632" s="11"/>
      <c r="C632" s="2"/>
      <c r="D632" s="11"/>
      <c r="E632" s="11"/>
      <c r="F632" s="2" t="s">
        <v>4</v>
      </c>
      <c r="G632" s="11" t="s">
        <v>6691</v>
      </c>
      <c r="H632" s="2">
        <v>0</v>
      </c>
      <c r="I632" s="2">
        <v>1</v>
      </c>
      <c r="J632" s="2">
        <v>0</v>
      </c>
      <c r="K632" s="2">
        <v>0</v>
      </c>
      <c r="L632" s="2">
        <v>0</v>
      </c>
      <c r="M632" s="2">
        <v>0</v>
      </c>
      <c r="N632" s="2">
        <v>0</v>
      </c>
      <c r="O632" s="2"/>
      <c r="P632" s="2"/>
      <c r="Q632" s="67"/>
      <c r="R632" s="11"/>
      <c r="S632" s="11"/>
      <c r="T632" s="35"/>
    </row>
    <row r="633" spans="1:20" x14ac:dyDescent="0.25">
      <c r="A633" s="34"/>
      <c r="B633" s="11"/>
      <c r="C633" s="2"/>
      <c r="D633" s="11"/>
      <c r="E633" s="11"/>
      <c r="F633" s="2" t="s">
        <v>5</v>
      </c>
      <c r="G633" s="11" t="s">
        <v>6692</v>
      </c>
      <c r="H633" s="2">
        <v>0</v>
      </c>
      <c r="I633" s="2">
        <v>1</v>
      </c>
      <c r="J633" s="2">
        <v>0</v>
      </c>
      <c r="K633" s="2">
        <v>0</v>
      </c>
      <c r="L633" s="2">
        <v>0</v>
      </c>
      <c r="M633" s="2">
        <v>0</v>
      </c>
      <c r="N633" s="2">
        <v>0</v>
      </c>
      <c r="O633" s="2"/>
      <c r="P633" s="2"/>
      <c r="Q633" s="67"/>
      <c r="R633" s="11"/>
      <c r="S633" s="11"/>
      <c r="T633" s="35"/>
    </row>
    <row r="634" spans="1:20" x14ac:dyDescent="0.25">
      <c r="A634" s="34"/>
      <c r="B634" s="11"/>
      <c r="C634" s="2"/>
      <c r="D634" s="11"/>
      <c r="E634" s="11"/>
      <c r="F634" s="2"/>
      <c r="G634" s="11"/>
      <c r="H634" s="2"/>
      <c r="I634" s="2"/>
      <c r="J634" s="2"/>
      <c r="K634" s="2"/>
      <c r="L634" s="2"/>
      <c r="M634" s="2"/>
      <c r="N634" s="2"/>
      <c r="O634" s="2"/>
      <c r="P634" s="2"/>
      <c r="Q634" s="67"/>
      <c r="R634" s="11"/>
      <c r="S634" s="11"/>
      <c r="T634" s="35"/>
    </row>
    <row r="635" spans="1:20" x14ac:dyDescent="0.25">
      <c r="A635" s="83"/>
      <c r="B635" s="62"/>
      <c r="C635" s="61"/>
      <c r="D635" s="62"/>
      <c r="E635" s="62"/>
      <c r="F635" s="61"/>
      <c r="G635" s="62"/>
      <c r="H635" s="61">
        <f>SUM(H629:H633)</f>
        <v>0</v>
      </c>
      <c r="I635" s="61">
        <f t="shared" ref="I635:O635" si="27">SUM(I629:I633)</f>
        <v>5</v>
      </c>
      <c r="J635" s="61">
        <f t="shared" si="27"/>
        <v>0</v>
      </c>
      <c r="K635" s="61">
        <f t="shared" si="27"/>
        <v>0</v>
      </c>
      <c r="L635" s="61">
        <f t="shared" si="27"/>
        <v>0</v>
      </c>
      <c r="M635" s="61">
        <f t="shared" si="27"/>
        <v>0</v>
      </c>
      <c r="N635" s="61">
        <f t="shared" si="27"/>
        <v>0</v>
      </c>
      <c r="O635" s="61">
        <f t="shared" si="27"/>
        <v>0</v>
      </c>
      <c r="P635" s="61"/>
      <c r="Q635" s="72"/>
      <c r="R635" s="62"/>
      <c r="S635" s="62"/>
      <c r="T635" s="84"/>
    </row>
    <row r="636" spans="1:20" x14ac:dyDescent="0.25">
      <c r="A636" s="85"/>
      <c r="B636" s="75"/>
      <c r="C636" s="76"/>
      <c r="D636" s="75"/>
      <c r="E636" s="75"/>
      <c r="F636" s="76"/>
      <c r="G636" s="75"/>
      <c r="H636" s="76"/>
      <c r="I636" s="76"/>
      <c r="J636" s="76"/>
      <c r="K636" s="76"/>
      <c r="L636" s="76"/>
      <c r="M636" s="76"/>
      <c r="N636" s="76"/>
      <c r="O636" s="76"/>
      <c r="P636" s="76"/>
      <c r="Q636" s="105"/>
      <c r="R636" s="75"/>
      <c r="S636" s="75"/>
      <c r="T636" s="86"/>
    </row>
    <row r="637" spans="1:20" x14ac:dyDescent="0.25">
      <c r="A637" s="34"/>
      <c r="B637" s="11"/>
      <c r="C637" s="2"/>
      <c r="D637" s="11"/>
      <c r="E637" s="11"/>
      <c r="F637" s="11"/>
      <c r="G637" s="11"/>
      <c r="H637" s="2"/>
      <c r="I637" s="2"/>
      <c r="J637" s="2"/>
      <c r="K637" s="2"/>
      <c r="L637" s="2"/>
      <c r="M637" s="2"/>
      <c r="N637" s="2"/>
      <c r="O637" s="2"/>
      <c r="P637" s="2"/>
      <c r="Q637" s="67"/>
      <c r="R637" s="11"/>
      <c r="S637" s="11"/>
      <c r="T637" s="35"/>
    </row>
    <row r="638" spans="1:20" x14ac:dyDescent="0.25">
      <c r="A638" s="34"/>
      <c r="B638" s="11"/>
      <c r="C638" s="2" t="s">
        <v>29</v>
      </c>
      <c r="D638" s="11" t="s">
        <v>39</v>
      </c>
      <c r="E638" s="11" t="s">
        <v>1293</v>
      </c>
      <c r="F638" s="2" t="s">
        <v>0</v>
      </c>
      <c r="G638" s="11" t="s">
        <v>6693</v>
      </c>
      <c r="H638" s="2">
        <v>0</v>
      </c>
      <c r="I638" s="2">
        <v>1</v>
      </c>
      <c r="J638" s="2">
        <v>0</v>
      </c>
      <c r="K638" s="2">
        <v>0</v>
      </c>
      <c r="L638" s="2">
        <v>0</v>
      </c>
      <c r="M638" s="2">
        <v>0</v>
      </c>
      <c r="N638" s="2">
        <v>0</v>
      </c>
      <c r="O638" s="2"/>
      <c r="P638" s="2"/>
      <c r="Q638" s="67"/>
      <c r="R638" s="11"/>
      <c r="S638" s="11"/>
      <c r="T638" s="35"/>
    </row>
    <row r="639" spans="1:20" x14ac:dyDescent="0.25">
      <c r="A639" s="34"/>
      <c r="B639" s="11"/>
      <c r="C639" s="11"/>
      <c r="D639" s="11"/>
      <c r="E639" s="11"/>
      <c r="F639" s="2" t="s">
        <v>2</v>
      </c>
      <c r="G639" s="11" t="s">
        <v>6694</v>
      </c>
      <c r="H639" s="2">
        <v>0</v>
      </c>
      <c r="I639" s="2">
        <v>1</v>
      </c>
      <c r="J639" s="2">
        <v>0</v>
      </c>
      <c r="K639" s="2">
        <v>0</v>
      </c>
      <c r="L639" s="2">
        <v>0</v>
      </c>
      <c r="M639" s="2">
        <v>0</v>
      </c>
      <c r="N639" s="2">
        <v>0</v>
      </c>
      <c r="O639" s="2"/>
      <c r="P639" s="2"/>
      <c r="Q639" s="67"/>
      <c r="R639" s="11"/>
      <c r="S639" s="11"/>
      <c r="T639" s="35"/>
    </row>
    <row r="640" spans="1:20" x14ac:dyDescent="0.25">
      <c r="A640" s="34"/>
      <c r="B640" s="11"/>
      <c r="C640" s="11"/>
      <c r="D640" s="11"/>
      <c r="E640" s="11"/>
      <c r="F640" s="2" t="s">
        <v>3</v>
      </c>
      <c r="G640" s="11" t="s">
        <v>6695</v>
      </c>
      <c r="H640" s="2">
        <v>0</v>
      </c>
      <c r="I640" s="2">
        <v>1</v>
      </c>
      <c r="J640" s="2">
        <v>0</v>
      </c>
      <c r="K640" s="2">
        <v>0</v>
      </c>
      <c r="L640" s="2">
        <v>0</v>
      </c>
      <c r="M640" s="2">
        <v>0</v>
      </c>
      <c r="N640" s="2">
        <v>0</v>
      </c>
      <c r="O640" s="2"/>
      <c r="P640" s="2"/>
      <c r="Q640" s="67"/>
      <c r="R640" s="11"/>
      <c r="S640" s="11"/>
      <c r="T640" s="35"/>
    </row>
    <row r="641" spans="1:20" x14ac:dyDescent="0.25">
      <c r="A641" s="34"/>
      <c r="B641" s="11"/>
      <c r="C641" s="11"/>
      <c r="D641" s="11"/>
      <c r="E641" s="11"/>
      <c r="F641" s="2" t="s">
        <v>4</v>
      </c>
      <c r="G641" s="11" t="s">
        <v>6696</v>
      </c>
      <c r="H641" s="2">
        <v>0</v>
      </c>
      <c r="I641" s="2">
        <v>1</v>
      </c>
      <c r="J641" s="2">
        <v>0</v>
      </c>
      <c r="K641" s="2">
        <v>0</v>
      </c>
      <c r="L641" s="2">
        <v>0</v>
      </c>
      <c r="M641" s="2">
        <v>0</v>
      </c>
      <c r="N641" s="2">
        <v>0</v>
      </c>
      <c r="O641" s="2"/>
      <c r="P641" s="2"/>
      <c r="Q641" s="67"/>
      <c r="R641" s="11"/>
      <c r="S641" s="11"/>
      <c r="T641" s="35"/>
    </row>
    <row r="642" spans="1:20" x14ac:dyDescent="0.25">
      <c r="A642" s="34"/>
      <c r="B642" s="11"/>
      <c r="C642" s="11"/>
      <c r="D642" s="11"/>
      <c r="E642" s="11"/>
      <c r="F642" s="2" t="s">
        <v>5</v>
      </c>
      <c r="G642" s="11" t="s">
        <v>6697</v>
      </c>
      <c r="H642" s="2">
        <v>0</v>
      </c>
      <c r="I642" s="2">
        <v>1</v>
      </c>
      <c r="J642" s="2">
        <v>0</v>
      </c>
      <c r="K642" s="2">
        <v>0</v>
      </c>
      <c r="L642" s="2">
        <v>0</v>
      </c>
      <c r="M642" s="2">
        <v>0</v>
      </c>
      <c r="N642" s="2">
        <v>0</v>
      </c>
      <c r="O642" s="2"/>
      <c r="P642" s="2"/>
      <c r="Q642" s="67"/>
      <c r="R642" s="11"/>
      <c r="S642" s="11"/>
      <c r="T642" s="35"/>
    </row>
    <row r="643" spans="1:20" x14ac:dyDescent="0.25">
      <c r="A643" s="34"/>
      <c r="B643" s="11"/>
      <c r="C643" s="11"/>
      <c r="D643" s="11"/>
      <c r="E643" s="11"/>
      <c r="F643" s="11"/>
      <c r="G643" s="11"/>
      <c r="H643" s="2"/>
      <c r="I643" s="2"/>
      <c r="J643" s="2"/>
      <c r="K643" s="2"/>
      <c r="L643" s="2"/>
      <c r="M643" s="2"/>
      <c r="N643" s="2"/>
      <c r="O643" s="2"/>
      <c r="P643" s="2"/>
      <c r="Q643" s="67"/>
      <c r="R643" s="11"/>
      <c r="S643" s="11"/>
      <c r="T643" s="35"/>
    </row>
    <row r="644" spans="1:20" x14ac:dyDescent="0.25">
      <c r="A644" s="83"/>
      <c r="B644" s="62"/>
      <c r="C644" s="61"/>
      <c r="D644" s="62"/>
      <c r="E644" s="62"/>
      <c r="F644" s="61"/>
      <c r="G644" s="62"/>
      <c r="H644" s="61">
        <f>SUM(H638:H642)</f>
        <v>0</v>
      </c>
      <c r="I644" s="61">
        <f t="shared" ref="I644:O644" si="28">SUM(I638:I642)</f>
        <v>5</v>
      </c>
      <c r="J644" s="61">
        <f t="shared" si="28"/>
        <v>0</v>
      </c>
      <c r="K644" s="61">
        <f t="shared" si="28"/>
        <v>0</v>
      </c>
      <c r="L644" s="61">
        <f t="shared" si="28"/>
        <v>0</v>
      </c>
      <c r="M644" s="61">
        <f t="shared" si="28"/>
        <v>0</v>
      </c>
      <c r="N644" s="61">
        <f t="shared" si="28"/>
        <v>0</v>
      </c>
      <c r="O644" s="61">
        <f t="shared" si="28"/>
        <v>0</v>
      </c>
      <c r="P644" s="61"/>
      <c r="Q644" s="72"/>
      <c r="R644" s="62"/>
      <c r="S644" s="62"/>
      <c r="T644" s="84"/>
    </row>
    <row r="645" spans="1:20" x14ac:dyDescent="0.25">
      <c r="A645" s="85"/>
      <c r="B645" s="75"/>
      <c r="C645" s="76"/>
      <c r="D645" s="75"/>
      <c r="E645" s="75"/>
      <c r="F645" s="76"/>
      <c r="G645" s="75"/>
      <c r="H645" s="76"/>
      <c r="I645" s="76"/>
      <c r="J645" s="76"/>
      <c r="K645" s="76"/>
      <c r="L645" s="76"/>
      <c r="M645" s="76"/>
      <c r="N645" s="76"/>
      <c r="O645" s="76"/>
      <c r="P645" s="76"/>
      <c r="Q645" s="105"/>
      <c r="R645" s="75"/>
      <c r="S645" s="75"/>
      <c r="T645" s="86"/>
    </row>
    <row r="646" spans="1:20" x14ac:dyDescent="0.25">
      <c r="A646" s="88"/>
      <c r="B646" s="89"/>
      <c r="C646" s="90"/>
      <c r="D646" s="89"/>
      <c r="E646" s="89"/>
      <c r="F646" s="90"/>
      <c r="G646" s="89" t="s">
        <v>36</v>
      </c>
      <c r="H646" s="90">
        <f t="shared" ref="H646:O646" si="29">H28+H72+H95+H114+H132+H155+H185+H199+H221+H235+H246+H284+H339+H389+H404+H428+H447+H470+H479+H491+H500+H509+H552+H588+H600+H614+H626+H635+H644</f>
        <v>9</v>
      </c>
      <c r="I646" s="90">
        <f t="shared" si="29"/>
        <v>515</v>
      </c>
      <c r="J646" s="90">
        <f t="shared" si="29"/>
        <v>0</v>
      </c>
      <c r="K646" s="90">
        <f t="shared" si="29"/>
        <v>0</v>
      </c>
      <c r="L646" s="90">
        <f t="shared" si="29"/>
        <v>0</v>
      </c>
      <c r="M646" s="90">
        <f t="shared" si="29"/>
        <v>0</v>
      </c>
      <c r="N646" s="90">
        <f t="shared" si="29"/>
        <v>0</v>
      </c>
      <c r="O646" s="90">
        <f t="shared" si="29"/>
        <v>0</v>
      </c>
      <c r="P646" s="90"/>
      <c r="Q646" s="144"/>
      <c r="R646" s="89"/>
      <c r="S646" s="89"/>
      <c r="T646" s="91"/>
    </row>
    <row r="647" spans="1:20" ht="15.75" thickBot="1" x14ac:dyDescent="0.3">
      <c r="A647" s="36"/>
      <c r="B647" s="32"/>
      <c r="C647" s="32"/>
      <c r="D647" s="32"/>
      <c r="E647" s="32"/>
      <c r="F647" s="32"/>
      <c r="G647" s="32"/>
      <c r="H647" s="3"/>
      <c r="I647" s="3"/>
      <c r="J647" s="3"/>
      <c r="K647" s="3"/>
      <c r="L647" s="3"/>
      <c r="M647" s="3"/>
      <c r="N647" s="3"/>
      <c r="O647" s="3"/>
      <c r="P647" s="3"/>
      <c r="Q647" s="145"/>
      <c r="R647" s="32"/>
      <c r="S647" s="32"/>
      <c r="T647" s="37"/>
    </row>
    <row r="648" spans="1:20" ht="15.75" thickTop="1" x14ac:dyDescent="0.25"/>
  </sheetData>
  <mergeCells count="15">
    <mergeCell ref="J5:O5"/>
    <mergeCell ref="A1:T1"/>
    <mergeCell ref="A3:A4"/>
    <mergeCell ref="B3:B4"/>
    <mergeCell ref="C3:C4"/>
    <mergeCell ref="D3:D4"/>
    <mergeCell ref="E3:E4"/>
    <mergeCell ref="F3:F4"/>
    <mergeCell ref="G3:G4"/>
    <mergeCell ref="H3:H4"/>
    <mergeCell ref="I3:I4"/>
    <mergeCell ref="R3:R4"/>
    <mergeCell ref="S3:S4"/>
    <mergeCell ref="T3:T4"/>
    <mergeCell ref="J3:Q3"/>
  </mergeCells>
  <pageMargins left="0.56000000000000005" right="0.23622047244094491" top="0.51181102362204722" bottom="0.51181102362204722" header="0.23622047244094491" footer="0.31496062992125984"/>
  <pageSetup paperSize="258" scale="67"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0"/>
  <sheetViews>
    <sheetView workbookViewId="0">
      <pane ySplit="1530" topLeftCell="A85" activePane="bottomLeft"/>
      <selection activeCell="P4" sqref="P4"/>
      <selection pane="bottomLeft" activeCell="G90" sqref="G90"/>
    </sheetView>
  </sheetViews>
  <sheetFormatPr defaultRowHeight="15" x14ac:dyDescent="0.25"/>
  <cols>
    <col min="1" max="1" width="4.42578125" bestFit="1" customWidth="1"/>
    <col min="2" max="2" width="9.5703125" bestFit="1" customWidth="1"/>
    <col min="3" max="3" width="4.42578125" bestFit="1" customWidth="1"/>
    <col min="4" max="4" width="20.7109375" bestFit="1" customWidth="1"/>
    <col min="5" max="5" width="16.85546875" bestFit="1" customWidth="1"/>
    <col min="6" max="6" width="4.42578125" bestFit="1" customWidth="1"/>
    <col min="7" max="7" width="28.85546875" bestFit="1" customWidth="1"/>
    <col min="8" max="9" width="6.7109375" customWidth="1"/>
    <col min="10" max="16" width="4.7109375" customWidth="1"/>
    <col min="17" max="17" width="43.85546875" customWidth="1"/>
    <col min="18" max="18" width="40.5703125" customWidth="1"/>
    <col min="19" max="19" width="24.140625" customWidth="1"/>
  </cols>
  <sheetData>
    <row r="1" spans="1:21" x14ac:dyDescent="0.25">
      <c r="A1" s="300" t="s">
        <v>50</v>
      </c>
      <c r="B1" s="300"/>
      <c r="C1" s="300"/>
      <c r="D1" s="300"/>
      <c r="E1" s="300"/>
      <c r="F1" s="300"/>
      <c r="G1" s="300"/>
      <c r="H1" s="300"/>
      <c r="I1" s="300"/>
      <c r="J1" s="300"/>
      <c r="K1" s="300"/>
      <c r="L1" s="300"/>
      <c r="M1" s="300"/>
      <c r="N1" s="300"/>
      <c r="O1" s="300"/>
      <c r="P1" s="300"/>
      <c r="Q1" s="300"/>
      <c r="R1" s="300"/>
      <c r="S1" s="300"/>
    </row>
    <row r="2" spans="1:21" ht="15.75" thickBot="1" x14ac:dyDescent="0.3">
      <c r="R2" s="1"/>
      <c r="S2" s="1"/>
      <c r="T2" s="1"/>
      <c r="U2" s="1"/>
    </row>
    <row r="3" spans="1:21" ht="15.75" thickTop="1" x14ac:dyDescent="0.25">
      <c r="A3" s="291" t="s">
        <v>46</v>
      </c>
      <c r="B3" s="293" t="s">
        <v>49</v>
      </c>
      <c r="C3" s="293" t="s">
        <v>46</v>
      </c>
      <c r="D3" s="293" t="s">
        <v>48</v>
      </c>
      <c r="E3" s="293" t="s">
        <v>47</v>
      </c>
      <c r="F3" s="293" t="s">
        <v>46</v>
      </c>
      <c r="G3" s="293" t="s">
        <v>45</v>
      </c>
      <c r="H3" s="293" t="s">
        <v>44</v>
      </c>
      <c r="I3" s="295" t="s">
        <v>43</v>
      </c>
      <c r="J3" s="285" t="s">
        <v>7019</v>
      </c>
      <c r="K3" s="286"/>
      <c r="L3" s="286"/>
      <c r="M3" s="286"/>
      <c r="N3" s="286"/>
      <c r="O3" s="287"/>
      <c r="P3" s="128"/>
      <c r="Q3" s="293" t="s">
        <v>42</v>
      </c>
      <c r="R3" s="297" t="s">
        <v>4380</v>
      </c>
      <c r="S3" s="281" t="s">
        <v>5692</v>
      </c>
      <c r="T3" s="1"/>
      <c r="U3" s="1"/>
    </row>
    <row r="4" spans="1:21" x14ac:dyDescent="0.25">
      <c r="A4" s="292"/>
      <c r="B4" s="294"/>
      <c r="C4" s="294"/>
      <c r="D4" s="294"/>
      <c r="E4" s="294"/>
      <c r="F4" s="294"/>
      <c r="G4" s="294"/>
      <c r="H4" s="294"/>
      <c r="I4" s="296"/>
      <c r="J4" s="47">
        <v>2010</v>
      </c>
      <c r="K4" s="47">
        <v>2011</v>
      </c>
      <c r="L4" s="47">
        <v>2012</v>
      </c>
      <c r="M4" s="47">
        <v>2013</v>
      </c>
      <c r="N4" s="47">
        <v>2014</v>
      </c>
      <c r="O4" s="47">
        <v>2015</v>
      </c>
      <c r="P4" s="129">
        <v>2016</v>
      </c>
      <c r="Q4" s="294"/>
      <c r="R4" s="298"/>
      <c r="S4" s="282"/>
      <c r="T4" s="1"/>
      <c r="U4" s="1"/>
    </row>
    <row r="5" spans="1:21" x14ac:dyDescent="0.25">
      <c r="A5" s="22">
        <v>1</v>
      </c>
      <c r="B5" s="23">
        <v>2</v>
      </c>
      <c r="C5" s="23">
        <v>3</v>
      </c>
      <c r="D5" s="23">
        <v>4</v>
      </c>
      <c r="E5" s="23">
        <v>5</v>
      </c>
      <c r="F5" s="23">
        <v>6</v>
      </c>
      <c r="G5" s="23">
        <v>7</v>
      </c>
      <c r="H5" s="23">
        <v>8</v>
      </c>
      <c r="I5" s="23">
        <v>9</v>
      </c>
      <c r="J5" s="288">
        <v>10</v>
      </c>
      <c r="K5" s="289"/>
      <c r="L5" s="289"/>
      <c r="M5" s="289"/>
      <c r="N5" s="289"/>
      <c r="O5" s="290"/>
      <c r="P5" s="127">
        <v>11</v>
      </c>
      <c r="Q5" s="23">
        <v>12</v>
      </c>
      <c r="R5" s="24">
        <v>13</v>
      </c>
      <c r="S5" s="25">
        <v>14</v>
      </c>
      <c r="T5" s="1"/>
      <c r="U5" s="1"/>
    </row>
    <row r="6" spans="1:21" x14ac:dyDescent="0.25">
      <c r="A6" s="26"/>
      <c r="B6" s="30"/>
      <c r="C6" s="30"/>
      <c r="D6" s="30"/>
      <c r="E6" s="30"/>
      <c r="F6" s="30"/>
      <c r="G6" s="30"/>
      <c r="H6" s="30"/>
      <c r="I6" s="30"/>
      <c r="J6" s="30"/>
      <c r="K6" s="30"/>
      <c r="L6" s="30"/>
      <c r="M6" s="30"/>
      <c r="N6" s="30"/>
      <c r="O6" s="30"/>
      <c r="P6" s="30"/>
      <c r="Q6" s="30"/>
      <c r="R6" s="31"/>
      <c r="S6" s="27"/>
      <c r="T6" s="1"/>
      <c r="U6" s="1"/>
    </row>
    <row r="7" spans="1:21" x14ac:dyDescent="0.25">
      <c r="A7" s="7" t="s">
        <v>2</v>
      </c>
      <c r="B7" s="11" t="s">
        <v>177</v>
      </c>
      <c r="C7" s="2" t="s">
        <v>0</v>
      </c>
      <c r="D7" s="11" t="s">
        <v>178</v>
      </c>
      <c r="E7" s="11" t="s">
        <v>39</v>
      </c>
      <c r="F7" s="11" t="s">
        <v>0</v>
      </c>
      <c r="G7" s="11" t="s">
        <v>211</v>
      </c>
      <c r="H7" s="2">
        <v>0</v>
      </c>
      <c r="I7" s="2">
        <v>1</v>
      </c>
      <c r="J7" s="2">
        <v>0</v>
      </c>
      <c r="K7" s="2">
        <v>0</v>
      </c>
      <c r="L7" s="2">
        <v>0</v>
      </c>
      <c r="M7" s="2">
        <v>0</v>
      </c>
      <c r="N7" s="2">
        <v>0</v>
      </c>
      <c r="O7" s="2"/>
      <c r="P7" s="2"/>
      <c r="Q7" s="11"/>
      <c r="R7" s="2"/>
      <c r="S7" s="8"/>
      <c r="T7" s="1"/>
      <c r="U7" s="1"/>
    </row>
    <row r="8" spans="1:21" x14ac:dyDescent="0.25">
      <c r="A8" s="7"/>
      <c r="B8" s="11"/>
      <c r="C8" s="2"/>
      <c r="D8" s="11"/>
      <c r="E8" s="11"/>
      <c r="F8" s="2" t="s">
        <v>2</v>
      </c>
      <c r="G8" s="11" t="s">
        <v>212</v>
      </c>
      <c r="H8" s="2">
        <v>0</v>
      </c>
      <c r="I8" s="2">
        <v>1</v>
      </c>
      <c r="J8" s="2">
        <v>0</v>
      </c>
      <c r="K8" s="2">
        <v>0</v>
      </c>
      <c r="L8" s="2">
        <v>0</v>
      </c>
      <c r="M8" s="2">
        <v>0</v>
      </c>
      <c r="N8" s="2">
        <v>0</v>
      </c>
      <c r="O8" s="2"/>
      <c r="P8" s="2"/>
      <c r="Q8" s="11"/>
      <c r="R8" s="2"/>
      <c r="S8" s="8"/>
      <c r="T8" s="1"/>
      <c r="U8" s="1"/>
    </row>
    <row r="9" spans="1:21" x14ac:dyDescent="0.25">
      <c r="A9" s="7"/>
      <c r="B9" s="11"/>
      <c r="C9" s="2"/>
      <c r="D9" s="11"/>
      <c r="E9" s="11"/>
      <c r="F9" s="2" t="s">
        <v>3</v>
      </c>
      <c r="G9" s="11" t="s">
        <v>213</v>
      </c>
      <c r="H9" s="2">
        <v>0</v>
      </c>
      <c r="I9" s="2">
        <v>1</v>
      </c>
      <c r="J9" s="2">
        <v>0</v>
      </c>
      <c r="K9" s="2">
        <v>0</v>
      </c>
      <c r="L9" s="2">
        <v>0</v>
      </c>
      <c r="M9" s="2">
        <v>0</v>
      </c>
      <c r="N9" s="2">
        <v>0</v>
      </c>
      <c r="O9" s="2"/>
      <c r="P9" s="2"/>
      <c r="Q9" s="11"/>
      <c r="R9" s="2"/>
      <c r="S9" s="8"/>
      <c r="T9" s="1"/>
      <c r="U9" s="1"/>
    </row>
    <row r="10" spans="1:21" x14ac:dyDescent="0.25">
      <c r="A10" s="7"/>
      <c r="B10" s="11"/>
      <c r="C10" s="2"/>
      <c r="D10" s="11"/>
      <c r="E10" s="11"/>
      <c r="F10" s="2" t="s">
        <v>4</v>
      </c>
      <c r="G10" s="11" t="s">
        <v>214</v>
      </c>
      <c r="H10" s="2">
        <v>0</v>
      </c>
      <c r="I10" s="2">
        <v>1</v>
      </c>
      <c r="J10" s="2">
        <v>0</v>
      </c>
      <c r="K10" s="2">
        <v>0</v>
      </c>
      <c r="L10" s="2">
        <v>0</v>
      </c>
      <c r="M10" s="2">
        <v>0</v>
      </c>
      <c r="N10" s="2">
        <v>0</v>
      </c>
      <c r="O10" s="2"/>
      <c r="P10" s="2"/>
      <c r="Q10" s="11"/>
      <c r="R10" s="2"/>
      <c r="S10" s="8"/>
      <c r="T10" s="1"/>
      <c r="U10" s="1"/>
    </row>
    <row r="11" spans="1:21" x14ac:dyDescent="0.25">
      <c r="A11" s="7"/>
      <c r="B11" s="11"/>
      <c r="C11" s="2"/>
      <c r="D11" s="11"/>
      <c r="E11" s="11"/>
      <c r="F11" s="2" t="s">
        <v>5</v>
      </c>
      <c r="G11" s="11" t="s">
        <v>215</v>
      </c>
      <c r="H11" s="2">
        <v>0</v>
      </c>
      <c r="I11" s="2">
        <v>1</v>
      </c>
      <c r="J11" s="2">
        <v>0</v>
      </c>
      <c r="K11" s="2">
        <v>0</v>
      </c>
      <c r="L11" s="2">
        <v>0</v>
      </c>
      <c r="M11" s="2">
        <v>0</v>
      </c>
      <c r="N11" s="2">
        <v>0</v>
      </c>
      <c r="O11" s="2"/>
      <c r="P11" s="2"/>
      <c r="Q11" s="11"/>
      <c r="R11" s="2"/>
      <c r="S11" s="8"/>
      <c r="T11" s="1"/>
      <c r="U11" s="1"/>
    </row>
    <row r="12" spans="1:21" x14ac:dyDescent="0.25">
      <c r="A12" s="7"/>
      <c r="B12" s="11"/>
      <c r="C12" s="2"/>
      <c r="D12" s="11"/>
      <c r="E12" s="11"/>
      <c r="F12" s="2" t="s">
        <v>6</v>
      </c>
      <c r="G12" s="11" t="s">
        <v>216</v>
      </c>
      <c r="H12" s="2">
        <v>0</v>
      </c>
      <c r="I12" s="2">
        <v>1</v>
      </c>
      <c r="J12" s="2">
        <v>0</v>
      </c>
      <c r="K12" s="2">
        <v>0</v>
      </c>
      <c r="L12" s="2">
        <v>0</v>
      </c>
      <c r="M12" s="2">
        <v>0</v>
      </c>
      <c r="N12" s="2">
        <v>0</v>
      </c>
      <c r="O12" s="2"/>
      <c r="P12" s="2"/>
      <c r="Q12" s="11"/>
      <c r="R12" s="2"/>
      <c r="S12" s="8"/>
      <c r="T12" s="1"/>
      <c r="U12" s="1"/>
    </row>
    <row r="13" spans="1:21" x14ac:dyDescent="0.25">
      <c r="A13" s="7"/>
      <c r="B13" s="11"/>
      <c r="C13" s="2"/>
      <c r="D13" s="11"/>
      <c r="E13" s="11"/>
      <c r="F13" s="2" t="s">
        <v>7</v>
      </c>
      <c r="G13" s="11" t="s">
        <v>217</v>
      </c>
      <c r="H13" s="2">
        <v>0</v>
      </c>
      <c r="I13" s="2">
        <v>1</v>
      </c>
      <c r="J13" s="2">
        <v>0</v>
      </c>
      <c r="K13" s="2">
        <v>0</v>
      </c>
      <c r="L13" s="2">
        <v>0</v>
      </c>
      <c r="M13" s="2">
        <v>0</v>
      </c>
      <c r="N13" s="2">
        <v>0</v>
      </c>
      <c r="O13" s="2"/>
      <c r="P13" s="2"/>
      <c r="Q13" s="11"/>
      <c r="R13" s="2"/>
      <c r="S13" s="8"/>
      <c r="T13" s="1"/>
      <c r="U13" s="1"/>
    </row>
    <row r="14" spans="1:21" x14ac:dyDescent="0.25">
      <c r="A14" s="7"/>
      <c r="B14" s="11"/>
      <c r="C14" s="2"/>
      <c r="D14" s="11"/>
      <c r="E14" s="11"/>
      <c r="F14" s="2" t="s">
        <v>8</v>
      </c>
      <c r="G14" s="11" t="s">
        <v>218</v>
      </c>
      <c r="H14" s="2">
        <v>0</v>
      </c>
      <c r="I14" s="2">
        <v>1</v>
      </c>
      <c r="J14" s="2">
        <v>0</v>
      </c>
      <c r="K14" s="2">
        <v>0</v>
      </c>
      <c r="L14" s="2">
        <v>0</v>
      </c>
      <c r="M14" s="2">
        <v>0</v>
      </c>
      <c r="N14" s="2">
        <v>0</v>
      </c>
      <c r="O14" s="2"/>
      <c r="P14" s="2"/>
      <c r="Q14" s="11"/>
      <c r="R14" s="2"/>
      <c r="S14" s="8"/>
      <c r="T14" s="1"/>
      <c r="U14" s="1"/>
    </row>
    <row r="15" spans="1:21" x14ac:dyDescent="0.25">
      <c r="A15" s="7"/>
      <c r="B15" s="11"/>
      <c r="C15" s="2"/>
      <c r="D15" s="11"/>
      <c r="E15" s="11"/>
      <c r="F15" s="2" t="s">
        <v>9</v>
      </c>
      <c r="G15" s="11" t="s">
        <v>219</v>
      </c>
      <c r="H15" s="2">
        <v>0</v>
      </c>
      <c r="I15" s="2">
        <v>1</v>
      </c>
      <c r="J15" s="2">
        <v>0</v>
      </c>
      <c r="K15" s="2">
        <v>0</v>
      </c>
      <c r="L15" s="2">
        <v>0</v>
      </c>
      <c r="M15" s="2">
        <v>0</v>
      </c>
      <c r="N15" s="2">
        <v>0</v>
      </c>
      <c r="O15" s="2"/>
      <c r="P15" s="2"/>
      <c r="Q15" s="11"/>
      <c r="R15" s="2"/>
      <c r="S15" s="8"/>
      <c r="T15" s="1"/>
      <c r="U15" s="1"/>
    </row>
    <row r="16" spans="1:21" x14ac:dyDescent="0.25">
      <c r="A16" s="7"/>
      <c r="B16" s="11"/>
      <c r="C16" s="2"/>
      <c r="D16" s="11"/>
      <c r="E16" s="11"/>
      <c r="F16" s="2" t="s">
        <v>10</v>
      </c>
      <c r="G16" s="11" t="s">
        <v>220</v>
      </c>
      <c r="H16" s="2">
        <v>0</v>
      </c>
      <c r="I16" s="2">
        <v>1</v>
      </c>
      <c r="J16" s="2">
        <v>0</v>
      </c>
      <c r="K16" s="2">
        <v>0</v>
      </c>
      <c r="L16" s="2">
        <v>0</v>
      </c>
      <c r="M16" s="2">
        <v>0</v>
      </c>
      <c r="N16" s="2">
        <v>0</v>
      </c>
      <c r="O16" s="2"/>
      <c r="P16" s="2"/>
      <c r="Q16" s="11"/>
      <c r="R16" s="2"/>
      <c r="S16" s="8"/>
      <c r="T16" s="1"/>
      <c r="U16" s="1"/>
    </row>
    <row r="17" spans="1:21" x14ac:dyDescent="0.25">
      <c r="A17" s="7"/>
      <c r="B17" s="11"/>
      <c r="C17" s="2"/>
      <c r="D17" s="11"/>
      <c r="E17" s="11"/>
      <c r="F17" s="2" t="s">
        <v>11</v>
      </c>
      <c r="G17" s="11" t="s">
        <v>221</v>
      </c>
      <c r="H17" s="2">
        <v>0</v>
      </c>
      <c r="I17" s="2">
        <v>1</v>
      </c>
      <c r="J17" s="2">
        <v>0</v>
      </c>
      <c r="K17" s="2">
        <v>0</v>
      </c>
      <c r="L17" s="2">
        <v>0</v>
      </c>
      <c r="M17" s="2">
        <v>0</v>
      </c>
      <c r="N17" s="2">
        <v>0</v>
      </c>
      <c r="O17" s="2"/>
      <c r="P17" s="2"/>
      <c r="Q17" s="11"/>
      <c r="R17" s="2"/>
      <c r="S17" s="8"/>
      <c r="T17" s="1"/>
      <c r="U17" s="1"/>
    </row>
    <row r="18" spans="1:21" x14ac:dyDescent="0.25">
      <c r="A18" s="7"/>
      <c r="B18" s="11"/>
      <c r="C18" s="2"/>
      <c r="D18" s="11"/>
      <c r="E18" s="11"/>
      <c r="F18" s="2" t="s">
        <v>12</v>
      </c>
      <c r="G18" s="11" t="s">
        <v>222</v>
      </c>
      <c r="H18" s="2">
        <v>0</v>
      </c>
      <c r="I18" s="2">
        <v>1</v>
      </c>
      <c r="J18" s="2">
        <v>0</v>
      </c>
      <c r="K18" s="2">
        <v>0</v>
      </c>
      <c r="L18" s="2">
        <v>0</v>
      </c>
      <c r="M18" s="2">
        <v>0</v>
      </c>
      <c r="N18" s="2">
        <v>0</v>
      </c>
      <c r="O18" s="2"/>
      <c r="P18" s="2"/>
      <c r="Q18" s="11"/>
      <c r="R18" s="2"/>
      <c r="S18" s="8"/>
      <c r="T18" s="1"/>
      <c r="U18" s="1"/>
    </row>
    <row r="19" spans="1:21" x14ac:dyDescent="0.25">
      <c r="A19" s="7"/>
      <c r="B19" s="11"/>
      <c r="C19" s="2"/>
      <c r="D19" s="11"/>
      <c r="E19" s="11"/>
      <c r="F19" s="2" t="s">
        <v>13</v>
      </c>
      <c r="G19" s="11" t="s">
        <v>223</v>
      </c>
      <c r="H19" s="2">
        <v>0</v>
      </c>
      <c r="I19" s="2">
        <v>1</v>
      </c>
      <c r="J19" s="2">
        <v>0</v>
      </c>
      <c r="K19" s="2">
        <v>0</v>
      </c>
      <c r="L19" s="2">
        <v>0</v>
      </c>
      <c r="M19" s="2">
        <v>0</v>
      </c>
      <c r="N19" s="2">
        <v>0</v>
      </c>
      <c r="O19" s="2"/>
      <c r="P19" s="2"/>
      <c r="Q19" s="11"/>
      <c r="R19" s="2"/>
      <c r="S19" s="8"/>
      <c r="T19" s="1"/>
      <c r="U19" s="1"/>
    </row>
    <row r="20" spans="1:21" x14ac:dyDescent="0.25">
      <c r="A20" s="7"/>
      <c r="B20" s="11"/>
      <c r="C20" s="2"/>
      <c r="D20" s="11"/>
      <c r="E20" s="11"/>
      <c r="F20" s="2" t="s">
        <v>14</v>
      </c>
      <c r="G20" s="11" t="s">
        <v>224</v>
      </c>
      <c r="H20" s="2">
        <v>0</v>
      </c>
      <c r="I20" s="2">
        <v>1</v>
      </c>
      <c r="J20" s="2">
        <v>0</v>
      </c>
      <c r="K20" s="2">
        <v>0</v>
      </c>
      <c r="L20" s="2">
        <v>0</v>
      </c>
      <c r="M20" s="2">
        <v>0</v>
      </c>
      <c r="N20" s="2">
        <v>0</v>
      </c>
      <c r="O20" s="2"/>
      <c r="P20" s="2"/>
      <c r="Q20" s="11"/>
      <c r="R20" s="2"/>
      <c r="S20" s="8"/>
      <c r="T20" s="1"/>
      <c r="U20" s="1"/>
    </row>
    <row r="21" spans="1:21" x14ac:dyDescent="0.25">
      <c r="A21" s="7"/>
      <c r="B21" s="11"/>
      <c r="C21" s="2"/>
      <c r="D21" s="11"/>
      <c r="E21" s="11"/>
      <c r="F21" s="2" t="s">
        <v>15</v>
      </c>
      <c r="G21" s="11" t="s">
        <v>225</v>
      </c>
      <c r="H21" s="2">
        <v>0</v>
      </c>
      <c r="I21" s="2">
        <v>1</v>
      </c>
      <c r="J21" s="2">
        <v>0</v>
      </c>
      <c r="K21" s="2">
        <v>0</v>
      </c>
      <c r="L21" s="2">
        <v>0</v>
      </c>
      <c r="M21" s="2">
        <v>0</v>
      </c>
      <c r="N21" s="2">
        <v>0</v>
      </c>
      <c r="O21" s="2"/>
      <c r="P21" s="2"/>
      <c r="Q21" s="11"/>
      <c r="R21" s="2"/>
      <c r="S21" s="8"/>
      <c r="T21" s="1"/>
      <c r="U21" s="1"/>
    </row>
    <row r="22" spans="1:21" x14ac:dyDescent="0.25">
      <c r="A22" s="7"/>
      <c r="B22" s="11"/>
      <c r="C22" s="2"/>
      <c r="D22" s="11"/>
      <c r="E22" s="11"/>
      <c r="F22" s="2" t="s">
        <v>16</v>
      </c>
      <c r="G22" s="11" t="s">
        <v>226</v>
      </c>
      <c r="H22" s="2">
        <v>0</v>
      </c>
      <c r="I22" s="2">
        <v>1</v>
      </c>
      <c r="J22" s="2">
        <v>0</v>
      </c>
      <c r="K22" s="2">
        <v>0</v>
      </c>
      <c r="L22" s="2">
        <v>0</v>
      </c>
      <c r="M22" s="2">
        <v>0</v>
      </c>
      <c r="N22" s="2">
        <v>0</v>
      </c>
      <c r="O22" s="2"/>
      <c r="P22" s="2"/>
      <c r="Q22" s="11"/>
      <c r="R22" s="2"/>
      <c r="S22" s="8"/>
      <c r="T22" s="1"/>
      <c r="U22" s="1"/>
    </row>
    <row r="23" spans="1:21" x14ac:dyDescent="0.25">
      <c r="A23" s="7"/>
      <c r="B23" s="11"/>
      <c r="C23" s="2"/>
      <c r="D23" s="11"/>
      <c r="E23" s="11"/>
      <c r="F23" s="2" t="s">
        <v>17</v>
      </c>
      <c r="G23" s="11" t="s">
        <v>227</v>
      </c>
      <c r="H23" s="2">
        <v>0</v>
      </c>
      <c r="I23" s="2">
        <v>1</v>
      </c>
      <c r="J23" s="2">
        <v>0</v>
      </c>
      <c r="K23" s="2">
        <v>0</v>
      </c>
      <c r="L23" s="2">
        <v>0</v>
      </c>
      <c r="M23" s="2">
        <v>0</v>
      </c>
      <c r="N23" s="2">
        <v>0</v>
      </c>
      <c r="O23" s="2"/>
      <c r="P23" s="2"/>
      <c r="Q23" s="11"/>
      <c r="R23" s="2"/>
      <c r="S23" s="8"/>
      <c r="T23" s="1"/>
      <c r="U23" s="1"/>
    </row>
    <row r="24" spans="1:21" x14ac:dyDescent="0.25">
      <c r="A24" s="7"/>
      <c r="B24" s="11"/>
      <c r="C24" s="2"/>
      <c r="D24" s="11"/>
      <c r="E24" s="11"/>
      <c r="F24" s="2" t="s">
        <v>18</v>
      </c>
      <c r="G24" s="11" t="s">
        <v>228</v>
      </c>
      <c r="H24" s="2">
        <v>0</v>
      </c>
      <c r="I24" s="2">
        <v>1</v>
      </c>
      <c r="J24" s="2">
        <v>0</v>
      </c>
      <c r="K24" s="2">
        <v>0</v>
      </c>
      <c r="L24" s="2">
        <v>0</v>
      </c>
      <c r="M24" s="2">
        <v>0</v>
      </c>
      <c r="N24" s="2">
        <v>0</v>
      </c>
      <c r="O24" s="2"/>
      <c r="P24" s="2"/>
      <c r="Q24" s="11"/>
      <c r="R24" s="2"/>
      <c r="S24" s="8"/>
      <c r="T24" s="1"/>
      <c r="U24" s="1"/>
    </row>
    <row r="25" spans="1:21" x14ac:dyDescent="0.25">
      <c r="A25" s="7"/>
      <c r="B25" s="11"/>
      <c r="C25" s="2"/>
      <c r="D25" s="11"/>
      <c r="E25" s="11"/>
      <c r="F25" s="2" t="s">
        <v>19</v>
      </c>
      <c r="G25" s="11" t="s">
        <v>229</v>
      </c>
      <c r="H25" s="2">
        <v>0</v>
      </c>
      <c r="I25" s="2">
        <v>1</v>
      </c>
      <c r="J25" s="2">
        <v>0</v>
      </c>
      <c r="K25" s="2">
        <v>0</v>
      </c>
      <c r="L25" s="2">
        <v>0</v>
      </c>
      <c r="M25" s="2">
        <v>0</v>
      </c>
      <c r="N25" s="2">
        <v>0</v>
      </c>
      <c r="O25" s="2"/>
      <c r="P25" s="2"/>
      <c r="Q25" s="11"/>
      <c r="R25" s="2"/>
      <c r="S25" s="8"/>
      <c r="T25" s="1"/>
      <c r="U25" s="1"/>
    </row>
    <row r="26" spans="1:21" x14ac:dyDescent="0.25">
      <c r="A26" s="7"/>
      <c r="B26" s="11"/>
      <c r="C26" s="2"/>
      <c r="D26" s="11"/>
      <c r="E26" s="11"/>
      <c r="F26" s="2" t="s">
        <v>20</v>
      </c>
      <c r="G26" s="11" t="s">
        <v>230</v>
      </c>
      <c r="H26" s="2">
        <v>0</v>
      </c>
      <c r="I26" s="2">
        <v>1</v>
      </c>
      <c r="J26" s="2">
        <v>0</v>
      </c>
      <c r="K26" s="2">
        <v>0</v>
      </c>
      <c r="L26" s="2">
        <v>0</v>
      </c>
      <c r="M26" s="2">
        <v>0</v>
      </c>
      <c r="N26" s="2">
        <v>0</v>
      </c>
      <c r="O26" s="2"/>
      <c r="P26" s="2"/>
      <c r="Q26" s="11"/>
      <c r="R26" s="2"/>
      <c r="S26" s="8"/>
      <c r="T26" s="1"/>
      <c r="U26" s="1"/>
    </row>
    <row r="27" spans="1:21" x14ac:dyDescent="0.25">
      <c r="A27" s="7"/>
      <c r="B27" s="11"/>
      <c r="C27" s="2"/>
      <c r="D27" s="11"/>
      <c r="E27" s="11"/>
      <c r="F27" s="2"/>
      <c r="G27" s="11"/>
      <c r="H27" s="2"/>
      <c r="I27" s="2"/>
      <c r="J27" s="2"/>
      <c r="K27" s="2"/>
      <c r="L27" s="2"/>
      <c r="M27" s="2"/>
      <c r="N27" s="2"/>
      <c r="O27" s="2"/>
      <c r="P27" s="2"/>
      <c r="Q27" s="11"/>
      <c r="R27" s="2"/>
      <c r="S27" s="8"/>
      <c r="T27" s="1"/>
      <c r="U27" s="1"/>
    </row>
    <row r="28" spans="1:21" x14ac:dyDescent="0.25">
      <c r="A28" s="60"/>
      <c r="B28" s="62"/>
      <c r="C28" s="61"/>
      <c r="D28" s="62"/>
      <c r="E28" s="62"/>
      <c r="F28" s="61"/>
      <c r="G28" s="62"/>
      <c r="H28" s="61">
        <f>SUM(H7:H26)</f>
        <v>0</v>
      </c>
      <c r="I28" s="61">
        <f t="shared" ref="I28:N28" si="0">SUM(I7:I26)</f>
        <v>20</v>
      </c>
      <c r="J28" s="61">
        <f t="shared" si="0"/>
        <v>0</v>
      </c>
      <c r="K28" s="61">
        <f t="shared" si="0"/>
        <v>0</v>
      </c>
      <c r="L28" s="61">
        <f t="shared" si="0"/>
        <v>0</v>
      </c>
      <c r="M28" s="61">
        <f t="shared" si="0"/>
        <v>0</v>
      </c>
      <c r="N28" s="61">
        <f t="shared" si="0"/>
        <v>0</v>
      </c>
      <c r="O28" s="61">
        <f>SUM(O7:O26)</f>
        <v>0</v>
      </c>
      <c r="P28" s="61"/>
      <c r="Q28" s="62"/>
      <c r="R28" s="61"/>
      <c r="S28" s="64"/>
      <c r="T28" s="1"/>
      <c r="U28" s="1"/>
    </row>
    <row r="29" spans="1:21" x14ac:dyDescent="0.25">
      <c r="A29" s="7"/>
      <c r="B29" s="11"/>
      <c r="C29" s="2"/>
      <c r="D29" s="11"/>
      <c r="E29" s="11"/>
      <c r="F29" s="2"/>
      <c r="G29" s="11"/>
      <c r="H29" s="2"/>
      <c r="I29" s="2"/>
      <c r="J29" s="2"/>
      <c r="K29" s="2"/>
      <c r="L29" s="2"/>
      <c r="M29" s="2"/>
      <c r="N29" s="2"/>
      <c r="O29" s="2"/>
      <c r="P29" s="2"/>
      <c r="Q29" s="11"/>
      <c r="R29" s="2"/>
      <c r="S29" s="8"/>
      <c r="T29" s="1"/>
      <c r="U29" s="1"/>
    </row>
    <row r="30" spans="1:21" x14ac:dyDescent="0.25">
      <c r="A30" s="19"/>
      <c r="B30" s="20"/>
      <c r="C30" s="4"/>
      <c r="D30" s="20"/>
      <c r="E30" s="20"/>
      <c r="F30" s="20"/>
      <c r="G30" s="20"/>
      <c r="H30" s="4"/>
      <c r="I30" s="4"/>
      <c r="J30" s="4"/>
      <c r="K30" s="4"/>
      <c r="L30" s="4"/>
      <c r="M30" s="4"/>
      <c r="N30" s="4"/>
      <c r="O30" s="4"/>
      <c r="P30" s="4"/>
      <c r="Q30" s="20"/>
      <c r="R30" s="4"/>
      <c r="S30" s="21"/>
      <c r="T30" s="1"/>
      <c r="U30" s="1"/>
    </row>
    <row r="31" spans="1:21" x14ac:dyDescent="0.25">
      <c r="A31" s="7"/>
      <c r="B31" s="11"/>
      <c r="C31" s="2" t="s">
        <v>2</v>
      </c>
      <c r="D31" s="11" t="s">
        <v>179</v>
      </c>
      <c r="E31" s="11" t="s">
        <v>39</v>
      </c>
      <c r="F31" s="2" t="s">
        <v>0</v>
      </c>
      <c r="G31" s="11" t="s">
        <v>231</v>
      </c>
      <c r="H31" s="2">
        <v>0</v>
      </c>
      <c r="I31" s="2">
        <v>1</v>
      </c>
      <c r="J31" s="2">
        <v>0</v>
      </c>
      <c r="K31" s="2">
        <v>0</v>
      </c>
      <c r="L31" s="2">
        <v>0</v>
      </c>
      <c r="M31" s="2">
        <v>0</v>
      </c>
      <c r="N31" s="2">
        <v>0</v>
      </c>
      <c r="O31" s="2"/>
      <c r="P31" s="2"/>
      <c r="Q31" s="11"/>
      <c r="R31" s="11"/>
      <c r="S31" s="28"/>
    </row>
    <row r="32" spans="1:21" x14ac:dyDescent="0.25">
      <c r="A32" s="7"/>
      <c r="B32" s="11"/>
      <c r="C32" s="2"/>
      <c r="D32" s="11"/>
      <c r="E32" s="11"/>
      <c r="F32" s="2" t="s">
        <v>2</v>
      </c>
      <c r="G32" s="11" t="s">
        <v>232</v>
      </c>
      <c r="H32" s="2">
        <v>0</v>
      </c>
      <c r="I32" s="2">
        <v>1</v>
      </c>
      <c r="J32" s="2">
        <v>0</v>
      </c>
      <c r="K32" s="2">
        <v>0</v>
      </c>
      <c r="L32" s="2">
        <v>0</v>
      </c>
      <c r="M32" s="2">
        <v>0</v>
      </c>
      <c r="N32" s="2">
        <v>0</v>
      </c>
      <c r="O32" s="2"/>
      <c r="P32" s="2"/>
      <c r="Q32" s="11"/>
      <c r="R32" s="11"/>
      <c r="S32" s="28"/>
    </row>
    <row r="33" spans="1:19" x14ac:dyDescent="0.25">
      <c r="A33" s="7"/>
      <c r="B33" s="11"/>
      <c r="C33" s="2"/>
      <c r="D33" s="11"/>
      <c r="E33" s="11"/>
      <c r="F33" s="2" t="s">
        <v>3</v>
      </c>
      <c r="G33" s="11" t="s">
        <v>233</v>
      </c>
      <c r="H33" s="2">
        <v>0</v>
      </c>
      <c r="I33" s="2">
        <v>1</v>
      </c>
      <c r="J33" s="2">
        <v>0</v>
      </c>
      <c r="K33" s="2">
        <v>0</v>
      </c>
      <c r="L33" s="2">
        <v>0</v>
      </c>
      <c r="M33" s="2">
        <v>0</v>
      </c>
      <c r="N33" s="2">
        <v>0</v>
      </c>
      <c r="O33" s="2"/>
      <c r="P33" s="2"/>
      <c r="Q33" s="11"/>
      <c r="R33" s="11"/>
      <c r="S33" s="28"/>
    </row>
    <row r="34" spans="1:19" x14ac:dyDescent="0.25">
      <c r="A34" s="7"/>
      <c r="B34" s="11"/>
      <c r="C34" s="2"/>
      <c r="D34" s="11"/>
      <c r="E34" s="11"/>
      <c r="F34" s="2" t="s">
        <v>4</v>
      </c>
      <c r="G34" s="11" t="s">
        <v>234</v>
      </c>
      <c r="H34" s="2">
        <v>0</v>
      </c>
      <c r="I34" s="2">
        <v>1</v>
      </c>
      <c r="J34" s="2">
        <v>0</v>
      </c>
      <c r="K34" s="2">
        <v>0</v>
      </c>
      <c r="L34" s="2">
        <v>0</v>
      </c>
      <c r="M34" s="2">
        <v>0</v>
      </c>
      <c r="N34" s="2">
        <v>0</v>
      </c>
      <c r="O34" s="2"/>
      <c r="P34" s="2"/>
      <c r="Q34" s="11"/>
      <c r="R34" s="11"/>
      <c r="S34" s="28"/>
    </row>
    <row r="35" spans="1:19" x14ac:dyDescent="0.25">
      <c r="A35" s="7"/>
      <c r="B35" s="11"/>
      <c r="C35" s="2"/>
      <c r="D35" s="11"/>
      <c r="E35" s="11"/>
      <c r="F35" s="2" t="s">
        <v>5</v>
      </c>
      <c r="G35" s="11" t="s">
        <v>235</v>
      </c>
      <c r="H35" s="2">
        <v>0</v>
      </c>
      <c r="I35" s="2">
        <v>1</v>
      </c>
      <c r="J35" s="2">
        <v>0</v>
      </c>
      <c r="K35" s="2">
        <v>0</v>
      </c>
      <c r="L35" s="2">
        <v>0</v>
      </c>
      <c r="M35" s="2">
        <v>0</v>
      </c>
      <c r="N35" s="2">
        <v>0</v>
      </c>
      <c r="O35" s="2"/>
      <c r="P35" s="2"/>
      <c r="Q35" s="11"/>
      <c r="R35" s="11"/>
      <c r="S35" s="28"/>
    </row>
    <row r="36" spans="1:19" x14ac:dyDescent="0.25">
      <c r="A36" s="7"/>
      <c r="B36" s="11"/>
      <c r="C36" s="2"/>
      <c r="D36" s="11"/>
      <c r="E36" s="11"/>
      <c r="F36" s="2" t="s">
        <v>6</v>
      </c>
      <c r="G36" s="11" t="s">
        <v>238</v>
      </c>
      <c r="H36" s="2">
        <v>0</v>
      </c>
      <c r="I36" s="2">
        <v>1</v>
      </c>
      <c r="J36" s="2">
        <v>0</v>
      </c>
      <c r="K36" s="2">
        <v>0</v>
      </c>
      <c r="L36" s="2">
        <v>0</v>
      </c>
      <c r="M36" s="2">
        <v>0</v>
      </c>
      <c r="N36" s="2">
        <v>0</v>
      </c>
      <c r="O36" s="2"/>
      <c r="P36" s="2"/>
      <c r="Q36" s="11"/>
      <c r="R36" s="11"/>
      <c r="S36" s="28"/>
    </row>
    <row r="37" spans="1:19" x14ac:dyDescent="0.25">
      <c r="A37" s="7"/>
      <c r="B37" s="11"/>
      <c r="C37" s="2"/>
      <c r="D37" s="11"/>
      <c r="E37" s="11"/>
      <c r="F37" s="2" t="s">
        <v>7</v>
      </c>
      <c r="G37" s="11" t="s">
        <v>239</v>
      </c>
      <c r="H37" s="2">
        <v>0</v>
      </c>
      <c r="I37" s="2">
        <v>1</v>
      </c>
      <c r="J37" s="2">
        <v>0</v>
      </c>
      <c r="K37" s="2">
        <v>0</v>
      </c>
      <c r="L37" s="2">
        <v>0</v>
      </c>
      <c r="M37" s="2">
        <v>0</v>
      </c>
      <c r="N37" s="2">
        <v>0</v>
      </c>
      <c r="O37" s="2"/>
      <c r="P37" s="2"/>
      <c r="Q37" s="11"/>
      <c r="R37" s="11"/>
      <c r="S37" s="28"/>
    </row>
    <row r="38" spans="1:19" x14ac:dyDescent="0.25">
      <c r="A38" s="7"/>
      <c r="B38" s="11"/>
      <c r="C38" s="2"/>
      <c r="D38" s="11"/>
      <c r="E38" s="11"/>
      <c r="F38" s="2" t="s">
        <v>8</v>
      </c>
      <c r="G38" s="11" t="s">
        <v>240</v>
      </c>
      <c r="H38" s="2">
        <v>0</v>
      </c>
      <c r="I38" s="2">
        <v>1</v>
      </c>
      <c r="J38" s="2">
        <v>0</v>
      </c>
      <c r="K38" s="2">
        <v>0</v>
      </c>
      <c r="L38" s="2">
        <v>0</v>
      </c>
      <c r="M38" s="2">
        <v>0</v>
      </c>
      <c r="N38" s="2">
        <v>0</v>
      </c>
      <c r="O38" s="2"/>
      <c r="P38" s="2"/>
      <c r="Q38" s="11"/>
      <c r="R38" s="11"/>
      <c r="S38" s="28"/>
    </row>
    <row r="39" spans="1:19" x14ac:dyDescent="0.25">
      <c r="A39" s="7"/>
      <c r="B39" s="11"/>
      <c r="C39" s="2"/>
      <c r="D39" s="11"/>
      <c r="E39" s="11"/>
      <c r="F39" s="2" t="s">
        <v>9</v>
      </c>
      <c r="G39" s="11" t="s">
        <v>241</v>
      </c>
      <c r="H39" s="2">
        <v>0</v>
      </c>
      <c r="I39" s="2">
        <v>1</v>
      </c>
      <c r="J39" s="2">
        <v>0</v>
      </c>
      <c r="K39" s="2">
        <v>0</v>
      </c>
      <c r="L39" s="2">
        <v>0</v>
      </c>
      <c r="M39" s="2">
        <v>0</v>
      </c>
      <c r="N39" s="2">
        <v>0</v>
      </c>
      <c r="O39" s="2"/>
      <c r="P39" s="2"/>
      <c r="Q39" s="11"/>
      <c r="R39" s="11"/>
      <c r="S39" s="28"/>
    </row>
    <row r="40" spans="1:19" x14ac:dyDescent="0.25">
      <c r="A40" s="7"/>
      <c r="B40" s="11"/>
      <c r="C40" s="2"/>
      <c r="D40" s="11"/>
      <c r="E40" s="11"/>
      <c r="F40" s="2" t="s">
        <v>10</v>
      </c>
      <c r="G40" s="11" t="s">
        <v>242</v>
      </c>
      <c r="H40" s="2">
        <v>0</v>
      </c>
      <c r="I40" s="2">
        <v>1</v>
      </c>
      <c r="J40" s="2">
        <v>0</v>
      </c>
      <c r="K40" s="2">
        <v>0</v>
      </c>
      <c r="L40" s="2">
        <v>0</v>
      </c>
      <c r="M40" s="2">
        <v>0</v>
      </c>
      <c r="N40" s="2">
        <v>0</v>
      </c>
      <c r="O40" s="2"/>
      <c r="P40" s="2"/>
      <c r="Q40" s="11"/>
      <c r="R40" s="11"/>
      <c r="S40" s="28"/>
    </row>
    <row r="41" spans="1:19" x14ac:dyDescent="0.25">
      <c r="A41" s="7"/>
      <c r="B41" s="11"/>
      <c r="C41" s="2"/>
      <c r="D41" s="11"/>
      <c r="E41" s="11"/>
      <c r="F41" s="2" t="s">
        <v>11</v>
      </c>
      <c r="G41" s="11" t="s">
        <v>243</v>
      </c>
      <c r="H41" s="2">
        <v>0</v>
      </c>
      <c r="I41" s="2">
        <v>1</v>
      </c>
      <c r="J41" s="2">
        <v>0</v>
      </c>
      <c r="K41" s="2">
        <v>0</v>
      </c>
      <c r="L41" s="2">
        <v>0</v>
      </c>
      <c r="M41" s="2">
        <v>0</v>
      </c>
      <c r="N41" s="2">
        <v>0</v>
      </c>
      <c r="O41" s="2"/>
      <c r="P41" s="2"/>
      <c r="Q41" s="11"/>
      <c r="R41" s="11"/>
      <c r="S41" s="28"/>
    </row>
    <row r="42" spans="1:19" x14ac:dyDescent="0.25">
      <c r="A42" s="7"/>
      <c r="B42" s="11"/>
      <c r="C42" s="2"/>
      <c r="D42" s="11"/>
      <c r="E42" s="11"/>
      <c r="F42" s="2" t="s">
        <v>12</v>
      </c>
      <c r="G42" s="11" t="s">
        <v>244</v>
      </c>
      <c r="H42" s="2">
        <v>0</v>
      </c>
      <c r="I42" s="2">
        <v>1</v>
      </c>
      <c r="J42" s="2">
        <v>0</v>
      </c>
      <c r="K42" s="2">
        <v>0</v>
      </c>
      <c r="L42" s="2">
        <v>0</v>
      </c>
      <c r="M42" s="2">
        <v>0</v>
      </c>
      <c r="N42" s="2">
        <v>0</v>
      </c>
      <c r="O42" s="2"/>
      <c r="P42" s="2"/>
      <c r="Q42" s="11"/>
      <c r="R42" s="11"/>
      <c r="S42" s="28"/>
    </row>
    <row r="43" spans="1:19" x14ac:dyDescent="0.25">
      <c r="A43" s="7"/>
      <c r="B43" s="11"/>
      <c r="C43" s="2"/>
      <c r="D43" s="11"/>
      <c r="E43" s="11"/>
      <c r="F43" s="2" t="s">
        <v>13</v>
      </c>
      <c r="G43" s="11" t="s">
        <v>245</v>
      </c>
      <c r="H43" s="2">
        <v>0</v>
      </c>
      <c r="I43" s="2">
        <v>1</v>
      </c>
      <c r="J43" s="2">
        <v>0</v>
      </c>
      <c r="K43" s="2">
        <v>0</v>
      </c>
      <c r="L43" s="2">
        <v>0</v>
      </c>
      <c r="M43" s="2">
        <v>0</v>
      </c>
      <c r="N43" s="2">
        <v>0</v>
      </c>
      <c r="O43" s="2"/>
      <c r="P43" s="2"/>
      <c r="Q43" s="11"/>
      <c r="R43" s="11"/>
      <c r="S43" s="28"/>
    </row>
    <row r="44" spans="1:19" x14ac:dyDescent="0.25">
      <c r="A44" s="7"/>
      <c r="B44" s="11"/>
      <c r="C44" s="2"/>
      <c r="D44" s="11"/>
      <c r="E44" s="11"/>
      <c r="F44" s="2" t="s">
        <v>14</v>
      </c>
      <c r="G44" s="11" t="s">
        <v>246</v>
      </c>
      <c r="H44" s="2">
        <v>0</v>
      </c>
      <c r="I44" s="2">
        <v>1</v>
      </c>
      <c r="J44" s="2">
        <v>0</v>
      </c>
      <c r="K44" s="2">
        <v>0</v>
      </c>
      <c r="L44" s="2">
        <v>0</v>
      </c>
      <c r="M44" s="2">
        <v>0</v>
      </c>
      <c r="N44" s="2">
        <v>0</v>
      </c>
      <c r="O44" s="2"/>
      <c r="P44" s="2"/>
      <c r="Q44" s="11"/>
      <c r="R44" s="11"/>
      <c r="S44" s="28"/>
    </row>
    <row r="45" spans="1:19" x14ac:dyDescent="0.25">
      <c r="A45" s="7"/>
      <c r="B45" s="11"/>
      <c r="C45" s="2"/>
      <c r="D45" s="11"/>
      <c r="E45" s="11"/>
      <c r="F45" s="2" t="s">
        <v>15</v>
      </c>
      <c r="G45" s="11" t="s">
        <v>247</v>
      </c>
      <c r="H45" s="2">
        <v>0</v>
      </c>
      <c r="I45" s="2">
        <v>1</v>
      </c>
      <c r="J45" s="2">
        <v>0</v>
      </c>
      <c r="K45" s="2">
        <v>0</v>
      </c>
      <c r="L45" s="2">
        <v>0</v>
      </c>
      <c r="M45" s="2">
        <v>0</v>
      </c>
      <c r="N45" s="2">
        <v>0</v>
      </c>
      <c r="O45" s="2"/>
      <c r="P45" s="2"/>
      <c r="Q45" s="11"/>
      <c r="R45" s="11"/>
      <c r="S45" s="28"/>
    </row>
    <row r="46" spans="1:19" x14ac:dyDescent="0.25">
      <c r="A46" s="7"/>
      <c r="B46" s="11"/>
      <c r="C46" s="2"/>
      <c r="D46" s="11"/>
      <c r="E46" s="11"/>
      <c r="F46" s="2"/>
      <c r="G46" s="11"/>
      <c r="H46" s="2"/>
      <c r="I46" s="2"/>
      <c r="J46" s="2"/>
      <c r="K46" s="2"/>
      <c r="L46" s="2"/>
      <c r="M46" s="2"/>
      <c r="N46" s="2"/>
      <c r="O46" s="2"/>
      <c r="P46" s="2"/>
      <c r="Q46" s="11"/>
      <c r="R46" s="11"/>
      <c r="S46" s="28"/>
    </row>
    <row r="47" spans="1:19" x14ac:dyDescent="0.25">
      <c r="A47" s="60"/>
      <c r="B47" s="62"/>
      <c r="C47" s="61"/>
      <c r="D47" s="62"/>
      <c r="E47" s="62"/>
      <c r="F47" s="61"/>
      <c r="G47" s="62"/>
      <c r="H47" s="61">
        <f>SUM(H31:H45)</f>
        <v>0</v>
      </c>
      <c r="I47" s="61">
        <f t="shared" ref="I47:N47" si="1">SUM(I31:I45)</f>
        <v>15</v>
      </c>
      <c r="J47" s="61">
        <f t="shared" si="1"/>
        <v>0</v>
      </c>
      <c r="K47" s="61">
        <f t="shared" si="1"/>
        <v>0</v>
      </c>
      <c r="L47" s="61">
        <f t="shared" si="1"/>
        <v>0</v>
      </c>
      <c r="M47" s="61">
        <f t="shared" si="1"/>
        <v>0</v>
      </c>
      <c r="N47" s="61">
        <f t="shared" si="1"/>
        <v>0</v>
      </c>
      <c r="O47" s="61">
        <f>SUM(O31:O45)</f>
        <v>0</v>
      </c>
      <c r="P47" s="61"/>
      <c r="Q47" s="62"/>
      <c r="R47" s="61"/>
      <c r="S47" s="64"/>
    </row>
    <row r="48" spans="1:19" x14ac:dyDescent="0.25">
      <c r="A48" s="16"/>
      <c r="B48" s="17"/>
      <c r="C48" s="5"/>
      <c r="D48" s="17"/>
      <c r="E48" s="17"/>
      <c r="F48" s="5"/>
      <c r="G48" s="17"/>
      <c r="H48" s="5"/>
      <c r="I48" s="5"/>
      <c r="J48" s="5"/>
      <c r="K48" s="5"/>
      <c r="L48" s="5"/>
      <c r="M48" s="5"/>
      <c r="N48" s="5"/>
      <c r="O48" s="5"/>
      <c r="P48" s="5"/>
      <c r="Q48" s="17"/>
      <c r="R48" s="17"/>
      <c r="S48" s="38"/>
    </row>
    <row r="49" spans="1:19" x14ac:dyDescent="0.25">
      <c r="A49" s="7"/>
      <c r="B49" s="11"/>
      <c r="C49" s="2"/>
      <c r="D49" s="11"/>
      <c r="E49" s="11"/>
      <c r="F49" s="11"/>
      <c r="G49" s="11"/>
      <c r="H49" s="2"/>
      <c r="I49" s="2"/>
      <c r="J49" s="2"/>
      <c r="K49" s="2"/>
      <c r="L49" s="2"/>
      <c r="M49" s="2"/>
      <c r="N49" s="2"/>
      <c r="O49" s="2"/>
      <c r="P49" s="2"/>
      <c r="Q49" s="11"/>
      <c r="R49" s="11"/>
      <c r="S49" s="28"/>
    </row>
    <row r="50" spans="1:19" x14ac:dyDescent="0.25">
      <c r="A50" s="7"/>
      <c r="B50" s="11"/>
      <c r="C50" s="2" t="s">
        <v>3</v>
      </c>
      <c r="D50" s="11" t="s">
        <v>180</v>
      </c>
      <c r="E50" s="11" t="s">
        <v>39</v>
      </c>
      <c r="F50" s="2" t="s">
        <v>0</v>
      </c>
      <c r="G50" s="11" t="s">
        <v>248</v>
      </c>
      <c r="H50" s="2">
        <v>0</v>
      </c>
      <c r="I50" s="2">
        <v>1</v>
      </c>
      <c r="J50" s="2">
        <v>0</v>
      </c>
      <c r="K50" s="2">
        <v>0</v>
      </c>
      <c r="L50" s="2">
        <v>0</v>
      </c>
      <c r="M50" s="2">
        <v>0</v>
      </c>
      <c r="N50" s="2">
        <v>0</v>
      </c>
      <c r="O50" s="2"/>
      <c r="P50" s="2"/>
      <c r="Q50" s="11"/>
      <c r="R50" s="11"/>
      <c r="S50" s="28"/>
    </row>
    <row r="51" spans="1:19" x14ac:dyDescent="0.25">
      <c r="A51" s="7"/>
      <c r="B51" s="11"/>
      <c r="C51" s="2"/>
      <c r="D51" s="11"/>
      <c r="E51" s="11"/>
      <c r="F51" s="2" t="s">
        <v>2</v>
      </c>
      <c r="G51" s="11" t="s">
        <v>249</v>
      </c>
      <c r="H51" s="2">
        <v>0</v>
      </c>
      <c r="I51" s="2">
        <v>1</v>
      </c>
      <c r="J51" s="2">
        <v>0</v>
      </c>
      <c r="K51" s="2">
        <v>0</v>
      </c>
      <c r="L51" s="2">
        <v>0</v>
      </c>
      <c r="M51" s="2">
        <v>0</v>
      </c>
      <c r="N51" s="2">
        <v>0</v>
      </c>
      <c r="O51" s="2"/>
      <c r="P51" s="2"/>
      <c r="Q51" s="11"/>
      <c r="R51" s="11"/>
      <c r="S51" s="28"/>
    </row>
    <row r="52" spans="1:19" x14ac:dyDescent="0.25">
      <c r="A52" s="7"/>
      <c r="B52" s="11"/>
      <c r="C52" s="2"/>
      <c r="D52" s="11"/>
      <c r="E52" s="11"/>
      <c r="F52" s="2" t="s">
        <v>3</v>
      </c>
      <c r="G52" s="11" t="s">
        <v>250</v>
      </c>
      <c r="H52" s="2">
        <v>0</v>
      </c>
      <c r="I52" s="2">
        <v>1</v>
      </c>
      <c r="J52" s="2">
        <v>0</v>
      </c>
      <c r="K52" s="2">
        <v>0</v>
      </c>
      <c r="L52" s="2">
        <v>0</v>
      </c>
      <c r="M52" s="2">
        <v>0</v>
      </c>
      <c r="N52" s="2">
        <v>0</v>
      </c>
      <c r="O52" s="2"/>
      <c r="P52" s="2"/>
      <c r="Q52" s="11"/>
      <c r="R52" s="11"/>
      <c r="S52" s="28"/>
    </row>
    <row r="53" spans="1:19" x14ac:dyDescent="0.25">
      <c r="A53" s="7"/>
      <c r="B53" s="11"/>
      <c r="C53" s="2"/>
      <c r="D53" s="11"/>
      <c r="E53" s="11"/>
      <c r="F53" s="2" t="s">
        <v>4</v>
      </c>
      <c r="G53" s="11" t="s">
        <v>237</v>
      </c>
      <c r="H53" s="2">
        <v>0</v>
      </c>
      <c r="I53" s="2">
        <v>1</v>
      </c>
      <c r="J53" s="2">
        <v>0</v>
      </c>
      <c r="K53" s="2">
        <v>0</v>
      </c>
      <c r="L53" s="2">
        <v>0</v>
      </c>
      <c r="M53" s="2">
        <v>0</v>
      </c>
      <c r="N53" s="2">
        <v>0</v>
      </c>
      <c r="O53" s="2"/>
      <c r="P53" s="2"/>
      <c r="Q53" s="11"/>
      <c r="R53" s="11"/>
      <c r="S53" s="28"/>
    </row>
    <row r="54" spans="1:19" x14ac:dyDescent="0.25">
      <c r="A54" s="7"/>
      <c r="B54" s="11"/>
      <c r="C54" s="2"/>
      <c r="D54" s="11"/>
      <c r="E54" s="11"/>
      <c r="F54" s="2" t="s">
        <v>5</v>
      </c>
      <c r="G54" s="11" t="s">
        <v>251</v>
      </c>
      <c r="H54" s="2">
        <v>0</v>
      </c>
      <c r="I54" s="2">
        <v>1</v>
      </c>
      <c r="J54" s="2">
        <v>0</v>
      </c>
      <c r="K54" s="2">
        <v>0</v>
      </c>
      <c r="L54" s="2">
        <v>0</v>
      </c>
      <c r="M54" s="2">
        <v>0</v>
      </c>
      <c r="N54" s="2">
        <v>0</v>
      </c>
      <c r="O54" s="2"/>
      <c r="P54" s="2"/>
      <c r="Q54" s="11"/>
      <c r="R54" s="11"/>
      <c r="S54" s="28"/>
    </row>
    <row r="55" spans="1:19" x14ac:dyDescent="0.25">
      <c r="A55" s="7"/>
      <c r="B55" s="11"/>
      <c r="C55" s="2"/>
      <c r="D55" s="11"/>
      <c r="E55" s="11"/>
      <c r="F55" s="2" t="s">
        <v>6</v>
      </c>
      <c r="G55" s="11" t="s">
        <v>236</v>
      </c>
      <c r="H55" s="2">
        <v>0</v>
      </c>
      <c r="I55" s="2">
        <v>1</v>
      </c>
      <c r="J55" s="2">
        <v>0</v>
      </c>
      <c r="K55" s="2">
        <v>0</v>
      </c>
      <c r="L55" s="2">
        <v>0</v>
      </c>
      <c r="M55" s="2">
        <v>0</v>
      </c>
      <c r="N55" s="2">
        <v>0</v>
      </c>
      <c r="O55" s="2"/>
      <c r="P55" s="2"/>
      <c r="Q55" s="11"/>
      <c r="R55" s="11"/>
      <c r="S55" s="28"/>
    </row>
    <row r="56" spans="1:19" x14ac:dyDescent="0.25">
      <c r="A56" s="7"/>
      <c r="B56" s="11"/>
      <c r="C56" s="2"/>
      <c r="D56" s="11"/>
      <c r="E56" s="11"/>
      <c r="F56" s="2" t="s">
        <v>7</v>
      </c>
      <c r="G56" s="11" t="s">
        <v>252</v>
      </c>
      <c r="H56" s="2">
        <v>0</v>
      </c>
      <c r="I56" s="2">
        <v>1</v>
      </c>
      <c r="J56" s="2">
        <v>0</v>
      </c>
      <c r="K56" s="2">
        <v>0</v>
      </c>
      <c r="L56" s="2">
        <v>0</v>
      </c>
      <c r="M56" s="2">
        <v>0</v>
      </c>
      <c r="N56" s="2">
        <v>0</v>
      </c>
      <c r="O56" s="2"/>
      <c r="P56" s="2"/>
      <c r="Q56" s="11"/>
      <c r="R56" s="11"/>
      <c r="S56" s="28"/>
    </row>
    <row r="57" spans="1:19" x14ac:dyDescent="0.25">
      <c r="A57" s="7"/>
      <c r="B57" s="11"/>
      <c r="C57" s="2"/>
      <c r="D57" s="11"/>
      <c r="E57" s="11"/>
      <c r="F57" s="2" t="s">
        <v>8</v>
      </c>
      <c r="G57" s="11" t="s">
        <v>253</v>
      </c>
      <c r="H57" s="2">
        <v>0</v>
      </c>
      <c r="I57" s="2">
        <v>1</v>
      </c>
      <c r="J57" s="2">
        <v>0</v>
      </c>
      <c r="K57" s="2">
        <v>0</v>
      </c>
      <c r="L57" s="2">
        <v>0</v>
      </c>
      <c r="M57" s="2">
        <v>0</v>
      </c>
      <c r="N57" s="2">
        <v>0</v>
      </c>
      <c r="O57" s="2"/>
      <c r="P57" s="2"/>
      <c r="Q57" s="11"/>
      <c r="R57" s="11"/>
      <c r="S57" s="28"/>
    </row>
    <row r="58" spans="1:19" x14ac:dyDescent="0.25">
      <c r="A58" s="7"/>
      <c r="B58" s="11"/>
      <c r="C58" s="2"/>
      <c r="D58" s="11"/>
      <c r="E58" s="11"/>
      <c r="F58" s="2" t="s">
        <v>9</v>
      </c>
      <c r="G58" s="11" t="s">
        <v>254</v>
      </c>
      <c r="H58" s="2">
        <v>0</v>
      </c>
      <c r="I58" s="2">
        <v>1</v>
      </c>
      <c r="J58" s="2">
        <v>0</v>
      </c>
      <c r="K58" s="2">
        <v>0</v>
      </c>
      <c r="L58" s="2">
        <v>0</v>
      </c>
      <c r="M58" s="2">
        <v>0</v>
      </c>
      <c r="N58" s="2">
        <v>0</v>
      </c>
      <c r="O58" s="2"/>
      <c r="P58" s="2"/>
      <c r="Q58" s="11"/>
      <c r="R58" s="11"/>
      <c r="S58" s="28"/>
    </row>
    <row r="59" spans="1:19" x14ac:dyDescent="0.25">
      <c r="A59" s="7"/>
      <c r="B59" s="11"/>
      <c r="C59" s="2"/>
      <c r="D59" s="11"/>
      <c r="E59" s="11"/>
      <c r="F59" s="2" t="s">
        <v>10</v>
      </c>
      <c r="G59" s="11" t="s">
        <v>255</v>
      </c>
      <c r="H59" s="2">
        <v>0</v>
      </c>
      <c r="I59" s="2">
        <v>1</v>
      </c>
      <c r="J59" s="2">
        <v>0</v>
      </c>
      <c r="K59" s="2">
        <v>0</v>
      </c>
      <c r="L59" s="2">
        <v>0</v>
      </c>
      <c r="M59" s="2">
        <v>0</v>
      </c>
      <c r="N59" s="2">
        <v>0</v>
      </c>
      <c r="O59" s="2"/>
      <c r="P59" s="2"/>
      <c r="Q59" s="11"/>
      <c r="R59" s="11"/>
      <c r="S59" s="28"/>
    </row>
    <row r="60" spans="1:19" x14ac:dyDescent="0.25">
      <c r="A60" s="7"/>
      <c r="B60" s="11"/>
      <c r="C60" s="2"/>
      <c r="D60" s="11"/>
      <c r="E60" s="11"/>
      <c r="F60" s="2" t="s">
        <v>11</v>
      </c>
      <c r="G60" s="11" t="s">
        <v>256</v>
      </c>
      <c r="H60" s="2">
        <v>0</v>
      </c>
      <c r="I60" s="2">
        <v>1</v>
      </c>
      <c r="J60" s="2">
        <v>0</v>
      </c>
      <c r="K60" s="2">
        <v>0</v>
      </c>
      <c r="L60" s="2">
        <v>0</v>
      </c>
      <c r="M60" s="2">
        <v>0</v>
      </c>
      <c r="N60" s="2">
        <v>0</v>
      </c>
      <c r="O60" s="2"/>
      <c r="P60" s="2"/>
      <c r="Q60" s="11"/>
      <c r="R60" s="11"/>
      <c r="S60" s="28"/>
    </row>
    <row r="61" spans="1:19" x14ac:dyDescent="0.25">
      <c r="A61" s="7"/>
      <c r="B61" s="11"/>
      <c r="C61" s="2"/>
      <c r="D61" s="11"/>
      <c r="E61" s="11"/>
      <c r="F61" s="2" t="s">
        <v>12</v>
      </c>
      <c r="G61" s="11" t="s">
        <v>257</v>
      </c>
      <c r="H61" s="2">
        <v>0</v>
      </c>
      <c r="I61" s="2">
        <v>1</v>
      </c>
      <c r="J61" s="2">
        <v>0</v>
      </c>
      <c r="K61" s="2">
        <v>0</v>
      </c>
      <c r="L61" s="2">
        <v>0</v>
      </c>
      <c r="M61" s="2">
        <v>0</v>
      </c>
      <c r="N61" s="2">
        <v>0</v>
      </c>
      <c r="O61" s="2"/>
      <c r="P61" s="2"/>
      <c r="Q61" s="11"/>
      <c r="R61" s="11"/>
      <c r="S61" s="28"/>
    </row>
    <row r="62" spans="1:19" x14ac:dyDescent="0.25">
      <c r="A62" s="7"/>
      <c r="B62" s="11"/>
      <c r="C62" s="2"/>
      <c r="D62" s="11"/>
      <c r="E62" s="11"/>
      <c r="F62" s="2" t="s">
        <v>13</v>
      </c>
      <c r="G62" s="11" t="s">
        <v>258</v>
      </c>
      <c r="H62" s="2">
        <v>0</v>
      </c>
      <c r="I62" s="2">
        <v>1</v>
      </c>
      <c r="J62" s="2">
        <v>0</v>
      </c>
      <c r="K62" s="2">
        <v>0</v>
      </c>
      <c r="L62" s="2">
        <v>0</v>
      </c>
      <c r="M62" s="2">
        <v>0</v>
      </c>
      <c r="N62" s="2">
        <v>0</v>
      </c>
      <c r="O62" s="2"/>
      <c r="P62" s="2"/>
      <c r="Q62" s="11"/>
      <c r="R62" s="11"/>
      <c r="S62" s="28"/>
    </row>
    <row r="63" spans="1:19" x14ac:dyDescent="0.25">
      <c r="A63" s="7"/>
      <c r="B63" s="11"/>
      <c r="C63" s="2"/>
      <c r="D63" s="11"/>
      <c r="E63" s="11"/>
      <c r="F63" s="2" t="s">
        <v>14</v>
      </c>
      <c r="G63" s="11" t="s">
        <v>259</v>
      </c>
      <c r="H63" s="2">
        <v>0</v>
      </c>
      <c r="I63" s="2">
        <v>1</v>
      </c>
      <c r="J63" s="2">
        <v>0</v>
      </c>
      <c r="K63" s="2">
        <v>0</v>
      </c>
      <c r="L63" s="2">
        <v>0</v>
      </c>
      <c r="M63" s="2">
        <v>0</v>
      </c>
      <c r="N63" s="2">
        <v>0</v>
      </c>
      <c r="O63" s="2"/>
      <c r="P63" s="2"/>
      <c r="Q63" s="11"/>
      <c r="R63" s="11"/>
      <c r="S63" s="28"/>
    </row>
    <row r="64" spans="1:19" x14ac:dyDescent="0.25">
      <c r="A64" s="7"/>
      <c r="B64" s="11"/>
      <c r="C64" s="2"/>
      <c r="D64" s="11"/>
      <c r="E64" s="11"/>
      <c r="F64" s="2"/>
      <c r="G64" s="11"/>
      <c r="H64" s="2"/>
      <c r="I64" s="2"/>
      <c r="J64" s="2"/>
      <c r="K64" s="2"/>
      <c r="L64" s="2"/>
      <c r="M64" s="2"/>
      <c r="N64" s="2"/>
      <c r="O64" s="2"/>
      <c r="P64" s="2"/>
      <c r="Q64" s="11"/>
      <c r="R64" s="11"/>
      <c r="S64" s="28"/>
    </row>
    <row r="65" spans="1:19" x14ac:dyDescent="0.25">
      <c r="A65" s="60"/>
      <c r="B65" s="62"/>
      <c r="C65" s="61"/>
      <c r="D65" s="62"/>
      <c r="E65" s="62"/>
      <c r="F65" s="61"/>
      <c r="G65" s="62"/>
      <c r="H65" s="61">
        <f>SUM(H50:H63)</f>
        <v>0</v>
      </c>
      <c r="I65" s="61">
        <f t="shared" ref="I65:N65" si="2">SUM(I50:I63)</f>
        <v>14</v>
      </c>
      <c r="J65" s="61">
        <f t="shared" si="2"/>
        <v>0</v>
      </c>
      <c r="K65" s="61">
        <f t="shared" si="2"/>
        <v>0</v>
      </c>
      <c r="L65" s="61">
        <f t="shared" si="2"/>
        <v>0</v>
      </c>
      <c r="M65" s="61">
        <f t="shared" si="2"/>
        <v>0</v>
      </c>
      <c r="N65" s="61">
        <f t="shared" si="2"/>
        <v>0</v>
      </c>
      <c r="O65" s="61">
        <f>SUM(O50:O63)</f>
        <v>0</v>
      </c>
      <c r="P65" s="61"/>
      <c r="Q65" s="62"/>
      <c r="R65" s="61"/>
      <c r="S65" s="64"/>
    </row>
    <row r="66" spans="1:19" x14ac:dyDescent="0.25">
      <c r="A66" s="7"/>
      <c r="B66" s="11"/>
      <c r="C66" s="2"/>
      <c r="D66" s="11"/>
      <c r="E66" s="11"/>
      <c r="F66" s="2"/>
      <c r="G66" s="11"/>
      <c r="H66" s="2"/>
      <c r="I66" s="2"/>
      <c r="J66" s="2"/>
      <c r="K66" s="2"/>
      <c r="L66" s="2"/>
      <c r="M66" s="2"/>
      <c r="N66" s="2"/>
      <c r="O66" s="2"/>
      <c r="P66" s="2"/>
      <c r="Q66" s="11"/>
      <c r="R66" s="11"/>
      <c r="S66" s="28"/>
    </row>
    <row r="67" spans="1:19" x14ac:dyDescent="0.25">
      <c r="A67" s="19"/>
      <c r="B67" s="20"/>
      <c r="C67" s="4"/>
      <c r="D67" s="20"/>
      <c r="E67" s="20"/>
      <c r="F67" s="20"/>
      <c r="G67" s="20"/>
      <c r="H67" s="4"/>
      <c r="I67" s="4"/>
      <c r="J67" s="4"/>
      <c r="K67" s="4"/>
      <c r="L67" s="4"/>
      <c r="M67" s="4"/>
      <c r="N67" s="4"/>
      <c r="O67" s="4"/>
      <c r="P67" s="4"/>
      <c r="Q67" s="20"/>
      <c r="R67" s="20"/>
      <c r="S67" s="39"/>
    </row>
    <row r="68" spans="1:19" x14ac:dyDescent="0.25">
      <c r="A68" s="7"/>
      <c r="B68" s="11"/>
      <c r="C68" s="2" t="s">
        <v>4</v>
      </c>
      <c r="D68" s="11" t="s">
        <v>181</v>
      </c>
      <c r="E68" s="11" t="s">
        <v>39</v>
      </c>
      <c r="F68" s="2" t="s">
        <v>0</v>
      </c>
      <c r="G68" s="11" t="s">
        <v>260</v>
      </c>
      <c r="H68" s="2">
        <v>0</v>
      </c>
      <c r="I68" s="2">
        <v>1</v>
      </c>
      <c r="J68" s="2">
        <v>0</v>
      </c>
      <c r="K68" s="2">
        <v>0</v>
      </c>
      <c r="L68" s="2">
        <v>0</v>
      </c>
      <c r="M68" s="2">
        <v>0</v>
      </c>
      <c r="N68" s="2">
        <v>0</v>
      </c>
      <c r="O68" s="2"/>
      <c r="P68" s="2"/>
      <c r="Q68" s="11"/>
      <c r="R68" s="11"/>
      <c r="S68" s="28"/>
    </row>
    <row r="69" spans="1:19" x14ac:dyDescent="0.25">
      <c r="A69" s="7"/>
      <c r="B69" s="11"/>
      <c r="C69" s="2"/>
      <c r="D69" s="11"/>
      <c r="E69" s="11"/>
      <c r="F69" s="2" t="s">
        <v>2</v>
      </c>
      <c r="G69" s="11" t="s">
        <v>261</v>
      </c>
      <c r="H69" s="2">
        <v>0</v>
      </c>
      <c r="I69" s="2">
        <v>1</v>
      </c>
      <c r="J69" s="2">
        <v>0</v>
      </c>
      <c r="K69" s="2">
        <v>0</v>
      </c>
      <c r="L69" s="2">
        <v>0</v>
      </c>
      <c r="M69" s="2">
        <v>0</v>
      </c>
      <c r="N69" s="2">
        <v>0</v>
      </c>
      <c r="O69" s="2"/>
      <c r="P69" s="2"/>
      <c r="Q69" s="11"/>
      <c r="R69" s="11"/>
      <c r="S69" s="28"/>
    </row>
    <row r="70" spans="1:19" x14ac:dyDescent="0.25">
      <c r="A70" s="7"/>
      <c r="B70" s="11"/>
      <c r="C70" s="2"/>
      <c r="D70" s="11"/>
      <c r="E70" s="11"/>
      <c r="F70" s="2" t="s">
        <v>3</v>
      </c>
      <c r="G70" s="11" t="s">
        <v>262</v>
      </c>
      <c r="H70" s="2">
        <v>0</v>
      </c>
      <c r="I70" s="2">
        <v>1</v>
      </c>
      <c r="J70" s="2">
        <v>0</v>
      </c>
      <c r="K70" s="2">
        <v>0</v>
      </c>
      <c r="L70" s="2">
        <v>0</v>
      </c>
      <c r="M70" s="2">
        <v>0</v>
      </c>
      <c r="N70" s="2">
        <v>0</v>
      </c>
      <c r="O70" s="2"/>
      <c r="P70" s="2"/>
      <c r="Q70" s="11"/>
      <c r="R70" s="11"/>
      <c r="S70" s="28"/>
    </row>
    <row r="71" spans="1:19" x14ac:dyDescent="0.25">
      <c r="A71" s="7"/>
      <c r="B71" s="11"/>
      <c r="C71" s="2"/>
      <c r="D71" s="11"/>
      <c r="E71" s="11"/>
      <c r="F71" s="2" t="s">
        <v>4</v>
      </c>
      <c r="G71" s="11" t="s">
        <v>263</v>
      </c>
      <c r="H71" s="2">
        <v>0</v>
      </c>
      <c r="I71" s="2">
        <v>1</v>
      </c>
      <c r="J71" s="2">
        <v>0</v>
      </c>
      <c r="K71" s="2">
        <v>0</v>
      </c>
      <c r="L71" s="2">
        <v>0</v>
      </c>
      <c r="M71" s="2">
        <v>0</v>
      </c>
      <c r="N71" s="2">
        <v>0</v>
      </c>
      <c r="O71" s="2"/>
      <c r="P71" s="2"/>
      <c r="Q71" s="11"/>
      <c r="R71" s="11"/>
      <c r="S71" s="28"/>
    </row>
    <row r="72" spans="1:19" x14ac:dyDescent="0.25">
      <c r="A72" s="7"/>
      <c r="B72" s="11"/>
      <c r="C72" s="2"/>
      <c r="D72" s="11"/>
      <c r="E72" s="11"/>
      <c r="F72" s="2" t="s">
        <v>5</v>
      </c>
      <c r="G72" s="11" t="s">
        <v>264</v>
      </c>
      <c r="H72" s="2">
        <v>0</v>
      </c>
      <c r="I72" s="2">
        <v>1</v>
      </c>
      <c r="J72" s="2">
        <v>0</v>
      </c>
      <c r="K72" s="2">
        <v>0</v>
      </c>
      <c r="L72" s="2">
        <v>0</v>
      </c>
      <c r="M72" s="2">
        <v>0</v>
      </c>
      <c r="N72" s="2">
        <v>0</v>
      </c>
      <c r="O72" s="2"/>
      <c r="P72" s="2"/>
      <c r="Q72" s="11"/>
      <c r="R72" s="11"/>
      <c r="S72" s="28"/>
    </row>
    <row r="73" spans="1:19" x14ac:dyDescent="0.25">
      <c r="A73" s="7"/>
      <c r="B73" s="11"/>
      <c r="C73" s="2"/>
      <c r="D73" s="11"/>
      <c r="E73" s="11"/>
      <c r="F73" s="2" t="s">
        <v>6</v>
      </c>
      <c r="G73" s="11" t="s">
        <v>265</v>
      </c>
      <c r="H73" s="2">
        <v>0</v>
      </c>
      <c r="I73" s="2">
        <v>1</v>
      </c>
      <c r="J73" s="2">
        <v>0</v>
      </c>
      <c r="K73" s="2">
        <v>0</v>
      </c>
      <c r="L73" s="2">
        <v>0</v>
      </c>
      <c r="M73" s="2">
        <v>0</v>
      </c>
      <c r="N73" s="2">
        <v>0</v>
      </c>
      <c r="O73" s="2"/>
      <c r="P73" s="2"/>
      <c r="Q73" s="11"/>
      <c r="R73" s="11"/>
      <c r="S73" s="28"/>
    </row>
    <row r="74" spans="1:19" x14ac:dyDescent="0.25">
      <c r="A74" s="7"/>
      <c r="B74" s="11"/>
      <c r="C74" s="2"/>
      <c r="D74" s="11"/>
      <c r="E74" s="11"/>
      <c r="F74" s="2" t="s">
        <v>7</v>
      </c>
      <c r="G74" s="11" t="s">
        <v>266</v>
      </c>
      <c r="H74" s="2">
        <v>0</v>
      </c>
      <c r="I74" s="2">
        <v>1</v>
      </c>
      <c r="J74" s="2">
        <v>0</v>
      </c>
      <c r="K74" s="2">
        <v>0</v>
      </c>
      <c r="L74" s="2">
        <v>0</v>
      </c>
      <c r="M74" s="2">
        <v>0</v>
      </c>
      <c r="N74" s="2">
        <v>0</v>
      </c>
      <c r="O74" s="2"/>
      <c r="P74" s="2"/>
      <c r="Q74" s="11"/>
      <c r="R74" s="11"/>
      <c r="S74" s="28"/>
    </row>
    <row r="75" spans="1:19" x14ac:dyDescent="0.25">
      <c r="A75" s="7"/>
      <c r="B75" s="11"/>
      <c r="C75" s="2"/>
      <c r="D75" s="11"/>
      <c r="E75" s="11"/>
      <c r="F75" s="2" t="s">
        <v>8</v>
      </c>
      <c r="G75" s="11" t="s">
        <v>267</v>
      </c>
      <c r="H75" s="2">
        <v>0</v>
      </c>
      <c r="I75" s="2">
        <v>1</v>
      </c>
      <c r="J75" s="2">
        <v>0</v>
      </c>
      <c r="K75" s="2">
        <v>0</v>
      </c>
      <c r="L75" s="2">
        <v>0</v>
      </c>
      <c r="M75" s="2">
        <v>0</v>
      </c>
      <c r="N75" s="2">
        <v>0</v>
      </c>
      <c r="O75" s="2"/>
      <c r="P75" s="2"/>
      <c r="Q75" s="11"/>
      <c r="R75" s="11"/>
      <c r="S75" s="28"/>
    </row>
    <row r="76" spans="1:19" x14ac:dyDescent="0.25">
      <c r="A76" s="7"/>
      <c r="B76" s="11"/>
      <c r="C76" s="2"/>
      <c r="D76" s="11"/>
      <c r="E76" s="11"/>
      <c r="F76" s="2" t="s">
        <v>9</v>
      </c>
      <c r="G76" s="11" t="s">
        <v>268</v>
      </c>
      <c r="H76" s="2">
        <v>0</v>
      </c>
      <c r="I76" s="2">
        <v>1</v>
      </c>
      <c r="J76" s="2">
        <v>0</v>
      </c>
      <c r="K76" s="2">
        <v>0</v>
      </c>
      <c r="L76" s="2">
        <v>0</v>
      </c>
      <c r="M76" s="2">
        <v>0</v>
      </c>
      <c r="N76" s="2">
        <v>0</v>
      </c>
      <c r="O76" s="2"/>
      <c r="P76" s="2"/>
      <c r="Q76" s="11"/>
      <c r="R76" s="11"/>
      <c r="S76" s="28"/>
    </row>
    <row r="77" spans="1:19" x14ac:dyDescent="0.25">
      <c r="A77" s="7"/>
      <c r="B77" s="11"/>
      <c r="C77" s="2"/>
      <c r="D77" s="11"/>
      <c r="E77" s="11"/>
      <c r="F77" s="2" t="s">
        <v>10</v>
      </c>
      <c r="G77" s="11" t="s">
        <v>269</v>
      </c>
      <c r="H77" s="2">
        <v>0</v>
      </c>
      <c r="I77" s="2">
        <v>1</v>
      </c>
      <c r="J77" s="2">
        <v>0</v>
      </c>
      <c r="K77" s="2">
        <v>0</v>
      </c>
      <c r="L77" s="2">
        <v>0</v>
      </c>
      <c r="M77" s="2">
        <v>0</v>
      </c>
      <c r="N77" s="2">
        <v>0</v>
      </c>
      <c r="O77" s="2"/>
      <c r="P77" s="2"/>
      <c r="Q77" s="11"/>
      <c r="R77" s="11"/>
      <c r="S77" s="28"/>
    </row>
    <row r="78" spans="1:19" x14ac:dyDescent="0.25">
      <c r="A78" s="7"/>
      <c r="B78" s="11"/>
      <c r="C78" s="2"/>
      <c r="D78" s="11"/>
      <c r="E78" s="11"/>
      <c r="F78" s="2"/>
      <c r="G78" s="11"/>
      <c r="H78" s="2"/>
      <c r="I78" s="2"/>
      <c r="J78" s="2"/>
      <c r="K78" s="2"/>
      <c r="L78" s="2"/>
      <c r="M78" s="2"/>
      <c r="N78" s="2"/>
      <c r="O78" s="2"/>
      <c r="P78" s="2"/>
      <c r="Q78" s="11"/>
      <c r="R78" s="11"/>
      <c r="S78" s="28"/>
    </row>
    <row r="79" spans="1:19" x14ac:dyDescent="0.25">
      <c r="A79" s="60"/>
      <c r="B79" s="62"/>
      <c r="C79" s="61"/>
      <c r="D79" s="62"/>
      <c r="E79" s="62"/>
      <c r="F79" s="61"/>
      <c r="G79" s="62"/>
      <c r="H79" s="61">
        <f>SUM(H68:H77)</f>
        <v>0</v>
      </c>
      <c r="I79" s="61">
        <f t="shared" ref="I79:N79" si="3">SUM(I68:I77)</f>
        <v>10</v>
      </c>
      <c r="J79" s="61">
        <f t="shared" si="3"/>
        <v>0</v>
      </c>
      <c r="K79" s="61">
        <f t="shared" si="3"/>
        <v>0</v>
      </c>
      <c r="L79" s="61">
        <f t="shared" si="3"/>
        <v>0</v>
      </c>
      <c r="M79" s="61">
        <f t="shared" si="3"/>
        <v>0</v>
      </c>
      <c r="N79" s="61">
        <f t="shared" si="3"/>
        <v>0</v>
      </c>
      <c r="O79" s="61">
        <f>SUM(O68:O77)</f>
        <v>0</v>
      </c>
      <c r="P79" s="61"/>
      <c r="Q79" s="62"/>
      <c r="R79" s="61"/>
      <c r="S79" s="64"/>
    </row>
    <row r="80" spans="1:19" x14ac:dyDescent="0.25">
      <c r="A80" s="16"/>
      <c r="B80" s="17"/>
      <c r="C80" s="5"/>
      <c r="D80" s="17"/>
      <c r="E80" s="17"/>
      <c r="F80" s="5"/>
      <c r="G80" s="17"/>
      <c r="H80" s="5"/>
      <c r="I80" s="5"/>
      <c r="J80" s="5"/>
      <c r="K80" s="5"/>
      <c r="L80" s="5"/>
      <c r="M80" s="5"/>
      <c r="N80" s="5"/>
      <c r="O80" s="5"/>
      <c r="P80" s="5"/>
      <c r="Q80" s="17"/>
      <c r="R80" s="17"/>
      <c r="S80" s="38"/>
    </row>
    <row r="81" spans="1:19" x14ac:dyDescent="0.25">
      <c r="A81" s="7"/>
      <c r="B81" s="11"/>
      <c r="C81" s="2"/>
      <c r="D81" s="11"/>
      <c r="E81" s="11"/>
      <c r="F81" s="11"/>
      <c r="G81" s="11"/>
      <c r="H81" s="2"/>
      <c r="I81" s="2"/>
      <c r="J81" s="2"/>
      <c r="K81" s="2"/>
      <c r="L81" s="2"/>
      <c r="M81" s="2"/>
      <c r="N81" s="2"/>
      <c r="O81" s="2"/>
      <c r="P81" s="2"/>
      <c r="Q81" s="11"/>
      <c r="R81" s="11"/>
      <c r="S81" s="28"/>
    </row>
    <row r="82" spans="1:19" x14ac:dyDescent="0.25">
      <c r="A82" s="7"/>
      <c r="B82" s="11"/>
      <c r="C82" s="2" t="s">
        <v>5</v>
      </c>
      <c r="D82" s="11" t="s">
        <v>182</v>
      </c>
      <c r="E82" s="11" t="s">
        <v>39</v>
      </c>
      <c r="F82" s="2" t="s">
        <v>0</v>
      </c>
      <c r="G82" s="11" t="s">
        <v>270</v>
      </c>
      <c r="H82" s="2">
        <v>0</v>
      </c>
      <c r="I82" s="2">
        <v>1</v>
      </c>
      <c r="J82" s="2">
        <v>0</v>
      </c>
      <c r="K82" s="2">
        <v>0</v>
      </c>
      <c r="L82" s="2">
        <v>0</v>
      </c>
      <c r="M82" s="2">
        <v>0</v>
      </c>
      <c r="N82" s="2">
        <v>0</v>
      </c>
      <c r="O82" s="2"/>
      <c r="P82" s="2"/>
      <c r="Q82" s="11"/>
      <c r="R82" s="11"/>
      <c r="S82" s="28"/>
    </row>
    <row r="83" spans="1:19" x14ac:dyDescent="0.25">
      <c r="A83" s="7"/>
      <c r="B83" s="11"/>
      <c r="C83" s="2"/>
      <c r="D83" s="11"/>
      <c r="E83" s="11"/>
      <c r="F83" s="2" t="s">
        <v>2</v>
      </c>
      <c r="G83" s="11" t="s">
        <v>271</v>
      </c>
      <c r="H83" s="2">
        <v>0</v>
      </c>
      <c r="I83" s="2">
        <v>1</v>
      </c>
      <c r="J83" s="2">
        <v>0</v>
      </c>
      <c r="K83" s="2">
        <v>0</v>
      </c>
      <c r="L83" s="2">
        <v>0</v>
      </c>
      <c r="M83" s="2">
        <v>0</v>
      </c>
      <c r="N83" s="2">
        <v>0</v>
      </c>
      <c r="O83" s="2"/>
      <c r="P83" s="2"/>
      <c r="Q83" s="11"/>
      <c r="R83" s="11"/>
      <c r="S83" s="28"/>
    </row>
    <row r="84" spans="1:19" x14ac:dyDescent="0.25">
      <c r="A84" s="7"/>
      <c r="B84" s="11"/>
      <c r="C84" s="2"/>
      <c r="D84" s="11"/>
      <c r="E84" s="11"/>
      <c r="F84" s="2" t="s">
        <v>3</v>
      </c>
      <c r="G84" s="11" t="s">
        <v>272</v>
      </c>
      <c r="H84" s="2">
        <v>1</v>
      </c>
      <c r="I84" s="2">
        <v>0</v>
      </c>
      <c r="J84" s="2">
        <v>0</v>
      </c>
      <c r="K84" s="2">
        <v>0</v>
      </c>
      <c r="L84" s="2">
        <v>0</v>
      </c>
      <c r="M84" s="2">
        <v>0</v>
      </c>
      <c r="N84" s="2">
        <v>0</v>
      </c>
      <c r="O84" s="2"/>
      <c r="P84" s="2">
        <v>1</v>
      </c>
      <c r="Q84" s="11"/>
      <c r="R84" s="11"/>
      <c r="S84" s="28"/>
    </row>
    <row r="85" spans="1:19" x14ac:dyDescent="0.25">
      <c r="A85" s="7"/>
      <c r="B85" s="11"/>
      <c r="C85" s="2"/>
      <c r="D85" s="11"/>
      <c r="E85" s="11"/>
      <c r="F85" s="2" t="s">
        <v>4</v>
      </c>
      <c r="G85" s="11" t="s">
        <v>273</v>
      </c>
      <c r="H85" s="2">
        <v>0</v>
      </c>
      <c r="I85" s="2">
        <v>1</v>
      </c>
      <c r="J85" s="2">
        <v>0</v>
      </c>
      <c r="K85" s="2">
        <v>0</v>
      </c>
      <c r="L85" s="2">
        <v>0</v>
      </c>
      <c r="M85" s="2">
        <v>0</v>
      </c>
      <c r="N85" s="2">
        <v>0</v>
      </c>
      <c r="O85" s="2"/>
      <c r="P85" s="2"/>
      <c r="Q85" s="11"/>
      <c r="R85" s="11"/>
      <c r="S85" s="28"/>
    </row>
    <row r="86" spans="1:19" x14ac:dyDescent="0.25">
      <c r="A86" s="7"/>
      <c r="B86" s="11"/>
      <c r="C86" s="2"/>
      <c r="D86" s="11"/>
      <c r="E86" s="11"/>
      <c r="F86" s="2" t="s">
        <v>5</v>
      </c>
      <c r="G86" s="11" t="s">
        <v>207</v>
      </c>
      <c r="H86" s="2">
        <v>0</v>
      </c>
      <c r="I86" s="2">
        <v>1</v>
      </c>
      <c r="J86" s="2">
        <v>0</v>
      </c>
      <c r="K86" s="2">
        <v>0</v>
      </c>
      <c r="L86" s="2">
        <v>0</v>
      </c>
      <c r="M86" s="2">
        <v>0</v>
      </c>
      <c r="N86" s="2">
        <v>0</v>
      </c>
      <c r="O86" s="2"/>
      <c r="P86" s="2"/>
      <c r="Q86" s="11"/>
      <c r="R86" s="11"/>
      <c r="S86" s="28"/>
    </row>
    <row r="87" spans="1:19" x14ac:dyDescent="0.25">
      <c r="A87" s="7"/>
      <c r="B87" s="11"/>
      <c r="C87" s="2"/>
      <c r="D87" s="11"/>
      <c r="E87" s="11"/>
      <c r="F87" s="2" t="s">
        <v>6</v>
      </c>
      <c r="G87" s="11" t="s">
        <v>274</v>
      </c>
      <c r="H87" s="2">
        <v>0</v>
      </c>
      <c r="I87" s="2">
        <v>1</v>
      </c>
      <c r="J87" s="2">
        <v>0</v>
      </c>
      <c r="K87" s="2">
        <v>0</v>
      </c>
      <c r="L87" s="2">
        <v>0</v>
      </c>
      <c r="M87" s="2">
        <v>0</v>
      </c>
      <c r="N87" s="2">
        <v>0</v>
      </c>
      <c r="O87" s="2"/>
      <c r="P87" s="2"/>
      <c r="Q87" s="11"/>
      <c r="R87" s="11"/>
      <c r="S87" s="28"/>
    </row>
    <row r="88" spans="1:19" x14ac:dyDescent="0.25">
      <c r="A88" s="7"/>
      <c r="B88" s="11"/>
      <c r="C88" s="2"/>
      <c r="D88" s="11"/>
      <c r="E88" s="11"/>
      <c r="F88" s="2" t="s">
        <v>7</v>
      </c>
      <c r="G88" s="11" t="s">
        <v>275</v>
      </c>
      <c r="H88" s="2">
        <v>1</v>
      </c>
      <c r="I88" s="2">
        <v>0</v>
      </c>
      <c r="J88" s="2">
        <v>0</v>
      </c>
      <c r="K88" s="2">
        <v>0</v>
      </c>
      <c r="L88" s="2">
        <v>0</v>
      </c>
      <c r="M88" s="2">
        <v>0</v>
      </c>
      <c r="N88" s="2">
        <v>0</v>
      </c>
      <c r="O88" s="2"/>
      <c r="P88" s="2">
        <v>1</v>
      </c>
      <c r="Q88" s="11"/>
      <c r="R88" s="11"/>
      <c r="S88" s="28"/>
    </row>
    <row r="89" spans="1:19" x14ac:dyDescent="0.25">
      <c r="A89" s="7"/>
      <c r="B89" s="11"/>
      <c r="C89" s="2"/>
      <c r="D89" s="11"/>
      <c r="E89" s="11"/>
      <c r="F89" s="2" t="s">
        <v>8</v>
      </c>
      <c r="G89" s="11" t="s">
        <v>276</v>
      </c>
      <c r="H89" s="2">
        <v>0</v>
      </c>
      <c r="I89" s="2">
        <v>1</v>
      </c>
      <c r="J89" s="2">
        <v>0</v>
      </c>
      <c r="K89" s="2">
        <v>0</v>
      </c>
      <c r="L89" s="2">
        <v>0</v>
      </c>
      <c r="M89" s="2">
        <v>0</v>
      </c>
      <c r="N89" s="2">
        <v>0</v>
      </c>
      <c r="O89" s="2"/>
      <c r="P89" s="2"/>
      <c r="Q89" s="11"/>
      <c r="R89" s="11"/>
      <c r="S89" s="28"/>
    </row>
    <row r="90" spans="1:19" x14ac:dyDescent="0.25">
      <c r="A90" s="7"/>
      <c r="B90" s="11"/>
      <c r="C90" s="2"/>
      <c r="D90" s="11"/>
      <c r="E90" s="11"/>
      <c r="F90" s="2" t="s">
        <v>9</v>
      </c>
      <c r="G90" s="11" t="s">
        <v>277</v>
      </c>
      <c r="H90" s="2">
        <v>0</v>
      </c>
      <c r="I90" s="2">
        <v>1</v>
      </c>
      <c r="J90" s="2">
        <v>0</v>
      </c>
      <c r="K90" s="2">
        <v>0</v>
      </c>
      <c r="L90" s="2">
        <v>0</v>
      </c>
      <c r="M90" s="2">
        <v>0</v>
      </c>
      <c r="N90" s="2">
        <v>0</v>
      </c>
      <c r="O90" s="2"/>
      <c r="P90" s="2"/>
      <c r="Q90" s="11"/>
      <c r="R90" s="11"/>
      <c r="S90" s="28"/>
    </row>
    <row r="91" spans="1:19" x14ac:dyDescent="0.25">
      <c r="A91" s="7"/>
      <c r="B91" s="11"/>
      <c r="C91" s="2"/>
      <c r="D91" s="11"/>
      <c r="E91" s="11"/>
      <c r="F91" s="2" t="s">
        <v>10</v>
      </c>
      <c r="G91" s="11" t="s">
        <v>278</v>
      </c>
      <c r="H91" s="2">
        <v>0</v>
      </c>
      <c r="I91" s="2">
        <v>1</v>
      </c>
      <c r="J91" s="2">
        <v>0</v>
      </c>
      <c r="K91" s="2">
        <v>0</v>
      </c>
      <c r="L91" s="2">
        <v>0</v>
      </c>
      <c r="M91" s="2">
        <v>0</v>
      </c>
      <c r="N91" s="2">
        <v>0</v>
      </c>
      <c r="O91" s="2"/>
      <c r="P91" s="2"/>
      <c r="Q91" s="11"/>
      <c r="R91" s="11"/>
      <c r="S91" s="28"/>
    </row>
    <row r="92" spans="1:19" x14ac:dyDescent="0.25">
      <c r="A92" s="7"/>
      <c r="B92" s="11"/>
      <c r="C92" s="2"/>
      <c r="D92" s="11"/>
      <c r="E92" s="11"/>
      <c r="F92" s="2" t="s">
        <v>11</v>
      </c>
      <c r="G92" s="11" t="s">
        <v>279</v>
      </c>
      <c r="H92" s="2">
        <v>0</v>
      </c>
      <c r="I92" s="2">
        <v>1</v>
      </c>
      <c r="J92" s="2">
        <v>0</v>
      </c>
      <c r="K92" s="2">
        <v>0</v>
      </c>
      <c r="L92" s="2">
        <v>0</v>
      </c>
      <c r="M92" s="2">
        <v>0</v>
      </c>
      <c r="N92" s="2">
        <v>0</v>
      </c>
      <c r="O92" s="2"/>
      <c r="P92" s="2"/>
      <c r="Q92" s="11"/>
      <c r="R92" s="11"/>
      <c r="S92" s="28"/>
    </row>
    <row r="93" spans="1:19" x14ac:dyDescent="0.25">
      <c r="A93" s="7"/>
      <c r="B93" s="11"/>
      <c r="C93" s="2"/>
      <c r="D93" s="11"/>
      <c r="E93" s="11"/>
      <c r="F93" s="2" t="s">
        <v>12</v>
      </c>
      <c r="G93" s="11" t="s">
        <v>280</v>
      </c>
      <c r="H93" s="2">
        <v>0</v>
      </c>
      <c r="I93" s="2">
        <v>1</v>
      </c>
      <c r="J93" s="2">
        <v>0</v>
      </c>
      <c r="K93" s="2">
        <v>0</v>
      </c>
      <c r="L93" s="2">
        <v>0</v>
      </c>
      <c r="M93" s="2">
        <v>0</v>
      </c>
      <c r="N93" s="2">
        <v>0</v>
      </c>
      <c r="O93" s="2"/>
      <c r="P93" s="2"/>
      <c r="Q93" s="11"/>
      <c r="R93" s="11"/>
      <c r="S93" s="28"/>
    </row>
    <row r="94" spans="1:19" x14ac:dyDescent="0.25">
      <c r="A94" s="7"/>
      <c r="B94" s="11"/>
      <c r="C94" s="2"/>
      <c r="D94" s="11"/>
      <c r="E94" s="11"/>
      <c r="F94" s="2" t="s">
        <v>13</v>
      </c>
      <c r="G94" s="11" t="s">
        <v>281</v>
      </c>
      <c r="H94" s="2">
        <v>0</v>
      </c>
      <c r="I94" s="2">
        <v>1</v>
      </c>
      <c r="J94" s="2">
        <v>0</v>
      </c>
      <c r="K94" s="2">
        <v>0</v>
      </c>
      <c r="L94" s="2">
        <v>0</v>
      </c>
      <c r="M94" s="2">
        <v>0</v>
      </c>
      <c r="N94" s="2">
        <v>0</v>
      </c>
      <c r="O94" s="2"/>
      <c r="P94" s="2"/>
      <c r="Q94" s="11"/>
      <c r="R94" s="11"/>
      <c r="S94" s="28"/>
    </row>
    <row r="95" spans="1:19" x14ac:dyDescent="0.25">
      <c r="A95" s="7"/>
      <c r="B95" s="11"/>
      <c r="C95" s="2"/>
      <c r="D95" s="11"/>
      <c r="E95" s="11"/>
      <c r="F95" s="2" t="s">
        <v>14</v>
      </c>
      <c r="G95" s="11" t="s">
        <v>282</v>
      </c>
      <c r="H95" s="2">
        <v>0</v>
      </c>
      <c r="I95" s="2">
        <v>1</v>
      </c>
      <c r="J95" s="2">
        <v>0</v>
      </c>
      <c r="K95" s="2">
        <v>0</v>
      </c>
      <c r="L95" s="2">
        <v>0</v>
      </c>
      <c r="M95" s="2">
        <v>0</v>
      </c>
      <c r="N95" s="2">
        <v>0</v>
      </c>
      <c r="O95" s="2"/>
      <c r="P95" s="2"/>
      <c r="Q95" s="11"/>
      <c r="R95" s="11"/>
      <c r="S95" s="28"/>
    </row>
    <row r="96" spans="1:19" x14ac:dyDescent="0.25">
      <c r="A96" s="7"/>
      <c r="B96" s="11"/>
      <c r="C96" s="2"/>
      <c r="D96" s="11"/>
      <c r="E96" s="11"/>
      <c r="F96" s="2" t="s">
        <v>15</v>
      </c>
      <c r="G96" s="11" t="s">
        <v>283</v>
      </c>
      <c r="H96" s="2">
        <v>0</v>
      </c>
      <c r="I96" s="2">
        <v>1</v>
      </c>
      <c r="J96" s="2">
        <v>0</v>
      </c>
      <c r="K96" s="2">
        <v>0</v>
      </c>
      <c r="L96" s="2">
        <v>0</v>
      </c>
      <c r="M96" s="2">
        <v>0</v>
      </c>
      <c r="N96" s="2">
        <v>0</v>
      </c>
      <c r="O96" s="2"/>
      <c r="P96" s="2"/>
      <c r="Q96" s="11"/>
      <c r="R96" s="11"/>
      <c r="S96" s="28"/>
    </row>
    <row r="97" spans="1:19" x14ac:dyDescent="0.25">
      <c r="A97" s="7"/>
      <c r="B97" s="11"/>
      <c r="C97" s="2"/>
      <c r="D97" s="11"/>
      <c r="E97" s="11"/>
      <c r="F97" s="2" t="s">
        <v>16</v>
      </c>
      <c r="G97" s="11" t="s">
        <v>284</v>
      </c>
      <c r="H97" s="2">
        <v>1</v>
      </c>
      <c r="I97" s="2">
        <v>0</v>
      </c>
      <c r="J97" s="2">
        <v>0</v>
      </c>
      <c r="K97" s="2">
        <v>0</v>
      </c>
      <c r="L97" s="2">
        <v>0</v>
      </c>
      <c r="M97" s="2">
        <v>0</v>
      </c>
      <c r="N97" s="2">
        <v>0</v>
      </c>
      <c r="O97" s="2"/>
      <c r="P97" s="2">
        <v>1</v>
      </c>
      <c r="Q97" s="11"/>
      <c r="R97" s="11"/>
      <c r="S97" s="28"/>
    </row>
    <row r="98" spans="1:19" x14ac:dyDescent="0.25">
      <c r="A98" s="7"/>
      <c r="B98" s="11"/>
      <c r="C98" s="2"/>
      <c r="D98" s="11"/>
      <c r="E98" s="11"/>
      <c r="F98" s="2" t="s">
        <v>17</v>
      </c>
      <c r="G98" s="11" t="s">
        <v>285</v>
      </c>
      <c r="H98" s="2">
        <v>0</v>
      </c>
      <c r="I98" s="2">
        <v>1</v>
      </c>
      <c r="J98" s="2">
        <v>0</v>
      </c>
      <c r="K98" s="2">
        <v>0</v>
      </c>
      <c r="L98" s="2">
        <v>0</v>
      </c>
      <c r="M98" s="2">
        <v>0</v>
      </c>
      <c r="N98" s="2">
        <v>0</v>
      </c>
      <c r="O98" s="2"/>
      <c r="P98" s="2"/>
      <c r="Q98" s="11"/>
      <c r="R98" s="11"/>
      <c r="S98" s="28"/>
    </row>
    <row r="99" spans="1:19" x14ac:dyDescent="0.25">
      <c r="A99" s="7"/>
      <c r="B99" s="11"/>
      <c r="C99" s="2"/>
      <c r="D99" s="11"/>
      <c r="E99" s="11"/>
      <c r="F99" s="2" t="s">
        <v>18</v>
      </c>
      <c r="G99" s="11" t="s">
        <v>286</v>
      </c>
      <c r="H99" s="2">
        <v>0</v>
      </c>
      <c r="I99" s="2">
        <v>1</v>
      </c>
      <c r="J99" s="2">
        <v>0</v>
      </c>
      <c r="K99" s="2">
        <v>0</v>
      </c>
      <c r="L99" s="2">
        <v>0</v>
      </c>
      <c r="M99" s="2">
        <v>0</v>
      </c>
      <c r="N99" s="2">
        <v>0</v>
      </c>
      <c r="O99" s="2"/>
      <c r="P99" s="2"/>
      <c r="Q99" s="11"/>
      <c r="R99" s="11"/>
      <c r="S99" s="28"/>
    </row>
    <row r="100" spans="1:19" x14ac:dyDescent="0.25">
      <c r="A100" s="7"/>
      <c r="B100" s="11"/>
      <c r="C100" s="2"/>
      <c r="D100" s="11"/>
      <c r="E100" s="11"/>
      <c r="F100" s="2" t="s">
        <v>19</v>
      </c>
      <c r="G100" s="11" t="s">
        <v>287</v>
      </c>
      <c r="H100" s="2">
        <v>0</v>
      </c>
      <c r="I100" s="2">
        <v>1</v>
      </c>
      <c r="J100" s="2">
        <v>0</v>
      </c>
      <c r="K100" s="2">
        <v>0</v>
      </c>
      <c r="L100" s="2">
        <v>0</v>
      </c>
      <c r="M100" s="2">
        <v>0</v>
      </c>
      <c r="N100" s="2">
        <v>0</v>
      </c>
      <c r="O100" s="2"/>
      <c r="P100" s="2"/>
      <c r="Q100" s="11"/>
      <c r="R100" s="11"/>
      <c r="S100" s="28"/>
    </row>
    <row r="101" spans="1:19" x14ac:dyDescent="0.25">
      <c r="A101" s="7"/>
      <c r="B101" s="11"/>
      <c r="C101" s="2"/>
      <c r="D101" s="11"/>
      <c r="E101" s="11"/>
      <c r="F101" s="2" t="s">
        <v>20</v>
      </c>
      <c r="G101" s="11" t="s">
        <v>288</v>
      </c>
      <c r="H101" s="2">
        <v>0</v>
      </c>
      <c r="I101" s="2">
        <v>1</v>
      </c>
      <c r="J101" s="2">
        <v>0</v>
      </c>
      <c r="K101" s="2">
        <v>0</v>
      </c>
      <c r="L101" s="2">
        <v>0</v>
      </c>
      <c r="M101" s="2">
        <v>0</v>
      </c>
      <c r="N101" s="2">
        <v>0</v>
      </c>
      <c r="O101" s="2"/>
      <c r="P101" s="2"/>
      <c r="Q101" s="11"/>
      <c r="R101" s="11"/>
      <c r="S101" s="28"/>
    </row>
    <row r="102" spans="1:19" x14ac:dyDescent="0.25">
      <c r="A102" s="7"/>
      <c r="B102" s="11"/>
      <c r="C102" s="2"/>
      <c r="D102" s="11"/>
      <c r="E102" s="11"/>
      <c r="F102" s="2" t="s">
        <v>21</v>
      </c>
      <c r="G102" s="11" t="s">
        <v>289</v>
      </c>
      <c r="H102" s="2">
        <v>0</v>
      </c>
      <c r="I102" s="2">
        <v>1</v>
      </c>
      <c r="J102" s="2">
        <v>0</v>
      </c>
      <c r="K102" s="2">
        <v>0</v>
      </c>
      <c r="L102" s="2">
        <v>0</v>
      </c>
      <c r="M102" s="2">
        <v>0</v>
      </c>
      <c r="N102" s="2">
        <v>0</v>
      </c>
      <c r="O102" s="2"/>
      <c r="P102" s="2"/>
      <c r="Q102" s="11"/>
      <c r="R102" s="11"/>
      <c r="S102" s="28"/>
    </row>
    <row r="103" spans="1:19" x14ac:dyDescent="0.25">
      <c r="A103" s="7"/>
      <c r="B103" s="11"/>
      <c r="C103" s="2"/>
      <c r="D103" s="11"/>
      <c r="E103" s="11"/>
      <c r="F103" s="2" t="s">
        <v>22</v>
      </c>
      <c r="G103" s="11" t="s">
        <v>290</v>
      </c>
      <c r="H103" s="2">
        <v>0</v>
      </c>
      <c r="I103" s="2">
        <v>1</v>
      </c>
      <c r="J103" s="2">
        <v>0</v>
      </c>
      <c r="K103" s="2">
        <v>0</v>
      </c>
      <c r="L103" s="2">
        <v>0</v>
      </c>
      <c r="M103" s="2">
        <v>0</v>
      </c>
      <c r="N103" s="2">
        <v>0</v>
      </c>
      <c r="O103" s="2"/>
      <c r="P103" s="2"/>
      <c r="Q103" s="11"/>
      <c r="R103" s="11"/>
      <c r="S103" s="28"/>
    </row>
    <row r="104" spans="1:19" x14ac:dyDescent="0.25">
      <c r="A104" s="7"/>
      <c r="B104" s="11"/>
      <c r="C104" s="2"/>
      <c r="D104" s="11"/>
      <c r="E104" s="11"/>
      <c r="F104" s="2" t="s">
        <v>23</v>
      </c>
      <c r="G104" s="11" t="s">
        <v>291</v>
      </c>
      <c r="H104" s="2">
        <v>0</v>
      </c>
      <c r="I104" s="2">
        <v>1</v>
      </c>
      <c r="J104" s="2">
        <v>0</v>
      </c>
      <c r="K104" s="2">
        <v>0</v>
      </c>
      <c r="L104" s="2">
        <v>0</v>
      </c>
      <c r="M104" s="2">
        <v>0</v>
      </c>
      <c r="N104" s="2">
        <v>0</v>
      </c>
      <c r="O104" s="2"/>
      <c r="P104" s="2"/>
      <c r="Q104" s="11"/>
      <c r="R104" s="11"/>
      <c r="S104" s="28"/>
    </row>
    <row r="105" spans="1:19" x14ac:dyDescent="0.25">
      <c r="A105" s="7"/>
      <c r="B105" s="11"/>
      <c r="C105" s="2"/>
      <c r="D105" s="11"/>
      <c r="E105" s="11"/>
      <c r="F105" s="2"/>
      <c r="G105" s="11"/>
      <c r="H105" s="2"/>
      <c r="I105" s="2"/>
      <c r="J105" s="2"/>
      <c r="K105" s="2"/>
      <c r="L105" s="2"/>
      <c r="M105" s="2"/>
      <c r="N105" s="2"/>
      <c r="O105" s="2"/>
      <c r="P105" s="2"/>
      <c r="Q105" s="11"/>
      <c r="R105" s="11"/>
      <c r="S105" s="28"/>
    </row>
    <row r="106" spans="1:19" x14ac:dyDescent="0.25">
      <c r="A106" s="60"/>
      <c r="B106" s="62"/>
      <c r="C106" s="61"/>
      <c r="D106" s="62"/>
      <c r="E106" s="62"/>
      <c r="F106" s="61"/>
      <c r="G106" s="62"/>
      <c r="H106" s="61">
        <f>SUM(H82:H104)</f>
        <v>3</v>
      </c>
      <c r="I106" s="61">
        <f t="shared" ref="I106:N106" si="4">SUM(I82:I104)</f>
        <v>20</v>
      </c>
      <c r="J106" s="61">
        <f t="shared" si="4"/>
        <v>0</v>
      </c>
      <c r="K106" s="61">
        <f t="shared" si="4"/>
        <v>0</v>
      </c>
      <c r="L106" s="61">
        <f t="shared" si="4"/>
        <v>0</v>
      </c>
      <c r="M106" s="61">
        <f t="shared" si="4"/>
        <v>0</v>
      </c>
      <c r="N106" s="61">
        <f t="shared" si="4"/>
        <v>0</v>
      </c>
      <c r="O106" s="61">
        <f>SUM(O82:O104)</f>
        <v>0</v>
      </c>
      <c r="P106" s="61"/>
      <c r="Q106" s="62"/>
      <c r="R106" s="61"/>
      <c r="S106" s="64"/>
    </row>
    <row r="107" spans="1:19" x14ac:dyDescent="0.25">
      <c r="A107" s="7"/>
      <c r="B107" s="11"/>
      <c r="C107" s="2"/>
      <c r="D107" s="11"/>
      <c r="E107" s="11"/>
      <c r="F107" s="2"/>
      <c r="G107" s="11"/>
      <c r="H107" s="2"/>
      <c r="I107" s="2"/>
      <c r="J107" s="2"/>
      <c r="K107" s="2"/>
      <c r="L107" s="2"/>
      <c r="M107" s="2"/>
      <c r="N107" s="2"/>
      <c r="O107" s="2"/>
      <c r="P107" s="2"/>
      <c r="Q107" s="11"/>
      <c r="R107" s="11"/>
      <c r="S107" s="28"/>
    </row>
    <row r="108" spans="1:19" x14ac:dyDescent="0.25">
      <c r="A108" s="19"/>
      <c r="B108" s="20"/>
      <c r="C108" s="4"/>
      <c r="D108" s="20"/>
      <c r="E108" s="20"/>
      <c r="F108" s="20"/>
      <c r="G108" s="20"/>
      <c r="H108" s="4"/>
      <c r="I108" s="4"/>
      <c r="J108" s="4"/>
      <c r="K108" s="4"/>
      <c r="L108" s="4"/>
      <c r="M108" s="4"/>
      <c r="N108" s="4"/>
      <c r="O108" s="4"/>
      <c r="P108" s="4"/>
      <c r="Q108" s="20"/>
      <c r="R108" s="20"/>
      <c r="S108" s="39"/>
    </row>
    <row r="109" spans="1:19" x14ac:dyDescent="0.25">
      <c r="A109" s="7"/>
      <c r="B109" s="11"/>
      <c r="C109" s="2" t="s">
        <v>6</v>
      </c>
      <c r="D109" s="11" t="s">
        <v>183</v>
      </c>
      <c r="E109" s="11" t="s">
        <v>39</v>
      </c>
      <c r="F109" s="2" t="s">
        <v>0</v>
      </c>
      <c r="G109" s="11" t="s">
        <v>292</v>
      </c>
      <c r="H109" s="2">
        <v>0</v>
      </c>
      <c r="I109" s="2">
        <v>1</v>
      </c>
      <c r="J109" s="2">
        <v>0</v>
      </c>
      <c r="K109" s="2">
        <v>0</v>
      </c>
      <c r="L109" s="2">
        <v>0</v>
      </c>
      <c r="M109" s="2">
        <v>0</v>
      </c>
      <c r="N109" s="2">
        <v>0</v>
      </c>
      <c r="O109" s="2"/>
      <c r="P109" s="2"/>
      <c r="Q109" s="11"/>
      <c r="R109" s="11"/>
      <c r="S109" s="28"/>
    </row>
    <row r="110" spans="1:19" x14ac:dyDescent="0.25">
      <c r="A110" s="7"/>
      <c r="B110" s="11"/>
      <c r="C110" s="2"/>
      <c r="D110" s="11"/>
      <c r="E110" s="11"/>
      <c r="F110" s="2" t="s">
        <v>2</v>
      </c>
      <c r="G110" s="11" t="s">
        <v>293</v>
      </c>
      <c r="H110" s="2">
        <v>0</v>
      </c>
      <c r="I110" s="2">
        <v>1</v>
      </c>
      <c r="J110" s="2">
        <v>0</v>
      </c>
      <c r="K110" s="2">
        <v>0</v>
      </c>
      <c r="L110" s="2">
        <v>0</v>
      </c>
      <c r="M110" s="2">
        <v>0</v>
      </c>
      <c r="N110" s="2">
        <v>0</v>
      </c>
      <c r="O110" s="2"/>
      <c r="P110" s="2"/>
      <c r="Q110" s="11"/>
      <c r="R110" s="11"/>
      <c r="S110" s="28"/>
    </row>
    <row r="111" spans="1:19" x14ac:dyDescent="0.25">
      <c r="A111" s="7"/>
      <c r="B111" s="11"/>
      <c r="C111" s="2"/>
      <c r="D111" s="11"/>
      <c r="E111" s="11"/>
      <c r="F111" s="2" t="s">
        <v>3</v>
      </c>
      <c r="G111" s="11" t="s">
        <v>294</v>
      </c>
      <c r="H111" s="2">
        <v>0</v>
      </c>
      <c r="I111" s="2">
        <v>1</v>
      </c>
      <c r="J111" s="2">
        <v>0</v>
      </c>
      <c r="K111" s="2">
        <v>0</v>
      </c>
      <c r="L111" s="2">
        <v>0</v>
      </c>
      <c r="M111" s="2">
        <v>0</v>
      </c>
      <c r="N111" s="2">
        <v>0</v>
      </c>
      <c r="O111" s="2"/>
      <c r="P111" s="2"/>
      <c r="Q111" s="11"/>
      <c r="R111" s="11"/>
      <c r="S111" s="28"/>
    </row>
    <row r="112" spans="1:19" x14ac:dyDescent="0.25">
      <c r="A112" s="7"/>
      <c r="B112" s="11"/>
      <c r="C112" s="2"/>
      <c r="D112" s="11"/>
      <c r="E112" s="11"/>
      <c r="F112" s="2" t="s">
        <v>4</v>
      </c>
      <c r="G112" s="11" t="s">
        <v>295</v>
      </c>
      <c r="H112" s="2">
        <v>0</v>
      </c>
      <c r="I112" s="2">
        <v>1</v>
      </c>
      <c r="J112" s="2">
        <v>0</v>
      </c>
      <c r="K112" s="2">
        <v>0</v>
      </c>
      <c r="L112" s="2">
        <v>0</v>
      </c>
      <c r="M112" s="2">
        <v>0</v>
      </c>
      <c r="N112" s="2">
        <v>0</v>
      </c>
      <c r="O112" s="2"/>
      <c r="P112" s="2"/>
      <c r="Q112" s="11"/>
      <c r="R112" s="11"/>
      <c r="S112" s="28"/>
    </row>
    <row r="113" spans="1:19" x14ac:dyDescent="0.25">
      <c r="A113" s="7"/>
      <c r="B113" s="11"/>
      <c r="C113" s="2"/>
      <c r="D113" s="11"/>
      <c r="E113" s="11"/>
      <c r="F113" s="2" t="s">
        <v>5</v>
      </c>
      <c r="G113" s="11" t="s">
        <v>296</v>
      </c>
      <c r="H113" s="2">
        <v>0</v>
      </c>
      <c r="I113" s="2">
        <v>1</v>
      </c>
      <c r="J113" s="2">
        <v>0</v>
      </c>
      <c r="K113" s="2">
        <v>0</v>
      </c>
      <c r="L113" s="2">
        <v>0</v>
      </c>
      <c r="M113" s="2">
        <v>0</v>
      </c>
      <c r="N113" s="2">
        <v>0</v>
      </c>
      <c r="O113" s="2"/>
      <c r="P113" s="2"/>
      <c r="Q113" s="11"/>
      <c r="R113" s="11"/>
      <c r="S113" s="28"/>
    </row>
    <row r="114" spans="1:19" x14ac:dyDescent="0.25">
      <c r="A114" s="7"/>
      <c r="B114" s="11"/>
      <c r="C114" s="2"/>
      <c r="D114" s="11"/>
      <c r="E114" s="11"/>
      <c r="F114" s="2" t="s">
        <v>6</v>
      </c>
      <c r="G114" s="11" t="s">
        <v>297</v>
      </c>
      <c r="H114" s="2">
        <v>0</v>
      </c>
      <c r="I114" s="2">
        <v>1</v>
      </c>
      <c r="J114" s="2">
        <v>0</v>
      </c>
      <c r="K114" s="2">
        <v>0</v>
      </c>
      <c r="L114" s="2">
        <v>0</v>
      </c>
      <c r="M114" s="2">
        <v>0</v>
      </c>
      <c r="N114" s="2">
        <v>0</v>
      </c>
      <c r="O114" s="2"/>
      <c r="P114" s="2"/>
      <c r="Q114" s="11"/>
      <c r="R114" s="11"/>
      <c r="S114" s="28"/>
    </row>
    <row r="115" spans="1:19" x14ac:dyDescent="0.25">
      <c r="A115" s="7"/>
      <c r="B115" s="11"/>
      <c r="C115" s="2"/>
      <c r="D115" s="11"/>
      <c r="E115" s="11"/>
      <c r="F115" s="2" t="s">
        <v>7</v>
      </c>
      <c r="G115" s="11" t="s">
        <v>298</v>
      </c>
      <c r="H115" s="2">
        <v>0</v>
      </c>
      <c r="I115" s="2">
        <v>1</v>
      </c>
      <c r="J115" s="2">
        <v>0</v>
      </c>
      <c r="K115" s="2">
        <v>0</v>
      </c>
      <c r="L115" s="2">
        <v>0</v>
      </c>
      <c r="M115" s="2">
        <v>0</v>
      </c>
      <c r="N115" s="2">
        <v>0</v>
      </c>
      <c r="O115" s="2"/>
      <c r="P115" s="2"/>
      <c r="Q115" s="11"/>
      <c r="R115" s="11"/>
      <c r="S115" s="28"/>
    </row>
    <row r="116" spans="1:19" x14ac:dyDescent="0.25">
      <c r="A116" s="7"/>
      <c r="B116" s="11"/>
      <c r="C116" s="2"/>
      <c r="D116" s="11"/>
      <c r="E116" s="11"/>
      <c r="F116" s="2" t="s">
        <v>8</v>
      </c>
      <c r="G116" s="11" t="s">
        <v>299</v>
      </c>
      <c r="H116" s="2">
        <v>0</v>
      </c>
      <c r="I116" s="2">
        <v>1</v>
      </c>
      <c r="J116" s="2">
        <v>0</v>
      </c>
      <c r="K116" s="2">
        <v>0</v>
      </c>
      <c r="L116" s="2">
        <v>0</v>
      </c>
      <c r="M116" s="2">
        <v>0</v>
      </c>
      <c r="N116" s="2">
        <v>0</v>
      </c>
      <c r="O116" s="2"/>
      <c r="P116" s="2"/>
      <c r="Q116" s="11"/>
      <c r="R116" s="11"/>
      <c r="S116" s="28"/>
    </row>
    <row r="117" spans="1:19" x14ac:dyDescent="0.25">
      <c r="A117" s="7"/>
      <c r="B117" s="11"/>
      <c r="C117" s="2"/>
      <c r="D117" s="11"/>
      <c r="E117" s="11"/>
      <c r="F117" s="2" t="s">
        <v>9</v>
      </c>
      <c r="G117" s="11" t="s">
        <v>300</v>
      </c>
      <c r="H117" s="2">
        <v>0</v>
      </c>
      <c r="I117" s="2">
        <v>1</v>
      </c>
      <c r="J117" s="2">
        <v>0</v>
      </c>
      <c r="K117" s="2">
        <v>0</v>
      </c>
      <c r="L117" s="2">
        <v>0</v>
      </c>
      <c r="M117" s="2">
        <v>0</v>
      </c>
      <c r="N117" s="2">
        <v>0</v>
      </c>
      <c r="O117" s="2"/>
      <c r="P117" s="2"/>
      <c r="Q117" s="11"/>
      <c r="R117" s="11"/>
      <c r="S117" s="28"/>
    </row>
    <row r="118" spans="1:19" x14ac:dyDescent="0.25">
      <c r="A118" s="7"/>
      <c r="B118" s="11"/>
      <c r="C118" s="2"/>
      <c r="D118" s="11"/>
      <c r="E118" s="11"/>
      <c r="F118" s="2" t="s">
        <v>10</v>
      </c>
      <c r="G118" s="11" t="s">
        <v>301</v>
      </c>
      <c r="H118" s="2">
        <v>0</v>
      </c>
      <c r="I118" s="2">
        <v>1</v>
      </c>
      <c r="J118" s="2">
        <v>0</v>
      </c>
      <c r="K118" s="2">
        <v>0</v>
      </c>
      <c r="L118" s="2">
        <v>0</v>
      </c>
      <c r="M118" s="2">
        <v>0</v>
      </c>
      <c r="N118" s="2">
        <v>0</v>
      </c>
      <c r="O118" s="2"/>
      <c r="P118" s="2"/>
      <c r="Q118" s="11"/>
      <c r="R118" s="11"/>
      <c r="S118" s="28"/>
    </row>
    <row r="119" spans="1:19" x14ac:dyDescent="0.25">
      <c r="A119" s="7"/>
      <c r="B119" s="11"/>
      <c r="C119" s="2"/>
      <c r="D119" s="11"/>
      <c r="E119" s="11"/>
      <c r="F119" s="2" t="s">
        <v>11</v>
      </c>
      <c r="G119" s="11" t="s">
        <v>302</v>
      </c>
      <c r="H119" s="2">
        <v>0</v>
      </c>
      <c r="I119" s="2">
        <v>1</v>
      </c>
      <c r="J119" s="2">
        <v>0</v>
      </c>
      <c r="K119" s="2">
        <v>0</v>
      </c>
      <c r="L119" s="2">
        <v>0</v>
      </c>
      <c r="M119" s="2">
        <v>0</v>
      </c>
      <c r="N119" s="2">
        <v>0</v>
      </c>
      <c r="O119" s="2"/>
      <c r="P119" s="2"/>
      <c r="Q119" s="11"/>
      <c r="R119" s="11"/>
      <c r="S119" s="28"/>
    </row>
    <row r="120" spans="1:19" x14ac:dyDescent="0.25">
      <c r="A120" s="7"/>
      <c r="B120" s="11"/>
      <c r="C120" s="2"/>
      <c r="D120" s="11"/>
      <c r="E120" s="11"/>
      <c r="F120" s="2" t="s">
        <v>12</v>
      </c>
      <c r="G120" s="11" t="s">
        <v>303</v>
      </c>
      <c r="H120" s="2">
        <v>0</v>
      </c>
      <c r="I120" s="2">
        <v>1</v>
      </c>
      <c r="J120" s="2">
        <v>0</v>
      </c>
      <c r="K120" s="2">
        <v>0</v>
      </c>
      <c r="L120" s="2">
        <v>0</v>
      </c>
      <c r="M120" s="2">
        <v>0</v>
      </c>
      <c r="N120" s="2">
        <v>0</v>
      </c>
      <c r="O120" s="2"/>
      <c r="P120" s="2"/>
      <c r="Q120" s="11"/>
      <c r="R120" s="11"/>
      <c r="S120" s="28"/>
    </row>
    <row r="121" spans="1:19" x14ac:dyDescent="0.25">
      <c r="A121" s="7"/>
      <c r="B121" s="11"/>
      <c r="C121" s="2"/>
      <c r="D121" s="11"/>
      <c r="E121" s="11"/>
      <c r="F121" s="2" t="s">
        <v>13</v>
      </c>
      <c r="G121" s="11" t="s">
        <v>304</v>
      </c>
      <c r="H121" s="2">
        <v>0</v>
      </c>
      <c r="I121" s="2">
        <v>1</v>
      </c>
      <c r="J121" s="2">
        <v>0</v>
      </c>
      <c r="K121" s="2">
        <v>0</v>
      </c>
      <c r="L121" s="2">
        <v>0</v>
      </c>
      <c r="M121" s="2">
        <v>0</v>
      </c>
      <c r="N121" s="2">
        <v>0</v>
      </c>
      <c r="O121" s="2"/>
      <c r="P121" s="2"/>
      <c r="Q121" s="11"/>
      <c r="R121" s="11"/>
      <c r="S121" s="28"/>
    </row>
    <row r="122" spans="1:19" x14ac:dyDescent="0.25">
      <c r="A122" s="7"/>
      <c r="B122" s="11"/>
      <c r="C122" s="2"/>
      <c r="D122" s="11"/>
      <c r="E122" s="11"/>
      <c r="F122" s="2" t="s">
        <v>14</v>
      </c>
      <c r="G122" s="11" t="s">
        <v>305</v>
      </c>
      <c r="H122" s="2">
        <v>0</v>
      </c>
      <c r="I122" s="2">
        <v>1</v>
      </c>
      <c r="J122" s="2">
        <v>0</v>
      </c>
      <c r="K122" s="2">
        <v>0</v>
      </c>
      <c r="L122" s="2">
        <v>0</v>
      </c>
      <c r="M122" s="2">
        <v>0</v>
      </c>
      <c r="N122" s="2">
        <v>0</v>
      </c>
      <c r="O122" s="2"/>
      <c r="P122" s="2"/>
      <c r="Q122" s="11"/>
      <c r="R122" s="11"/>
      <c r="S122" s="28"/>
    </row>
    <row r="123" spans="1:19" x14ac:dyDescent="0.25">
      <c r="A123" s="7"/>
      <c r="B123" s="11"/>
      <c r="C123" s="2"/>
      <c r="D123" s="11"/>
      <c r="E123" s="11"/>
      <c r="F123" s="2" t="s">
        <v>15</v>
      </c>
      <c r="G123" s="11" t="s">
        <v>306</v>
      </c>
      <c r="H123" s="2">
        <v>0</v>
      </c>
      <c r="I123" s="2">
        <v>1</v>
      </c>
      <c r="J123" s="2">
        <v>0</v>
      </c>
      <c r="K123" s="2">
        <v>0</v>
      </c>
      <c r="L123" s="2">
        <v>0</v>
      </c>
      <c r="M123" s="2">
        <v>0</v>
      </c>
      <c r="N123" s="2">
        <v>0</v>
      </c>
      <c r="O123" s="2"/>
      <c r="P123" s="2"/>
      <c r="Q123" s="11"/>
      <c r="R123" s="11"/>
      <c r="S123" s="28"/>
    </row>
    <row r="124" spans="1:19" x14ac:dyDescent="0.25">
      <c r="A124" s="7"/>
      <c r="B124" s="11"/>
      <c r="C124" s="2"/>
      <c r="D124" s="11"/>
      <c r="E124" s="11"/>
      <c r="F124" s="2" t="s">
        <v>16</v>
      </c>
      <c r="G124" s="11" t="s">
        <v>307</v>
      </c>
      <c r="H124" s="2">
        <v>0</v>
      </c>
      <c r="I124" s="2">
        <v>1</v>
      </c>
      <c r="J124" s="2">
        <v>0</v>
      </c>
      <c r="K124" s="2">
        <v>0</v>
      </c>
      <c r="L124" s="2">
        <v>0</v>
      </c>
      <c r="M124" s="2">
        <v>0</v>
      </c>
      <c r="N124" s="2">
        <v>0</v>
      </c>
      <c r="O124" s="2"/>
      <c r="P124" s="2"/>
      <c r="Q124" s="11"/>
      <c r="R124" s="11"/>
      <c r="S124" s="28"/>
    </row>
    <row r="125" spans="1:19" x14ac:dyDescent="0.25">
      <c r="A125" s="7"/>
      <c r="B125" s="11"/>
      <c r="C125" s="2"/>
      <c r="D125" s="11"/>
      <c r="E125" s="11"/>
      <c r="F125" s="2" t="s">
        <v>17</v>
      </c>
      <c r="G125" s="11" t="s">
        <v>308</v>
      </c>
      <c r="H125" s="2">
        <v>0</v>
      </c>
      <c r="I125" s="2">
        <v>1</v>
      </c>
      <c r="J125" s="2">
        <v>0</v>
      </c>
      <c r="K125" s="2">
        <v>0</v>
      </c>
      <c r="L125" s="2">
        <v>0</v>
      </c>
      <c r="M125" s="2">
        <v>0</v>
      </c>
      <c r="N125" s="2">
        <v>0</v>
      </c>
      <c r="O125" s="2"/>
      <c r="P125" s="2"/>
      <c r="Q125" s="11"/>
      <c r="R125" s="11"/>
      <c r="S125" s="28"/>
    </row>
    <row r="126" spans="1:19" x14ac:dyDescent="0.25">
      <c r="A126" s="7"/>
      <c r="B126" s="11"/>
      <c r="C126" s="2"/>
      <c r="D126" s="11"/>
      <c r="E126" s="11"/>
      <c r="F126" s="2"/>
      <c r="G126" s="11"/>
      <c r="H126" s="2"/>
      <c r="I126" s="2"/>
      <c r="J126" s="2"/>
      <c r="K126" s="2"/>
      <c r="L126" s="2"/>
      <c r="M126" s="2"/>
      <c r="N126" s="2"/>
      <c r="O126" s="2"/>
      <c r="P126" s="2"/>
      <c r="Q126" s="11"/>
      <c r="R126" s="11"/>
      <c r="S126" s="28"/>
    </row>
    <row r="127" spans="1:19" x14ac:dyDescent="0.25">
      <c r="A127" s="60"/>
      <c r="B127" s="62"/>
      <c r="C127" s="61"/>
      <c r="D127" s="62"/>
      <c r="E127" s="62"/>
      <c r="F127" s="61"/>
      <c r="G127" s="62"/>
      <c r="H127" s="61">
        <f>SUM(H109:H125)</f>
        <v>0</v>
      </c>
      <c r="I127" s="61">
        <f t="shared" ref="I127:N127" si="5">SUM(I109:I125)</f>
        <v>17</v>
      </c>
      <c r="J127" s="61">
        <f t="shared" si="5"/>
        <v>0</v>
      </c>
      <c r="K127" s="61">
        <f t="shared" si="5"/>
        <v>0</v>
      </c>
      <c r="L127" s="61">
        <f t="shared" si="5"/>
        <v>0</v>
      </c>
      <c r="M127" s="61">
        <f t="shared" si="5"/>
        <v>0</v>
      </c>
      <c r="N127" s="61">
        <f t="shared" si="5"/>
        <v>0</v>
      </c>
      <c r="O127" s="61">
        <f>SUM(O109:O125)</f>
        <v>0</v>
      </c>
      <c r="P127" s="61"/>
      <c r="Q127" s="62"/>
      <c r="R127" s="61"/>
      <c r="S127" s="64"/>
    </row>
    <row r="128" spans="1:19" x14ac:dyDescent="0.25">
      <c r="A128" s="16"/>
      <c r="B128" s="17"/>
      <c r="C128" s="5"/>
      <c r="D128" s="17"/>
      <c r="E128" s="17"/>
      <c r="F128" s="5"/>
      <c r="G128" s="17"/>
      <c r="H128" s="5"/>
      <c r="I128" s="5"/>
      <c r="J128" s="5"/>
      <c r="K128" s="5"/>
      <c r="L128" s="5"/>
      <c r="M128" s="5"/>
      <c r="N128" s="5"/>
      <c r="O128" s="5"/>
      <c r="P128" s="5"/>
      <c r="Q128" s="17"/>
      <c r="R128" s="17"/>
      <c r="S128" s="38"/>
    </row>
    <row r="129" spans="1:19" x14ac:dyDescent="0.25">
      <c r="A129" s="7"/>
      <c r="B129" s="11"/>
      <c r="C129" s="2"/>
      <c r="D129" s="11"/>
      <c r="E129" s="11"/>
      <c r="F129" s="11"/>
      <c r="G129" s="11"/>
      <c r="H129" s="2"/>
      <c r="I129" s="2"/>
      <c r="J129" s="2"/>
      <c r="K129" s="2"/>
      <c r="L129" s="2"/>
      <c r="M129" s="2"/>
      <c r="N129" s="2"/>
      <c r="O129" s="2"/>
      <c r="P129" s="2"/>
      <c r="Q129" s="11"/>
      <c r="R129" s="11"/>
      <c r="S129" s="28"/>
    </row>
    <row r="130" spans="1:19" x14ac:dyDescent="0.25">
      <c r="A130" s="7"/>
      <c r="B130" s="11"/>
      <c r="C130" s="2" t="s">
        <v>7</v>
      </c>
      <c r="D130" s="11" t="s">
        <v>184</v>
      </c>
      <c r="E130" s="11" t="s">
        <v>39</v>
      </c>
      <c r="F130" s="2" t="s">
        <v>0</v>
      </c>
      <c r="G130" s="11" t="s">
        <v>309</v>
      </c>
      <c r="H130" s="2">
        <v>1</v>
      </c>
      <c r="I130" s="2">
        <v>0</v>
      </c>
      <c r="J130" s="2">
        <v>0</v>
      </c>
      <c r="K130" s="2">
        <v>0</v>
      </c>
      <c r="L130" s="2">
        <v>0</v>
      </c>
      <c r="M130" s="2">
        <v>0</v>
      </c>
      <c r="N130" s="2">
        <v>0</v>
      </c>
      <c r="O130" s="2"/>
      <c r="P130" s="2">
        <v>1</v>
      </c>
      <c r="Q130" s="11"/>
      <c r="R130" s="11"/>
      <c r="S130" s="28"/>
    </row>
    <row r="131" spans="1:19" x14ac:dyDescent="0.25">
      <c r="A131" s="7"/>
      <c r="B131" s="11"/>
      <c r="C131" s="2"/>
      <c r="D131" s="11"/>
      <c r="E131" s="11"/>
      <c r="F131" s="2" t="s">
        <v>2</v>
      </c>
      <c r="G131" s="11" t="s">
        <v>310</v>
      </c>
      <c r="H131" s="2">
        <v>1</v>
      </c>
      <c r="I131" s="2">
        <v>0</v>
      </c>
      <c r="J131" s="2">
        <v>0</v>
      </c>
      <c r="K131" s="2">
        <v>0</v>
      </c>
      <c r="L131" s="2">
        <v>0</v>
      </c>
      <c r="M131" s="2">
        <v>0</v>
      </c>
      <c r="N131" s="2">
        <v>0</v>
      </c>
      <c r="O131" s="2"/>
      <c r="P131" s="2">
        <v>1</v>
      </c>
      <c r="Q131" s="11"/>
      <c r="R131" s="11"/>
      <c r="S131" s="28"/>
    </row>
    <row r="132" spans="1:19" x14ac:dyDescent="0.25">
      <c r="A132" s="7"/>
      <c r="B132" s="11"/>
      <c r="C132" s="2"/>
      <c r="D132" s="11"/>
      <c r="E132" s="11"/>
      <c r="F132" s="2" t="s">
        <v>3</v>
      </c>
      <c r="G132" s="11" t="s">
        <v>311</v>
      </c>
      <c r="H132" s="2">
        <v>1</v>
      </c>
      <c r="I132" s="2">
        <v>0</v>
      </c>
      <c r="J132" s="2">
        <v>0</v>
      </c>
      <c r="K132" s="2">
        <v>0</v>
      </c>
      <c r="L132" s="2">
        <v>0</v>
      </c>
      <c r="M132" s="2">
        <v>0</v>
      </c>
      <c r="N132" s="2">
        <v>0</v>
      </c>
      <c r="O132" s="2"/>
      <c r="P132" s="2">
        <v>1</v>
      </c>
      <c r="Q132" s="11"/>
      <c r="R132" s="11"/>
      <c r="S132" s="28"/>
    </row>
    <row r="133" spans="1:19" x14ac:dyDescent="0.25">
      <c r="A133" s="7"/>
      <c r="B133" s="11"/>
      <c r="C133" s="2"/>
      <c r="D133" s="11"/>
      <c r="E133" s="11"/>
      <c r="F133" s="2" t="s">
        <v>4</v>
      </c>
      <c r="G133" s="11" t="s">
        <v>312</v>
      </c>
      <c r="H133" s="2">
        <v>1</v>
      </c>
      <c r="I133" s="2">
        <v>0</v>
      </c>
      <c r="J133" s="2">
        <v>0</v>
      </c>
      <c r="K133" s="2">
        <v>0</v>
      </c>
      <c r="L133" s="2">
        <v>0</v>
      </c>
      <c r="M133" s="2">
        <v>0</v>
      </c>
      <c r="N133" s="2">
        <v>0</v>
      </c>
      <c r="O133" s="2"/>
      <c r="P133" s="2">
        <v>1</v>
      </c>
      <c r="Q133" s="11"/>
      <c r="R133" s="11"/>
      <c r="S133" s="28"/>
    </row>
    <row r="134" spans="1:19" x14ac:dyDescent="0.25">
      <c r="A134" s="7"/>
      <c r="B134" s="11"/>
      <c r="C134" s="2"/>
      <c r="D134" s="11"/>
      <c r="E134" s="11"/>
      <c r="F134" s="2" t="s">
        <v>5</v>
      </c>
      <c r="G134" s="11" t="s">
        <v>313</v>
      </c>
      <c r="H134" s="2">
        <v>1</v>
      </c>
      <c r="I134" s="2">
        <v>0</v>
      </c>
      <c r="J134" s="2">
        <v>0</v>
      </c>
      <c r="K134" s="2">
        <v>0</v>
      </c>
      <c r="L134" s="2">
        <v>0</v>
      </c>
      <c r="M134" s="2">
        <v>0</v>
      </c>
      <c r="N134" s="2">
        <v>0</v>
      </c>
      <c r="O134" s="2"/>
      <c r="P134" s="2">
        <v>1</v>
      </c>
      <c r="Q134" s="11"/>
      <c r="R134" s="11"/>
      <c r="S134" s="28"/>
    </row>
    <row r="135" spans="1:19" x14ac:dyDescent="0.25">
      <c r="A135" s="7"/>
      <c r="B135" s="11"/>
      <c r="C135" s="2"/>
      <c r="D135" s="11"/>
      <c r="E135" s="11"/>
      <c r="F135" s="2" t="s">
        <v>6</v>
      </c>
      <c r="G135" s="11" t="s">
        <v>314</v>
      </c>
      <c r="H135" s="2">
        <v>1</v>
      </c>
      <c r="I135" s="2">
        <v>0</v>
      </c>
      <c r="J135" s="2">
        <v>0</v>
      </c>
      <c r="K135" s="2">
        <v>0</v>
      </c>
      <c r="L135" s="2">
        <v>0</v>
      </c>
      <c r="M135" s="2">
        <v>0</v>
      </c>
      <c r="N135" s="2">
        <v>0</v>
      </c>
      <c r="O135" s="2"/>
      <c r="P135" s="2">
        <v>1</v>
      </c>
      <c r="Q135" s="11"/>
      <c r="R135" s="11"/>
      <c r="S135" s="28"/>
    </row>
    <row r="136" spans="1:19" x14ac:dyDescent="0.25">
      <c r="A136" s="7"/>
      <c r="B136" s="11"/>
      <c r="C136" s="2"/>
      <c r="D136" s="11"/>
      <c r="E136" s="11"/>
      <c r="F136" s="2" t="s">
        <v>7</v>
      </c>
      <c r="G136" s="11" t="s">
        <v>315</v>
      </c>
      <c r="H136" s="2">
        <v>1</v>
      </c>
      <c r="I136" s="2">
        <v>0</v>
      </c>
      <c r="J136" s="2">
        <v>0</v>
      </c>
      <c r="K136" s="2">
        <v>0</v>
      </c>
      <c r="L136" s="2">
        <v>0</v>
      </c>
      <c r="M136" s="2">
        <v>0</v>
      </c>
      <c r="N136" s="2">
        <v>0</v>
      </c>
      <c r="O136" s="2"/>
      <c r="P136" s="2">
        <v>1</v>
      </c>
      <c r="Q136" s="11"/>
      <c r="R136" s="11"/>
      <c r="S136" s="28"/>
    </row>
    <row r="137" spans="1:19" x14ac:dyDescent="0.25">
      <c r="A137" s="7"/>
      <c r="B137" s="11"/>
      <c r="C137" s="2"/>
      <c r="D137" s="11"/>
      <c r="E137" s="11"/>
      <c r="F137" s="2" t="s">
        <v>8</v>
      </c>
      <c r="G137" s="11" t="s">
        <v>316</v>
      </c>
      <c r="H137" s="2">
        <v>1</v>
      </c>
      <c r="I137" s="2">
        <v>0</v>
      </c>
      <c r="J137" s="2">
        <v>0</v>
      </c>
      <c r="K137" s="2">
        <v>0</v>
      </c>
      <c r="L137" s="2">
        <v>0</v>
      </c>
      <c r="M137" s="2">
        <v>0</v>
      </c>
      <c r="N137" s="2">
        <v>0</v>
      </c>
      <c r="O137" s="2"/>
      <c r="P137" s="2">
        <v>1</v>
      </c>
      <c r="Q137" s="11"/>
      <c r="R137" s="11"/>
      <c r="S137" s="28"/>
    </row>
    <row r="138" spans="1:19" x14ac:dyDescent="0.25">
      <c r="A138" s="7"/>
      <c r="B138" s="11"/>
      <c r="C138" s="2"/>
      <c r="D138" s="11"/>
      <c r="E138" s="11"/>
      <c r="F138" s="2" t="s">
        <v>9</v>
      </c>
      <c r="G138" s="11" t="s">
        <v>317</v>
      </c>
      <c r="H138" s="2">
        <v>1</v>
      </c>
      <c r="I138" s="2">
        <v>0</v>
      </c>
      <c r="J138" s="2">
        <v>0</v>
      </c>
      <c r="K138" s="2">
        <v>0</v>
      </c>
      <c r="L138" s="2">
        <v>0</v>
      </c>
      <c r="M138" s="2">
        <v>0</v>
      </c>
      <c r="N138" s="2">
        <v>0</v>
      </c>
      <c r="O138" s="2"/>
      <c r="P138" s="2">
        <v>1</v>
      </c>
      <c r="Q138" s="11"/>
      <c r="R138" s="11"/>
      <c r="S138" s="28"/>
    </row>
    <row r="139" spans="1:19" x14ac:dyDescent="0.25">
      <c r="A139" s="7"/>
      <c r="B139" s="11"/>
      <c r="C139" s="2"/>
      <c r="D139" s="11"/>
      <c r="E139" s="11"/>
      <c r="F139" s="2" t="s">
        <v>10</v>
      </c>
      <c r="G139" s="11" t="s">
        <v>318</v>
      </c>
      <c r="H139" s="2">
        <v>1</v>
      </c>
      <c r="I139" s="2">
        <v>0</v>
      </c>
      <c r="J139" s="2">
        <v>0</v>
      </c>
      <c r="K139" s="2">
        <v>0</v>
      </c>
      <c r="L139" s="2">
        <v>0</v>
      </c>
      <c r="M139" s="2">
        <v>0</v>
      </c>
      <c r="N139" s="2">
        <v>0</v>
      </c>
      <c r="O139" s="2"/>
      <c r="P139" s="2">
        <v>1</v>
      </c>
      <c r="Q139" s="11"/>
      <c r="R139" s="11"/>
      <c r="S139" s="28"/>
    </row>
    <row r="140" spans="1:19" x14ac:dyDescent="0.25">
      <c r="A140" s="7"/>
      <c r="B140" s="11"/>
      <c r="C140" s="2"/>
      <c r="D140" s="11"/>
      <c r="E140" s="11"/>
      <c r="F140" s="2" t="s">
        <v>11</v>
      </c>
      <c r="G140" s="11" t="s">
        <v>319</v>
      </c>
      <c r="H140" s="2">
        <v>1</v>
      </c>
      <c r="I140" s="2">
        <v>0</v>
      </c>
      <c r="J140" s="2">
        <v>0</v>
      </c>
      <c r="K140" s="2">
        <v>0</v>
      </c>
      <c r="L140" s="2">
        <v>0</v>
      </c>
      <c r="M140" s="2">
        <v>0</v>
      </c>
      <c r="N140" s="2">
        <v>0</v>
      </c>
      <c r="O140" s="2"/>
      <c r="P140" s="2">
        <v>1</v>
      </c>
      <c r="Q140" s="11"/>
      <c r="R140" s="11"/>
      <c r="S140" s="28"/>
    </row>
    <row r="141" spans="1:19" x14ac:dyDescent="0.25">
      <c r="A141" s="7"/>
      <c r="B141" s="11"/>
      <c r="C141" s="2"/>
      <c r="D141" s="11"/>
      <c r="E141" s="11"/>
      <c r="F141" s="2" t="s">
        <v>12</v>
      </c>
      <c r="G141" s="11" t="s">
        <v>320</v>
      </c>
      <c r="H141" s="2">
        <v>1</v>
      </c>
      <c r="I141" s="2">
        <v>0</v>
      </c>
      <c r="J141" s="2">
        <v>0</v>
      </c>
      <c r="K141" s="2">
        <v>0</v>
      </c>
      <c r="L141" s="2">
        <v>0</v>
      </c>
      <c r="M141" s="2">
        <v>0</v>
      </c>
      <c r="N141" s="2">
        <v>0</v>
      </c>
      <c r="O141" s="2"/>
      <c r="P141" s="2">
        <v>1</v>
      </c>
      <c r="Q141" s="11"/>
      <c r="R141" s="11"/>
      <c r="S141" s="28"/>
    </row>
    <row r="142" spans="1:19" x14ac:dyDescent="0.25">
      <c r="A142" s="7"/>
      <c r="B142" s="11"/>
      <c r="C142" s="2"/>
      <c r="D142" s="11"/>
      <c r="E142" s="11"/>
      <c r="F142" s="2" t="s">
        <v>13</v>
      </c>
      <c r="G142" s="11" t="s">
        <v>321</v>
      </c>
      <c r="H142" s="2">
        <v>1</v>
      </c>
      <c r="I142" s="2">
        <v>0</v>
      </c>
      <c r="J142" s="2">
        <v>0</v>
      </c>
      <c r="K142" s="2">
        <v>0</v>
      </c>
      <c r="L142" s="2">
        <v>0</v>
      </c>
      <c r="M142" s="2">
        <v>0</v>
      </c>
      <c r="N142" s="2">
        <v>0</v>
      </c>
      <c r="O142" s="2"/>
      <c r="P142" s="2">
        <v>1</v>
      </c>
      <c r="Q142" s="11"/>
      <c r="R142" s="11"/>
      <c r="S142" s="28"/>
    </row>
    <row r="143" spans="1:19" x14ac:dyDescent="0.25">
      <c r="A143" s="7"/>
      <c r="B143" s="11"/>
      <c r="C143" s="2"/>
      <c r="D143" s="11"/>
      <c r="E143" s="11"/>
      <c r="F143" s="2" t="s">
        <v>14</v>
      </c>
      <c r="G143" s="11" t="s">
        <v>322</v>
      </c>
      <c r="H143" s="2">
        <v>1</v>
      </c>
      <c r="I143" s="2">
        <v>0</v>
      </c>
      <c r="J143" s="2">
        <v>0</v>
      </c>
      <c r="K143" s="2">
        <v>0</v>
      </c>
      <c r="L143" s="2">
        <v>0</v>
      </c>
      <c r="M143" s="2">
        <v>0</v>
      </c>
      <c r="N143" s="2">
        <v>0</v>
      </c>
      <c r="O143" s="2"/>
      <c r="P143" s="2">
        <v>1</v>
      </c>
      <c r="Q143" s="11"/>
      <c r="R143" s="11"/>
      <c r="S143" s="28"/>
    </row>
    <row r="144" spans="1:19" x14ac:dyDescent="0.25">
      <c r="A144" s="7"/>
      <c r="B144" s="11"/>
      <c r="C144" s="2"/>
      <c r="D144" s="11"/>
      <c r="E144" s="11"/>
      <c r="F144" s="2" t="s">
        <v>15</v>
      </c>
      <c r="G144" s="11" t="s">
        <v>323</v>
      </c>
      <c r="H144" s="2">
        <v>1</v>
      </c>
      <c r="I144" s="2">
        <v>0</v>
      </c>
      <c r="J144" s="2">
        <v>0</v>
      </c>
      <c r="K144" s="2">
        <v>0</v>
      </c>
      <c r="L144" s="2">
        <v>0</v>
      </c>
      <c r="M144" s="2">
        <v>0</v>
      </c>
      <c r="N144" s="2">
        <v>0</v>
      </c>
      <c r="O144" s="2"/>
      <c r="P144" s="2">
        <v>1</v>
      </c>
      <c r="Q144" s="11"/>
      <c r="R144" s="11"/>
      <c r="S144" s="28"/>
    </row>
    <row r="145" spans="1:19" x14ac:dyDescent="0.25">
      <c r="A145" s="7"/>
      <c r="B145" s="11"/>
      <c r="C145" s="2"/>
      <c r="D145" s="11"/>
      <c r="E145" s="11"/>
      <c r="F145" s="2" t="s">
        <v>16</v>
      </c>
      <c r="G145" s="11" t="s">
        <v>324</v>
      </c>
      <c r="H145" s="2">
        <v>1</v>
      </c>
      <c r="I145" s="2">
        <v>0</v>
      </c>
      <c r="J145" s="2">
        <v>0</v>
      </c>
      <c r="K145" s="2">
        <v>0</v>
      </c>
      <c r="L145" s="2">
        <v>0</v>
      </c>
      <c r="M145" s="2">
        <v>0</v>
      </c>
      <c r="N145" s="2">
        <v>0</v>
      </c>
      <c r="O145" s="2"/>
      <c r="P145" s="2">
        <v>1</v>
      </c>
      <c r="Q145" s="11"/>
      <c r="R145" s="11"/>
      <c r="S145" s="28"/>
    </row>
    <row r="146" spans="1:19" x14ac:dyDescent="0.25">
      <c r="A146" s="7"/>
      <c r="B146" s="11"/>
      <c r="C146" s="2"/>
      <c r="D146" s="11"/>
      <c r="E146" s="11"/>
      <c r="F146" s="2" t="s">
        <v>17</v>
      </c>
      <c r="G146" s="11" t="s">
        <v>325</v>
      </c>
      <c r="H146" s="2">
        <v>1</v>
      </c>
      <c r="I146" s="2">
        <v>0</v>
      </c>
      <c r="J146" s="2">
        <v>0</v>
      </c>
      <c r="K146" s="2">
        <v>0</v>
      </c>
      <c r="L146" s="2">
        <v>0</v>
      </c>
      <c r="M146" s="2">
        <v>0</v>
      </c>
      <c r="N146" s="2">
        <v>0</v>
      </c>
      <c r="O146" s="2"/>
      <c r="P146" s="2">
        <v>1</v>
      </c>
      <c r="Q146" s="11"/>
      <c r="R146" s="11"/>
      <c r="S146" s="28"/>
    </row>
    <row r="147" spans="1:19" x14ac:dyDescent="0.25">
      <c r="A147" s="7"/>
      <c r="B147" s="11"/>
      <c r="C147" s="2"/>
      <c r="D147" s="11"/>
      <c r="E147" s="11"/>
      <c r="F147" s="2" t="s">
        <v>18</v>
      </c>
      <c r="G147" s="11" t="s">
        <v>326</v>
      </c>
      <c r="H147" s="2">
        <v>1</v>
      </c>
      <c r="I147" s="2">
        <v>0</v>
      </c>
      <c r="J147" s="2">
        <v>0</v>
      </c>
      <c r="K147" s="2">
        <v>0</v>
      </c>
      <c r="L147" s="2">
        <v>0</v>
      </c>
      <c r="M147" s="2">
        <v>0</v>
      </c>
      <c r="N147" s="2">
        <v>0</v>
      </c>
      <c r="O147" s="2"/>
      <c r="P147" s="2">
        <v>1</v>
      </c>
      <c r="Q147" s="11"/>
      <c r="R147" s="11"/>
      <c r="S147" s="28"/>
    </row>
    <row r="148" spans="1:19" x14ac:dyDescent="0.25">
      <c r="A148" s="7"/>
      <c r="B148" s="11"/>
      <c r="C148" s="2"/>
      <c r="D148" s="11"/>
      <c r="E148" s="11"/>
      <c r="F148" s="2" t="s">
        <v>19</v>
      </c>
      <c r="G148" s="11" t="s">
        <v>327</v>
      </c>
      <c r="H148" s="2">
        <v>1</v>
      </c>
      <c r="I148" s="2">
        <v>0</v>
      </c>
      <c r="J148" s="2">
        <v>0</v>
      </c>
      <c r="K148" s="2">
        <v>0</v>
      </c>
      <c r="L148" s="2">
        <v>0</v>
      </c>
      <c r="M148" s="2">
        <v>0</v>
      </c>
      <c r="N148" s="2">
        <v>0</v>
      </c>
      <c r="O148" s="2"/>
      <c r="P148" s="2">
        <v>1</v>
      </c>
      <c r="Q148" s="11"/>
      <c r="R148" s="11"/>
      <c r="S148" s="28"/>
    </row>
    <row r="149" spans="1:19" x14ac:dyDescent="0.25">
      <c r="A149" s="7"/>
      <c r="B149" s="11"/>
      <c r="C149" s="2"/>
      <c r="D149" s="11"/>
      <c r="E149" s="11"/>
      <c r="F149" s="2" t="s">
        <v>20</v>
      </c>
      <c r="G149" s="11" t="s">
        <v>328</v>
      </c>
      <c r="H149" s="2">
        <v>1</v>
      </c>
      <c r="I149" s="2">
        <v>0</v>
      </c>
      <c r="J149" s="2">
        <v>0</v>
      </c>
      <c r="K149" s="2">
        <v>0</v>
      </c>
      <c r="L149" s="2">
        <v>0</v>
      </c>
      <c r="M149" s="2">
        <v>0</v>
      </c>
      <c r="N149" s="2">
        <v>0</v>
      </c>
      <c r="O149" s="2"/>
      <c r="P149" s="2">
        <v>1</v>
      </c>
      <c r="Q149" s="11"/>
      <c r="R149" s="11"/>
      <c r="S149" s="28"/>
    </row>
    <row r="150" spans="1:19" x14ac:dyDescent="0.25">
      <c r="A150" s="7"/>
      <c r="B150" s="11"/>
      <c r="C150" s="2"/>
      <c r="D150" s="11"/>
      <c r="E150" s="11"/>
      <c r="F150" s="2" t="s">
        <v>21</v>
      </c>
      <c r="G150" s="11" t="s">
        <v>329</v>
      </c>
      <c r="H150" s="2">
        <v>1</v>
      </c>
      <c r="I150" s="2">
        <v>0</v>
      </c>
      <c r="J150" s="2">
        <v>0</v>
      </c>
      <c r="K150" s="2">
        <v>0</v>
      </c>
      <c r="L150" s="2">
        <v>0</v>
      </c>
      <c r="M150" s="2">
        <v>0</v>
      </c>
      <c r="N150" s="2">
        <v>0</v>
      </c>
      <c r="O150" s="2"/>
      <c r="P150" s="2">
        <v>1</v>
      </c>
      <c r="Q150" s="11"/>
      <c r="R150" s="11"/>
      <c r="S150" s="28"/>
    </row>
    <row r="151" spans="1:19" x14ac:dyDescent="0.25">
      <c r="A151" s="7"/>
      <c r="B151" s="11"/>
      <c r="C151" s="2"/>
      <c r="D151" s="11"/>
      <c r="E151" s="11"/>
      <c r="F151" s="2" t="s">
        <v>22</v>
      </c>
      <c r="G151" s="11" t="s">
        <v>330</v>
      </c>
      <c r="H151" s="2">
        <v>1</v>
      </c>
      <c r="I151" s="2">
        <v>0</v>
      </c>
      <c r="J151" s="2">
        <v>0</v>
      </c>
      <c r="K151" s="2">
        <v>0</v>
      </c>
      <c r="L151" s="2">
        <v>0</v>
      </c>
      <c r="M151" s="2">
        <v>0</v>
      </c>
      <c r="N151" s="2">
        <v>0</v>
      </c>
      <c r="O151" s="2"/>
      <c r="P151" s="2">
        <v>1</v>
      </c>
      <c r="Q151" s="11"/>
      <c r="R151" s="11"/>
      <c r="S151" s="28"/>
    </row>
    <row r="152" spans="1:19" x14ac:dyDescent="0.25">
      <c r="A152" s="7"/>
      <c r="B152" s="11"/>
      <c r="C152" s="2"/>
      <c r="D152" s="11"/>
      <c r="E152" s="11"/>
      <c r="F152" s="2"/>
      <c r="G152" s="11"/>
      <c r="H152" s="2"/>
      <c r="I152" s="2"/>
      <c r="J152" s="2"/>
      <c r="K152" s="2"/>
      <c r="L152" s="2"/>
      <c r="M152" s="2"/>
      <c r="N152" s="2"/>
      <c r="O152" s="2"/>
      <c r="P152" s="2"/>
      <c r="Q152" s="11"/>
      <c r="R152" s="11"/>
      <c r="S152" s="28"/>
    </row>
    <row r="153" spans="1:19" x14ac:dyDescent="0.25">
      <c r="A153" s="60"/>
      <c r="B153" s="62"/>
      <c r="C153" s="61"/>
      <c r="D153" s="62"/>
      <c r="E153" s="62"/>
      <c r="F153" s="61"/>
      <c r="G153" s="62"/>
      <c r="H153" s="61">
        <f>SUM(H130:H151)</f>
        <v>22</v>
      </c>
      <c r="I153" s="61">
        <f t="shared" ref="I153:N153" si="6">SUM(I130:I151)</f>
        <v>0</v>
      </c>
      <c r="J153" s="61">
        <f t="shared" si="6"/>
        <v>0</v>
      </c>
      <c r="K153" s="61">
        <f t="shared" si="6"/>
        <v>0</v>
      </c>
      <c r="L153" s="61">
        <f t="shared" si="6"/>
        <v>0</v>
      </c>
      <c r="M153" s="61">
        <f t="shared" si="6"/>
        <v>0</v>
      </c>
      <c r="N153" s="61">
        <f t="shared" si="6"/>
        <v>0</v>
      </c>
      <c r="O153" s="61">
        <f>SUM(O130:O151)</f>
        <v>0</v>
      </c>
      <c r="P153" s="61"/>
      <c r="Q153" s="62"/>
      <c r="R153" s="61"/>
      <c r="S153" s="64"/>
    </row>
    <row r="154" spans="1:19" x14ac:dyDescent="0.25">
      <c r="A154" s="7"/>
      <c r="B154" s="11"/>
      <c r="C154" s="2"/>
      <c r="D154" s="11"/>
      <c r="E154" s="11"/>
      <c r="F154" s="2"/>
      <c r="G154" s="11"/>
      <c r="H154" s="2"/>
      <c r="I154" s="2"/>
      <c r="J154" s="2"/>
      <c r="K154" s="2"/>
      <c r="L154" s="2"/>
      <c r="M154" s="2"/>
      <c r="N154" s="2"/>
      <c r="O154" s="2"/>
      <c r="P154" s="2"/>
      <c r="Q154" s="11"/>
      <c r="R154" s="11"/>
      <c r="S154" s="28"/>
    </row>
    <row r="155" spans="1:19" x14ac:dyDescent="0.25">
      <c r="A155" s="19"/>
      <c r="B155" s="20"/>
      <c r="C155" s="4"/>
      <c r="D155" s="20"/>
      <c r="E155" s="20"/>
      <c r="F155" s="20"/>
      <c r="G155" s="20"/>
      <c r="H155" s="4"/>
      <c r="I155" s="4"/>
      <c r="J155" s="4"/>
      <c r="K155" s="4"/>
      <c r="L155" s="4"/>
      <c r="M155" s="4"/>
      <c r="N155" s="4"/>
      <c r="O155" s="4"/>
      <c r="P155" s="4"/>
      <c r="Q155" s="20"/>
      <c r="R155" s="20"/>
      <c r="S155" s="39"/>
    </row>
    <row r="156" spans="1:19" x14ac:dyDescent="0.25">
      <c r="A156" s="7"/>
      <c r="B156" s="11"/>
      <c r="C156" s="2" t="s">
        <v>8</v>
      </c>
      <c r="D156" s="11" t="s">
        <v>185</v>
      </c>
      <c r="E156" s="11" t="s">
        <v>39</v>
      </c>
      <c r="F156" s="2" t="s">
        <v>0</v>
      </c>
      <c r="G156" s="11" t="s">
        <v>331</v>
      </c>
      <c r="H156" s="2">
        <v>0</v>
      </c>
      <c r="I156" s="2">
        <v>1</v>
      </c>
      <c r="J156" s="2">
        <v>0</v>
      </c>
      <c r="K156" s="2">
        <v>0</v>
      </c>
      <c r="L156" s="2">
        <v>0</v>
      </c>
      <c r="M156" s="2">
        <v>0</v>
      </c>
      <c r="N156" s="2">
        <v>0</v>
      </c>
      <c r="O156" s="2"/>
      <c r="P156" s="2"/>
      <c r="Q156" s="11"/>
      <c r="R156" s="11"/>
      <c r="S156" s="28"/>
    </row>
    <row r="157" spans="1:19" x14ac:dyDescent="0.25">
      <c r="A157" s="7"/>
      <c r="B157" s="11"/>
      <c r="C157" s="2"/>
      <c r="D157" s="11"/>
      <c r="E157" s="11"/>
      <c r="F157" s="2" t="s">
        <v>2</v>
      </c>
      <c r="G157" s="11" t="s">
        <v>332</v>
      </c>
      <c r="H157" s="2">
        <v>0</v>
      </c>
      <c r="I157" s="2">
        <v>1</v>
      </c>
      <c r="J157" s="2">
        <v>0</v>
      </c>
      <c r="K157" s="2">
        <v>0</v>
      </c>
      <c r="L157" s="2">
        <v>0</v>
      </c>
      <c r="M157" s="2">
        <v>0</v>
      </c>
      <c r="N157" s="2">
        <v>0</v>
      </c>
      <c r="O157" s="2"/>
      <c r="P157" s="2"/>
      <c r="Q157" s="11"/>
      <c r="R157" s="11"/>
      <c r="S157" s="28"/>
    </row>
    <row r="158" spans="1:19" x14ac:dyDescent="0.25">
      <c r="A158" s="7"/>
      <c r="B158" s="11"/>
      <c r="C158" s="2"/>
      <c r="D158" s="11"/>
      <c r="E158" s="11"/>
      <c r="F158" s="2" t="s">
        <v>3</v>
      </c>
      <c r="G158" s="11" t="s">
        <v>333</v>
      </c>
      <c r="H158" s="2">
        <v>0</v>
      </c>
      <c r="I158" s="2">
        <v>1</v>
      </c>
      <c r="J158" s="2">
        <v>0</v>
      </c>
      <c r="K158" s="2">
        <v>0</v>
      </c>
      <c r="L158" s="2">
        <v>0</v>
      </c>
      <c r="M158" s="2">
        <v>0</v>
      </c>
      <c r="N158" s="2">
        <v>0</v>
      </c>
      <c r="O158" s="2"/>
      <c r="P158" s="2"/>
      <c r="Q158" s="11"/>
      <c r="R158" s="11"/>
      <c r="S158" s="28"/>
    </row>
    <row r="159" spans="1:19" x14ac:dyDescent="0.25">
      <c r="A159" s="7"/>
      <c r="B159" s="11"/>
      <c r="C159" s="2"/>
      <c r="D159" s="11"/>
      <c r="E159" s="11"/>
      <c r="F159" s="2" t="s">
        <v>4</v>
      </c>
      <c r="G159" s="11" t="s">
        <v>334</v>
      </c>
      <c r="H159" s="2">
        <v>0</v>
      </c>
      <c r="I159" s="2">
        <v>1</v>
      </c>
      <c r="J159" s="2">
        <v>0</v>
      </c>
      <c r="K159" s="2">
        <v>0</v>
      </c>
      <c r="L159" s="2">
        <v>0</v>
      </c>
      <c r="M159" s="2">
        <v>0</v>
      </c>
      <c r="N159" s="2">
        <v>0</v>
      </c>
      <c r="O159" s="2"/>
      <c r="P159" s="2"/>
      <c r="Q159" s="11"/>
      <c r="R159" s="11"/>
      <c r="S159" s="28"/>
    </row>
    <row r="160" spans="1:19" x14ac:dyDescent="0.25">
      <c r="A160" s="7"/>
      <c r="B160" s="11"/>
      <c r="C160" s="2"/>
      <c r="D160" s="11"/>
      <c r="E160" s="11"/>
      <c r="F160" s="2" t="s">
        <v>5</v>
      </c>
      <c r="G160" s="11" t="s">
        <v>335</v>
      </c>
      <c r="H160" s="2">
        <v>0</v>
      </c>
      <c r="I160" s="2">
        <v>1</v>
      </c>
      <c r="J160" s="2">
        <v>0</v>
      </c>
      <c r="K160" s="2">
        <v>0</v>
      </c>
      <c r="L160" s="2">
        <v>0</v>
      </c>
      <c r="M160" s="2">
        <v>0</v>
      </c>
      <c r="N160" s="2">
        <v>0</v>
      </c>
      <c r="O160" s="2"/>
      <c r="P160" s="2"/>
      <c r="Q160" s="11"/>
      <c r="R160" s="11"/>
      <c r="S160" s="28"/>
    </row>
    <row r="161" spans="1:19" x14ac:dyDescent="0.25">
      <c r="A161" s="7"/>
      <c r="B161" s="11"/>
      <c r="C161" s="2"/>
      <c r="D161" s="11"/>
      <c r="E161" s="11"/>
      <c r="F161" s="2" t="s">
        <v>6</v>
      </c>
      <c r="G161" s="11" t="s">
        <v>336</v>
      </c>
      <c r="H161" s="2">
        <v>0</v>
      </c>
      <c r="I161" s="2">
        <v>1</v>
      </c>
      <c r="J161" s="2">
        <v>0</v>
      </c>
      <c r="K161" s="2">
        <v>0</v>
      </c>
      <c r="L161" s="2">
        <v>0</v>
      </c>
      <c r="M161" s="2">
        <v>0</v>
      </c>
      <c r="N161" s="2">
        <v>0</v>
      </c>
      <c r="O161" s="2"/>
      <c r="P161" s="2"/>
      <c r="Q161" s="11"/>
      <c r="R161" s="11"/>
      <c r="S161" s="28"/>
    </row>
    <row r="162" spans="1:19" x14ac:dyDescent="0.25">
      <c r="A162" s="7"/>
      <c r="B162" s="11"/>
      <c r="C162" s="2"/>
      <c r="D162" s="11"/>
      <c r="E162" s="11"/>
      <c r="F162" s="2" t="s">
        <v>7</v>
      </c>
      <c r="G162" s="11" t="s">
        <v>337</v>
      </c>
      <c r="H162" s="2">
        <v>0</v>
      </c>
      <c r="I162" s="2">
        <v>1</v>
      </c>
      <c r="J162" s="2">
        <v>0</v>
      </c>
      <c r="K162" s="2">
        <v>0</v>
      </c>
      <c r="L162" s="2">
        <v>0</v>
      </c>
      <c r="M162" s="2">
        <v>0</v>
      </c>
      <c r="N162" s="2">
        <v>0</v>
      </c>
      <c r="O162" s="2"/>
      <c r="P162" s="2"/>
      <c r="Q162" s="11"/>
      <c r="R162" s="11"/>
      <c r="S162" s="28"/>
    </row>
    <row r="163" spans="1:19" x14ac:dyDescent="0.25">
      <c r="A163" s="7"/>
      <c r="B163" s="11"/>
      <c r="C163" s="2"/>
      <c r="D163" s="11"/>
      <c r="E163" s="11"/>
      <c r="F163" s="2" t="s">
        <v>8</v>
      </c>
      <c r="G163" s="11" t="s">
        <v>338</v>
      </c>
      <c r="H163" s="2">
        <v>0</v>
      </c>
      <c r="I163" s="2">
        <v>1</v>
      </c>
      <c r="J163" s="2">
        <v>0</v>
      </c>
      <c r="K163" s="2">
        <v>0</v>
      </c>
      <c r="L163" s="2">
        <v>0</v>
      </c>
      <c r="M163" s="2">
        <v>0</v>
      </c>
      <c r="N163" s="2">
        <v>0</v>
      </c>
      <c r="O163" s="2"/>
      <c r="P163" s="2"/>
      <c r="Q163" s="11"/>
      <c r="R163" s="11"/>
      <c r="S163" s="28"/>
    </row>
    <row r="164" spans="1:19" x14ac:dyDescent="0.25">
      <c r="A164" s="7"/>
      <c r="B164" s="11"/>
      <c r="C164" s="2"/>
      <c r="D164" s="11"/>
      <c r="E164" s="11"/>
      <c r="F164" s="2" t="s">
        <v>9</v>
      </c>
      <c r="G164" s="11" t="s">
        <v>339</v>
      </c>
      <c r="H164" s="2">
        <v>0</v>
      </c>
      <c r="I164" s="2">
        <v>1</v>
      </c>
      <c r="J164" s="2">
        <v>0</v>
      </c>
      <c r="K164" s="2">
        <v>0</v>
      </c>
      <c r="L164" s="2">
        <v>0</v>
      </c>
      <c r="M164" s="2">
        <v>0</v>
      </c>
      <c r="N164" s="2">
        <v>0</v>
      </c>
      <c r="O164" s="2"/>
      <c r="P164" s="2"/>
      <c r="Q164" s="11"/>
      <c r="R164" s="11"/>
      <c r="S164" s="28"/>
    </row>
    <row r="165" spans="1:19" x14ac:dyDescent="0.25">
      <c r="A165" s="7"/>
      <c r="B165" s="11"/>
      <c r="C165" s="2"/>
      <c r="D165" s="11"/>
      <c r="E165" s="11"/>
      <c r="F165" s="2" t="s">
        <v>10</v>
      </c>
      <c r="G165" s="11" t="s">
        <v>340</v>
      </c>
      <c r="H165" s="2">
        <v>0</v>
      </c>
      <c r="I165" s="2">
        <v>1</v>
      </c>
      <c r="J165" s="2">
        <v>0</v>
      </c>
      <c r="K165" s="2">
        <v>0</v>
      </c>
      <c r="L165" s="2">
        <v>0</v>
      </c>
      <c r="M165" s="2">
        <v>0</v>
      </c>
      <c r="N165" s="2">
        <v>0</v>
      </c>
      <c r="O165" s="2"/>
      <c r="P165" s="2"/>
      <c r="Q165" s="11"/>
      <c r="R165" s="11"/>
      <c r="S165" s="28"/>
    </row>
    <row r="166" spans="1:19" x14ac:dyDescent="0.25">
      <c r="A166" s="7"/>
      <c r="B166" s="11"/>
      <c r="C166" s="2"/>
      <c r="D166" s="11"/>
      <c r="E166" s="11"/>
      <c r="F166" s="2" t="s">
        <v>11</v>
      </c>
      <c r="G166" s="11" t="s">
        <v>341</v>
      </c>
      <c r="H166" s="2">
        <v>0</v>
      </c>
      <c r="I166" s="2">
        <v>1</v>
      </c>
      <c r="J166" s="2">
        <v>0</v>
      </c>
      <c r="K166" s="2">
        <v>0</v>
      </c>
      <c r="L166" s="2">
        <v>0</v>
      </c>
      <c r="M166" s="2">
        <v>0</v>
      </c>
      <c r="N166" s="2">
        <v>0</v>
      </c>
      <c r="O166" s="2"/>
      <c r="P166" s="2"/>
      <c r="Q166" s="11"/>
      <c r="R166" s="11"/>
      <c r="S166" s="28"/>
    </row>
    <row r="167" spans="1:19" x14ac:dyDescent="0.25">
      <c r="A167" s="7"/>
      <c r="B167" s="11"/>
      <c r="C167" s="2"/>
      <c r="D167" s="11"/>
      <c r="E167" s="11"/>
      <c r="F167" s="2" t="s">
        <v>12</v>
      </c>
      <c r="G167" s="11" t="s">
        <v>342</v>
      </c>
      <c r="H167" s="2">
        <v>0</v>
      </c>
      <c r="I167" s="2">
        <v>1</v>
      </c>
      <c r="J167" s="2">
        <v>0</v>
      </c>
      <c r="K167" s="2">
        <v>0</v>
      </c>
      <c r="L167" s="2">
        <v>0</v>
      </c>
      <c r="M167" s="2">
        <v>0</v>
      </c>
      <c r="N167" s="2">
        <v>0</v>
      </c>
      <c r="O167" s="2"/>
      <c r="P167" s="2"/>
      <c r="Q167" s="11"/>
      <c r="R167" s="11"/>
      <c r="S167" s="28"/>
    </row>
    <row r="168" spans="1:19" x14ac:dyDescent="0.25">
      <c r="A168" s="7"/>
      <c r="B168" s="11"/>
      <c r="C168" s="2"/>
      <c r="D168" s="11"/>
      <c r="E168" s="11"/>
      <c r="F168" s="2" t="s">
        <v>13</v>
      </c>
      <c r="G168" s="11" t="s">
        <v>343</v>
      </c>
      <c r="H168" s="2">
        <v>0</v>
      </c>
      <c r="I168" s="2">
        <v>1</v>
      </c>
      <c r="J168" s="2">
        <v>0</v>
      </c>
      <c r="K168" s="2">
        <v>0</v>
      </c>
      <c r="L168" s="2">
        <v>0</v>
      </c>
      <c r="M168" s="2">
        <v>0</v>
      </c>
      <c r="N168" s="2">
        <v>0</v>
      </c>
      <c r="O168" s="2"/>
      <c r="P168" s="2"/>
      <c r="Q168" s="11"/>
      <c r="R168" s="11"/>
      <c r="S168" s="28"/>
    </row>
    <row r="169" spans="1:19" x14ac:dyDescent="0.25">
      <c r="A169" s="7"/>
      <c r="B169" s="11"/>
      <c r="C169" s="2"/>
      <c r="D169" s="11"/>
      <c r="E169" s="11"/>
      <c r="F169" s="2" t="s">
        <v>14</v>
      </c>
      <c r="G169" s="11" t="s">
        <v>344</v>
      </c>
      <c r="H169" s="2">
        <v>0</v>
      </c>
      <c r="I169" s="2">
        <v>1</v>
      </c>
      <c r="J169" s="2">
        <v>0</v>
      </c>
      <c r="K169" s="2">
        <v>0</v>
      </c>
      <c r="L169" s="2">
        <v>0</v>
      </c>
      <c r="M169" s="2">
        <v>0</v>
      </c>
      <c r="N169" s="2">
        <v>0</v>
      </c>
      <c r="O169" s="2"/>
      <c r="P169" s="2"/>
      <c r="Q169" s="11"/>
      <c r="R169" s="11"/>
      <c r="S169" s="28"/>
    </row>
    <row r="170" spans="1:19" x14ac:dyDescent="0.25">
      <c r="A170" s="7"/>
      <c r="B170" s="11"/>
      <c r="C170" s="2"/>
      <c r="D170" s="11"/>
      <c r="E170" s="11"/>
      <c r="F170" s="2" t="s">
        <v>15</v>
      </c>
      <c r="G170" s="11" t="s">
        <v>345</v>
      </c>
      <c r="H170" s="2">
        <v>0</v>
      </c>
      <c r="I170" s="2">
        <v>1</v>
      </c>
      <c r="J170" s="2">
        <v>0</v>
      </c>
      <c r="K170" s="2">
        <v>0</v>
      </c>
      <c r="L170" s="2">
        <v>0</v>
      </c>
      <c r="M170" s="2">
        <v>0</v>
      </c>
      <c r="N170" s="2">
        <v>0</v>
      </c>
      <c r="O170" s="2"/>
      <c r="P170" s="2"/>
      <c r="Q170" s="11"/>
      <c r="R170" s="11"/>
      <c r="S170" s="28"/>
    </row>
    <row r="171" spans="1:19" x14ac:dyDescent="0.25">
      <c r="A171" s="7"/>
      <c r="B171" s="11"/>
      <c r="C171" s="2"/>
      <c r="D171" s="11"/>
      <c r="E171" s="11"/>
      <c r="F171" s="2" t="s">
        <v>16</v>
      </c>
      <c r="G171" s="11" t="s">
        <v>346</v>
      </c>
      <c r="H171" s="2">
        <v>0</v>
      </c>
      <c r="I171" s="2">
        <v>1</v>
      </c>
      <c r="J171" s="2">
        <v>0</v>
      </c>
      <c r="K171" s="2">
        <v>0</v>
      </c>
      <c r="L171" s="2">
        <v>0</v>
      </c>
      <c r="M171" s="2">
        <v>0</v>
      </c>
      <c r="N171" s="2">
        <v>0</v>
      </c>
      <c r="O171" s="2"/>
      <c r="P171" s="2"/>
      <c r="Q171" s="11"/>
      <c r="R171" s="11"/>
      <c r="S171" s="28"/>
    </row>
    <row r="172" spans="1:19" x14ac:dyDescent="0.25">
      <c r="A172" s="7"/>
      <c r="B172" s="11"/>
      <c r="C172" s="2"/>
      <c r="D172" s="11"/>
      <c r="E172" s="11"/>
      <c r="F172" s="2" t="s">
        <v>17</v>
      </c>
      <c r="G172" s="11" t="s">
        <v>347</v>
      </c>
      <c r="H172" s="2">
        <v>0</v>
      </c>
      <c r="I172" s="2">
        <v>1</v>
      </c>
      <c r="J172" s="2">
        <v>0</v>
      </c>
      <c r="K172" s="2">
        <v>0</v>
      </c>
      <c r="L172" s="2">
        <v>0</v>
      </c>
      <c r="M172" s="2">
        <v>0</v>
      </c>
      <c r="N172" s="2">
        <v>0</v>
      </c>
      <c r="O172" s="2"/>
      <c r="P172" s="2"/>
      <c r="Q172" s="11"/>
      <c r="R172" s="11"/>
      <c r="S172" s="28"/>
    </row>
    <row r="173" spans="1:19" x14ac:dyDescent="0.25">
      <c r="A173" s="7"/>
      <c r="B173" s="11"/>
      <c r="C173" s="2"/>
      <c r="D173" s="11"/>
      <c r="E173" s="11"/>
      <c r="F173" s="2" t="s">
        <v>18</v>
      </c>
      <c r="G173" s="11" t="s">
        <v>348</v>
      </c>
      <c r="H173" s="2">
        <v>0</v>
      </c>
      <c r="I173" s="2">
        <v>1</v>
      </c>
      <c r="J173" s="2">
        <v>0</v>
      </c>
      <c r="K173" s="2">
        <v>0</v>
      </c>
      <c r="L173" s="2">
        <v>0</v>
      </c>
      <c r="M173" s="2">
        <v>0</v>
      </c>
      <c r="N173" s="2">
        <v>0</v>
      </c>
      <c r="O173" s="2"/>
      <c r="P173" s="2"/>
      <c r="Q173" s="11"/>
      <c r="R173" s="11"/>
      <c r="S173" s="28"/>
    </row>
    <row r="174" spans="1:19" x14ac:dyDescent="0.25">
      <c r="A174" s="7"/>
      <c r="B174" s="11"/>
      <c r="C174" s="2"/>
      <c r="D174" s="11"/>
      <c r="E174" s="11"/>
      <c r="F174" s="2" t="s">
        <v>19</v>
      </c>
      <c r="G174" s="11" t="s">
        <v>349</v>
      </c>
      <c r="H174" s="2">
        <v>0</v>
      </c>
      <c r="I174" s="2">
        <v>1</v>
      </c>
      <c r="J174" s="2">
        <v>0</v>
      </c>
      <c r="K174" s="2">
        <v>0</v>
      </c>
      <c r="L174" s="2">
        <v>0</v>
      </c>
      <c r="M174" s="2">
        <v>0</v>
      </c>
      <c r="N174" s="2">
        <v>0</v>
      </c>
      <c r="O174" s="2"/>
      <c r="P174" s="2"/>
      <c r="Q174" s="11"/>
      <c r="R174" s="11"/>
      <c r="S174" s="28"/>
    </row>
    <row r="175" spans="1:19" x14ac:dyDescent="0.25">
      <c r="A175" s="7"/>
      <c r="B175" s="11"/>
      <c r="C175" s="2"/>
      <c r="D175" s="11"/>
      <c r="E175" s="11"/>
      <c r="F175" s="2" t="s">
        <v>20</v>
      </c>
      <c r="G175" s="11" t="s">
        <v>350</v>
      </c>
      <c r="H175" s="2">
        <v>0</v>
      </c>
      <c r="I175" s="2">
        <v>1</v>
      </c>
      <c r="J175" s="2">
        <v>0</v>
      </c>
      <c r="K175" s="2">
        <v>0</v>
      </c>
      <c r="L175" s="2">
        <v>0</v>
      </c>
      <c r="M175" s="2">
        <v>0</v>
      </c>
      <c r="N175" s="2">
        <v>0</v>
      </c>
      <c r="O175" s="2"/>
      <c r="P175" s="2"/>
      <c r="Q175" s="11"/>
      <c r="R175" s="11"/>
      <c r="S175" s="28"/>
    </row>
    <row r="176" spans="1:19" x14ac:dyDescent="0.25">
      <c r="A176" s="7"/>
      <c r="B176" s="11"/>
      <c r="C176" s="2"/>
      <c r="D176" s="11"/>
      <c r="E176" s="11"/>
      <c r="F176" s="2" t="s">
        <v>21</v>
      </c>
      <c r="G176" s="11" t="s">
        <v>351</v>
      </c>
      <c r="H176" s="2">
        <v>0</v>
      </c>
      <c r="I176" s="2">
        <v>1</v>
      </c>
      <c r="J176" s="2">
        <v>0</v>
      </c>
      <c r="K176" s="2">
        <v>0</v>
      </c>
      <c r="L176" s="2">
        <v>0</v>
      </c>
      <c r="M176" s="2">
        <v>0</v>
      </c>
      <c r="N176" s="2">
        <v>0</v>
      </c>
      <c r="O176" s="2"/>
      <c r="P176" s="2"/>
      <c r="Q176" s="11"/>
      <c r="R176" s="11"/>
      <c r="S176" s="28"/>
    </row>
    <row r="177" spans="1:19" x14ac:dyDescent="0.25">
      <c r="A177" s="7"/>
      <c r="B177" s="11"/>
      <c r="C177" s="2"/>
      <c r="D177" s="11"/>
      <c r="E177" s="11"/>
      <c r="F177" s="2" t="s">
        <v>22</v>
      </c>
      <c r="G177" s="11" t="s">
        <v>352</v>
      </c>
      <c r="H177" s="2">
        <v>0</v>
      </c>
      <c r="I177" s="2">
        <v>1</v>
      </c>
      <c r="J177" s="2">
        <v>0</v>
      </c>
      <c r="K177" s="2">
        <v>0</v>
      </c>
      <c r="L177" s="2">
        <v>0</v>
      </c>
      <c r="M177" s="2">
        <v>0</v>
      </c>
      <c r="N177" s="2">
        <v>0</v>
      </c>
      <c r="O177" s="2"/>
      <c r="P177" s="2"/>
      <c r="Q177" s="11"/>
      <c r="R177" s="11"/>
      <c r="S177" s="28"/>
    </row>
    <row r="178" spans="1:19" x14ac:dyDescent="0.25">
      <c r="A178" s="7"/>
      <c r="B178" s="11"/>
      <c r="C178" s="2"/>
      <c r="D178" s="11"/>
      <c r="E178" s="11"/>
      <c r="F178" s="2" t="s">
        <v>23</v>
      </c>
      <c r="G178" s="11" t="s">
        <v>353</v>
      </c>
      <c r="H178" s="2">
        <v>0</v>
      </c>
      <c r="I178" s="2">
        <v>1</v>
      </c>
      <c r="J178" s="2">
        <v>0</v>
      </c>
      <c r="K178" s="2">
        <v>0</v>
      </c>
      <c r="L178" s="2">
        <v>0</v>
      </c>
      <c r="M178" s="2">
        <v>0</v>
      </c>
      <c r="N178" s="2">
        <v>0</v>
      </c>
      <c r="O178" s="2"/>
      <c r="P178" s="2"/>
      <c r="Q178" s="11"/>
      <c r="R178" s="11"/>
      <c r="S178" s="28"/>
    </row>
    <row r="179" spans="1:19" x14ac:dyDescent="0.25">
      <c r="A179" s="7"/>
      <c r="B179" s="11"/>
      <c r="C179" s="2"/>
      <c r="D179" s="11"/>
      <c r="E179" s="11"/>
      <c r="F179" s="2" t="s">
        <v>24</v>
      </c>
      <c r="G179" s="11" t="s">
        <v>354</v>
      </c>
      <c r="H179" s="2">
        <v>0</v>
      </c>
      <c r="I179" s="2">
        <v>1</v>
      </c>
      <c r="J179" s="2">
        <v>0</v>
      </c>
      <c r="K179" s="2">
        <v>0</v>
      </c>
      <c r="L179" s="2">
        <v>0</v>
      </c>
      <c r="M179" s="2">
        <v>0</v>
      </c>
      <c r="N179" s="2">
        <v>0</v>
      </c>
      <c r="O179" s="2"/>
      <c r="P179" s="2"/>
      <c r="Q179" s="11"/>
      <c r="R179" s="11"/>
      <c r="S179" s="28"/>
    </row>
    <row r="180" spans="1:19" x14ac:dyDescent="0.25">
      <c r="A180" s="7"/>
      <c r="B180" s="11"/>
      <c r="C180" s="2"/>
      <c r="D180" s="11"/>
      <c r="E180" s="11"/>
      <c r="F180" s="2" t="s">
        <v>25</v>
      </c>
      <c r="G180" s="11" t="s">
        <v>355</v>
      </c>
      <c r="H180" s="2">
        <v>0</v>
      </c>
      <c r="I180" s="2">
        <v>1</v>
      </c>
      <c r="J180" s="2">
        <v>0</v>
      </c>
      <c r="K180" s="2">
        <v>0</v>
      </c>
      <c r="L180" s="2">
        <v>0</v>
      </c>
      <c r="M180" s="2">
        <v>0</v>
      </c>
      <c r="N180" s="2">
        <v>0</v>
      </c>
      <c r="O180" s="2"/>
      <c r="P180" s="2"/>
      <c r="Q180" s="11"/>
      <c r="R180" s="11"/>
      <c r="S180" s="28"/>
    </row>
    <row r="181" spans="1:19" x14ac:dyDescent="0.25">
      <c r="A181" s="7"/>
      <c r="B181" s="11"/>
      <c r="C181" s="2"/>
      <c r="D181" s="11"/>
      <c r="E181" s="11"/>
      <c r="F181" s="2" t="s">
        <v>26</v>
      </c>
      <c r="G181" s="11" t="s">
        <v>356</v>
      </c>
      <c r="H181" s="2">
        <v>0</v>
      </c>
      <c r="I181" s="2">
        <v>1</v>
      </c>
      <c r="J181" s="2">
        <v>0</v>
      </c>
      <c r="K181" s="2">
        <v>0</v>
      </c>
      <c r="L181" s="2">
        <v>0</v>
      </c>
      <c r="M181" s="2">
        <v>0</v>
      </c>
      <c r="N181" s="2">
        <v>0</v>
      </c>
      <c r="O181" s="2"/>
      <c r="P181" s="2"/>
      <c r="Q181" s="11"/>
      <c r="R181" s="11"/>
      <c r="S181" s="28"/>
    </row>
    <row r="182" spans="1:19" x14ac:dyDescent="0.25">
      <c r="A182" s="7"/>
      <c r="B182" s="11"/>
      <c r="C182" s="2"/>
      <c r="D182" s="11"/>
      <c r="E182" s="11"/>
      <c r="F182" s="2" t="s">
        <v>27</v>
      </c>
      <c r="G182" s="11" t="s">
        <v>357</v>
      </c>
      <c r="H182" s="2">
        <v>0</v>
      </c>
      <c r="I182" s="2">
        <v>1</v>
      </c>
      <c r="J182" s="2">
        <v>0</v>
      </c>
      <c r="K182" s="2">
        <v>0</v>
      </c>
      <c r="L182" s="2">
        <v>0</v>
      </c>
      <c r="M182" s="2">
        <v>0</v>
      </c>
      <c r="N182" s="2">
        <v>0</v>
      </c>
      <c r="O182" s="2"/>
      <c r="P182" s="2"/>
      <c r="Q182" s="11"/>
      <c r="R182" s="11"/>
      <c r="S182" s="28"/>
    </row>
    <row r="183" spans="1:19" x14ac:dyDescent="0.25">
      <c r="A183" s="7"/>
      <c r="B183" s="11"/>
      <c r="C183" s="2"/>
      <c r="D183" s="11"/>
      <c r="E183" s="11"/>
      <c r="F183" s="2" t="s">
        <v>28</v>
      </c>
      <c r="G183" s="11" t="s">
        <v>358</v>
      </c>
      <c r="H183" s="2">
        <v>0</v>
      </c>
      <c r="I183" s="2">
        <v>1</v>
      </c>
      <c r="J183" s="2">
        <v>0</v>
      </c>
      <c r="K183" s="2">
        <v>0</v>
      </c>
      <c r="L183" s="2">
        <v>0</v>
      </c>
      <c r="M183" s="2">
        <v>0</v>
      </c>
      <c r="N183" s="2">
        <v>0</v>
      </c>
      <c r="O183" s="2"/>
      <c r="P183" s="2"/>
      <c r="Q183" s="11"/>
      <c r="R183" s="11"/>
      <c r="S183" s="28"/>
    </row>
    <row r="184" spans="1:19" x14ac:dyDescent="0.25">
      <c r="A184" s="7"/>
      <c r="B184" s="11"/>
      <c r="C184" s="2"/>
      <c r="D184" s="11"/>
      <c r="E184" s="11"/>
      <c r="F184" s="2" t="s">
        <v>29</v>
      </c>
      <c r="G184" s="11" t="s">
        <v>359</v>
      </c>
      <c r="H184" s="2">
        <v>0</v>
      </c>
      <c r="I184" s="2">
        <v>1</v>
      </c>
      <c r="J184" s="2">
        <v>0</v>
      </c>
      <c r="K184" s="2">
        <v>0</v>
      </c>
      <c r="L184" s="2">
        <v>0</v>
      </c>
      <c r="M184" s="2">
        <v>0</v>
      </c>
      <c r="N184" s="2">
        <v>0</v>
      </c>
      <c r="O184" s="2"/>
      <c r="P184" s="2"/>
      <c r="Q184" s="11"/>
      <c r="R184" s="11"/>
      <c r="S184" s="28"/>
    </row>
    <row r="185" spans="1:19" x14ac:dyDescent="0.25">
      <c r="A185" s="7"/>
      <c r="B185" s="11"/>
      <c r="C185" s="2"/>
      <c r="D185" s="11"/>
      <c r="E185" s="11"/>
      <c r="F185" s="2" t="s">
        <v>30</v>
      </c>
      <c r="G185" s="11" t="s">
        <v>360</v>
      </c>
      <c r="H185" s="2">
        <v>0</v>
      </c>
      <c r="I185" s="2">
        <v>1</v>
      </c>
      <c r="J185" s="2">
        <v>0</v>
      </c>
      <c r="K185" s="2">
        <v>0</v>
      </c>
      <c r="L185" s="2">
        <v>0</v>
      </c>
      <c r="M185" s="2">
        <v>0</v>
      </c>
      <c r="N185" s="2">
        <v>0</v>
      </c>
      <c r="O185" s="2"/>
      <c r="P185" s="2"/>
      <c r="Q185" s="11"/>
      <c r="R185" s="11"/>
      <c r="S185" s="28"/>
    </row>
    <row r="186" spans="1:19" x14ac:dyDescent="0.25">
      <c r="A186" s="7"/>
      <c r="B186" s="11"/>
      <c r="C186" s="2"/>
      <c r="D186" s="11"/>
      <c r="E186" s="11"/>
      <c r="F186" s="2" t="s">
        <v>31</v>
      </c>
      <c r="G186" s="11" t="s">
        <v>361</v>
      </c>
      <c r="H186" s="2">
        <v>0</v>
      </c>
      <c r="I186" s="2">
        <v>1</v>
      </c>
      <c r="J186" s="2">
        <v>0</v>
      </c>
      <c r="K186" s="2">
        <v>0</v>
      </c>
      <c r="L186" s="2">
        <v>0</v>
      </c>
      <c r="M186" s="2">
        <v>0</v>
      </c>
      <c r="N186" s="2">
        <v>0</v>
      </c>
      <c r="O186" s="2"/>
      <c r="P186" s="2"/>
      <c r="Q186" s="11"/>
      <c r="R186" s="11"/>
      <c r="S186" s="28"/>
    </row>
    <row r="187" spans="1:19" x14ac:dyDescent="0.25">
      <c r="A187" s="7"/>
      <c r="B187" s="11"/>
      <c r="C187" s="2"/>
      <c r="D187" s="11"/>
      <c r="E187" s="11"/>
      <c r="F187" s="2"/>
      <c r="G187" s="11"/>
      <c r="H187" s="2"/>
      <c r="I187" s="2"/>
      <c r="J187" s="2"/>
      <c r="K187" s="2"/>
      <c r="L187" s="2"/>
      <c r="M187" s="2"/>
      <c r="N187" s="2"/>
      <c r="O187" s="2"/>
      <c r="P187" s="2"/>
      <c r="Q187" s="11"/>
      <c r="R187" s="11"/>
      <c r="S187" s="28"/>
    </row>
    <row r="188" spans="1:19" x14ac:dyDescent="0.25">
      <c r="A188" s="60"/>
      <c r="B188" s="62"/>
      <c r="C188" s="61"/>
      <c r="D188" s="62"/>
      <c r="E188" s="62"/>
      <c r="F188" s="61"/>
      <c r="G188" s="62"/>
      <c r="H188" s="61">
        <f>SUM(H156:H186)</f>
        <v>0</v>
      </c>
      <c r="I188" s="61">
        <f t="shared" ref="I188:N188" si="7">SUM(I156:I186)</f>
        <v>31</v>
      </c>
      <c r="J188" s="61">
        <f t="shared" si="7"/>
        <v>0</v>
      </c>
      <c r="K188" s="61">
        <f t="shared" si="7"/>
        <v>0</v>
      </c>
      <c r="L188" s="61">
        <f t="shared" si="7"/>
        <v>0</v>
      </c>
      <c r="M188" s="61">
        <f t="shared" si="7"/>
        <v>0</v>
      </c>
      <c r="N188" s="61">
        <f t="shared" si="7"/>
        <v>0</v>
      </c>
      <c r="O188" s="61">
        <f>SUM(O156:O186)</f>
        <v>0</v>
      </c>
      <c r="P188" s="61"/>
      <c r="Q188" s="62"/>
      <c r="R188" s="61"/>
      <c r="S188" s="64"/>
    </row>
    <row r="189" spans="1:19" x14ac:dyDescent="0.25">
      <c r="A189" s="16"/>
      <c r="B189" s="17"/>
      <c r="C189" s="5"/>
      <c r="D189" s="17"/>
      <c r="E189" s="17"/>
      <c r="F189" s="5"/>
      <c r="G189" s="17"/>
      <c r="H189" s="5"/>
      <c r="I189" s="5"/>
      <c r="J189" s="5"/>
      <c r="K189" s="5"/>
      <c r="L189" s="5"/>
      <c r="M189" s="5"/>
      <c r="N189" s="5"/>
      <c r="O189" s="5"/>
      <c r="P189" s="5"/>
      <c r="Q189" s="17"/>
      <c r="R189" s="17"/>
      <c r="S189" s="38"/>
    </row>
    <row r="190" spans="1:19" x14ac:dyDescent="0.25">
      <c r="A190" s="7"/>
      <c r="B190" s="11"/>
      <c r="C190" s="2"/>
      <c r="D190" s="11"/>
      <c r="E190" s="11"/>
      <c r="F190" s="2"/>
      <c r="G190" s="11"/>
      <c r="H190" s="2"/>
      <c r="I190" s="2"/>
      <c r="J190" s="2"/>
      <c r="K190" s="2"/>
      <c r="L190" s="2"/>
      <c r="M190" s="2"/>
      <c r="N190" s="2"/>
      <c r="O190" s="2"/>
      <c r="P190" s="2"/>
      <c r="Q190" s="11"/>
      <c r="R190" s="11"/>
      <c r="S190" s="28"/>
    </row>
    <row r="191" spans="1:19" ht="15" customHeight="1" x14ac:dyDescent="0.25">
      <c r="A191" s="7"/>
      <c r="B191" s="11"/>
      <c r="C191" s="2" t="s">
        <v>9</v>
      </c>
      <c r="D191" s="11" t="s">
        <v>186</v>
      </c>
      <c r="E191" s="11" t="s">
        <v>39</v>
      </c>
      <c r="F191" s="2" t="s">
        <v>0</v>
      </c>
      <c r="G191" s="11" t="s">
        <v>362</v>
      </c>
      <c r="H191" s="107">
        <v>1</v>
      </c>
      <c r="I191" s="2">
        <v>0</v>
      </c>
      <c r="J191" s="2">
        <v>0</v>
      </c>
      <c r="K191" s="2">
        <v>0</v>
      </c>
      <c r="L191" s="2">
        <v>0</v>
      </c>
      <c r="M191" s="2">
        <v>0</v>
      </c>
      <c r="N191" s="2">
        <v>0</v>
      </c>
      <c r="O191" s="107">
        <v>1</v>
      </c>
      <c r="P191" s="2"/>
      <c r="Q191" s="11"/>
      <c r="R191" s="299" t="s">
        <v>8394</v>
      </c>
      <c r="S191" s="28"/>
    </row>
    <row r="192" spans="1:19" x14ac:dyDescent="0.25">
      <c r="A192" s="7"/>
      <c r="B192" s="11"/>
      <c r="C192" s="2"/>
      <c r="D192" s="11"/>
      <c r="E192" s="11"/>
      <c r="F192" s="2" t="s">
        <v>2</v>
      </c>
      <c r="G192" s="11" t="s">
        <v>363</v>
      </c>
      <c r="H192" s="107">
        <v>1</v>
      </c>
      <c r="I192" s="2">
        <v>0</v>
      </c>
      <c r="J192" s="107">
        <v>0</v>
      </c>
      <c r="K192" s="107">
        <v>0</v>
      </c>
      <c r="L192" s="107">
        <v>0</v>
      </c>
      <c r="M192" s="107">
        <v>0</v>
      </c>
      <c r="N192" s="107">
        <v>0</v>
      </c>
      <c r="O192" s="107">
        <v>1</v>
      </c>
      <c r="P192" s="107"/>
      <c r="Q192" s="11"/>
      <c r="R192" s="299"/>
      <c r="S192" s="28"/>
    </row>
    <row r="193" spans="1:19" x14ac:dyDescent="0.25">
      <c r="A193" s="7"/>
      <c r="B193" s="11"/>
      <c r="C193" s="2"/>
      <c r="D193" s="11"/>
      <c r="E193" s="11"/>
      <c r="F193" s="2" t="s">
        <v>3</v>
      </c>
      <c r="G193" s="11" t="s">
        <v>206</v>
      </c>
      <c r="H193" s="107">
        <v>1</v>
      </c>
      <c r="I193" s="2">
        <v>0</v>
      </c>
      <c r="J193" s="2">
        <v>0</v>
      </c>
      <c r="K193" s="2">
        <v>0</v>
      </c>
      <c r="L193" s="2">
        <v>0</v>
      </c>
      <c r="M193" s="2">
        <v>0</v>
      </c>
      <c r="N193" s="2">
        <v>0</v>
      </c>
      <c r="O193" s="107">
        <v>1</v>
      </c>
      <c r="P193" s="2"/>
      <c r="Q193" s="11"/>
      <c r="R193" s="299"/>
      <c r="S193" s="28"/>
    </row>
    <row r="194" spans="1:19" x14ac:dyDescent="0.25">
      <c r="A194" s="7"/>
      <c r="B194" s="11"/>
      <c r="C194" s="2"/>
      <c r="D194" s="11"/>
      <c r="E194" s="11"/>
      <c r="F194" s="2" t="s">
        <v>4</v>
      </c>
      <c r="G194" s="11" t="s">
        <v>364</v>
      </c>
      <c r="H194" s="107">
        <v>1</v>
      </c>
      <c r="I194" s="2">
        <v>0</v>
      </c>
      <c r="J194" s="2">
        <v>0</v>
      </c>
      <c r="K194" s="2">
        <v>0</v>
      </c>
      <c r="L194" s="2">
        <v>0</v>
      </c>
      <c r="M194" s="2">
        <v>0</v>
      </c>
      <c r="N194" s="2">
        <v>0</v>
      </c>
      <c r="O194" s="107">
        <v>1</v>
      </c>
      <c r="P194" s="2"/>
      <c r="Q194" s="11"/>
      <c r="R194" s="299"/>
      <c r="S194" s="28"/>
    </row>
    <row r="195" spans="1:19" x14ac:dyDescent="0.25">
      <c r="A195" s="7"/>
      <c r="B195" s="11"/>
      <c r="C195" s="2"/>
      <c r="D195" s="11"/>
      <c r="E195" s="11"/>
      <c r="F195" s="2" t="s">
        <v>5</v>
      </c>
      <c r="G195" s="11" t="s">
        <v>303</v>
      </c>
      <c r="H195" s="107">
        <v>1</v>
      </c>
      <c r="I195" s="2">
        <v>0</v>
      </c>
      <c r="J195" s="2">
        <v>0</v>
      </c>
      <c r="K195" s="2">
        <v>0</v>
      </c>
      <c r="L195" s="2">
        <v>0</v>
      </c>
      <c r="M195" s="2">
        <v>0</v>
      </c>
      <c r="N195" s="2">
        <v>0</v>
      </c>
      <c r="O195" s="107">
        <v>1</v>
      </c>
      <c r="P195" s="2"/>
      <c r="Q195" s="11"/>
      <c r="R195" s="299" t="s">
        <v>8395</v>
      </c>
      <c r="S195" s="28"/>
    </row>
    <row r="196" spans="1:19" x14ac:dyDescent="0.25">
      <c r="A196" s="7"/>
      <c r="B196" s="11"/>
      <c r="C196" s="2"/>
      <c r="D196" s="11"/>
      <c r="E196" s="11"/>
      <c r="F196" s="2" t="s">
        <v>6</v>
      </c>
      <c r="G196" s="11" t="s">
        <v>365</v>
      </c>
      <c r="H196" s="107">
        <v>1</v>
      </c>
      <c r="I196" s="2">
        <v>0</v>
      </c>
      <c r="J196" s="107">
        <v>0</v>
      </c>
      <c r="K196" s="107">
        <v>0</v>
      </c>
      <c r="L196" s="107">
        <v>0</v>
      </c>
      <c r="M196" s="107">
        <v>0</v>
      </c>
      <c r="N196" s="107">
        <v>0</v>
      </c>
      <c r="O196" s="107">
        <v>1</v>
      </c>
      <c r="P196" s="107"/>
      <c r="Q196" s="11"/>
      <c r="R196" s="299"/>
      <c r="S196" s="28"/>
    </row>
    <row r="197" spans="1:19" x14ac:dyDescent="0.25">
      <c r="A197" s="7"/>
      <c r="B197" s="11"/>
      <c r="C197" s="2"/>
      <c r="D197" s="11"/>
      <c r="E197" s="11"/>
      <c r="F197" s="2" t="s">
        <v>7</v>
      </c>
      <c r="G197" s="11" t="s">
        <v>366</v>
      </c>
      <c r="H197" s="107">
        <v>1</v>
      </c>
      <c r="I197" s="2">
        <v>0</v>
      </c>
      <c r="J197" s="2">
        <v>0</v>
      </c>
      <c r="K197" s="2">
        <v>0</v>
      </c>
      <c r="L197" s="2">
        <v>0</v>
      </c>
      <c r="M197" s="2">
        <v>0</v>
      </c>
      <c r="N197" s="2">
        <v>0</v>
      </c>
      <c r="O197" s="107">
        <v>1</v>
      </c>
      <c r="P197" s="2"/>
      <c r="Q197" s="11"/>
      <c r="R197" s="299"/>
      <c r="S197" s="28"/>
    </row>
    <row r="198" spans="1:19" x14ac:dyDescent="0.25">
      <c r="A198" s="7"/>
      <c r="B198" s="11"/>
      <c r="C198" s="2"/>
      <c r="D198" s="11"/>
      <c r="E198" s="11"/>
      <c r="F198" s="2" t="s">
        <v>8</v>
      </c>
      <c r="G198" s="11" t="s">
        <v>367</v>
      </c>
      <c r="H198" s="107">
        <v>1</v>
      </c>
      <c r="I198" s="2">
        <v>0</v>
      </c>
      <c r="J198" s="2">
        <v>0</v>
      </c>
      <c r="K198" s="2">
        <v>0</v>
      </c>
      <c r="L198" s="2">
        <v>0</v>
      </c>
      <c r="M198" s="2">
        <v>0</v>
      </c>
      <c r="N198" s="2">
        <v>0</v>
      </c>
      <c r="O198" s="107">
        <v>1</v>
      </c>
      <c r="P198" s="2"/>
      <c r="Q198" s="11"/>
      <c r="R198" s="299" t="s">
        <v>8396</v>
      </c>
      <c r="S198" s="28"/>
    </row>
    <row r="199" spans="1:19" x14ac:dyDescent="0.25">
      <c r="A199" s="7"/>
      <c r="B199" s="11"/>
      <c r="C199" s="2"/>
      <c r="D199" s="11"/>
      <c r="E199" s="11"/>
      <c r="F199" s="2" t="s">
        <v>9</v>
      </c>
      <c r="G199" s="11" t="s">
        <v>368</v>
      </c>
      <c r="H199" s="107">
        <v>1</v>
      </c>
      <c r="I199" s="2">
        <v>0</v>
      </c>
      <c r="J199" s="2">
        <v>0</v>
      </c>
      <c r="K199" s="2">
        <v>0</v>
      </c>
      <c r="L199" s="2">
        <v>0</v>
      </c>
      <c r="M199" s="2">
        <v>0</v>
      </c>
      <c r="N199" s="2">
        <v>0</v>
      </c>
      <c r="O199" s="107">
        <v>1</v>
      </c>
      <c r="P199" s="2"/>
      <c r="Q199" s="11"/>
      <c r="R199" s="299"/>
      <c r="S199" s="28"/>
    </row>
    <row r="200" spans="1:19" x14ac:dyDescent="0.25">
      <c r="A200" s="7"/>
      <c r="B200" s="11"/>
      <c r="C200" s="2"/>
      <c r="D200" s="11"/>
      <c r="E200" s="11"/>
      <c r="F200" s="2" t="s">
        <v>10</v>
      </c>
      <c r="G200" s="11" t="s">
        <v>369</v>
      </c>
      <c r="H200" s="107">
        <v>1</v>
      </c>
      <c r="I200" s="2">
        <v>0</v>
      </c>
      <c r="J200" s="107">
        <v>0</v>
      </c>
      <c r="K200" s="107">
        <v>0</v>
      </c>
      <c r="L200" s="107">
        <v>0</v>
      </c>
      <c r="M200" s="107">
        <v>0</v>
      </c>
      <c r="N200" s="107">
        <v>0</v>
      </c>
      <c r="O200" s="107">
        <v>1</v>
      </c>
      <c r="P200" s="107"/>
      <c r="Q200" s="11"/>
      <c r="R200" s="299"/>
      <c r="S200" s="28"/>
    </row>
    <row r="201" spans="1:19" x14ac:dyDescent="0.25">
      <c r="A201" s="7"/>
      <c r="B201" s="11"/>
      <c r="C201" s="2"/>
      <c r="D201" s="11"/>
      <c r="E201" s="11"/>
      <c r="F201" s="2" t="s">
        <v>11</v>
      </c>
      <c r="G201" s="11" t="s">
        <v>370</v>
      </c>
      <c r="H201" s="107">
        <v>1</v>
      </c>
      <c r="I201" s="2">
        <v>0</v>
      </c>
      <c r="J201" s="2">
        <v>0</v>
      </c>
      <c r="K201" s="2">
        <v>0</v>
      </c>
      <c r="L201" s="2">
        <v>0</v>
      </c>
      <c r="M201" s="2">
        <v>0</v>
      </c>
      <c r="N201" s="2">
        <v>0</v>
      </c>
      <c r="O201" s="107">
        <v>1</v>
      </c>
      <c r="P201" s="2"/>
      <c r="Q201" s="11"/>
      <c r="R201" s="299" t="s">
        <v>8397</v>
      </c>
      <c r="S201" s="28"/>
    </row>
    <row r="202" spans="1:19" x14ac:dyDescent="0.25">
      <c r="A202" s="7"/>
      <c r="B202" s="11"/>
      <c r="C202" s="2"/>
      <c r="D202" s="11"/>
      <c r="E202" s="11"/>
      <c r="F202" s="2" t="s">
        <v>12</v>
      </c>
      <c r="G202" s="11" t="s">
        <v>371</v>
      </c>
      <c r="H202" s="107">
        <v>1</v>
      </c>
      <c r="I202" s="2">
        <v>0</v>
      </c>
      <c r="J202" s="107">
        <v>0</v>
      </c>
      <c r="K202" s="107">
        <v>0</v>
      </c>
      <c r="L202" s="107">
        <v>0</v>
      </c>
      <c r="M202" s="107">
        <v>0</v>
      </c>
      <c r="N202" s="107">
        <v>0</v>
      </c>
      <c r="O202" s="107">
        <v>1</v>
      </c>
      <c r="P202" s="107"/>
      <c r="Q202" s="11"/>
      <c r="R202" s="299"/>
      <c r="S202" s="28"/>
    </row>
    <row r="203" spans="1:19" x14ac:dyDescent="0.25">
      <c r="A203" s="7"/>
      <c r="B203" s="11"/>
      <c r="C203" s="2"/>
      <c r="D203" s="11"/>
      <c r="E203" s="11"/>
      <c r="F203" s="2" t="s">
        <v>13</v>
      </c>
      <c r="G203" s="11" t="s">
        <v>372</v>
      </c>
      <c r="H203" s="107">
        <v>1</v>
      </c>
      <c r="I203" s="2">
        <v>0</v>
      </c>
      <c r="J203" s="107">
        <v>0</v>
      </c>
      <c r="K203" s="107">
        <v>0</v>
      </c>
      <c r="L203" s="107">
        <v>0</v>
      </c>
      <c r="M203" s="107">
        <v>0</v>
      </c>
      <c r="N203" s="107">
        <v>0</v>
      </c>
      <c r="O203" s="107">
        <v>1</v>
      </c>
      <c r="P203" s="107"/>
      <c r="Q203" s="11"/>
      <c r="R203" s="299"/>
      <c r="S203" s="28"/>
    </row>
    <row r="204" spans="1:19" x14ac:dyDescent="0.25">
      <c r="A204" s="7"/>
      <c r="B204" s="11"/>
      <c r="C204" s="2"/>
      <c r="D204" s="11"/>
      <c r="E204" s="11"/>
      <c r="F204" s="2" t="s">
        <v>14</v>
      </c>
      <c r="G204" s="11" t="s">
        <v>373</v>
      </c>
      <c r="H204" s="107">
        <v>1</v>
      </c>
      <c r="I204" s="2">
        <v>0</v>
      </c>
      <c r="J204" s="2">
        <v>0</v>
      </c>
      <c r="K204" s="2">
        <v>0</v>
      </c>
      <c r="L204" s="2">
        <v>0</v>
      </c>
      <c r="M204" s="2">
        <v>0</v>
      </c>
      <c r="N204" s="2">
        <v>0</v>
      </c>
      <c r="O204" s="107">
        <v>1</v>
      </c>
      <c r="P204" s="2"/>
      <c r="Q204" s="11"/>
      <c r="R204" s="11"/>
      <c r="S204" s="28"/>
    </row>
    <row r="205" spans="1:19" x14ac:dyDescent="0.25">
      <c r="A205" s="7"/>
      <c r="B205" s="11"/>
      <c r="C205" s="2"/>
      <c r="D205" s="11"/>
      <c r="E205" s="11"/>
      <c r="F205" s="2" t="s">
        <v>15</v>
      </c>
      <c r="G205" s="11" t="s">
        <v>374</v>
      </c>
      <c r="H205" s="107">
        <v>1</v>
      </c>
      <c r="I205" s="2">
        <v>0</v>
      </c>
      <c r="J205" s="2">
        <v>0</v>
      </c>
      <c r="K205" s="2">
        <v>0</v>
      </c>
      <c r="L205" s="2">
        <v>0</v>
      </c>
      <c r="M205" s="2">
        <v>0</v>
      </c>
      <c r="N205" s="2">
        <v>0</v>
      </c>
      <c r="O205" s="107">
        <v>1</v>
      </c>
      <c r="P205" s="2"/>
      <c r="Q205" s="11"/>
      <c r="R205" s="11"/>
      <c r="S205" s="28"/>
    </row>
    <row r="206" spans="1:19" x14ac:dyDescent="0.25">
      <c r="A206" s="7"/>
      <c r="B206" s="11"/>
      <c r="C206" s="2"/>
      <c r="D206" s="11"/>
      <c r="E206" s="11"/>
      <c r="F206" s="2" t="s">
        <v>16</v>
      </c>
      <c r="G206" s="11" t="s">
        <v>375</v>
      </c>
      <c r="H206" s="107">
        <v>1</v>
      </c>
      <c r="I206" s="2">
        <v>0</v>
      </c>
      <c r="J206" s="2">
        <v>0</v>
      </c>
      <c r="K206" s="2">
        <v>0</v>
      </c>
      <c r="L206" s="2">
        <v>0</v>
      </c>
      <c r="M206" s="2">
        <v>0</v>
      </c>
      <c r="N206" s="2">
        <v>0</v>
      </c>
      <c r="O206" s="107">
        <v>1</v>
      </c>
      <c r="P206" s="2"/>
      <c r="Q206" s="11"/>
      <c r="R206" s="11"/>
      <c r="S206" s="28"/>
    </row>
    <row r="207" spans="1:19" x14ac:dyDescent="0.25">
      <c r="A207" s="7"/>
      <c r="B207" s="11"/>
      <c r="C207" s="2"/>
      <c r="D207" s="11"/>
      <c r="E207" s="11"/>
      <c r="F207" s="2" t="s">
        <v>17</v>
      </c>
      <c r="G207" s="11" t="s">
        <v>376</v>
      </c>
      <c r="H207" s="107">
        <v>1</v>
      </c>
      <c r="I207" s="2">
        <v>0</v>
      </c>
      <c r="J207" s="2">
        <v>0</v>
      </c>
      <c r="K207" s="2">
        <v>0</v>
      </c>
      <c r="L207" s="2">
        <v>0</v>
      </c>
      <c r="M207" s="2">
        <v>0</v>
      </c>
      <c r="N207" s="2">
        <v>0</v>
      </c>
      <c r="O207" s="107">
        <v>1</v>
      </c>
      <c r="P207" s="2"/>
      <c r="Q207" s="11"/>
      <c r="R207" s="11"/>
      <c r="S207" s="28"/>
    </row>
    <row r="208" spans="1:19" x14ac:dyDescent="0.25">
      <c r="A208" s="7"/>
      <c r="B208" s="11"/>
      <c r="C208" s="2"/>
      <c r="D208" s="11"/>
      <c r="E208" s="11"/>
      <c r="F208" s="2" t="s">
        <v>18</v>
      </c>
      <c r="G208" s="11" t="s">
        <v>377</v>
      </c>
      <c r="H208" s="107">
        <v>1</v>
      </c>
      <c r="I208" s="2">
        <v>0</v>
      </c>
      <c r="J208" s="2">
        <v>0</v>
      </c>
      <c r="K208" s="2">
        <v>0</v>
      </c>
      <c r="L208" s="2">
        <v>0</v>
      </c>
      <c r="M208" s="2">
        <v>0</v>
      </c>
      <c r="N208" s="2">
        <v>0</v>
      </c>
      <c r="O208" s="107">
        <v>1</v>
      </c>
      <c r="P208" s="2"/>
      <c r="Q208" s="11"/>
      <c r="R208" s="11"/>
      <c r="S208" s="28"/>
    </row>
    <row r="209" spans="1:19" x14ac:dyDescent="0.25">
      <c r="A209" s="7"/>
      <c r="B209" s="11"/>
      <c r="C209" s="2"/>
      <c r="D209" s="11"/>
      <c r="E209" s="11"/>
      <c r="F209" s="2" t="s">
        <v>19</v>
      </c>
      <c r="G209" s="11" t="s">
        <v>378</v>
      </c>
      <c r="H209" s="107">
        <v>1</v>
      </c>
      <c r="I209" s="2">
        <v>0</v>
      </c>
      <c r="J209" s="2">
        <v>0</v>
      </c>
      <c r="K209" s="2">
        <v>0</v>
      </c>
      <c r="L209" s="2">
        <v>0</v>
      </c>
      <c r="M209" s="2">
        <v>0</v>
      </c>
      <c r="N209" s="2">
        <v>0</v>
      </c>
      <c r="O209" s="107">
        <v>1</v>
      </c>
      <c r="P209" s="2"/>
      <c r="Q209" s="11"/>
      <c r="R209" s="11"/>
      <c r="S209" s="28"/>
    </row>
    <row r="210" spans="1:19" x14ac:dyDescent="0.25">
      <c r="A210" s="7"/>
      <c r="B210" s="11"/>
      <c r="C210" s="2"/>
      <c r="D210" s="11"/>
      <c r="E210" s="11"/>
      <c r="F210" s="2" t="s">
        <v>20</v>
      </c>
      <c r="G210" s="11" t="s">
        <v>379</v>
      </c>
      <c r="H210" s="107">
        <v>1</v>
      </c>
      <c r="I210" s="2">
        <v>0</v>
      </c>
      <c r="J210" s="2">
        <v>0</v>
      </c>
      <c r="K210" s="2">
        <v>0</v>
      </c>
      <c r="L210" s="2">
        <v>0</v>
      </c>
      <c r="M210" s="2">
        <v>0</v>
      </c>
      <c r="N210" s="2">
        <v>0</v>
      </c>
      <c r="O210" s="107">
        <v>1</v>
      </c>
      <c r="P210" s="2"/>
      <c r="Q210" s="11"/>
      <c r="R210" s="11"/>
      <c r="S210" s="28"/>
    </row>
    <row r="211" spans="1:19" x14ac:dyDescent="0.25">
      <c r="A211" s="7"/>
      <c r="B211" s="11"/>
      <c r="C211" s="2"/>
      <c r="D211" s="11"/>
      <c r="E211" s="11"/>
      <c r="F211" s="2" t="s">
        <v>21</v>
      </c>
      <c r="G211" s="11" t="s">
        <v>380</v>
      </c>
      <c r="H211" s="107">
        <v>1</v>
      </c>
      <c r="I211" s="2">
        <v>0</v>
      </c>
      <c r="J211" s="2">
        <v>0</v>
      </c>
      <c r="K211" s="2">
        <v>0</v>
      </c>
      <c r="L211" s="2">
        <v>0</v>
      </c>
      <c r="M211" s="2">
        <v>0</v>
      </c>
      <c r="N211" s="2">
        <v>0</v>
      </c>
      <c r="O211" s="107">
        <v>1</v>
      </c>
      <c r="P211" s="2"/>
      <c r="Q211" s="11"/>
      <c r="R211" s="11"/>
      <c r="S211" s="28"/>
    </row>
    <row r="212" spans="1:19" x14ac:dyDescent="0.25">
      <c r="A212" s="7"/>
      <c r="B212" s="11"/>
      <c r="C212" s="2"/>
      <c r="D212" s="11"/>
      <c r="E212" s="11"/>
      <c r="F212" s="2" t="s">
        <v>22</v>
      </c>
      <c r="G212" s="11" t="s">
        <v>381</v>
      </c>
      <c r="H212" s="107">
        <v>1</v>
      </c>
      <c r="I212" s="2">
        <v>0</v>
      </c>
      <c r="J212" s="2">
        <v>0</v>
      </c>
      <c r="K212" s="2">
        <v>0</v>
      </c>
      <c r="L212" s="2">
        <v>0</v>
      </c>
      <c r="M212" s="2">
        <v>0</v>
      </c>
      <c r="N212" s="2">
        <v>0</v>
      </c>
      <c r="O212" s="107">
        <v>1</v>
      </c>
      <c r="P212" s="2"/>
      <c r="Q212" s="11"/>
      <c r="R212" s="11"/>
      <c r="S212" s="28"/>
    </row>
    <row r="213" spans="1:19" x14ac:dyDescent="0.25">
      <c r="A213" s="7"/>
      <c r="B213" s="11"/>
      <c r="C213" s="2"/>
      <c r="D213" s="11"/>
      <c r="E213" s="11"/>
      <c r="F213" s="2" t="s">
        <v>23</v>
      </c>
      <c r="G213" s="11" t="s">
        <v>382</v>
      </c>
      <c r="H213" s="107">
        <v>1</v>
      </c>
      <c r="I213" s="2">
        <v>0</v>
      </c>
      <c r="J213" s="2">
        <v>0</v>
      </c>
      <c r="K213" s="2">
        <v>0</v>
      </c>
      <c r="L213" s="2">
        <v>0</v>
      </c>
      <c r="M213" s="2">
        <v>0</v>
      </c>
      <c r="N213" s="2">
        <v>0</v>
      </c>
      <c r="O213" s="107">
        <v>1</v>
      </c>
      <c r="P213" s="2"/>
      <c r="Q213" s="11"/>
      <c r="R213" s="11"/>
      <c r="S213" s="28"/>
    </row>
    <row r="214" spans="1:19" x14ac:dyDescent="0.25">
      <c r="A214" s="7"/>
      <c r="B214" s="11"/>
      <c r="C214" s="2"/>
      <c r="D214" s="11"/>
      <c r="E214" s="11"/>
      <c r="F214" s="2" t="s">
        <v>24</v>
      </c>
      <c r="G214" s="11" t="s">
        <v>383</v>
      </c>
      <c r="H214" s="107">
        <v>1</v>
      </c>
      <c r="I214" s="2">
        <v>0</v>
      </c>
      <c r="J214" s="2">
        <v>0</v>
      </c>
      <c r="K214" s="2">
        <v>0</v>
      </c>
      <c r="L214" s="2">
        <v>0</v>
      </c>
      <c r="M214" s="2">
        <v>0</v>
      </c>
      <c r="N214" s="2">
        <v>0</v>
      </c>
      <c r="O214" s="107">
        <v>1</v>
      </c>
      <c r="P214" s="2"/>
      <c r="Q214" s="11"/>
      <c r="R214" s="11"/>
      <c r="S214" s="28"/>
    </row>
    <row r="215" spans="1:19" x14ac:dyDescent="0.25">
      <c r="A215" s="7"/>
      <c r="B215" s="11"/>
      <c r="C215" s="2"/>
      <c r="D215" s="11"/>
      <c r="E215" s="11"/>
      <c r="F215" s="2" t="s">
        <v>25</v>
      </c>
      <c r="G215" s="11" t="s">
        <v>384</v>
      </c>
      <c r="H215" s="107">
        <v>1</v>
      </c>
      <c r="I215" s="2">
        <v>0</v>
      </c>
      <c r="J215" s="2">
        <v>0</v>
      </c>
      <c r="K215" s="2">
        <v>0</v>
      </c>
      <c r="L215" s="2">
        <v>0</v>
      </c>
      <c r="M215" s="2">
        <v>0</v>
      </c>
      <c r="N215" s="2">
        <v>0</v>
      </c>
      <c r="O215" s="107">
        <v>1</v>
      </c>
      <c r="P215" s="2"/>
      <c r="Q215" s="11"/>
      <c r="R215" s="11"/>
      <c r="S215" s="28"/>
    </row>
    <row r="216" spans="1:19" x14ac:dyDescent="0.25">
      <c r="A216" s="7"/>
      <c r="B216" s="11"/>
      <c r="C216" s="2"/>
      <c r="D216" s="11"/>
      <c r="E216" s="11"/>
      <c r="F216" s="2"/>
      <c r="G216" s="11"/>
      <c r="H216" s="2"/>
      <c r="I216" s="2"/>
      <c r="J216" s="2"/>
      <c r="K216" s="2"/>
      <c r="L216" s="2"/>
      <c r="M216" s="2"/>
      <c r="N216" s="2"/>
      <c r="O216" s="2"/>
      <c r="P216" s="2"/>
      <c r="Q216" s="11"/>
      <c r="R216" s="11"/>
      <c r="S216" s="28"/>
    </row>
    <row r="217" spans="1:19" x14ac:dyDescent="0.25">
      <c r="A217" s="60"/>
      <c r="B217" s="62"/>
      <c r="C217" s="61"/>
      <c r="D217" s="62"/>
      <c r="E217" s="62"/>
      <c r="F217" s="61"/>
      <c r="G217" s="62"/>
      <c r="H217" s="61">
        <f>SUM(H191:H215)</f>
        <v>25</v>
      </c>
      <c r="I217" s="61">
        <f t="shared" ref="I217:N217" si="8">SUM(I191:I215)</f>
        <v>0</v>
      </c>
      <c r="J217" s="61">
        <f t="shared" si="8"/>
        <v>0</v>
      </c>
      <c r="K217" s="61">
        <f t="shared" si="8"/>
        <v>0</v>
      </c>
      <c r="L217" s="61">
        <f t="shared" si="8"/>
        <v>0</v>
      </c>
      <c r="M217" s="61">
        <f t="shared" si="8"/>
        <v>0</v>
      </c>
      <c r="N217" s="61">
        <f t="shared" si="8"/>
        <v>0</v>
      </c>
      <c r="O217" s="61">
        <f>SUM(O191:O215)</f>
        <v>25</v>
      </c>
      <c r="P217" s="61"/>
      <c r="Q217" s="62"/>
      <c r="R217" s="61"/>
      <c r="S217" s="64"/>
    </row>
    <row r="218" spans="1:19" x14ac:dyDescent="0.25">
      <c r="A218" s="7"/>
      <c r="B218" s="11"/>
      <c r="C218" s="2"/>
      <c r="D218" s="11"/>
      <c r="E218" s="11"/>
      <c r="F218" s="2"/>
      <c r="G218" s="11"/>
      <c r="H218" s="2"/>
      <c r="I218" s="2"/>
      <c r="J218" s="2"/>
      <c r="K218" s="2"/>
      <c r="L218" s="2"/>
      <c r="M218" s="2"/>
      <c r="N218" s="2"/>
      <c r="O218" s="2"/>
      <c r="P218" s="2"/>
      <c r="Q218" s="11"/>
      <c r="R218" s="11"/>
      <c r="S218" s="28"/>
    </row>
    <row r="219" spans="1:19" x14ac:dyDescent="0.25">
      <c r="A219" s="19"/>
      <c r="B219" s="20"/>
      <c r="C219" s="4"/>
      <c r="D219" s="20"/>
      <c r="E219" s="20"/>
      <c r="F219" s="20"/>
      <c r="G219" s="20"/>
      <c r="H219" s="4"/>
      <c r="I219" s="4"/>
      <c r="J219" s="4"/>
      <c r="K219" s="4"/>
      <c r="L219" s="4"/>
      <c r="M219" s="4"/>
      <c r="N219" s="4"/>
      <c r="O219" s="4"/>
      <c r="P219" s="4"/>
      <c r="Q219" s="20"/>
      <c r="R219" s="20"/>
      <c r="S219" s="39"/>
    </row>
    <row r="220" spans="1:19" x14ac:dyDescent="0.25">
      <c r="A220" s="7"/>
      <c r="B220" s="11"/>
      <c r="C220" s="2" t="s">
        <v>10</v>
      </c>
      <c r="D220" s="11" t="s">
        <v>187</v>
      </c>
      <c r="E220" s="11" t="s">
        <v>39</v>
      </c>
      <c r="F220" s="2" t="s">
        <v>0</v>
      </c>
      <c r="G220" s="11" t="s">
        <v>385</v>
      </c>
      <c r="H220" s="2">
        <v>0</v>
      </c>
      <c r="I220" s="2">
        <v>1</v>
      </c>
      <c r="J220" s="2">
        <v>0</v>
      </c>
      <c r="K220" s="2">
        <v>0</v>
      </c>
      <c r="L220" s="2">
        <v>0</v>
      </c>
      <c r="M220" s="2">
        <v>0</v>
      </c>
      <c r="N220" s="2">
        <v>0</v>
      </c>
      <c r="O220" s="2"/>
      <c r="P220" s="2"/>
      <c r="Q220" s="11"/>
      <c r="R220" s="11"/>
      <c r="S220" s="28"/>
    </row>
    <row r="221" spans="1:19" x14ac:dyDescent="0.25">
      <c r="A221" s="7"/>
      <c r="B221" s="11"/>
      <c r="C221" s="2"/>
      <c r="D221" s="11"/>
      <c r="E221" s="11"/>
      <c r="F221" s="2" t="s">
        <v>2</v>
      </c>
      <c r="G221" s="11" t="s">
        <v>386</v>
      </c>
      <c r="H221" s="2">
        <v>0</v>
      </c>
      <c r="I221" s="2">
        <v>1</v>
      </c>
      <c r="J221" s="2">
        <v>0</v>
      </c>
      <c r="K221" s="2">
        <v>0</v>
      </c>
      <c r="L221" s="2">
        <v>0</v>
      </c>
      <c r="M221" s="2">
        <v>0</v>
      </c>
      <c r="N221" s="2">
        <v>0</v>
      </c>
      <c r="O221" s="2"/>
      <c r="P221" s="2"/>
      <c r="Q221" s="11"/>
      <c r="R221" s="11"/>
      <c r="S221" s="28"/>
    </row>
    <row r="222" spans="1:19" x14ac:dyDescent="0.25">
      <c r="A222" s="7"/>
      <c r="B222" s="11"/>
      <c r="C222" s="2"/>
      <c r="D222" s="11"/>
      <c r="E222" s="11"/>
      <c r="F222" s="2" t="s">
        <v>3</v>
      </c>
      <c r="G222" s="11" t="s">
        <v>387</v>
      </c>
      <c r="H222" s="2">
        <v>0</v>
      </c>
      <c r="I222" s="2">
        <v>1</v>
      </c>
      <c r="J222" s="2">
        <v>0</v>
      </c>
      <c r="K222" s="2">
        <v>0</v>
      </c>
      <c r="L222" s="2">
        <v>0</v>
      </c>
      <c r="M222" s="2">
        <v>0</v>
      </c>
      <c r="N222" s="2">
        <v>0</v>
      </c>
      <c r="O222" s="2"/>
      <c r="P222" s="2"/>
      <c r="Q222" s="11"/>
      <c r="R222" s="11"/>
      <c r="S222" s="28"/>
    </row>
    <row r="223" spans="1:19" x14ac:dyDescent="0.25">
      <c r="A223" s="7"/>
      <c r="B223" s="11"/>
      <c r="C223" s="2"/>
      <c r="D223" s="11"/>
      <c r="E223" s="11"/>
      <c r="F223" s="2" t="s">
        <v>4</v>
      </c>
      <c r="G223" s="11" t="s">
        <v>388</v>
      </c>
      <c r="H223" s="2">
        <v>0</v>
      </c>
      <c r="I223" s="2">
        <v>1</v>
      </c>
      <c r="J223" s="2">
        <v>0</v>
      </c>
      <c r="K223" s="2">
        <v>0</v>
      </c>
      <c r="L223" s="2">
        <v>0</v>
      </c>
      <c r="M223" s="2">
        <v>0</v>
      </c>
      <c r="N223" s="2">
        <v>0</v>
      </c>
      <c r="O223" s="2"/>
      <c r="P223" s="2"/>
      <c r="Q223" s="11"/>
      <c r="R223" s="11"/>
      <c r="S223" s="28"/>
    </row>
    <row r="224" spans="1:19" x14ac:dyDescent="0.25">
      <c r="A224" s="7"/>
      <c r="B224" s="11"/>
      <c r="C224" s="2"/>
      <c r="D224" s="11"/>
      <c r="E224" s="11"/>
      <c r="F224" s="2" t="s">
        <v>5</v>
      </c>
      <c r="G224" s="11" t="s">
        <v>389</v>
      </c>
      <c r="H224" s="2">
        <v>0</v>
      </c>
      <c r="I224" s="2">
        <v>1</v>
      </c>
      <c r="J224" s="2">
        <v>0</v>
      </c>
      <c r="K224" s="2">
        <v>0</v>
      </c>
      <c r="L224" s="2">
        <v>0</v>
      </c>
      <c r="M224" s="2">
        <v>0</v>
      </c>
      <c r="N224" s="2">
        <v>0</v>
      </c>
      <c r="O224" s="2"/>
      <c r="P224" s="2"/>
      <c r="Q224" s="11"/>
      <c r="R224" s="11"/>
      <c r="S224" s="28"/>
    </row>
    <row r="225" spans="1:19" x14ac:dyDescent="0.25">
      <c r="A225" s="7"/>
      <c r="B225" s="11"/>
      <c r="C225" s="2"/>
      <c r="D225" s="11"/>
      <c r="E225" s="11"/>
      <c r="F225" s="2" t="s">
        <v>6</v>
      </c>
      <c r="G225" s="11" t="s">
        <v>390</v>
      </c>
      <c r="H225" s="2">
        <v>0</v>
      </c>
      <c r="I225" s="2">
        <v>1</v>
      </c>
      <c r="J225" s="2">
        <v>0</v>
      </c>
      <c r="K225" s="2">
        <v>0</v>
      </c>
      <c r="L225" s="2">
        <v>0</v>
      </c>
      <c r="M225" s="2">
        <v>0</v>
      </c>
      <c r="N225" s="2">
        <v>0</v>
      </c>
      <c r="O225" s="2"/>
      <c r="P225" s="2"/>
      <c r="Q225" s="11"/>
      <c r="R225" s="11"/>
      <c r="S225" s="28"/>
    </row>
    <row r="226" spans="1:19" x14ac:dyDescent="0.25">
      <c r="A226" s="7"/>
      <c r="B226" s="11"/>
      <c r="C226" s="2"/>
      <c r="D226" s="11"/>
      <c r="E226" s="11"/>
      <c r="F226" s="2" t="s">
        <v>7</v>
      </c>
      <c r="G226" s="11" t="s">
        <v>391</v>
      </c>
      <c r="H226" s="2">
        <v>0</v>
      </c>
      <c r="I226" s="2">
        <v>1</v>
      </c>
      <c r="J226" s="2">
        <v>0</v>
      </c>
      <c r="K226" s="2">
        <v>0</v>
      </c>
      <c r="L226" s="2">
        <v>0</v>
      </c>
      <c r="M226" s="2">
        <v>0</v>
      </c>
      <c r="N226" s="2">
        <v>0</v>
      </c>
      <c r="O226" s="2"/>
      <c r="P226" s="2"/>
      <c r="Q226" s="11"/>
      <c r="R226" s="11"/>
      <c r="S226" s="28"/>
    </row>
    <row r="227" spans="1:19" x14ac:dyDescent="0.25">
      <c r="A227" s="7"/>
      <c r="B227" s="11"/>
      <c r="C227" s="2"/>
      <c r="D227" s="11"/>
      <c r="E227" s="11"/>
      <c r="F227" s="2" t="s">
        <v>8</v>
      </c>
      <c r="G227" s="11" t="s">
        <v>392</v>
      </c>
      <c r="H227" s="2">
        <v>0</v>
      </c>
      <c r="I227" s="2">
        <v>1</v>
      </c>
      <c r="J227" s="2">
        <v>0</v>
      </c>
      <c r="K227" s="2">
        <v>0</v>
      </c>
      <c r="L227" s="2">
        <v>0</v>
      </c>
      <c r="M227" s="2">
        <v>0</v>
      </c>
      <c r="N227" s="2">
        <v>0</v>
      </c>
      <c r="O227" s="2"/>
      <c r="P227" s="2"/>
      <c r="Q227" s="11"/>
      <c r="R227" s="11"/>
      <c r="S227" s="28"/>
    </row>
    <row r="228" spans="1:19" x14ac:dyDescent="0.25">
      <c r="A228" s="7"/>
      <c r="B228" s="11"/>
      <c r="C228" s="2"/>
      <c r="D228" s="11"/>
      <c r="E228" s="11"/>
      <c r="F228" s="2" t="s">
        <v>9</v>
      </c>
      <c r="G228" s="11" t="s">
        <v>393</v>
      </c>
      <c r="H228" s="2">
        <v>0</v>
      </c>
      <c r="I228" s="2">
        <v>1</v>
      </c>
      <c r="J228" s="2">
        <v>0</v>
      </c>
      <c r="K228" s="2">
        <v>0</v>
      </c>
      <c r="L228" s="2">
        <v>0</v>
      </c>
      <c r="M228" s="2">
        <v>0</v>
      </c>
      <c r="N228" s="2">
        <v>0</v>
      </c>
      <c r="O228" s="2"/>
      <c r="P228" s="2"/>
      <c r="Q228" s="11"/>
      <c r="R228" s="11"/>
      <c r="S228" s="28"/>
    </row>
    <row r="229" spans="1:19" x14ac:dyDescent="0.25">
      <c r="A229" s="7"/>
      <c r="B229" s="11"/>
      <c r="C229" s="2"/>
      <c r="D229" s="11"/>
      <c r="E229" s="11"/>
      <c r="F229" s="2"/>
      <c r="G229" s="11"/>
      <c r="H229" s="2"/>
      <c r="I229" s="2"/>
      <c r="J229" s="2"/>
      <c r="K229" s="2"/>
      <c r="L229" s="2"/>
      <c r="M229" s="2"/>
      <c r="N229" s="2"/>
      <c r="O229" s="2"/>
      <c r="P229" s="2"/>
      <c r="Q229" s="11"/>
      <c r="R229" s="11"/>
      <c r="S229" s="28"/>
    </row>
    <row r="230" spans="1:19" x14ac:dyDescent="0.25">
      <c r="A230" s="60"/>
      <c r="B230" s="62"/>
      <c r="C230" s="61"/>
      <c r="D230" s="62"/>
      <c r="E230" s="62"/>
      <c r="F230" s="61"/>
      <c r="G230" s="62"/>
      <c r="H230" s="61">
        <f>SUM(H220:H228)</f>
        <v>0</v>
      </c>
      <c r="I230" s="61">
        <f t="shared" ref="I230:O230" si="9">SUM(I220:I228)</f>
        <v>9</v>
      </c>
      <c r="J230" s="61">
        <f t="shared" si="9"/>
        <v>0</v>
      </c>
      <c r="K230" s="61">
        <f t="shared" si="9"/>
        <v>0</v>
      </c>
      <c r="L230" s="61">
        <f t="shared" si="9"/>
        <v>0</v>
      </c>
      <c r="M230" s="61">
        <f t="shared" si="9"/>
        <v>0</v>
      </c>
      <c r="N230" s="61">
        <f t="shared" si="9"/>
        <v>0</v>
      </c>
      <c r="O230" s="61">
        <f t="shared" si="9"/>
        <v>0</v>
      </c>
      <c r="P230" s="61"/>
      <c r="Q230" s="62"/>
      <c r="R230" s="61"/>
      <c r="S230" s="64"/>
    </row>
    <row r="231" spans="1:19" x14ac:dyDescent="0.25">
      <c r="A231" s="16"/>
      <c r="B231" s="17"/>
      <c r="C231" s="5"/>
      <c r="D231" s="17"/>
      <c r="E231" s="17"/>
      <c r="F231" s="5"/>
      <c r="G231" s="17"/>
      <c r="H231" s="5"/>
      <c r="I231" s="5"/>
      <c r="J231" s="5"/>
      <c r="K231" s="5"/>
      <c r="L231" s="5"/>
      <c r="M231" s="5"/>
      <c r="N231" s="5"/>
      <c r="O231" s="5"/>
      <c r="P231" s="5"/>
      <c r="Q231" s="17"/>
      <c r="R231" s="17"/>
      <c r="S231" s="38"/>
    </row>
    <row r="232" spans="1:19" x14ac:dyDescent="0.25">
      <c r="A232" s="7"/>
      <c r="B232" s="11"/>
      <c r="C232" s="2"/>
      <c r="D232" s="11"/>
      <c r="E232" s="11"/>
      <c r="F232" s="11"/>
      <c r="G232" s="11"/>
      <c r="H232" s="2"/>
      <c r="I232" s="2"/>
      <c r="J232" s="2"/>
      <c r="K232" s="2"/>
      <c r="L232" s="2"/>
      <c r="M232" s="2"/>
      <c r="N232" s="2"/>
      <c r="O232" s="2"/>
      <c r="P232" s="2"/>
      <c r="Q232" s="11"/>
      <c r="R232" s="11"/>
      <c r="S232" s="28"/>
    </row>
    <row r="233" spans="1:19" x14ac:dyDescent="0.25">
      <c r="A233" s="7"/>
      <c r="B233" s="11"/>
      <c r="C233" s="2" t="s">
        <v>11</v>
      </c>
      <c r="D233" s="11" t="s">
        <v>188</v>
      </c>
      <c r="E233" s="11" t="s">
        <v>39</v>
      </c>
      <c r="F233" s="2" t="s">
        <v>0</v>
      </c>
      <c r="G233" s="11" t="s">
        <v>394</v>
      </c>
      <c r="H233" s="2">
        <v>1</v>
      </c>
      <c r="I233" s="2">
        <v>0</v>
      </c>
      <c r="J233" s="2">
        <v>0</v>
      </c>
      <c r="K233" s="2">
        <v>0</v>
      </c>
      <c r="L233" s="2">
        <v>0</v>
      </c>
      <c r="M233" s="2">
        <v>0</v>
      </c>
      <c r="N233" s="2">
        <v>1</v>
      </c>
      <c r="O233" s="2"/>
      <c r="P233" s="2"/>
      <c r="Q233" s="11"/>
      <c r="R233" s="11"/>
      <c r="S233" s="28"/>
    </row>
    <row r="234" spans="1:19" x14ac:dyDescent="0.25">
      <c r="A234" s="7"/>
      <c r="B234" s="11"/>
      <c r="C234" s="2"/>
      <c r="D234" s="11"/>
      <c r="E234" s="11"/>
      <c r="F234" s="2" t="s">
        <v>2</v>
      </c>
      <c r="G234" s="11" t="s">
        <v>408</v>
      </c>
      <c r="H234" s="2">
        <v>0</v>
      </c>
      <c r="I234" s="2">
        <v>1</v>
      </c>
      <c r="J234" s="2">
        <v>0</v>
      </c>
      <c r="K234" s="2">
        <v>0</v>
      </c>
      <c r="L234" s="2">
        <v>0</v>
      </c>
      <c r="M234" s="2">
        <v>0</v>
      </c>
      <c r="N234" s="2">
        <v>0</v>
      </c>
      <c r="O234" s="2"/>
      <c r="P234" s="2"/>
      <c r="Q234" s="11"/>
      <c r="R234" s="11"/>
      <c r="S234" s="28"/>
    </row>
    <row r="235" spans="1:19" x14ac:dyDescent="0.25">
      <c r="A235" s="7"/>
      <c r="B235" s="11"/>
      <c r="C235" s="2"/>
      <c r="D235" s="11"/>
      <c r="E235" s="11"/>
      <c r="F235" s="2" t="s">
        <v>3</v>
      </c>
      <c r="G235" s="11" t="s">
        <v>409</v>
      </c>
      <c r="H235" s="2">
        <v>0</v>
      </c>
      <c r="I235" s="2">
        <v>1</v>
      </c>
      <c r="J235" s="2">
        <v>0</v>
      </c>
      <c r="K235" s="2">
        <v>0</v>
      </c>
      <c r="L235" s="2">
        <v>0</v>
      </c>
      <c r="M235" s="2">
        <v>0</v>
      </c>
      <c r="N235" s="2">
        <v>0</v>
      </c>
      <c r="O235" s="2"/>
      <c r="P235" s="2"/>
      <c r="Q235" s="11"/>
      <c r="R235" s="11"/>
      <c r="S235" s="28"/>
    </row>
    <row r="236" spans="1:19" x14ac:dyDescent="0.25">
      <c r="A236" s="7"/>
      <c r="B236" s="11"/>
      <c r="C236" s="2"/>
      <c r="D236" s="11"/>
      <c r="E236" s="11"/>
      <c r="F236" s="2" t="s">
        <v>4</v>
      </c>
      <c r="G236" s="11" t="s">
        <v>410</v>
      </c>
      <c r="H236" s="2">
        <v>0</v>
      </c>
      <c r="I236" s="2">
        <v>1</v>
      </c>
      <c r="J236" s="2">
        <v>0</v>
      </c>
      <c r="K236" s="2">
        <v>0</v>
      </c>
      <c r="L236" s="2">
        <v>0</v>
      </c>
      <c r="M236" s="2">
        <v>0</v>
      </c>
      <c r="N236" s="2">
        <v>0</v>
      </c>
      <c r="O236" s="2"/>
      <c r="P236" s="2"/>
      <c r="Q236" s="11"/>
      <c r="R236" s="11"/>
      <c r="S236" s="28"/>
    </row>
    <row r="237" spans="1:19" x14ac:dyDescent="0.25">
      <c r="A237" s="7"/>
      <c r="B237" s="11"/>
      <c r="C237" s="2"/>
      <c r="D237" s="11"/>
      <c r="E237" s="11"/>
      <c r="F237" s="2" t="s">
        <v>5</v>
      </c>
      <c r="G237" s="11" t="s">
        <v>411</v>
      </c>
      <c r="H237" s="2">
        <v>0</v>
      </c>
      <c r="I237" s="2">
        <v>1</v>
      </c>
      <c r="J237" s="2">
        <v>0</v>
      </c>
      <c r="K237" s="2">
        <v>0</v>
      </c>
      <c r="L237" s="2">
        <v>0</v>
      </c>
      <c r="M237" s="2">
        <v>0</v>
      </c>
      <c r="N237" s="2">
        <v>0</v>
      </c>
      <c r="O237" s="2"/>
      <c r="P237" s="2"/>
      <c r="Q237" s="11"/>
      <c r="R237" s="11"/>
      <c r="S237" s="28"/>
    </row>
    <row r="238" spans="1:19" x14ac:dyDescent="0.25">
      <c r="A238" s="7"/>
      <c r="B238" s="11"/>
      <c r="C238" s="2"/>
      <c r="D238" s="11"/>
      <c r="E238" s="11"/>
      <c r="F238" s="2" t="s">
        <v>6</v>
      </c>
      <c r="G238" s="11" t="s">
        <v>412</v>
      </c>
      <c r="H238" s="2">
        <v>0</v>
      </c>
      <c r="I238" s="2">
        <v>1</v>
      </c>
      <c r="J238" s="2">
        <v>0</v>
      </c>
      <c r="K238" s="2">
        <v>0</v>
      </c>
      <c r="L238" s="2">
        <v>0</v>
      </c>
      <c r="M238" s="2">
        <v>0</v>
      </c>
      <c r="N238" s="2">
        <v>0</v>
      </c>
      <c r="O238" s="2"/>
      <c r="P238" s="2"/>
      <c r="Q238" s="11"/>
      <c r="R238" s="11"/>
      <c r="S238" s="28"/>
    </row>
    <row r="239" spans="1:19" x14ac:dyDescent="0.25">
      <c r="A239" s="7"/>
      <c r="B239" s="11"/>
      <c r="C239" s="2"/>
      <c r="D239" s="11"/>
      <c r="E239" s="11"/>
      <c r="F239" s="2" t="s">
        <v>7</v>
      </c>
      <c r="G239" s="11" t="s">
        <v>413</v>
      </c>
      <c r="H239" s="2">
        <v>0</v>
      </c>
      <c r="I239" s="2">
        <v>1</v>
      </c>
      <c r="J239" s="2">
        <v>0</v>
      </c>
      <c r="K239" s="2">
        <v>0</v>
      </c>
      <c r="L239" s="2">
        <v>0</v>
      </c>
      <c r="M239" s="2">
        <v>0</v>
      </c>
      <c r="N239" s="2">
        <v>0</v>
      </c>
      <c r="O239" s="2"/>
      <c r="P239" s="2"/>
      <c r="Q239" s="11"/>
      <c r="R239" s="11"/>
      <c r="S239" s="28"/>
    </row>
    <row r="240" spans="1:19" x14ac:dyDescent="0.25">
      <c r="A240" s="7"/>
      <c r="B240" s="11"/>
      <c r="C240" s="2"/>
      <c r="D240" s="11"/>
      <c r="E240" s="11"/>
      <c r="F240" s="2" t="s">
        <v>8</v>
      </c>
      <c r="G240" s="11" t="s">
        <v>414</v>
      </c>
      <c r="H240" s="2">
        <v>0</v>
      </c>
      <c r="I240" s="2">
        <v>1</v>
      </c>
      <c r="J240" s="2">
        <v>0</v>
      </c>
      <c r="K240" s="2">
        <v>0</v>
      </c>
      <c r="L240" s="2">
        <v>0</v>
      </c>
      <c r="M240" s="2">
        <v>0</v>
      </c>
      <c r="N240" s="2">
        <v>0</v>
      </c>
      <c r="O240" s="2"/>
      <c r="P240" s="2"/>
      <c r="Q240" s="11"/>
      <c r="R240" s="11"/>
      <c r="S240" s="28"/>
    </row>
    <row r="241" spans="1:19" x14ac:dyDescent="0.25">
      <c r="A241" s="7"/>
      <c r="B241" s="11"/>
      <c r="C241" s="2"/>
      <c r="D241" s="11"/>
      <c r="E241" s="11"/>
      <c r="F241" s="2" t="s">
        <v>9</v>
      </c>
      <c r="G241" s="11" t="s">
        <v>415</v>
      </c>
      <c r="H241" s="2">
        <v>0</v>
      </c>
      <c r="I241" s="2">
        <v>1</v>
      </c>
      <c r="J241" s="2">
        <v>0</v>
      </c>
      <c r="K241" s="2">
        <v>0</v>
      </c>
      <c r="L241" s="2">
        <v>0</v>
      </c>
      <c r="M241" s="2">
        <v>0</v>
      </c>
      <c r="N241" s="2">
        <v>0</v>
      </c>
      <c r="O241" s="2"/>
      <c r="P241" s="2"/>
      <c r="Q241" s="11"/>
      <c r="R241" s="11"/>
      <c r="S241" s="28"/>
    </row>
    <row r="242" spans="1:19" x14ac:dyDescent="0.25">
      <c r="A242" s="7"/>
      <c r="B242" s="11"/>
      <c r="C242" s="2"/>
      <c r="D242" s="11"/>
      <c r="E242" s="11"/>
      <c r="F242" s="2" t="s">
        <v>10</v>
      </c>
      <c r="G242" s="11" t="s">
        <v>416</v>
      </c>
      <c r="H242" s="2">
        <v>0</v>
      </c>
      <c r="I242" s="2">
        <v>1</v>
      </c>
      <c r="J242" s="2">
        <v>0</v>
      </c>
      <c r="K242" s="2">
        <v>0</v>
      </c>
      <c r="L242" s="2">
        <v>0</v>
      </c>
      <c r="M242" s="2">
        <v>0</v>
      </c>
      <c r="N242" s="2">
        <v>0</v>
      </c>
      <c r="O242" s="2"/>
      <c r="P242" s="2"/>
      <c r="Q242" s="11"/>
      <c r="R242" s="11"/>
      <c r="S242" s="28"/>
    </row>
    <row r="243" spans="1:19" x14ac:dyDescent="0.25">
      <c r="A243" s="7"/>
      <c r="B243" s="11"/>
      <c r="C243" s="2"/>
      <c r="D243" s="11"/>
      <c r="E243" s="11"/>
      <c r="F243" s="2" t="s">
        <v>11</v>
      </c>
      <c r="G243" s="11" t="s">
        <v>417</v>
      </c>
      <c r="H243" s="2">
        <v>0</v>
      </c>
      <c r="I243" s="2">
        <v>1</v>
      </c>
      <c r="J243" s="2">
        <v>0</v>
      </c>
      <c r="K243" s="2">
        <v>0</v>
      </c>
      <c r="L243" s="2">
        <v>0</v>
      </c>
      <c r="M243" s="2">
        <v>0</v>
      </c>
      <c r="N243" s="2">
        <v>0</v>
      </c>
      <c r="O243" s="2"/>
      <c r="P243" s="2"/>
      <c r="Q243" s="11"/>
      <c r="R243" s="11"/>
      <c r="S243" s="28"/>
    </row>
    <row r="244" spans="1:19" x14ac:dyDescent="0.25">
      <c r="A244" s="7"/>
      <c r="B244" s="11"/>
      <c r="C244" s="2"/>
      <c r="D244" s="11"/>
      <c r="E244" s="11"/>
      <c r="F244" s="2" t="s">
        <v>12</v>
      </c>
      <c r="G244" s="11" t="s">
        <v>418</v>
      </c>
      <c r="H244" s="2">
        <v>0</v>
      </c>
      <c r="I244" s="2">
        <v>1</v>
      </c>
      <c r="J244" s="2">
        <v>0</v>
      </c>
      <c r="K244" s="2">
        <v>0</v>
      </c>
      <c r="L244" s="2">
        <v>0</v>
      </c>
      <c r="M244" s="2">
        <v>0</v>
      </c>
      <c r="N244" s="2">
        <v>0</v>
      </c>
      <c r="O244" s="2"/>
      <c r="P244" s="2"/>
      <c r="Q244" s="11"/>
      <c r="R244" s="11"/>
      <c r="S244" s="28"/>
    </row>
    <row r="245" spans="1:19" x14ac:dyDescent="0.25">
      <c r="A245" s="7"/>
      <c r="B245" s="11"/>
      <c r="C245" s="2"/>
      <c r="D245" s="11"/>
      <c r="E245" s="11"/>
      <c r="F245" s="2" t="s">
        <v>13</v>
      </c>
      <c r="G245" s="11" t="s">
        <v>419</v>
      </c>
      <c r="H245" s="2">
        <v>0</v>
      </c>
      <c r="I245" s="2">
        <v>1</v>
      </c>
      <c r="J245" s="2">
        <v>0</v>
      </c>
      <c r="K245" s="2">
        <v>0</v>
      </c>
      <c r="L245" s="2">
        <v>0</v>
      </c>
      <c r="M245" s="2">
        <v>0</v>
      </c>
      <c r="N245" s="2">
        <v>0</v>
      </c>
      <c r="O245" s="2"/>
      <c r="P245" s="2"/>
      <c r="Q245" s="11"/>
      <c r="R245" s="11"/>
      <c r="S245" s="28"/>
    </row>
    <row r="246" spans="1:19" x14ac:dyDescent="0.25">
      <c r="A246" s="7"/>
      <c r="B246" s="11"/>
      <c r="C246" s="2"/>
      <c r="D246" s="11"/>
      <c r="E246" s="11"/>
      <c r="F246" s="2" t="s">
        <v>14</v>
      </c>
      <c r="G246" s="11" t="s">
        <v>420</v>
      </c>
      <c r="H246" s="2">
        <v>0</v>
      </c>
      <c r="I246" s="2">
        <v>1</v>
      </c>
      <c r="J246" s="2">
        <v>0</v>
      </c>
      <c r="K246" s="2">
        <v>0</v>
      </c>
      <c r="L246" s="2">
        <v>0</v>
      </c>
      <c r="M246" s="2">
        <v>0</v>
      </c>
      <c r="N246" s="2">
        <v>0</v>
      </c>
      <c r="O246" s="2"/>
      <c r="P246" s="2"/>
      <c r="Q246" s="11"/>
      <c r="R246" s="11"/>
      <c r="S246" s="28"/>
    </row>
    <row r="247" spans="1:19" x14ac:dyDescent="0.25">
      <c r="A247" s="7"/>
      <c r="B247" s="11"/>
      <c r="C247" s="2"/>
      <c r="D247" s="11"/>
      <c r="E247" s="11"/>
      <c r="F247" s="2" t="s">
        <v>15</v>
      </c>
      <c r="G247" s="11" t="s">
        <v>421</v>
      </c>
      <c r="H247" s="2">
        <v>0</v>
      </c>
      <c r="I247" s="2">
        <v>1</v>
      </c>
      <c r="J247" s="2">
        <v>0</v>
      </c>
      <c r="K247" s="2">
        <v>0</v>
      </c>
      <c r="L247" s="2">
        <v>0</v>
      </c>
      <c r="M247" s="2">
        <v>0</v>
      </c>
      <c r="N247" s="2">
        <v>0</v>
      </c>
      <c r="O247" s="2"/>
      <c r="P247" s="2"/>
      <c r="Q247" s="11"/>
      <c r="R247" s="11"/>
      <c r="S247" s="28"/>
    </row>
    <row r="248" spans="1:19" x14ac:dyDescent="0.25">
      <c r="A248" s="7"/>
      <c r="B248" s="11"/>
      <c r="C248" s="2"/>
      <c r="D248" s="11"/>
      <c r="E248" s="11"/>
      <c r="F248" s="2"/>
      <c r="G248" s="11"/>
      <c r="H248" s="2"/>
      <c r="I248" s="2"/>
      <c r="J248" s="2"/>
      <c r="K248" s="2"/>
      <c r="L248" s="2"/>
      <c r="M248" s="2"/>
      <c r="N248" s="2"/>
      <c r="O248" s="2"/>
      <c r="P248" s="2"/>
      <c r="Q248" s="11"/>
      <c r="R248" s="11"/>
      <c r="S248" s="28"/>
    </row>
    <row r="249" spans="1:19" x14ac:dyDescent="0.25">
      <c r="A249" s="60"/>
      <c r="B249" s="62"/>
      <c r="C249" s="61"/>
      <c r="D249" s="62"/>
      <c r="E249" s="62"/>
      <c r="F249" s="61"/>
      <c r="G249" s="62"/>
      <c r="H249" s="61">
        <f>SUM(H233:H247)</f>
        <v>1</v>
      </c>
      <c r="I249" s="61">
        <f t="shared" ref="I249:O249" si="10">SUM(I233:I247)</f>
        <v>14</v>
      </c>
      <c r="J249" s="61">
        <f t="shared" si="10"/>
        <v>0</v>
      </c>
      <c r="K249" s="61">
        <f t="shared" si="10"/>
        <v>0</v>
      </c>
      <c r="L249" s="61">
        <f t="shared" si="10"/>
        <v>0</v>
      </c>
      <c r="M249" s="61">
        <f t="shared" si="10"/>
        <v>0</v>
      </c>
      <c r="N249" s="61">
        <f t="shared" si="10"/>
        <v>1</v>
      </c>
      <c r="O249" s="61">
        <f t="shared" si="10"/>
        <v>0</v>
      </c>
      <c r="P249" s="61"/>
      <c r="Q249" s="62"/>
      <c r="R249" s="61"/>
      <c r="S249" s="64"/>
    </row>
    <row r="250" spans="1:19" x14ac:dyDescent="0.25">
      <c r="A250" s="7"/>
      <c r="B250" s="11"/>
      <c r="C250" s="2"/>
      <c r="D250" s="11"/>
      <c r="E250" s="11"/>
      <c r="F250" s="2"/>
      <c r="G250" s="11"/>
      <c r="H250" s="2"/>
      <c r="I250" s="2"/>
      <c r="J250" s="2"/>
      <c r="K250" s="2"/>
      <c r="L250" s="2"/>
      <c r="M250" s="2"/>
      <c r="N250" s="2"/>
      <c r="O250" s="2"/>
      <c r="P250" s="2"/>
      <c r="Q250" s="11"/>
      <c r="R250" s="11"/>
      <c r="S250" s="28"/>
    </row>
    <row r="251" spans="1:19" x14ac:dyDescent="0.25">
      <c r="A251" s="19"/>
      <c r="B251" s="20"/>
      <c r="C251" s="4"/>
      <c r="D251" s="20"/>
      <c r="E251" s="20"/>
      <c r="F251" s="20"/>
      <c r="G251" s="20"/>
      <c r="H251" s="4"/>
      <c r="I251" s="4"/>
      <c r="J251" s="4"/>
      <c r="K251" s="4"/>
      <c r="L251" s="4"/>
      <c r="M251" s="4"/>
      <c r="N251" s="4"/>
      <c r="O251" s="4"/>
      <c r="P251" s="4"/>
      <c r="Q251" s="20"/>
      <c r="R251" s="20"/>
      <c r="S251" s="39"/>
    </row>
    <row r="252" spans="1:19" x14ac:dyDescent="0.25">
      <c r="A252" s="7"/>
      <c r="B252" s="11"/>
      <c r="C252" s="2" t="s">
        <v>12</v>
      </c>
      <c r="D252" s="11" t="s">
        <v>189</v>
      </c>
      <c r="E252" s="11" t="s">
        <v>39</v>
      </c>
      <c r="F252" s="2" t="s">
        <v>0</v>
      </c>
      <c r="G252" s="11" t="s">
        <v>422</v>
      </c>
      <c r="H252" s="2">
        <v>0</v>
      </c>
      <c r="I252" s="2">
        <v>1</v>
      </c>
      <c r="J252" s="2">
        <v>0</v>
      </c>
      <c r="K252" s="2">
        <v>0</v>
      </c>
      <c r="L252" s="2">
        <v>0</v>
      </c>
      <c r="M252" s="2">
        <v>0</v>
      </c>
      <c r="N252" s="2">
        <v>0</v>
      </c>
      <c r="O252" s="2"/>
      <c r="P252" s="2"/>
      <c r="Q252" s="11"/>
      <c r="R252" s="11"/>
      <c r="S252" s="28"/>
    </row>
    <row r="253" spans="1:19" x14ac:dyDescent="0.25">
      <c r="A253" s="7"/>
      <c r="B253" s="11"/>
      <c r="C253" s="2"/>
      <c r="D253" s="11"/>
      <c r="E253" s="11"/>
      <c r="F253" s="2" t="s">
        <v>2</v>
      </c>
      <c r="G253" s="11" t="s">
        <v>395</v>
      </c>
      <c r="H253" s="2">
        <v>0</v>
      </c>
      <c r="I253" s="2">
        <v>1</v>
      </c>
      <c r="J253" s="2">
        <v>0</v>
      </c>
      <c r="K253" s="2">
        <v>0</v>
      </c>
      <c r="L253" s="2">
        <v>0</v>
      </c>
      <c r="M253" s="2">
        <v>0</v>
      </c>
      <c r="N253" s="2">
        <v>0</v>
      </c>
      <c r="O253" s="2"/>
      <c r="P253" s="2"/>
      <c r="Q253" s="11"/>
      <c r="R253" s="11"/>
      <c r="S253" s="28"/>
    </row>
    <row r="254" spans="1:19" x14ac:dyDescent="0.25">
      <c r="A254" s="7"/>
      <c r="B254" s="11"/>
      <c r="C254" s="2"/>
      <c r="D254" s="11"/>
      <c r="E254" s="11"/>
      <c r="F254" s="2" t="s">
        <v>3</v>
      </c>
      <c r="G254" s="11" t="s">
        <v>396</v>
      </c>
      <c r="H254" s="2">
        <v>0</v>
      </c>
      <c r="I254" s="2">
        <v>1</v>
      </c>
      <c r="J254" s="2">
        <v>0</v>
      </c>
      <c r="K254" s="2">
        <v>0</v>
      </c>
      <c r="L254" s="2">
        <v>0</v>
      </c>
      <c r="M254" s="2">
        <v>0</v>
      </c>
      <c r="N254" s="2">
        <v>0</v>
      </c>
      <c r="O254" s="2"/>
      <c r="P254" s="2"/>
      <c r="Q254" s="11"/>
      <c r="R254" s="11"/>
      <c r="S254" s="28"/>
    </row>
    <row r="255" spans="1:19" x14ac:dyDescent="0.25">
      <c r="A255" s="7"/>
      <c r="B255" s="11"/>
      <c r="C255" s="2"/>
      <c r="D255" s="11"/>
      <c r="E255" s="11"/>
      <c r="F255" s="2" t="s">
        <v>4</v>
      </c>
      <c r="G255" s="11" t="s">
        <v>397</v>
      </c>
      <c r="H255" s="2">
        <v>0</v>
      </c>
      <c r="I255" s="2">
        <v>1</v>
      </c>
      <c r="J255" s="2">
        <v>0</v>
      </c>
      <c r="K255" s="2">
        <v>0</v>
      </c>
      <c r="L255" s="2">
        <v>0</v>
      </c>
      <c r="M255" s="2">
        <v>0</v>
      </c>
      <c r="N255" s="2">
        <v>0</v>
      </c>
      <c r="O255" s="2"/>
      <c r="P255" s="2"/>
      <c r="Q255" s="11"/>
      <c r="R255" s="11"/>
      <c r="S255" s="28"/>
    </row>
    <row r="256" spans="1:19" x14ac:dyDescent="0.25">
      <c r="A256" s="7"/>
      <c r="B256" s="11"/>
      <c r="C256" s="2"/>
      <c r="D256" s="11"/>
      <c r="E256" s="11"/>
      <c r="F256" s="2" t="s">
        <v>5</v>
      </c>
      <c r="G256" s="11" t="s">
        <v>398</v>
      </c>
      <c r="H256" s="2">
        <v>0</v>
      </c>
      <c r="I256" s="2">
        <v>1</v>
      </c>
      <c r="J256" s="2">
        <v>0</v>
      </c>
      <c r="K256" s="2">
        <v>0</v>
      </c>
      <c r="L256" s="2">
        <v>0</v>
      </c>
      <c r="M256" s="2">
        <v>0</v>
      </c>
      <c r="N256" s="2">
        <v>0</v>
      </c>
      <c r="O256" s="2"/>
      <c r="P256" s="2"/>
      <c r="Q256" s="11"/>
      <c r="R256" s="11"/>
      <c r="S256" s="28"/>
    </row>
    <row r="257" spans="1:19" x14ac:dyDescent="0.25">
      <c r="A257" s="7"/>
      <c r="B257" s="11"/>
      <c r="C257" s="2"/>
      <c r="D257" s="11"/>
      <c r="E257" s="11"/>
      <c r="F257" s="2" t="s">
        <v>6</v>
      </c>
      <c r="G257" s="11" t="s">
        <v>399</v>
      </c>
      <c r="H257" s="2">
        <v>0</v>
      </c>
      <c r="I257" s="2">
        <v>1</v>
      </c>
      <c r="J257" s="2">
        <v>0</v>
      </c>
      <c r="K257" s="2">
        <v>0</v>
      </c>
      <c r="L257" s="2">
        <v>0</v>
      </c>
      <c r="M257" s="2">
        <v>0</v>
      </c>
      <c r="N257" s="2">
        <v>0</v>
      </c>
      <c r="O257" s="2"/>
      <c r="P257" s="2"/>
      <c r="Q257" s="11"/>
      <c r="R257" s="11"/>
      <c r="S257" s="28"/>
    </row>
    <row r="258" spans="1:19" x14ac:dyDescent="0.25">
      <c r="A258" s="7"/>
      <c r="B258" s="11"/>
      <c r="C258" s="2"/>
      <c r="D258" s="11"/>
      <c r="E258" s="11"/>
      <c r="F258" s="2" t="s">
        <v>7</v>
      </c>
      <c r="G258" s="11" t="s">
        <v>400</v>
      </c>
      <c r="H258" s="2">
        <v>0</v>
      </c>
      <c r="I258" s="2">
        <v>1</v>
      </c>
      <c r="J258" s="2">
        <v>0</v>
      </c>
      <c r="K258" s="2">
        <v>0</v>
      </c>
      <c r="L258" s="2">
        <v>0</v>
      </c>
      <c r="M258" s="2">
        <v>0</v>
      </c>
      <c r="N258" s="2">
        <v>0</v>
      </c>
      <c r="O258" s="2"/>
      <c r="P258" s="2"/>
      <c r="Q258" s="11"/>
      <c r="R258" s="11"/>
      <c r="S258" s="28"/>
    </row>
    <row r="259" spans="1:19" x14ac:dyDescent="0.25">
      <c r="A259" s="7"/>
      <c r="B259" s="11"/>
      <c r="C259" s="2"/>
      <c r="D259" s="11"/>
      <c r="E259" s="11"/>
      <c r="F259" s="2" t="s">
        <v>8</v>
      </c>
      <c r="G259" s="11" t="s">
        <v>401</v>
      </c>
      <c r="H259" s="2">
        <v>0</v>
      </c>
      <c r="I259" s="2">
        <v>1</v>
      </c>
      <c r="J259" s="2">
        <v>0</v>
      </c>
      <c r="K259" s="2">
        <v>0</v>
      </c>
      <c r="L259" s="2">
        <v>0</v>
      </c>
      <c r="M259" s="2">
        <v>0</v>
      </c>
      <c r="N259" s="2">
        <v>0</v>
      </c>
      <c r="O259" s="2"/>
      <c r="P259" s="2"/>
      <c r="Q259" s="11"/>
      <c r="R259" s="11"/>
      <c r="S259" s="28"/>
    </row>
    <row r="260" spans="1:19" x14ac:dyDescent="0.25">
      <c r="A260" s="7"/>
      <c r="B260" s="11"/>
      <c r="C260" s="2"/>
      <c r="D260" s="11"/>
      <c r="E260" s="11"/>
      <c r="F260" s="2" t="s">
        <v>9</v>
      </c>
      <c r="G260" s="11" t="s">
        <v>402</v>
      </c>
      <c r="H260" s="2">
        <v>0</v>
      </c>
      <c r="I260" s="2">
        <v>1</v>
      </c>
      <c r="J260" s="2">
        <v>0</v>
      </c>
      <c r="K260" s="2">
        <v>0</v>
      </c>
      <c r="L260" s="2">
        <v>0</v>
      </c>
      <c r="M260" s="2">
        <v>0</v>
      </c>
      <c r="N260" s="2">
        <v>0</v>
      </c>
      <c r="O260" s="2"/>
      <c r="P260" s="2"/>
      <c r="Q260" s="11"/>
      <c r="R260" s="11"/>
      <c r="S260" s="28"/>
    </row>
    <row r="261" spans="1:19" x14ac:dyDescent="0.25">
      <c r="A261" s="7"/>
      <c r="B261" s="11"/>
      <c r="C261" s="2"/>
      <c r="D261" s="11"/>
      <c r="E261" s="11"/>
      <c r="F261" s="2" t="s">
        <v>10</v>
      </c>
      <c r="G261" s="11" t="s">
        <v>403</v>
      </c>
      <c r="H261" s="2">
        <v>0</v>
      </c>
      <c r="I261" s="2">
        <v>1</v>
      </c>
      <c r="J261" s="2">
        <v>0</v>
      </c>
      <c r="K261" s="2">
        <v>0</v>
      </c>
      <c r="L261" s="2">
        <v>0</v>
      </c>
      <c r="M261" s="2">
        <v>0</v>
      </c>
      <c r="N261" s="2">
        <v>0</v>
      </c>
      <c r="O261" s="2"/>
      <c r="P261" s="2"/>
      <c r="Q261" s="11"/>
      <c r="R261" s="11"/>
      <c r="S261" s="28"/>
    </row>
    <row r="262" spans="1:19" x14ac:dyDescent="0.25">
      <c r="A262" s="7"/>
      <c r="B262" s="11"/>
      <c r="C262" s="2"/>
      <c r="D262" s="11"/>
      <c r="E262" s="11"/>
      <c r="F262" s="2" t="s">
        <v>11</v>
      </c>
      <c r="G262" s="11" t="s">
        <v>404</v>
      </c>
      <c r="H262" s="2">
        <v>0</v>
      </c>
      <c r="I262" s="2">
        <v>1</v>
      </c>
      <c r="J262" s="2">
        <v>0</v>
      </c>
      <c r="K262" s="2">
        <v>0</v>
      </c>
      <c r="L262" s="2">
        <v>0</v>
      </c>
      <c r="M262" s="2">
        <v>0</v>
      </c>
      <c r="N262" s="2">
        <v>0</v>
      </c>
      <c r="O262" s="2"/>
      <c r="P262" s="2"/>
      <c r="Q262" s="11"/>
      <c r="R262" s="11"/>
      <c r="S262" s="28"/>
    </row>
    <row r="263" spans="1:19" x14ac:dyDescent="0.25">
      <c r="A263" s="7"/>
      <c r="B263" s="11"/>
      <c r="C263" s="2"/>
      <c r="D263" s="11"/>
      <c r="E263" s="11"/>
      <c r="F263" s="2" t="s">
        <v>12</v>
      </c>
      <c r="G263" s="11" t="s">
        <v>405</v>
      </c>
      <c r="H263" s="2">
        <v>0</v>
      </c>
      <c r="I263" s="2">
        <v>1</v>
      </c>
      <c r="J263" s="2">
        <v>0</v>
      </c>
      <c r="K263" s="2">
        <v>0</v>
      </c>
      <c r="L263" s="2">
        <v>0</v>
      </c>
      <c r="M263" s="2">
        <v>0</v>
      </c>
      <c r="N263" s="2">
        <v>0</v>
      </c>
      <c r="O263" s="2"/>
      <c r="P263" s="2"/>
      <c r="Q263" s="11"/>
      <c r="R263" s="11"/>
      <c r="S263" s="28"/>
    </row>
    <row r="264" spans="1:19" x14ac:dyDescent="0.25">
      <c r="A264" s="7"/>
      <c r="B264" s="11"/>
      <c r="C264" s="2"/>
      <c r="D264" s="11"/>
      <c r="E264" s="11"/>
      <c r="F264" s="2" t="s">
        <v>13</v>
      </c>
      <c r="G264" s="11" t="s">
        <v>406</v>
      </c>
      <c r="H264" s="2">
        <v>0</v>
      </c>
      <c r="I264" s="2">
        <v>1</v>
      </c>
      <c r="J264" s="2">
        <v>0</v>
      </c>
      <c r="K264" s="2">
        <v>0</v>
      </c>
      <c r="L264" s="2">
        <v>0</v>
      </c>
      <c r="M264" s="2">
        <v>0</v>
      </c>
      <c r="N264" s="2">
        <v>0</v>
      </c>
      <c r="O264" s="2"/>
      <c r="P264" s="2"/>
      <c r="Q264" s="11"/>
      <c r="R264" s="11"/>
      <c r="S264" s="28"/>
    </row>
    <row r="265" spans="1:19" x14ac:dyDescent="0.25">
      <c r="A265" s="7"/>
      <c r="B265" s="11"/>
      <c r="C265" s="2"/>
      <c r="D265" s="11"/>
      <c r="E265" s="11"/>
      <c r="F265" s="2" t="s">
        <v>14</v>
      </c>
      <c r="G265" s="11" t="s">
        <v>407</v>
      </c>
      <c r="H265" s="2">
        <v>0</v>
      </c>
      <c r="I265" s="2">
        <v>1</v>
      </c>
      <c r="J265" s="2">
        <v>0</v>
      </c>
      <c r="K265" s="2">
        <v>0</v>
      </c>
      <c r="L265" s="2">
        <v>0</v>
      </c>
      <c r="M265" s="2">
        <v>0</v>
      </c>
      <c r="N265" s="2">
        <v>0</v>
      </c>
      <c r="O265" s="2"/>
      <c r="P265" s="2"/>
      <c r="Q265" s="11"/>
      <c r="R265" s="11"/>
      <c r="S265" s="28"/>
    </row>
    <row r="266" spans="1:19" x14ac:dyDescent="0.25">
      <c r="A266" s="7"/>
      <c r="B266" s="11"/>
      <c r="C266" s="2"/>
      <c r="D266" s="11"/>
      <c r="E266" s="11"/>
      <c r="F266" s="2" t="s">
        <v>15</v>
      </c>
      <c r="G266" s="11" t="s">
        <v>423</v>
      </c>
      <c r="H266" s="2">
        <v>0</v>
      </c>
      <c r="I266" s="2">
        <v>1</v>
      </c>
      <c r="J266" s="2">
        <v>0</v>
      </c>
      <c r="K266" s="2">
        <v>0</v>
      </c>
      <c r="L266" s="2">
        <v>0</v>
      </c>
      <c r="M266" s="2">
        <v>0</v>
      </c>
      <c r="N266" s="2">
        <v>0</v>
      </c>
      <c r="O266" s="2"/>
      <c r="P266" s="2"/>
      <c r="Q266" s="11"/>
      <c r="R266" s="11"/>
      <c r="S266" s="28"/>
    </row>
    <row r="267" spans="1:19" x14ac:dyDescent="0.25">
      <c r="A267" s="7"/>
      <c r="B267" s="11"/>
      <c r="C267" s="2"/>
      <c r="D267" s="11"/>
      <c r="E267" s="11"/>
      <c r="F267" s="2" t="s">
        <v>16</v>
      </c>
      <c r="G267" s="11" t="s">
        <v>424</v>
      </c>
      <c r="H267" s="2">
        <v>0</v>
      </c>
      <c r="I267" s="2">
        <v>1</v>
      </c>
      <c r="J267" s="2">
        <v>0</v>
      </c>
      <c r="K267" s="2">
        <v>0</v>
      </c>
      <c r="L267" s="2">
        <v>0</v>
      </c>
      <c r="M267" s="2">
        <v>0</v>
      </c>
      <c r="N267" s="2">
        <v>0</v>
      </c>
      <c r="O267" s="2"/>
      <c r="P267" s="2"/>
      <c r="Q267" s="11"/>
      <c r="R267" s="11"/>
      <c r="S267" s="28"/>
    </row>
    <row r="268" spans="1:19" x14ac:dyDescent="0.25">
      <c r="A268" s="7"/>
      <c r="B268" s="11"/>
      <c r="C268" s="2"/>
      <c r="D268" s="11"/>
      <c r="E268" s="11"/>
      <c r="F268" s="2"/>
      <c r="G268" s="11"/>
      <c r="H268" s="2"/>
      <c r="I268" s="2"/>
      <c r="J268" s="2"/>
      <c r="K268" s="2"/>
      <c r="L268" s="2"/>
      <c r="M268" s="2"/>
      <c r="N268" s="2"/>
      <c r="O268" s="2"/>
      <c r="P268" s="2"/>
      <c r="Q268" s="11"/>
      <c r="R268" s="11"/>
      <c r="S268" s="28"/>
    </row>
    <row r="269" spans="1:19" x14ac:dyDescent="0.25">
      <c r="A269" s="60"/>
      <c r="B269" s="62"/>
      <c r="C269" s="61"/>
      <c r="D269" s="62"/>
      <c r="E269" s="62"/>
      <c r="F269" s="61"/>
      <c r="G269" s="62"/>
      <c r="H269" s="61">
        <f>SUM(H252:H267)</f>
        <v>0</v>
      </c>
      <c r="I269" s="61">
        <f t="shared" ref="I269:O269" si="11">SUM(I252:I267)</f>
        <v>16</v>
      </c>
      <c r="J269" s="61">
        <f t="shared" si="11"/>
        <v>0</v>
      </c>
      <c r="K269" s="61">
        <f t="shared" si="11"/>
        <v>0</v>
      </c>
      <c r="L269" s="61">
        <f t="shared" si="11"/>
        <v>0</v>
      </c>
      <c r="M269" s="61">
        <f t="shared" si="11"/>
        <v>0</v>
      </c>
      <c r="N269" s="61">
        <f t="shared" si="11"/>
        <v>0</v>
      </c>
      <c r="O269" s="61">
        <f t="shared" si="11"/>
        <v>0</v>
      </c>
      <c r="P269" s="61"/>
      <c r="Q269" s="62"/>
      <c r="R269" s="61"/>
      <c r="S269" s="64"/>
    </row>
    <row r="270" spans="1:19" x14ac:dyDescent="0.25">
      <c r="A270" s="16"/>
      <c r="B270" s="17"/>
      <c r="C270" s="5"/>
      <c r="D270" s="17"/>
      <c r="E270" s="17"/>
      <c r="F270" s="5"/>
      <c r="G270" s="17"/>
      <c r="H270" s="5"/>
      <c r="I270" s="5"/>
      <c r="J270" s="5"/>
      <c r="K270" s="5"/>
      <c r="L270" s="5"/>
      <c r="M270" s="5"/>
      <c r="N270" s="5"/>
      <c r="O270" s="5"/>
      <c r="P270" s="5"/>
      <c r="Q270" s="17"/>
      <c r="R270" s="17"/>
      <c r="S270" s="38"/>
    </row>
    <row r="271" spans="1:19" x14ac:dyDescent="0.25">
      <c r="A271" s="7"/>
      <c r="B271" s="11"/>
      <c r="C271" s="2"/>
      <c r="D271" s="11"/>
      <c r="E271" s="11"/>
      <c r="F271" s="11"/>
      <c r="G271" s="11"/>
      <c r="H271" s="2"/>
      <c r="I271" s="2"/>
      <c r="J271" s="2"/>
      <c r="K271" s="2"/>
      <c r="L271" s="2"/>
      <c r="M271" s="2"/>
      <c r="N271" s="2"/>
      <c r="O271" s="2"/>
      <c r="P271" s="2"/>
      <c r="Q271" s="11"/>
      <c r="R271" s="11"/>
      <c r="S271" s="28"/>
    </row>
    <row r="272" spans="1:19" x14ac:dyDescent="0.25">
      <c r="A272" s="7"/>
      <c r="B272" s="11"/>
      <c r="C272" s="2" t="s">
        <v>13</v>
      </c>
      <c r="D272" s="11" t="s">
        <v>190</v>
      </c>
      <c r="E272" s="11" t="s">
        <v>39</v>
      </c>
      <c r="F272" s="2" t="s">
        <v>0</v>
      </c>
      <c r="G272" s="11" t="s">
        <v>425</v>
      </c>
      <c r="H272" s="2">
        <v>0</v>
      </c>
      <c r="I272" s="2">
        <v>1</v>
      </c>
      <c r="J272" s="2">
        <v>0</v>
      </c>
      <c r="K272" s="2">
        <v>0</v>
      </c>
      <c r="L272" s="2">
        <v>0</v>
      </c>
      <c r="M272" s="2">
        <v>0</v>
      </c>
      <c r="N272" s="2">
        <v>0</v>
      </c>
      <c r="O272" s="2"/>
      <c r="P272" s="2"/>
      <c r="Q272" s="11"/>
      <c r="R272" s="11"/>
      <c r="S272" s="28"/>
    </row>
    <row r="273" spans="1:19" x14ac:dyDescent="0.25">
      <c r="A273" s="7"/>
      <c r="B273" s="11"/>
      <c r="C273" s="2"/>
      <c r="D273" s="11"/>
      <c r="E273" s="11"/>
      <c r="F273" s="2" t="s">
        <v>2</v>
      </c>
      <c r="G273" s="11" t="s">
        <v>426</v>
      </c>
      <c r="H273" s="2">
        <v>0</v>
      </c>
      <c r="I273" s="2">
        <v>1</v>
      </c>
      <c r="J273" s="2">
        <v>0</v>
      </c>
      <c r="K273" s="2">
        <v>0</v>
      </c>
      <c r="L273" s="2">
        <v>0</v>
      </c>
      <c r="M273" s="2">
        <v>0</v>
      </c>
      <c r="N273" s="2">
        <v>0</v>
      </c>
      <c r="O273" s="2"/>
      <c r="P273" s="2"/>
      <c r="Q273" s="11"/>
      <c r="R273" s="11"/>
      <c r="S273" s="28"/>
    </row>
    <row r="274" spans="1:19" x14ac:dyDescent="0.25">
      <c r="A274" s="7"/>
      <c r="B274" s="11"/>
      <c r="C274" s="2"/>
      <c r="D274" s="11"/>
      <c r="E274" s="11"/>
      <c r="F274" s="2" t="s">
        <v>3</v>
      </c>
      <c r="G274" s="11" t="s">
        <v>427</v>
      </c>
      <c r="H274" s="2">
        <v>0</v>
      </c>
      <c r="I274" s="2">
        <v>1</v>
      </c>
      <c r="J274" s="2">
        <v>0</v>
      </c>
      <c r="K274" s="2">
        <v>0</v>
      </c>
      <c r="L274" s="2">
        <v>0</v>
      </c>
      <c r="M274" s="2">
        <v>0</v>
      </c>
      <c r="N274" s="2">
        <v>0</v>
      </c>
      <c r="O274" s="2"/>
      <c r="P274" s="2"/>
      <c r="Q274" s="11"/>
      <c r="R274" s="11"/>
      <c r="S274" s="28"/>
    </row>
    <row r="275" spans="1:19" x14ac:dyDescent="0.25">
      <c r="A275" s="7"/>
      <c r="B275" s="11"/>
      <c r="C275" s="2"/>
      <c r="D275" s="11"/>
      <c r="E275" s="11"/>
      <c r="F275" s="2" t="s">
        <v>4</v>
      </c>
      <c r="G275" s="11" t="s">
        <v>428</v>
      </c>
      <c r="H275" s="2">
        <v>0</v>
      </c>
      <c r="I275" s="2">
        <v>1</v>
      </c>
      <c r="J275" s="2">
        <v>0</v>
      </c>
      <c r="K275" s="2">
        <v>0</v>
      </c>
      <c r="L275" s="2">
        <v>0</v>
      </c>
      <c r="M275" s="2">
        <v>0</v>
      </c>
      <c r="N275" s="2">
        <v>0</v>
      </c>
      <c r="O275" s="2"/>
      <c r="P275" s="2"/>
      <c r="Q275" s="11"/>
      <c r="R275" s="11"/>
      <c r="S275" s="28"/>
    </row>
    <row r="276" spans="1:19" x14ac:dyDescent="0.25">
      <c r="A276" s="7"/>
      <c r="B276" s="11"/>
      <c r="C276" s="2"/>
      <c r="D276" s="11"/>
      <c r="E276" s="11"/>
      <c r="F276" s="2" t="s">
        <v>5</v>
      </c>
      <c r="G276" s="11" t="s">
        <v>429</v>
      </c>
      <c r="H276" s="2">
        <v>0</v>
      </c>
      <c r="I276" s="2">
        <v>1</v>
      </c>
      <c r="J276" s="2">
        <v>0</v>
      </c>
      <c r="K276" s="2">
        <v>0</v>
      </c>
      <c r="L276" s="2">
        <v>0</v>
      </c>
      <c r="M276" s="2">
        <v>0</v>
      </c>
      <c r="N276" s="2">
        <v>0</v>
      </c>
      <c r="O276" s="2"/>
      <c r="P276" s="2"/>
      <c r="Q276" s="11"/>
      <c r="R276" s="11"/>
      <c r="S276" s="28"/>
    </row>
    <row r="277" spans="1:19" x14ac:dyDescent="0.25">
      <c r="A277" s="7"/>
      <c r="B277" s="11"/>
      <c r="C277" s="2"/>
      <c r="D277" s="11"/>
      <c r="E277" s="11"/>
      <c r="F277" s="2" t="s">
        <v>6</v>
      </c>
      <c r="G277" s="11" t="s">
        <v>430</v>
      </c>
      <c r="H277" s="2">
        <v>0</v>
      </c>
      <c r="I277" s="2">
        <v>1</v>
      </c>
      <c r="J277" s="2">
        <v>0</v>
      </c>
      <c r="K277" s="2">
        <v>0</v>
      </c>
      <c r="L277" s="2">
        <v>0</v>
      </c>
      <c r="M277" s="2">
        <v>0</v>
      </c>
      <c r="N277" s="2">
        <v>0</v>
      </c>
      <c r="O277" s="2"/>
      <c r="P277" s="2"/>
      <c r="Q277" s="11"/>
      <c r="R277" s="11"/>
      <c r="S277" s="28"/>
    </row>
    <row r="278" spans="1:19" x14ac:dyDescent="0.25">
      <c r="A278" s="7"/>
      <c r="B278" s="11"/>
      <c r="C278" s="2"/>
      <c r="D278" s="11"/>
      <c r="E278" s="11"/>
      <c r="F278" s="2" t="s">
        <v>7</v>
      </c>
      <c r="G278" s="11" t="s">
        <v>431</v>
      </c>
      <c r="H278" s="2">
        <v>0</v>
      </c>
      <c r="I278" s="2">
        <v>1</v>
      </c>
      <c r="J278" s="2">
        <v>0</v>
      </c>
      <c r="K278" s="2">
        <v>0</v>
      </c>
      <c r="L278" s="2">
        <v>0</v>
      </c>
      <c r="M278" s="2">
        <v>0</v>
      </c>
      <c r="N278" s="2">
        <v>0</v>
      </c>
      <c r="O278" s="2"/>
      <c r="P278" s="2"/>
      <c r="Q278" s="11"/>
      <c r="R278" s="11"/>
      <c r="S278" s="28"/>
    </row>
    <row r="279" spans="1:19" x14ac:dyDescent="0.25">
      <c r="A279" s="7"/>
      <c r="B279" s="11"/>
      <c r="C279" s="2"/>
      <c r="D279" s="11"/>
      <c r="E279" s="11"/>
      <c r="F279" s="2" t="s">
        <v>8</v>
      </c>
      <c r="G279" s="11" t="s">
        <v>432</v>
      </c>
      <c r="H279" s="2">
        <v>0</v>
      </c>
      <c r="I279" s="2">
        <v>1</v>
      </c>
      <c r="J279" s="2">
        <v>0</v>
      </c>
      <c r="K279" s="2">
        <v>0</v>
      </c>
      <c r="L279" s="2">
        <v>0</v>
      </c>
      <c r="M279" s="2">
        <v>0</v>
      </c>
      <c r="N279" s="2">
        <v>0</v>
      </c>
      <c r="O279" s="2"/>
      <c r="P279" s="2"/>
      <c r="Q279" s="11"/>
      <c r="R279" s="11"/>
      <c r="S279" s="28"/>
    </row>
    <row r="280" spans="1:19" x14ac:dyDescent="0.25">
      <c r="A280" s="7"/>
      <c r="B280" s="11"/>
      <c r="C280" s="2"/>
      <c r="D280" s="11"/>
      <c r="E280" s="11"/>
      <c r="F280" s="2" t="s">
        <v>9</v>
      </c>
      <c r="G280" s="11" t="s">
        <v>433</v>
      </c>
      <c r="H280" s="2">
        <v>0</v>
      </c>
      <c r="I280" s="2">
        <v>1</v>
      </c>
      <c r="J280" s="2">
        <v>0</v>
      </c>
      <c r="K280" s="2">
        <v>0</v>
      </c>
      <c r="L280" s="2">
        <v>0</v>
      </c>
      <c r="M280" s="2">
        <v>0</v>
      </c>
      <c r="N280" s="2">
        <v>0</v>
      </c>
      <c r="O280" s="2"/>
      <c r="P280" s="2"/>
      <c r="Q280" s="11"/>
      <c r="R280" s="11"/>
      <c r="S280" s="28"/>
    </row>
    <row r="281" spans="1:19" x14ac:dyDescent="0.25">
      <c r="A281" s="7"/>
      <c r="B281" s="11"/>
      <c r="C281" s="2"/>
      <c r="D281" s="11"/>
      <c r="E281" s="11"/>
      <c r="F281" s="2" t="s">
        <v>10</v>
      </c>
      <c r="G281" s="11" t="s">
        <v>434</v>
      </c>
      <c r="H281" s="2">
        <v>0</v>
      </c>
      <c r="I281" s="2">
        <v>1</v>
      </c>
      <c r="J281" s="2">
        <v>0</v>
      </c>
      <c r="K281" s="2">
        <v>0</v>
      </c>
      <c r="L281" s="2">
        <v>0</v>
      </c>
      <c r="M281" s="2">
        <v>0</v>
      </c>
      <c r="N281" s="2">
        <v>0</v>
      </c>
      <c r="O281" s="2"/>
      <c r="P281" s="2"/>
      <c r="Q281" s="11"/>
      <c r="R281" s="11"/>
      <c r="S281" s="28"/>
    </row>
    <row r="282" spans="1:19" x14ac:dyDescent="0.25">
      <c r="A282" s="7"/>
      <c r="B282" s="11"/>
      <c r="C282" s="2"/>
      <c r="D282" s="11"/>
      <c r="E282" s="11"/>
      <c r="F282" s="2" t="s">
        <v>11</v>
      </c>
      <c r="G282" s="11" t="s">
        <v>435</v>
      </c>
      <c r="H282" s="2">
        <v>0</v>
      </c>
      <c r="I282" s="2">
        <v>1</v>
      </c>
      <c r="J282" s="2">
        <v>0</v>
      </c>
      <c r="K282" s="2">
        <v>0</v>
      </c>
      <c r="L282" s="2">
        <v>0</v>
      </c>
      <c r="M282" s="2">
        <v>0</v>
      </c>
      <c r="N282" s="2">
        <v>0</v>
      </c>
      <c r="O282" s="2"/>
      <c r="P282" s="2"/>
      <c r="Q282" s="11"/>
      <c r="R282" s="11"/>
      <c r="S282" s="28"/>
    </row>
    <row r="283" spans="1:19" x14ac:dyDescent="0.25">
      <c r="A283" s="7"/>
      <c r="B283" s="11"/>
      <c r="C283" s="2"/>
      <c r="D283" s="11"/>
      <c r="E283" s="11"/>
      <c r="F283" s="2" t="s">
        <v>12</v>
      </c>
      <c r="G283" s="11" t="s">
        <v>436</v>
      </c>
      <c r="H283" s="2">
        <v>0</v>
      </c>
      <c r="I283" s="2">
        <v>1</v>
      </c>
      <c r="J283" s="2">
        <v>0</v>
      </c>
      <c r="K283" s="2">
        <v>0</v>
      </c>
      <c r="L283" s="2">
        <v>0</v>
      </c>
      <c r="M283" s="2">
        <v>0</v>
      </c>
      <c r="N283" s="2">
        <v>0</v>
      </c>
      <c r="O283" s="2"/>
      <c r="P283" s="2"/>
      <c r="Q283" s="11"/>
      <c r="R283" s="11"/>
      <c r="S283" s="28"/>
    </row>
    <row r="284" spans="1:19" x14ac:dyDescent="0.25">
      <c r="A284" s="7"/>
      <c r="B284" s="11"/>
      <c r="C284" s="2"/>
      <c r="D284" s="11"/>
      <c r="E284" s="11"/>
      <c r="F284" s="2" t="s">
        <v>13</v>
      </c>
      <c r="G284" s="11" t="s">
        <v>437</v>
      </c>
      <c r="H284" s="2">
        <v>0</v>
      </c>
      <c r="I284" s="2">
        <v>1</v>
      </c>
      <c r="J284" s="2">
        <v>0</v>
      </c>
      <c r="K284" s="2">
        <v>0</v>
      </c>
      <c r="L284" s="2">
        <v>0</v>
      </c>
      <c r="M284" s="2">
        <v>0</v>
      </c>
      <c r="N284" s="2">
        <v>0</v>
      </c>
      <c r="O284" s="2"/>
      <c r="P284" s="2"/>
      <c r="Q284" s="11"/>
      <c r="R284" s="11"/>
      <c r="S284" s="28"/>
    </row>
    <row r="285" spans="1:19" x14ac:dyDescent="0.25">
      <c r="A285" s="7"/>
      <c r="B285" s="11"/>
      <c r="C285" s="2"/>
      <c r="D285" s="11"/>
      <c r="E285" s="11"/>
      <c r="F285" s="2" t="s">
        <v>14</v>
      </c>
      <c r="G285" s="11" t="s">
        <v>438</v>
      </c>
      <c r="H285" s="2">
        <v>0</v>
      </c>
      <c r="I285" s="2">
        <v>1</v>
      </c>
      <c r="J285" s="2">
        <v>0</v>
      </c>
      <c r="K285" s="2">
        <v>0</v>
      </c>
      <c r="L285" s="2">
        <v>0</v>
      </c>
      <c r="M285" s="2">
        <v>0</v>
      </c>
      <c r="N285" s="2">
        <v>0</v>
      </c>
      <c r="O285" s="2"/>
      <c r="P285" s="2"/>
      <c r="Q285" s="11"/>
      <c r="R285" s="11"/>
      <c r="S285" s="28"/>
    </row>
    <row r="286" spans="1:19" x14ac:dyDescent="0.25">
      <c r="A286" s="7"/>
      <c r="B286" s="11"/>
      <c r="C286" s="2"/>
      <c r="D286" s="11"/>
      <c r="E286" s="11"/>
      <c r="F286" s="2" t="s">
        <v>15</v>
      </c>
      <c r="G286" s="11" t="s">
        <v>439</v>
      </c>
      <c r="H286" s="2">
        <v>0</v>
      </c>
      <c r="I286" s="2">
        <v>1</v>
      </c>
      <c r="J286" s="2">
        <v>0</v>
      </c>
      <c r="K286" s="2">
        <v>0</v>
      </c>
      <c r="L286" s="2">
        <v>0</v>
      </c>
      <c r="M286" s="2">
        <v>0</v>
      </c>
      <c r="N286" s="2">
        <v>0</v>
      </c>
      <c r="O286" s="2"/>
      <c r="P286" s="2"/>
      <c r="Q286" s="11"/>
      <c r="R286" s="11"/>
      <c r="S286" s="28"/>
    </row>
    <row r="287" spans="1:19" x14ac:dyDescent="0.25">
      <c r="A287" s="7"/>
      <c r="B287" s="11"/>
      <c r="C287" s="2"/>
      <c r="D287" s="11"/>
      <c r="E287" s="11"/>
      <c r="F287" s="2" t="s">
        <v>16</v>
      </c>
      <c r="G287" s="11" t="s">
        <v>440</v>
      </c>
      <c r="H287" s="2">
        <v>0</v>
      </c>
      <c r="I287" s="2">
        <v>1</v>
      </c>
      <c r="J287" s="2">
        <v>0</v>
      </c>
      <c r="K287" s="2">
        <v>0</v>
      </c>
      <c r="L287" s="2">
        <v>0</v>
      </c>
      <c r="M287" s="2">
        <v>0</v>
      </c>
      <c r="N287" s="2">
        <v>0</v>
      </c>
      <c r="O287" s="2"/>
      <c r="P287" s="2"/>
      <c r="Q287" s="11"/>
      <c r="R287" s="11"/>
      <c r="S287" s="28"/>
    </row>
    <row r="288" spans="1:19" x14ac:dyDescent="0.25">
      <c r="A288" s="7"/>
      <c r="B288" s="11"/>
      <c r="C288" s="2"/>
      <c r="D288" s="11"/>
      <c r="E288" s="11"/>
      <c r="F288" s="2" t="s">
        <v>17</v>
      </c>
      <c r="G288" s="11" t="s">
        <v>441</v>
      </c>
      <c r="H288" s="2">
        <v>0</v>
      </c>
      <c r="I288" s="2">
        <v>1</v>
      </c>
      <c r="J288" s="2">
        <v>0</v>
      </c>
      <c r="K288" s="2">
        <v>0</v>
      </c>
      <c r="L288" s="2">
        <v>0</v>
      </c>
      <c r="M288" s="2">
        <v>0</v>
      </c>
      <c r="N288" s="2">
        <v>0</v>
      </c>
      <c r="O288" s="2"/>
      <c r="P288" s="2"/>
      <c r="Q288" s="11"/>
      <c r="R288" s="11"/>
      <c r="S288" s="28"/>
    </row>
    <row r="289" spans="1:19" x14ac:dyDescent="0.25">
      <c r="A289" s="7"/>
      <c r="B289" s="11"/>
      <c r="C289" s="2"/>
      <c r="D289" s="11"/>
      <c r="E289" s="11"/>
      <c r="F289" s="2" t="s">
        <v>18</v>
      </c>
      <c r="G289" s="11" t="s">
        <v>442</v>
      </c>
      <c r="H289" s="2">
        <v>0</v>
      </c>
      <c r="I289" s="2">
        <v>1</v>
      </c>
      <c r="J289" s="2">
        <v>0</v>
      </c>
      <c r="K289" s="2">
        <v>0</v>
      </c>
      <c r="L289" s="2">
        <v>0</v>
      </c>
      <c r="M289" s="2">
        <v>0</v>
      </c>
      <c r="N289" s="2">
        <v>0</v>
      </c>
      <c r="O289" s="2"/>
      <c r="P289" s="2"/>
      <c r="Q289" s="11"/>
      <c r="R289" s="11"/>
      <c r="S289" s="28"/>
    </row>
    <row r="290" spans="1:19" x14ac:dyDescent="0.25">
      <c r="A290" s="7"/>
      <c r="B290" s="11"/>
      <c r="C290" s="2"/>
      <c r="D290" s="11"/>
      <c r="E290" s="11"/>
      <c r="F290" s="2" t="s">
        <v>19</v>
      </c>
      <c r="G290" s="11" t="s">
        <v>443</v>
      </c>
      <c r="H290" s="2">
        <v>0</v>
      </c>
      <c r="I290" s="2">
        <v>1</v>
      </c>
      <c r="J290" s="2">
        <v>0</v>
      </c>
      <c r="K290" s="2">
        <v>0</v>
      </c>
      <c r="L290" s="2">
        <v>0</v>
      </c>
      <c r="M290" s="2">
        <v>0</v>
      </c>
      <c r="N290" s="2">
        <v>0</v>
      </c>
      <c r="O290" s="2"/>
      <c r="P290" s="2"/>
      <c r="Q290" s="11"/>
      <c r="R290" s="11"/>
      <c r="S290" s="28"/>
    </row>
    <row r="291" spans="1:19" x14ac:dyDescent="0.25">
      <c r="A291" s="7"/>
      <c r="B291" s="11"/>
      <c r="C291" s="2"/>
      <c r="D291" s="11"/>
      <c r="E291" s="11"/>
      <c r="F291" s="2" t="s">
        <v>20</v>
      </c>
      <c r="G291" s="11" t="s">
        <v>444</v>
      </c>
      <c r="H291" s="2">
        <v>0</v>
      </c>
      <c r="I291" s="2">
        <v>1</v>
      </c>
      <c r="J291" s="2">
        <v>0</v>
      </c>
      <c r="K291" s="2">
        <v>0</v>
      </c>
      <c r="L291" s="2">
        <v>0</v>
      </c>
      <c r="M291" s="2">
        <v>0</v>
      </c>
      <c r="N291" s="2">
        <v>0</v>
      </c>
      <c r="O291" s="2"/>
      <c r="P291" s="2"/>
      <c r="Q291" s="11"/>
      <c r="R291" s="11"/>
      <c r="S291" s="28"/>
    </row>
    <row r="292" spans="1:19" x14ac:dyDescent="0.25">
      <c r="A292" s="7"/>
      <c r="B292" s="11"/>
      <c r="C292" s="2"/>
      <c r="D292" s="11"/>
      <c r="E292" s="11"/>
      <c r="F292" s="2" t="s">
        <v>21</v>
      </c>
      <c r="G292" s="11" t="s">
        <v>445</v>
      </c>
      <c r="H292" s="2">
        <v>0</v>
      </c>
      <c r="I292" s="2">
        <v>1</v>
      </c>
      <c r="J292" s="2">
        <v>0</v>
      </c>
      <c r="K292" s="2">
        <v>0</v>
      </c>
      <c r="L292" s="2">
        <v>0</v>
      </c>
      <c r="M292" s="2">
        <v>0</v>
      </c>
      <c r="N292" s="2">
        <v>0</v>
      </c>
      <c r="O292" s="2"/>
      <c r="P292" s="2"/>
      <c r="Q292" s="11"/>
      <c r="R292" s="11"/>
      <c r="S292" s="28"/>
    </row>
    <row r="293" spans="1:19" x14ac:dyDescent="0.25">
      <c r="A293" s="7"/>
      <c r="B293" s="11"/>
      <c r="C293" s="2"/>
      <c r="D293" s="11"/>
      <c r="E293" s="11"/>
      <c r="F293" s="2" t="s">
        <v>22</v>
      </c>
      <c r="G293" s="11" t="s">
        <v>446</v>
      </c>
      <c r="H293" s="2">
        <v>0</v>
      </c>
      <c r="I293" s="2">
        <v>1</v>
      </c>
      <c r="J293" s="2">
        <v>0</v>
      </c>
      <c r="K293" s="2">
        <v>0</v>
      </c>
      <c r="L293" s="2">
        <v>0</v>
      </c>
      <c r="M293" s="2">
        <v>0</v>
      </c>
      <c r="N293" s="2">
        <v>0</v>
      </c>
      <c r="O293" s="2"/>
      <c r="P293" s="2"/>
      <c r="Q293" s="11"/>
      <c r="R293" s="11"/>
      <c r="S293" s="28"/>
    </row>
    <row r="294" spans="1:19" x14ac:dyDescent="0.25">
      <c r="A294" s="7"/>
      <c r="B294" s="11"/>
      <c r="C294" s="2"/>
      <c r="D294" s="11"/>
      <c r="E294" s="11"/>
      <c r="F294" s="2" t="s">
        <v>23</v>
      </c>
      <c r="G294" s="11" t="s">
        <v>447</v>
      </c>
      <c r="H294" s="2">
        <v>0</v>
      </c>
      <c r="I294" s="2">
        <v>1</v>
      </c>
      <c r="J294" s="2">
        <v>0</v>
      </c>
      <c r="K294" s="2">
        <v>0</v>
      </c>
      <c r="L294" s="2">
        <v>0</v>
      </c>
      <c r="M294" s="2">
        <v>0</v>
      </c>
      <c r="N294" s="2">
        <v>0</v>
      </c>
      <c r="O294" s="2"/>
      <c r="P294" s="2"/>
      <c r="Q294" s="11"/>
      <c r="R294" s="11"/>
      <c r="S294" s="28"/>
    </row>
    <row r="295" spans="1:19" x14ac:dyDescent="0.25">
      <c r="A295" s="7"/>
      <c r="B295" s="11"/>
      <c r="C295" s="2"/>
      <c r="D295" s="11"/>
      <c r="E295" s="11"/>
      <c r="F295" s="2"/>
      <c r="G295" s="11"/>
      <c r="H295" s="2"/>
      <c r="I295" s="2"/>
      <c r="J295" s="2"/>
      <c r="K295" s="2"/>
      <c r="L295" s="2"/>
      <c r="M295" s="2"/>
      <c r="N295" s="2"/>
      <c r="O295" s="2"/>
      <c r="P295" s="2"/>
      <c r="Q295" s="11"/>
      <c r="R295" s="11"/>
      <c r="S295" s="28"/>
    </row>
    <row r="296" spans="1:19" x14ac:dyDescent="0.25">
      <c r="A296" s="60"/>
      <c r="B296" s="62"/>
      <c r="C296" s="61"/>
      <c r="D296" s="62"/>
      <c r="E296" s="62"/>
      <c r="F296" s="61"/>
      <c r="G296" s="62"/>
      <c r="H296" s="61">
        <f>SUM(H272:H294)</f>
        <v>0</v>
      </c>
      <c r="I296" s="61">
        <f t="shared" ref="I296:O296" si="12">SUM(I272:I294)</f>
        <v>23</v>
      </c>
      <c r="J296" s="61">
        <f t="shared" si="12"/>
        <v>0</v>
      </c>
      <c r="K296" s="61">
        <f t="shared" si="12"/>
        <v>0</v>
      </c>
      <c r="L296" s="61">
        <f t="shared" si="12"/>
        <v>0</v>
      </c>
      <c r="M296" s="61">
        <f t="shared" si="12"/>
        <v>0</v>
      </c>
      <c r="N296" s="61">
        <f t="shared" si="12"/>
        <v>0</v>
      </c>
      <c r="O296" s="61">
        <f t="shared" si="12"/>
        <v>0</v>
      </c>
      <c r="P296" s="61"/>
      <c r="Q296" s="62"/>
      <c r="R296" s="61"/>
      <c r="S296" s="64"/>
    </row>
    <row r="297" spans="1:19" x14ac:dyDescent="0.25">
      <c r="A297" s="7"/>
      <c r="B297" s="11"/>
      <c r="C297" s="2"/>
      <c r="D297" s="11"/>
      <c r="E297" s="11"/>
      <c r="F297" s="2"/>
      <c r="G297" s="11"/>
      <c r="H297" s="2"/>
      <c r="I297" s="2"/>
      <c r="J297" s="2"/>
      <c r="K297" s="2"/>
      <c r="L297" s="2"/>
      <c r="M297" s="2"/>
      <c r="N297" s="2"/>
      <c r="O297" s="2"/>
      <c r="P297" s="2"/>
      <c r="Q297" s="11"/>
      <c r="R297" s="11"/>
      <c r="S297" s="28"/>
    </row>
    <row r="298" spans="1:19" x14ac:dyDescent="0.25">
      <c r="A298" s="19"/>
      <c r="B298" s="20"/>
      <c r="C298" s="4"/>
      <c r="D298" s="20"/>
      <c r="E298" s="20"/>
      <c r="F298" s="20"/>
      <c r="G298" s="20"/>
      <c r="H298" s="4"/>
      <c r="I298" s="4"/>
      <c r="J298" s="4"/>
      <c r="K298" s="4"/>
      <c r="L298" s="4"/>
      <c r="M298" s="4"/>
      <c r="N298" s="4"/>
      <c r="O298" s="4"/>
      <c r="P298" s="4"/>
      <c r="Q298" s="20"/>
      <c r="R298" s="20"/>
      <c r="S298" s="39"/>
    </row>
    <row r="299" spans="1:19" x14ac:dyDescent="0.25">
      <c r="A299" s="7"/>
      <c r="B299" s="11"/>
      <c r="C299" s="2" t="s">
        <v>14</v>
      </c>
      <c r="D299" s="11" t="s">
        <v>191</v>
      </c>
      <c r="E299" s="11" t="s">
        <v>39</v>
      </c>
      <c r="F299" s="2" t="s">
        <v>0</v>
      </c>
      <c r="G299" s="11" t="s">
        <v>448</v>
      </c>
      <c r="H299" s="2">
        <v>0</v>
      </c>
      <c r="I299" s="2">
        <v>1</v>
      </c>
      <c r="J299" s="2">
        <v>0</v>
      </c>
      <c r="K299" s="2">
        <v>0</v>
      </c>
      <c r="L299" s="2">
        <v>0</v>
      </c>
      <c r="M299" s="2">
        <v>0</v>
      </c>
      <c r="N299" s="2">
        <v>0</v>
      </c>
      <c r="O299" s="2"/>
      <c r="P299" s="2"/>
      <c r="Q299" s="11"/>
      <c r="R299" s="11"/>
      <c r="S299" s="28"/>
    </row>
    <row r="300" spans="1:19" x14ac:dyDescent="0.25">
      <c r="A300" s="7"/>
      <c r="B300" s="11"/>
      <c r="C300" s="2"/>
      <c r="D300" s="11"/>
      <c r="E300" s="11"/>
      <c r="F300" s="2" t="s">
        <v>2</v>
      </c>
      <c r="G300" s="11" t="s">
        <v>449</v>
      </c>
      <c r="H300" s="2">
        <v>0</v>
      </c>
      <c r="I300" s="2">
        <v>1</v>
      </c>
      <c r="J300" s="2">
        <v>0</v>
      </c>
      <c r="K300" s="2">
        <v>0</v>
      </c>
      <c r="L300" s="2">
        <v>0</v>
      </c>
      <c r="M300" s="2">
        <v>0</v>
      </c>
      <c r="N300" s="2">
        <v>0</v>
      </c>
      <c r="O300" s="2"/>
      <c r="P300" s="2"/>
      <c r="Q300" s="11"/>
      <c r="R300" s="11"/>
      <c r="S300" s="28"/>
    </row>
    <row r="301" spans="1:19" x14ac:dyDescent="0.25">
      <c r="A301" s="7"/>
      <c r="B301" s="11"/>
      <c r="C301" s="2"/>
      <c r="D301" s="11"/>
      <c r="E301" s="11"/>
      <c r="F301" s="2" t="s">
        <v>3</v>
      </c>
      <c r="G301" s="11" t="s">
        <v>450</v>
      </c>
      <c r="H301" s="2">
        <v>0</v>
      </c>
      <c r="I301" s="2">
        <v>1</v>
      </c>
      <c r="J301" s="2">
        <v>0</v>
      </c>
      <c r="K301" s="2">
        <v>0</v>
      </c>
      <c r="L301" s="2">
        <v>0</v>
      </c>
      <c r="M301" s="2">
        <v>0</v>
      </c>
      <c r="N301" s="2">
        <v>0</v>
      </c>
      <c r="O301" s="2"/>
      <c r="P301" s="2"/>
      <c r="Q301" s="11"/>
      <c r="R301" s="11"/>
      <c r="S301" s="28"/>
    </row>
    <row r="302" spans="1:19" x14ac:dyDescent="0.25">
      <c r="A302" s="7"/>
      <c r="B302" s="11"/>
      <c r="C302" s="2"/>
      <c r="D302" s="11"/>
      <c r="E302" s="11"/>
      <c r="F302" s="2" t="s">
        <v>4</v>
      </c>
      <c r="G302" s="11" t="s">
        <v>451</v>
      </c>
      <c r="H302" s="2">
        <v>0</v>
      </c>
      <c r="I302" s="2">
        <v>1</v>
      </c>
      <c r="J302" s="2">
        <v>0</v>
      </c>
      <c r="K302" s="2">
        <v>0</v>
      </c>
      <c r="L302" s="2">
        <v>0</v>
      </c>
      <c r="M302" s="2">
        <v>0</v>
      </c>
      <c r="N302" s="2">
        <v>0</v>
      </c>
      <c r="O302" s="2"/>
      <c r="P302" s="2"/>
      <c r="Q302" s="11"/>
      <c r="R302" s="11"/>
      <c r="S302" s="28"/>
    </row>
    <row r="303" spans="1:19" x14ac:dyDescent="0.25">
      <c r="A303" s="7"/>
      <c r="B303" s="11"/>
      <c r="C303" s="2"/>
      <c r="D303" s="11"/>
      <c r="E303" s="11"/>
      <c r="F303" s="2" t="s">
        <v>5</v>
      </c>
      <c r="G303" s="11" t="s">
        <v>452</v>
      </c>
      <c r="H303" s="2">
        <v>0</v>
      </c>
      <c r="I303" s="2">
        <v>1</v>
      </c>
      <c r="J303" s="2">
        <v>0</v>
      </c>
      <c r="K303" s="2">
        <v>0</v>
      </c>
      <c r="L303" s="2">
        <v>0</v>
      </c>
      <c r="M303" s="2">
        <v>0</v>
      </c>
      <c r="N303" s="2">
        <v>0</v>
      </c>
      <c r="O303" s="2"/>
      <c r="P303" s="2"/>
      <c r="Q303" s="11"/>
      <c r="R303" s="11"/>
      <c r="S303" s="28"/>
    </row>
    <row r="304" spans="1:19" x14ac:dyDescent="0.25">
      <c r="A304" s="7"/>
      <c r="B304" s="11"/>
      <c r="C304" s="2"/>
      <c r="D304" s="11"/>
      <c r="E304" s="11"/>
      <c r="F304" s="2" t="s">
        <v>6</v>
      </c>
      <c r="G304" s="11" t="s">
        <v>383</v>
      </c>
      <c r="H304" s="2">
        <v>0</v>
      </c>
      <c r="I304" s="2">
        <v>1</v>
      </c>
      <c r="J304" s="2">
        <v>0</v>
      </c>
      <c r="K304" s="2">
        <v>0</v>
      </c>
      <c r="L304" s="2">
        <v>0</v>
      </c>
      <c r="M304" s="2">
        <v>0</v>
      </c>
      <c r="N304" s="2">
        <v>0</v>
      </c>
      <c r="O304" s="2"/>
      <c r="P304" s="2"/>
      <c r="Q304" s="11"/>
      <c r="R304" s="11"/>
      <c r="S304" s="28"/>
    </row>
    <row r="305" spans="1:19" x14ac:dyDescent="0.25">
      <c r="A305" s="7"/>
      <c r="B305" s="11"/>
      <c r="C305" s="2"/>
      <c r="D305" s="11"/>
      <c r="E305" s="11"/>
      <c r="F305" s="2" t="s">
        <v>7</v>
      </c>
      <c r="G305" s="11" t="s">
        <v>453</v>
      </c>
      <c r="H305" s="2">
        <v>0</v>
      </c>
      <c r="I305" s="2">
        <v>1</v>
      </c>
      <c r="J305" s="2">
        <v>0</v>
      </c>
      <c r="K305" s="2">
        <v>0</v>
      </c>
      <c r="L305" s="2">
        <v>0</v>
      </c>
      <c r="M305" s="2">
        <v>0</v>
      </c>
      <c r="N305" s="2">
        <v>0</v>
      </c>
      <c r="O305" s="2"/>
      <c r="P305" s="2"/>
      <c r="Q305" s="11"/>
      <c r="R305" s="11"/>
      <c r="S305" s="28"/>
    </row>
    <row r="306" spans="1:19" x14ac:dyDescent="0.25">
      <c r="A306" s="7"/>
      <c r="B306" s="11"/>
      <c r="C306" s="2"/>
      <c r="D306" s="11"/>
      <c r="E306" s="11"/>
      <c r="F306" s="2" t="s">
        <v>8</v>
      </c>
      <c r="G306" s="11" t="s">
        <v>454</v>
      </c>
      <c r="H306" s="2">
        <v>0</v>
      </c>
      <c r="I306" s="2">
        <v>1</v>
      </c>
      <c r="J306" s="2">
        <v>0</v>
      </c>
      <c r="K306" s="2">
        <v>0</v>
      </c>
      <c r="L306" s="2">
        <v>0</v>
      </c>
      <c r="M306" s="2">
        <v>0</v>
      </c>
      <c r="N306" s="2">
        <v>0</v>
      </c>
      <c r="O306" s="2"/>
      <c r="P306" s="2"/>
      <c r="Q306" s="11"/>
      <c r="R306" s="11"/>
      <c r="S306" s="28"/>
    </row>
    <row r="307" spans="1:19" x14ac:dyDescent="0.25">
      <c r="A307" s="7"/>
      <c r="B307" s="11"/>
      <c r="C307" s="2"/>
      <c r="D307" s="11"/>
      <c r="E307" s="11"/>
      <c r="F307" s="2" t="s">
        <v>9</v>
      </c>
      <c r="G307" s="11" t="s">
        <v>455</v>
      </c>
      <c r="H307" s="2">
        <v>0</v>
      </c>
      <c r="I307" s="2">
        <v>1</v>
      </c>
      <c r="J307" s="2">
        <v>0</v>
      </c>
      <c r="K307" s="2">
        <v>0</v>
      </c>
      <c r="L307" s="2">
        <v>0</v>
      </c>
      <c r="M307" s="2">
        <v>0</v>
      </c>
      <c r="N307" s="2">
        <v>0</v>
      </c>
      <c r="O307" s="2"/>
      <c r="P307" s="2"/>
      <c r="Q307" s="11"/>
      <c r="R307" s="11"/>
      <c r="S307" s="28"/>
    </row>
    <row r="308" spans="1:19" x14ac:dyDescent="0.25">
      <c r="A308" s="7"/>
      <c r="B308" s="11"/>
      <c r="C308" s="2"/>
      <c r="D308" s="11"/>
      <c r="E308" s="11"/>
      <c r="F308" s="2" t="s">
        <v>10</v>
      </c>
      <c r="G308" s="11" t="s">
        <v>456</v>
      </c>
      <c r="H308" s="2">
        <v>0</v>
      </c>
      <c r="I308" s="2">
        <v>1</v>
      </c>
      <c r="J308" s="2">
        <v>0</v>
      </c>
      <c r="K308" s="2">
        <v>0</v>
      </c>
      <c r="L308" s="2">
        <v>0</v>
      </c>
      <c r="M308" s="2">
        <v>0</v>
      </c>
      <c r="N308" s="2">
        <v>0</v>
      </c>
      <c r="O308" s="2"/>
      <c r="P308" s="2"/>
      <c r="Q308" s="11"/>
      <c r="R308" s="11"/>
      <c r="S308" s="28"/>
    </row>
    <row r="309" spans="1:19" x14ac:dyDescent="0.25">
      <c r="A309" s="7"/>
      <c r="B309" s="11"/>
      <c r="C309" s="2"/>
      <c r="D309" s="11"/>
      <c r="E309" s="11"/>
      <c r="F309" s="2" t="s">
        <v>11</v>
      </c>
      <c r="G309" s="11" t="s">
        <v>457</v>
      </c>
      <c r="H309" s="2">
        <v>0</v>
      </c>
      <c r="I309" s="2">
        <v>1</v>
      </c>
      <c r="J309" s="2">
        <v>0</v>
      </c>
      <c r="K309" s="2">
        <v>0</v>
      </c>
      <c r="L309" s="2">
        <v>0</v>
      </c>
      <c r="M309" s="2">
        <v>0</v>
      </c>
      <c r="N309" s="2">
        <v>0</v>
      </c>
      <c r="O309" s="2"/>
      <c r="P309" s="2"/>
      <c r="Q309" s="11"/>
      <c r="R309" s="11"/>
      <c r="S309" s="28"/>
    </row>
    <row r="310" spans="1:19" x14ac:dyDescent="0.25">
      <c r="A310" s="7"/>
      <c r="B310" s="11"/>
      <c r="C310" s="2"/>
      <c r="D310" s="11"/>
      <c r="E310" s="11"/>
      <c r="F310" s="2" t="s">
        <v>12</v>
      </c>
      <c r="G310" s="11" t="s">
        <v>458</v>
      </c>
      <c r="H310" s="2">
        <v>0</v>
      </c>
      <c r="I310" s="2">
        <v>1</v>
      </c>
      <c r="J310" s="2">
        <v>0</v>
      </c>
      <c r="K310" s="2">
        <v>0</v>
      </c>
      <c r="L310" s="2">
        <v>0</v>
      </c>
      <c r="M310" s="2">
        <v>0</v>
      </c>
      <c r="N310" s="2">
        <v>0</v>
      </c>
      <c r="O310" s="2"/>
      <c r="P310" s="2"/>
      <c r="Q310" s="11"/>
      <c r="R310" s="11"/>
      <c r="S310" s="28"/>
    </row>
    <row r="311" spans="1:19" x14ac:dyDescent="0.25">
      <c r="A311" s="7"/>
      <c r="B311" s="11"/>
      <c r="C311" s="2"/>
      <c r="D311" s="11"/>
      <c r="E311" s="11"/>
      <c r="F311" s="2" t="s">
        <v>13</v>
      </c>
      <c r="G311" s="11" t="s">
        <v>459</v>
      </c>
      <c r="H311" s="2">
        <v>0</v>
      </c>
      <c r="I311" s="2">
        <v>1</v>
      </c>
      <c r="J311" s="2">
        <v>0</v>
      </c>
      <c r="K311" s="2">
        <v>0</v>
      </c>
      <c r="L311" s="2">
        <v>0</v>
      </c>
      <c r="M311" s="2">
        <v>0</v>
      </c>
      <c r="N311" s="2">
        <v>0</v>
      </c>
      <c r="O311" s="2"/>
      <c r="P311" s="2"/>
      <c r="Q311" s="11"/>
      <c r="R311" s="11"/>
      <c r="S311" s="28"/>
    </row>
    <row r="312" spans="1:19" x14ac:dyDescent="0.25">
      <c r="A312" s="7"/>
      <c r="B312" s="11"/>
      <c r="C312" s="2"/>
      <c r="D312" s="11"/>
      <c r="E312" s="11"/>
      <c r="F312" s="2" t="s">
        <v>14</v>
      </c>
      <c r="G312" s="11" t="s">
        <v>460</v>
      </c>
      <c r="H312" s="2">
        <v>0</v>
      </c>
      <c r="I312" s="2">
        <v>1</v>
      </c>
      <c r="J312" s="2">
        <v>0</v>
      </c>
      <c r="K312" s="2">
        <v>0</v>
      </c>
      <c r="L312" s="2">
        <v>0</v>
      </c>
      <c r="M312" s="2">
        <v>0</v>
      </c>
      <c r="N312" s="2">
        <v>0</v>
      </c>
      <c r="O312" s="2"/>
      <c r="P312" s="2"/>
      <c r="Q312" s="11"/>
      <c r="R312" s="11"/>
      <c r="S312" s="28"/>
    </row>
    <row r="313" spans="1:19" x14ac:dyDescent="0.25">
      <c r="A313" s="7"/>
      <c r="B313" s="11"/>
      <c r="C313" s="2"/>
      <c r="D313" s="11"/>
      <c r="E313" s="11"/>
      <c r="F313" s="2" t="s">
        <v>15</v>
      </c>
      <c r="G313" s="11" t="s">
        <v>461</v>
      </c>
      <c r="H313" s="2">
        <v>0</v>
      </c>
      <c r="I313" s="2">
        <v>1</v>
      </c>
      <c r="J313" s="2">
        <v>0</v>
      </c>
      <c r="K313" s="2">
        <v>0</v>
      </c>
      <c r="L313" s="2">
        <v>0</v>
      </c>
      <c r="M313" s="2">
        <v>0</v>
      </c>
      <c r="N313" s="2">
        <v>0</v>
      </c>
      <c r="O313" s="2"/>
      <c r="P313" s="2"/>
      <c r="Q313" s="11"/>
      <c r="R313" s="11"/>
      <c r="S313" s="28"/>
    </row>
    <row r="314" spans="1:19" x14ac:dyDescent="0.25">
      <c r="A314" s="7"/>
      <c r="B314" s="11"/>
      <c r="C314" s="2"/>
      <c r="D314" s="11"/>
      <c r="E314" s="11"/>
      <c r="F314" s="2" t="s">
        <v>16</v>
      </c>
      <c r="G314" s="11" t="s">
        <v>462</v>
      </c>
      <c r="H314" s="2">
        <v>0</v>
      </c>
      <c r="I314" s="2">
        <v>1</v>
      </c>
      <c r="J314" s="2">
        <v>0</v>
      </c>
      <c r="K314" s="2">
        <v>0</v>
      </c>
      <c r="L314" s="2">
        <v>0</v>
      </c>
      <c r="M314" s="2">
        <v>0</v>
      </c>
      <c r="N314" s="2">
        <v>0</v>
      </c>
      <c r="O314" s="2"/>
      <c r="P314" s="2"/>
      <c r="Q314" s="11"/>
      <c r="R314" s="11"/>
      <c r="S314" s="28"/>
    </row>
    <row r="315" spans="1:19" x14ac:dyDescent="0.25">
      <c r="A315" s="7"/>
      <c r="B315" s="11"/>
      <c r="C315" s="2"/>
      <c r="D315" s="11"/>
      <c r="E315" s="11"/>
      <c r="F315" s="2" t="s">
        <v>17</v>
      </c>
      <c r="G315" s="11" t="s">
        <v>463</v>
      </c>
      <c r="H315" s="2">
        <v>0</v>
      </c>
      <c r="I315" s="2">
        <v>1</v>
      </c>
      <c r="J315" s="2">
        <v>0</v>
      </c>
      <c r="K315" s="2">
        <v>0</v>
      </c>
      <c r="L315" s="2">
        <v>0</v>
      </c>
      <c r="M315" s="2">
        <v>0</v>
      </c>
      <c r="N315" s="2">
        <v>0</v>
      </c>
      <c r="O315" s="2"/>
      <c r="P315" s="2"/>
      <c r="Q315" s="11"/>
      <c r="R315" s="11"/>
      <c r="S315" s="28"/>
    </row>
    <row r="316" spans="1:19" x14ac:dyDescent="0.25">
      <c r="A316" s="7"/>
      <c r="B316" s="11"/>
      <c r="C316" s="2"/>
      <c r="D316" s="11"/>
      <c r="E316" s="11"/>
      <c r="F316" s="2" t="s">
        <v>18</v>
      </c>
      <c r="G316" s="11" t="s">
        <v>464</v>
      </c>
      <c r="H316" s="2">
        <v>0</v>
      </c>
      <c r="I316" s="2">
        <v>1</v>
      </c>
      <c r="J316" s="2">
        <v>0</v>
      </c>
      <c r="K316" s="2">
        <v>0</v>
      </c>
      <c r="L316" s="2">
        <v>0</v>
      </c>
      <c r="M316" s="2">
        <v>0</v>
      </c>
      <c r="N316" s="2">
        <v>0</v>
      </c>
      <c r="O316" s="2"/>
      <c r="P316" s="2"/>
      <c r="Q316" s="11"/>
      <c r="R316" s="11"/>
      <c r="S316" s="28"/>
    </row>
    <row r="317" spans="1:19" x14ac:dyDescent="0.25">
      <c r="A317" s="7"/>
      <c r="B317" s="11"/>
      <c r="C317" s="2"/>
      <c r="D317" s="11"/>
      <c r="E317" s="11"/>
      <c r="F317" s="2" t="s">
        <v>19</v>
      </c>
      <c r="G317" s="11" t="s">
        <v>465</v>
      </c>
      <c r="H317" s="2">
        <v>0</v>
      </c>
      <c r="I317" s="2">
        <v>1</v>
      </c>
      <c r="J317" s="2">
        <v>0</v>
      </c>
      <c r="K317" s="2">
        <v>0</v>
      </c>
      <c r="L317" s="2">
        <v>0</v>
      </c>
      <c r="M317" s="2">
        <v>0</v>
      </c>
      <c r="N317" s="2">
        <v>0</v>
      </c>
      <c r="O317" s="2"/>
      <c r="P317" s="2"/>
      <c r="Q317" s="11"/>
      <c r="R317" s="11"/>
      <c r="S317" s="28"/>
    </row>
    <row r="318" spans="1:19" x14ac:dyDescent="0.25">
      <c r="A318" s="7"/>
      <c r="B318" s="11"/>
      <c r="C318" s="2"/>
      <c r="D318" s="11"/>
      <c r="E318" s="11"/>
      <c r="F318" s="2" t="s">
        <v>20</v>
      </c>
      <c r="G318" s="11" t="s">
        <v>466</v>
      </c>
      <c r="H318" s="2">
        <v>0</v>
      </c>
      <c r="I318" s="2">
        <v>1</v>
      </c>
      <c r="J318" s="2">
        <v>0</v>
      </c>
      <c r="K318" s="2">
        <v>0</v>
      </c>
      <c r="L318" s="2">
        <v>0</v>
      </c>
      <c r="M318" s="2">
        <v>0</v>
      </c>
      <c r="N318" s="2">
        <v>0</v>
      </c>
      <c r="O318" s="2"/>
      <c r="P318" s="2"/>
      <c r="Q318" s="11"/>
      <c r="R318" s="11"/>
      <c r="S318" s="28"/>
    </row>
    <row r="319" spans="1:19" x14ac:dyDescent="0.25">
      <c r="A319" s="7"/>
      <c r="B319" s="11"/>
      <c r="C319" s="2"/>
      <c r="D319" s="11"/>
      <c r="E319" s="11"/>
      <c r="F319" s="2" t="s">
        <v>21</v>
      </c>
      <c r="G319" s="11" t="s">
        <v>467</v>
      </c>
      <c r="H319" s="2">
        <v>0</v>
      </c>
      <c r="I319" s="2">
        <v>1</v>
      </c>
      <c r="J319" s="2">
        <v>0</v>
      </c>
      <c r="K319" s="2">
        <v>0</v>
      </c>
      <c r="L319" s="2">
        <v>0</v>
      </c>
      <c r="M319" s="2">
        <v>0</v>
      </c>
      <c r="N319" s="2">
        <v>0</v>
      </c>
      <c r="O319" s="2"/>
      <c r="P319" s="2"/>
      <c r="Q319" s="11"/>
      <c r="R319" s="11"/>
      <c r="S319" s="28"/>
    </row>
    <row r="320" spans="1:19" x14ac:dyDescent="0.25">
      <c r="A320" s="7"/>
      <c r="B320" s="11"/>
      <c r="C320" s="2"/>
      <c r="D320" s="11"/>
      <c r="E320" s="11"/>
      <c r="F320" s="2" t="s">
        <v>22</v>
      </c>
      <c r="G320" s="11" t="s">
        <v>468</v>
      </c>
      <c r="H320" s="2">
        <v>0</v>
      </c>
      <c r="I320" s="2">
        <v>1</v>
      </c>
      <c r="J320" s="2">
        <v>0</v>
      </c>
      <c r="K320" s="2">
        <v>0</v>
      </c>
      <c r="L320" s="2">
        <v>0</v>
      </c>
      <c r="M320" s="2">
        <v>0</v>
      </c>
      <c r="N320" s="2">
        <v>0</v>
      </c>
      <c r="O320" s="2"/>
      <c r="P320" s="2"/>
      <c r="Q320" s="11"/>
      <c r="R320" s="11"/>
      <c r="S320" s="28"/>
    </row>
    <row r="321" spans="1:19" x14ac:dyDescent="0.25">
      <c r="A321" s="7"/>
      <c r="B321" s="11"/>
      <c r="C321" s="2"/>
      <c r="D321" s="11"/>
      <c r="E321" s="11"/>
      <c r="F321" s="2" t="s">
        <v>23</v>
      </c>
      <c r="G321" s="11" t="s">
        <v>469</v>
      </c>
      <c r="H321" s="2">
        <v>0</v>
      </c>
      <c r="I321" s="2">
        <v>1</v>
      </c>
      <c r="J321" s="2">
        <v>0</v>
      </c>
      <c r="K321" s="2">
        <v>0</v>
      </c>
      <c r="L321" s="2">
        <v>0</v>
      </c>
      <c r="M321" s="2">
        <v>0</v>
      </c>
      <c r="N321" s="2">
        <v>0</v>
      </c>
      <c r="O321" s="2"/>
      <c r="P321" s="2"/>
      <c r="Q321" s="11"/>
      <c r="R321" s="11"/>
      <c r="S321" s="28"/>
    </row>
    <row r="322" spans="1:19" x14ac:dyDescent="0.25">
      <c r="A322" s="7"/>
      <c r="B322" s="11"/>
      <c r="C322" s="2"/>
      <c r="D322" s="11"/>
      <c r="E322" s="11"/>
      <c r="F322" s="2" t="s">
        <v>24</v>
      </c>
      <c r="G322" s="11" t="s">
        <v>470</v>
      </c>
      <c r="H322" s="2">
        <v>0</v>
      </c>
      <c r="I322" s="2">
        <v>1</v>
      </c>
      <c r="J322" s="2">
        <v>0</v>
      </c>
      <c r="K322" s="2">
        <v>0</v>
      </c>
      <c r="L322" s="2">
        <v>0</v>
      </c>
      <c r="M322" s="2">
        <v>0</v>
      </c>
      <c r="N322" s="2">
        <v>0</v>
      </c>
      <c r="O322" s="2"/>
      <c r="P322" s="2"/>
      <c r="Q322" s="11"/>
      <c r="R322" s="11"/>
      <c r="S322" s="28"/>
    </row>
    <row r="323" spans="1:19" x14ac:dyDescent="0.25">
      <c r="A323" s="7"/>
      <c r="B323" s="11"/>
      <c r="C323" s="2"/>
      <c r="D323" s="11"/>
      <c r="E323" s="11"/>
      <c r="F323" s="2" t="s">
        <v>25</v>
      </c>
      <c r="G323" s="11" t="s">
        <v>471</v>
      </c>
      <c r="H323" s="2">
        <v>0</v>
      </c>
      <c r="I323" s="2">
        <v>1</v>
      </c>
      <c r="J323" s="2">
        <v>0</v>
      </c>
      <c r="K323" s="2">
        <v>0</v>
      </c>
      <c r="L323" s="2">
        <v>0</v>
      </c>
      <c r="M323" s="2">
        <v>0</v>
      </c>
      <c r="N323" s="2">
        <v>0</v>
      </c>
      <c r="O323" s="2"/>
      <c r="P323" s="2"/>
      <c r="Q323" s="11"/>
      <c r="R323" s="11"/>
      <c r="S323" s="28"/>
    </row>
    <row r="324" spans="1:19" x14ac:dyDescent="0.25">
      <c r="A324" s="7"/>
      <c r="B324" s="11"/>
      <c r="C324" s="2"/>
      <c r="D324" s="11"/>
      <c r="E324" s="11"/>
      <c r="F324" s="2" t="s">
        <v>26</v>
      </c>
      <c r="G324" s="11" t="s">
        <v>472</v>
      </c>
      <c r="H324" s="2">
        <v>0</v>
      </c>
      <c r="I324" s="2">
        <v>1</v>
      </c>
      <c r="J324" s="2">
        <v>0</v>
      </c>
      <c r="K324" s="2">
        <v>0</v>
      </c>
      <c r="L324" s="2">
        <v>0</v>
      </c>
      <c r="M324" s="2">
        <v>0</v>
      </c>
      <c r="N324" s="2">
        <v>0</v>
      </c>
      <c r="O324" s="2"/>
      <c r="P324" s="2"/>
      <c r="Q324" s="11"/>
      <c r="R324" s="11"/>
      <c r="S324" s="28"/>
    </row>
    <row r="325" spans="1:19" x14ac:dyDescent="0.25">
      <c r="A325" s="7"/>
      <c r="B325" s="11"/>
      <c r="C325" s="2"/>
      <c r="D325" s="11"/>
      <c r="E325" s="11"/>
      <c r="F325" s="2" t="s">
        <v>27</v>
      </c>
      <c r="G325" s="11" t="s">
        <v>473</v>
      </c>
      <c r="H325" s="2">
        <v>0</v>
      </c>
      <c r="I325" s="2">
        <v>1</v>
      </c>
      <c r="J325" s="2">
        <v>0</v>
      </c>
      <c r="K325" s="2">
        <v>0</v>
      </c>
      <c r="L325" s="2">
        <v>0</v>
      </c>
      <c r="M325" s="2">
        <v>0</v>
      </c>
      <c r="N325" s="2">
        <v>0</v>
      </c>
      <c r="O325" s="2"/>
      <c r="P325" s="2"/>
      <c r="Q325" s="11"/>
      <c r="R325" s="11"/>
      <c r="S325" s="28"/>
    </row>
    <row r="326" spans="1:19" x14ac:dyDescent="0.25">
      <c r="A326" s="7"/>
      <c r="B326" s="11"/>
      <c r="C326" s="2"/>
      <c r="D326" s="11"/>
      <c r="E326" s="11"/>
      <c r="F326" s="2" t="s">
        <v>28</v>
      </c>
      <c r="G326" s="11" t="s">
        <v>474</v>
      </c>
      <c r="H326" s="2">
        <v>0</v>
      </c>
      <c r="I326" s="2">
        <v>1</v>
      </c>
      <c r="J326" s="2">
        <v>0</v>
      </c>
      <c r="K326" s="2">
        <v>0</v>
      </c>
      <c r="L326" s="2">
        <v>0</v>
      </c>
      <c r="M326" s="2">
        <v>0</v>
      </c>
      <c r="N326" s="2">
        <v>0</v>
      </c>
      <c r="O326" s="2"/>
      <c r="P326" s="2"/>
      <c r="Q326" s="11"/>
      <c r="R326" s="11"/>
      <c r="S326" s="28"/>
    </row>
    <row r="327" spans="1:19" x14ac:dyDescent="0.25">
      <c r="A327" s="7"/>
      <c r="B327" s="11"/>
      <c r="C327" s="2"/>
      <c r="D327" s="11"/>
      <c r="E327" s="11"/>
      <c r="F327" s="2" t="s">
        <v>29</v>
      </c>
      <c r="G327" s="11" t="s">
        <v>475</v>
      </c>
      <c r="H327" s="2">
        <v>0</v>
      </c>
      <c r="I327" s="2">
        <v>1</v>
      </c>
      <c r="J327" s="2">
        <v>0</v>
      </c>
      <c r="K327" s="2">
        <v>0</v>
      </c>
      <c r="L327" s="2">
        <v>0</v>
      </c>
      <c r="M327" s="2">
        <v>0</v>
      </c>
      <c r="N327" s="2">
        <v>0</v>
      </c>
      <c r="O327" s="2"/>
      <c r="P327" s="2"/>
      <c r="Q327" s="11"/>
      <c r="R327" s="11"/>
      <c r="S327" s="28"/>
    </row>
    <row r="328" spans="1:19" x14ac:dyDescent="0.25">
      <c r="A328" s="7"/>
      <c r="B328" s="11"/>
      <c r="C328" s="2"/>
      <c r="D328" s="11"/>
      <c r="E328" s="11"/>
      <c r="F328" s="2" t="s">
        <v>30</v>
      </c>
      <c r="G328" s="11" t="s">
        <v>476</v>
      </c>
      <c r="H328" s="2">
        <v>0</v>
      </c>
      <c r="I328" s="2">
        <v>1</v>
      </c>
      <c r="J328" s="2">
        <v>0</v>
      </c>
      <c r="K328" s="2">
        <v>0</v>
      </c>
      <c r="L328" s="2">
        <v>0</v>
      </c>
      <c r="M328" s="2">
        <v>0</v>
      </c>
      <c r="N328" s="2">
        <v>0</v>
      </c>
      <c r="O328" s="2"/>
      <c r="P328" s="2"/>
      <c r="Q328" s="11"/>
      <c r="R328" s="11"/>
      <c r="S328" s="28"/>
    </row>
    <row r="329" spans="1:19" x14ac:dyDescent="0.25">
      <c r="A329" s="7"/>
      <c r="B329" s="11"/>
      <c r="C329" s="2"/>
      <c r="D329" s="11"/>
      <c r="E329" s="11"/>
      <c r="F329" s="2" t="s">
        <v>31</v>
      </c>
      <c r="G329" s="11" t="s">
        <v>477</v>
      </c>
      <c r="H329" s="2">
        <v>0</v>
      </c>
      <c r="I329" s="2">
        <v>1</v>
      </c>
      <c r="J329" s="2">
        <v>0</v>
      </c>
      <c r="K329" s="2">
        <v>0</v>
      </c>
      <c r="L329" s="2">
        <v>0</v>
      </c>
      <c r="M329" s="2">
        <v>0</v>
      </c>
      <c r="N329" s="2">
        <v>0</v>
      </c>
      <c r="O329" s="2"/>
      <c r="P329" s="2"/>
      <c r="Q329" s="11"/>
      <c r="R329" s="11"/>
      <c r="S329" s="28"/>
    </row>
    <row r="330" spans="1:19" x14ac:dyDescent="0.25">
      <c r="A330" s="7"/>
      <c r="B330" s="11"/>
      <c r="C330" s="2"/>
      <c r="D330" s="11"/>
      <c r="E330" s="11"/>
      <c r="F330" s="2"/>
      <c r="G330" s="11"/>
      <c r="H330" s="2"/>
      <c r="I330" s="2"/>
      <c r="J330" s="2"/>
      <c r="K330" s="2"/>
      <c r="L330" s="2"/>
      <c r="M330" s="2"/>
      <c r="N330" s="2"/>
      <c r="O330" s="2"/>
      <c r="P330" s="2"/>
      <c r="Q330" s="11"/>
      <c r="R330" s="11"/>
      <c r="S330" s="28"/>
    </row>
    <row r="331" spans="1:19" x14ac:dyDescent="0.25">
      <c r="A331" s="60"/>
      <c r="B331" s="62"/>
      <c r="C331" s="61"/>
      <c r="D331" s="62"/>
      <c r="E331" s="62"/>
      <c r="F331" s="61"/>
      <c r="G331" s="62"/>
      <c r="H331" s="61">
        <f>SUM(H299:H329)</f>
        <v>0</v>
      </c>
      <c r="I331" s="61">
        <f t="shared" ref="I331:O331" si="13">SUM(I299:I329)</f>
        <v>31</v>
      </c>
      <c r="J331" s="61">
        <f t="shared" si="13"/>
        <v>0</v>
      </c>
      <c r="K331" s="61">
        <f t="shared" si="13"/>
        <v>0</v>
      </c>
      <c r="L331" s="61">
        <f t="shared" si="13"/>
        <v>0</v>
      </c>
      <c r="M331" s="61">
        <f t="shared" si="13"/>
        <v>0</v>
      </c>
      <c r="N331" s="61">
        <f t="shared" si="13"/>
        <v>0</v>
      </c>
      <c r="O331" s="61">
        <f t="shared" si="13"/>
        <v>0</v>
      </c>
      <c r="P331" s="61"/>
      <c r="Q331" s="62"/>
      <c r="R331" s="61"/>
      <c r="S331" s="64"/>
    </row>
    <row r="332" spans="1:19" x14ac:dyDescent="0.25">
      <c r="A332" s="16"/>
      <c r="B332" s="17"/>
      <c r="C332" s="5"/>
      <c r="D332" s="17"/>
      <c r="E332" s="17"/>
      <c r="F332" s="5"/>
      <c r="G332" s="17"/>
      <c r="H332" s="5"/>
      <c r="I332" s="5"/>
      <c r="J332" s="5"/>
      <c r="K332" s="5"/>
      <c r="L332" s="5"/>
      <c r="M332" s="5"/>
      <c r="N332" s="5"/>
      <c r="O332" s="5"/>
      <c r="P332" s="5"/>
      <c r="Q332" s="17"/>
      <c r="R332" s="17"/>
      <c r="S332" s="38"/>
    </row>
    <row r="333" spans="1:19" x14ac:dyDescent="0.25">
      <c r="A333" s="7"/>
      <c r="B333" s="11"/>
      <c r="C333" s="2"/>
      <c r="D333" s="11"/>
      <c r="E333" s="11"/>
      <c r="F333" s="11"/>
      <c r="G333" s="11"/>
      <c r="H333" s="2"/>
      <c r="I333" s="2"/>
      <c r="J333" s="2"/>
      <c r="K333" s="2"/>
      <c r="L333" s="2"/>
      <c r="M333" s="2"/>
      <c r="N333" s="2"/>
      <c r="O333" s="2"/>
      <c r="P333" s="2"/>
      <c r="Q333" s="11"/>
      <c r="R333" s="11"/>
      <c r="S333" s="28"/>
    </row>
    <row r="334" spans="1:19" x14ac:dyDescent="0.25">
      <c r="A334" s="7"/>
      <c r="B334" s="11"/>
      <c r="C334" s="2" t="s">
        <v>15</v>
      </c>
      <c r="D334" s="11" t="s">
        <v>192</v>
      </c>
      <c r="E334" s="11" t="s">
        <v>39</v>
      </c>
      <c r="F334" s="2" t="s">
        <v>0</v>
      </c>
      <c r="G334" s="11" t="s">
        <v>478</v>
      </c>
      <c r="H334" s="2">
        <v>1</v>
      </c>
      <c r="I334" s="2">
        <v>0</v>
      </c>
      <c r="J334" s="2">
        <v>0</v>
      </c>
      <c r="K334" s="2">
        <v>0</v>
      </c>
      <c r="L334" s="2">
        <v>0</v>
      </c>
      <c r="M334" s="2">
        <v>0</v>
      </c>
      <c r="N334" s="2">
        <v>0</v>
      </c>
      <c r="O334" s="2">
        <v>1</v>
      </c>
      <c r="P334" s="2"/>
      <c r="Q334" s="11"/>
      <c r="R334" s="11"/>
      <c r="S334" s="28"/>
    </row>
    <row r="335" spans="1:19" x14ac:dyDescent="0.25">
      <c r="A335" s="7"/>
      <c r="B335" s="11"/>
      <c r="C335" s="2"/>
      <c r="D335" s="11"/>
      <c r="E335" s="11"/>
      <c r="F335" s="2" t="s">
        <v>2</v>
      </c>
      <c r="G335" s="11" t="s">
        <v>479</v>
      </c>
      <c r="H335" s="2">
        <v>1</v>
      </c>
      <c r="I335" s="2">
        <v>0</v>
      </c>
      <c r="J335" s="2">
        <v>0</v>
      </c>
      <c r="K335" s="2">
        <v>0</v>
      </c>
      <c r="L335" s="2">
        <v>0</v>
      </c>
      <c r="M335" s="2">
        <v>0</v>
      </c>
      <c r="N335" s="2">
        <v>0</v>
      </c>
      <c r="O335" s="2">
        <v>1</v>
      </c>
      <c r="P335" s="2"/>
      <c r="Q335" s="11"/>
      <c r="R335" s="11"/>
      <c r="S335" s="28"/>
    </row>
    <row r="336" spans="1:19" x14ac:dyDescent="0.25">
      <c r="A336" s="7"/>
      <c r="B336" s="11"/>
      <c r="C336" s="2"/>
      <c r="D336" s="11"/>
      <c r="E336" s="11"/>
      <c r="F336" s="2" t="s">
        <v>3</v>
      </c>
      <c r="G336" s="11" t="s">
        <v>480</v>
      </c>
      <c r="H336" s="2">
        <v>1</v>
      </c>
      <c r="I336" s="2">
        <v>0</v>
      </c>
      <c r="J336" s="2">
        <v>0</v>
      </c>
      <c r="K336" s="2">
        <v>0</v>
      </c>
      <c r="L336" s="2">
        <v>0</v>
      </c>
      <c r="M336" s="2">
        <v>0</v>
      </c>
      <c r="N336" s="2">
        <v>0</v>
      </c>
      <c r="O336" s="2">
        <v>1</v>
      </c>
      <c r="P336" s="2"/>
      <c r="Q336" s="11"/>
      <c r="R336" s="11"/>
      <c r="S336" s="28"/>
    </row>
    <row r="337" spans="1:19" x14ac:dyDescent="0.25">
      <c r="A337" s="7"/>
      <c r="B337" s="11"/>
      <c r="C337" s="2"/>
      <c r="D337" s="11"/>
      <c r="E337" s="11"/>
      <c r="F337" s="2" t="s">
        <v>4</v>
      </c>
      <c r="G337" s="11" t="s">
        <v>481</v>
      </c>
      <c r="H337" s="2">
        <v>1</v>
      </c>
      <c r="I337" s="2">
        <v>0</v>
      </c>
      <c r="J337" s="2">
        <v>0</v>
      </c>
      <c r="K337" s="2">
        <v>0</v>
      </c>
      <c r="L337" s="2">
        <v>0</v>
      </c>
      <c r="M337" s="2">
        <v>0</v>
      </c>
      <c r="N337" s="2">
        <v>0</v>
      </c>
      <c r="O337" s="2">
        <v>1</v>
      </c>
      <c r="P337" s="2"/>
      <c r="Q337" s="11"/>
      <c r="R337" s="11"/>
      <c r="S337" s="28"/>
    </row>
    <row r="338" spans="1:19" x14ac:dyDescent="0.25">
      <c r="A338" s="7"/>
      <c r="B338" s="11"/>
      <c r="C338" s="2"/>
      <c r="D338" s="11"/>
      <c r="E338" s="11"/>
      <c r="F338" s="2" t="s">
        <v>5</v>
      </c>
      <c r="G338" s="11" t="s">
        <v>482</v>
      </c>
      <c r="H338" s="2">
        <v>1</v>
      </c>
      <c r="I338" s="2">
        <v>0</v>
      </c>
      <c r="J338" s="2">
        <v>0</v>
      </c>
      <c r="K338" s="2">
        <v>0</v>
      </c>
      <c r="L338" s="2">
        <v>0</v>
      </c>
      <c r="M338" s="2">
        <v>0</v>
      </c>
      <c r="N338" s="2">
        <v>0</v>
      </c>
      <c r="O338" s="2">
        <v>1</v>
      </c>
      <c r="P338" s="2"/>
      <c r="Q338" s="11"/>
      <c r="R338" s="11"/>
      <c r="S338" s="28"/>
    </row>
    <row r="339" spans="1:19" x14ac:dyDescent="0.25">
      <c r="A339" s="7"/>
      <c r="B339" s="11"/>
      <c r="C339" s="2"/>
      <c r="D339" s="11"/>
      <c r="E339" s="11"/>
      <c r="F339" s="2" t="s">
        <v>6</v>
      </c>
      <c r="G339" s="11" t="s">
        <v>483</v>
      </c>
      <c r="H339" s="2">
        <v>1</v>
      </c>
      <c r="I339" s="2">
        <v>0</v>
      </c>
      <c r="J339" s="2">
        <v>0</v>
      </c>
      <c r="K339" s="2">
        <v>0</v>
      </c>
      <c r="L339" s="2">
        <v>0</v>
      </c>
      <c r="M339" s="2">
        <v>0</v>
      </c>
      <c r="N339" s="2">
        <v>0</v>
      </c>
      <c r="O339" s="2">
        <v>1</v>
      </c>
      <c r="P339" s="2"/>
      <c r="Q339" s="11"/>
      <c r="R339" s="11"/>
      <c r="S339" s="28"/>
    </row>
    <row r="340" spans="1:19" x14ac:dyDescent="0.25">
      <c r="A340" s="7"/>
      <c r="B340" s="11"/>
      <c r="C340" s="2"/>
      <c r="D340" s="11"/>
      <c r="E340" s="11"/>
      <c r="F340" s="2" t="s">
        <v>7</v>
      </c>
      <c r="G340" s="11" t="s">
        <v>484</v>
      </c>
      <c r="H340" s="2">
        <v>1</v>
      </c>
      <c r="I340" s="2">
        <v>0</v>
      </c>
      <c r="J340" s="2">
        <v>0</v>
      </c>
      <c r="K340" s="2">
        <v>0</v>
      </c>
      <c r="L340" s="2">
        <v>0</v>
      </c>
      <c r="M340" s="2">
        <v>0</v>
      </c>
      <c r="N340" s="2">
        <v>0</v>
      </c>
      <c r="O340" s="2">
        <v>1</v>
      </c>
      <c r="P340" s="2"/>
      <c r="Q340" s="11"/>
      <c r="R340" s="11"/>
      <c r="S340" s="28"/>
    </row>
    <row r="341" spans="1:19" x14ac:dyDescent="0.25">
      <c r="A341" s="7"/>
      <c r="B341" s="11"/>
      <c r="C341" s="2"/>
      <c r="D341" s="11"/>
      <c r="E341" s="11"/>
      <c r="F341" s="2" t="s">
        <v>8</v>
      </c>
      <c r="G341" s="11" t="s">
        <v>485</v>
      </c>
      <c r="H341" s="2">
        <v>1</v>
      </c>
      <c r="I341" s="2">
        <v>0</v>
      </c>
      <c r="J341" s="2">
        <v>0</v>
      </c>
      <c r="K341" s="2">
        <v>0</v>
      </c>
      <c r="L341" s="2">
        <v>0</v>
      </c>
      <c r="M341" s="2">
        <v>0</v>
      </c>
      <c r="N341" s="2">
        <v>0</v>
      </c>
      <c r="O341" s="2">
        <v>1</v>
      </c>
      <c r="P341" s="2"/>
      <c r="Q341" s="11"/>
      <c r="R341" s="11"/>
      <c r="S341" s="28"/>
    </row>
    <row r="342" spans="1:19" x14ac:dyDescent="0.25">
      <c r="A342" s="7"/>
      <c r="B342" s="11"/>
      <c r="C342" s="2"/>
      <c r="D342" s="11"/>
      <c r="E342" s="11"/>
      <c r="F342" s="2"/>
      <c r="G342" s="11"/>
      <c r="H342" s="2"/>
      <c r="I342" s="2"/>
      <c r="J342" s="2"/>
      <c r="K342" s="2"/>
      <c r="L342" s="2"/>
      <c r="M342" s="2"/>
      <c r="N342" s="2"/>
      <c r="O342" s="2"/>
      <c r="P342" s="2"/>
      <c r="Q342" s="11"/>
      <c r="R342" s="11"/>
      <c r="S342" s="28"/>
    </row>
    <row r="343" spans="1:19" x14ac:dyDescent="0.25">
      <c r="A343" s="60"/>
      <c r="B343" s="62"/>
      <c r="C343" s="61"/>
      <c r="D343" s="62"/>
      <c r="E343" s="62"/>
      <c r="F343" s="61"/>
      <c r="G343" s="62"/>
      <c r="H343" s="61">
        <f>SUM(H334:H341)</f>
        <v>8</v>
      </c>
      <c r="I343" s="61">
        <f t="shared" ref="I343:O343" si="14">SUM(I334:I341)</f>
        <v>0</v>
      </c>
      <c r="J343" s="61">
        <f t="shared" si="14"/>
        <v>0</v>
      </c>
      <c r="K343" s="61">
        <f t="shared" si="14"/>
        <v>0</v>
      </c>
      <c r="L343" s="61">
        <f t="shared" si="14"/>
        <v>0</v>
      </c>
      <c r="M343" s="61">
        <f t="shared" si="14"/>
        <v>0</v>
      </c>
      <c r="N343" s="61">
        <f t="shared" si="14"/>
        <v>0</v>
      </c>
      <c r="O343" s="61">
        <f t="shared" si="14"/>
        <v>8</v>
      </c>
      <c r="P343" s="61"/>
      <c r="Q343" s="62"/>
      <c r="R343" s="61"/>
      <c r="S343" s="64"/>
    </row>
    <row r="344" spans="1:19" x14ac:dyDescent="0.25">
      <c r="A344" s="7"/>
      <c r="B344" s="11"/>
      <c r="C344" s="2"/>
      <c r="D344" s="11"/>
      <c r="E344" s="11"/>
      <c r="F344" s="2"/>
      <c r="G344" s="11"/>
      <c r="H344" s="2"/>
      <c r="I344" s="2"/>
      <c r="J344" s="2"/>
      <c r="K344" s="2"/>
      <c r="L344" s="2"/>
      <c r="M344" s="2"/>
      <c r="N344" s="2"/>
      <c r="O344" s="2"/>
      <c r="P344" s="2"/>
      <c r="Q344" s="11"/>
      <c r="R344" s="11"/>
      <c r="S344" s="28"/>
    </row>
    <row r="345" spans="1:19" x14ac:dyDescent="0.25">
      <c r="A345" s="19"/>
      <c r="B345" s="20"/>
      <c r="C345" s="4"/>
      <c r="D345" s="20"/>
      <c r="E345" s="20"/>
      <c r="F345" s="20"/>
      <c r="G345" s="20"/>
      <c r="H345" s="4"/>
      <c r="I345" s="4"/>
      <c r="J345" s="4"/>
      <c r="K345" s="4"/>
      <c r="L345" s="4"/>
      <c r="M345" s="4"/>
      <c r="N345" s="4"/>
      <c r="O345" s="4"/>
      <c r="P345" s="4"/>
      <c r="Q345" s="20"/>
      <c r="R345" s="20"/>
      <c r="S345" s="39"/>
    </row>
    <row r="346" spans="1:19" x14ac:dyDescent="0.25">
      <c r="A346" s="7"/>
      <c r="B346" s="11"/>
      <c r="C346" s="2" t="s">
        <v>16</v>
      </c>
      <c r="D346" s="11" t="s">
        <v>193</v>
      </c>
      <c r="E346" s="11" t="s">
        <v>39</v>
      </c>
      <c r="F346" s="2" t="s">
        <v>0</v>
      </c>
      <c r="G346" s="11" t="s">
        <v>486</v>
      </c>
      <c r="H346" s="2">
        <v>0</v>
      </c>
      <c r="I346" s="2">
        <v>1</v>
      </c>
      <c r="J346" s="2">
        <v>0</v>
      </c>
      <c r="K346" s="2">
        <v>0</v>
      </c>
      <c r="L346" s="2">
        <v>0</v>
      </c>
      <c r="M346" s="2">
        <v>0</v>
      </c>
      <c r="N346" s="2">
        <v>0</v>
      </c>
      <c r="O346" s="2"/>
      <c r="P346" s="2"/>
      <c r="Q346" s="11"/>
      <c r="R346" s="11"/>
      <c r="S346" s="28"/>
    </row>
    <row r="347" spans="1:19" x14ac:dyDescent="0.25">
      <c r="A347" s="7"/>
      <c r="B347" s="11"/>
      <c r="C347" s="2"/>
      <c r="D347" s="11"/>
      <c r="E347" s="11"/>
      <c r="F347" s="2" t="s">
        <v>2</v>
      </c>
      <c r="G347" s="11" t="s">
        <v>487</v>
      </c>
      <c r="H347" s="2">
        <v>0</v>
      </c>
      <c r="I347" s="2">
        <v>1</v>
      </c>
      <c r="J347" s="2">
        <v>0</v>
      </c>
      <c r="K347" s="2">
        <v>0</v>
      </c>
      <c r="L347" s="2">
        <v>0</v>
      </c>
      <c r="M347" s="2">
        <v>0</v>
      </c>
      <c r="N347" s="2">
        <v>0</v>
      </c>
      <c r="O347" s="2"/>
      <c r="P347" s="2"/>
      <c r="Q347" s="11"/>
      <c r="R347" s="11"/>
      <c r="S347" s="28"/>
    </row>
    <row r="348" spans="1:19" x14ac:dyDescent="0.25">
      <c r="A348" s="7"/>
      <c r="B348" s="11"/>
      <c r="C348" s="2"/>
      <c r="D348" s="11"/>
      <c r="E348" s="11"/>
      <c r="F348" s="2" t="s">
        <v>3</v>
      </c>
      <c r="G348" s="11" t="s">
        <v>488</v>
      </c>
      <c r="H348" s="2">
        <v>0</v>
      </c>
      <c r="I348" s="2">
        <v>1</v>
      </c>
      <c r="J348" s="2">
        <v>0</v>
      </c>
      <c r="K348" s="2">
        <v>0</v>
      </c>
      <c r="L348" s="2">
        <v>0</v>
      </c>
      <c r="M348" s="2">
        <v>0</v>
      </c>
      <c r="N348" s="2">
        <v>0</v>
      </c>
      <c r="O348" s="2"/>
      <c r="P348" s="2"/>
      <c r="Q348" s="11"/>
      <c r="R348" s="11"/>
      <c r="S348" s="28"/>
    </row>
    <row r="349" spans="1:19" x14ac:dyDescent="0.25">
      <c r="A349" s="7"/>
      <c r="B349" s="11"/>
      <c r="C349" s="2"/>
      <c r="D349" s="11"/>
      <c r="E349" s="11"/>
      <c r="F349" s="2" t="s">
        <v>4</v>
      </c>
      <c r="G349" s="11" t="s">
        <v>489</v>
      </c>
      <c r="H349" s="2">
        <v>0</v>
      </c>
      <c r="I349" s="2">
        <v>1</v>
      </c>
      <c r="J349" s="2">
        <v>0</v>
      </c>
      <c r="K349" s="2">
        <v>0</v>
      </c>
      <c r="L349" s="2">
        <v>0</v>
      </c>
      <c r="M349" s="2">
        <v>0</v>
      </c>
      <c r="N349" s="2">
        <v>0</v>
      </c>
      <c r="O349" s="2"/>
      <c r="P349" s="2"/>
      <c r="Q349" s="11"/>
      <c r="R349" s="11"/>
      <c r="S349" s="28"/>
    </row>
    <row r="350" spans="1:19" x14ac:dyDescent="0.25">
      <c r="A350" s="7"/>
      <c r="B350" s="11"/>
      <c r="C350" s="2"/>
      <c r="D350" s="11"/>
      <c r="E350" s="11"/>
      <c r="F350" s="2" t="s">
        <v>5</v>
      </c>
      <c r="G350" s="11" t="s">
        <v>490</v>
      </c>
      <c r="H350" s="2">
        <v>0</v>
      </c>
      <c r="I350" s="2">
        <v>1</v>
      </c>
      <c r="J350" s="2">
        <v>0</v>
      </c>
      <c r="K350" s="2">
        <v>0</v>
      </c>
      <c r="L350" s="2">
        <v>0</v>
      </c>
      <c r="M350" s="2">
        <v>0</v>
      </c>
      <c r="N350" s="2">
        <v>0</v>
      </c>
      <c r="O350" s="2"/>
      <c r="P350" s="2"/>
      <c r="Q350" s="11"/>
      <c r="R350" s="11"/>
      <c r="S350" s="28"/>
    </row>
    <row r="351" spans="1:19" x14ac:dyDescent="0.25">
      <c r="A351" s="7"/>
      <c r="B351" s="11"/>
      <c r="C351" s="2"/>
      <c r="D351" s="11"/>
      <c r="E351" s="11"/>
      <c r="F351" s="2" t="s">
        <v>6</v>
      </c>
      <c r="G351" s="11" t="s">
        <v>491</v>
      </c>
      <c r="H351" s="2">
        <v>0</v>
      </c>
      <c r="I351" s="2">
        <v>1</v>
      </c>
      <c r="J351" s="2">
        <v>0</v>
      </c>
      <c r="K351" s="2">
        <v>0</v>
      </c>
      <c r="L351" s="2">
        <v>0</v>
      </c>
      <c r="M351" s="2">
        <v>0</v>
      </c>
      <c r="N351" s="2">
        <v>0</v>
      </c>
      <c r="O351" s="2"/>
      <c r="P351" s="2"/>
      <c r="Q351" s="11"/>
      <c r="R351" s="11"/>
      <c r="S351" s="28"/>
    </row>
    <row r="352" spans="1:19" x14ac:dyDescent="0.25">
      <c r="A352" s="7"/>
      <c r="B352" s="11"/>
      <c r="C352" s="2"/>
      <c r="D352" s="11"/>
      <c r="E352" s="11"/>
      <c r="F352" s="2" t="s">
        <v>7</v>
      </c>
      <c r="G352" s="11" t="s">
        <v>492</v>
      </c>
      <c r="H352" s="2">
        <v>0</v>
      </c>
      <c r="I352" s="2">
        <v>1</v>
      </c>
      <c r="J352" s="2">
        <v>0</v>
      </c>
      <c r="K352" s="2">
        <v>0</v>
      </c>
      <c r="L352" s="2">
        <v>0</v>
      </c>
      <c r="M352" s="2">
        <v>0</v>
      </c>
      <c r="N352" s="2">
        <v>0</v>
      </c>
      <c r="O352" s="2"/>
      <c r="P352" s="2"/>
      <c r="Q352" s="11"/>
      <c r="R352" s="11"/>
      <c r="S352" s="28"/>
    </row>
    <row r="353" spans="1:19" x14ac:dyDescent="0.25">
      <c r="A353" s="7"/>
      <c r="B353" s="11"/>
      <c r="C353" s="2"/>
      <c r="D353" s="11"/>
      <c r="E353" s="11"/>
      <c r="F353" s="2" t="s">
        <v>8</v>
      </c>
      <c r="G353" s="11" t="s">
        <v>493</v>
      </c>
      <c r="H353" s="2">
        <v>0</v>
      </c>
      <c r="I353" s="2">
        <v>1</v>
      </c>
      <c r="J353" s="2">
        <v>0</v>
      </c>
      <c r="K353" s="2">
        <v>0</v>
      </c>
      <c r="L353" s="2">
        <v>0</v>
      </c>
      <c r="M353" s="2">
        <v>0</v>
      </c>
      <c r="N353" s="2">
        <v>0</v>
      </c>
      <c r="O353" s="2"/>
      <c r="P353" s="2"/>
      <c r="Q353" s="11"/>
      <c r="R353" s="11"/>
      <c r="S353" s="28"/>
    </row>
    <row r="354" spans="1:19" x14ac:dyDescent="0.25">
      <c r="A354" s="7"/>
      <c r="B354" s="11"/>
      <c r="C354" s="2"/>
      <c r="D354" s="11"/>
      <c r="E354" s="11"/>
      <c r="F354" s="2" t="s">
        <v>9</v>
      </c>
      <c r="G354" s="11" t="s">
        <v>494</v>
      </c>
      <c r="H354" s="2">
        <v>0</v>
      </c>
      <c r="I354" s="2">
        <v>1</v>
      </c>
      <c r="J354" s="2">
        <v>0</v>
      </c>
      <c r="K354" s="2">
        <v>0</v>
      </c>
      <c r="L354" s="2">
        <v>0</v>
      </c>
      <c r="M354" s="2">
        <v>0</v>
      </c>
      <c r="N354" s="2">
        <v>0</v>
      </c>
      <c r="O354" s="2"/>
      <c r="P354" s="2"/>
      <c r="Q354" s="11"/>
      <c r="R354" s="11"/>
      <c r="S354" s="28"/>
    </row>
    <row r="355" spans="1:19" x14ac:dyDescent="0.25">
      <c r="A355" s="7"/>
      <c r="B355" s="11"/>
      <c r="C355" s="2"/>
      <c r="D355" s="11"/>
      <c r="E355" s="11"/>
      <c r="F355" s="2" t="s">
        <v>10</v>
      </c>
      <c r="G355" s="11" t="s">
        <v>495</v>
      </c>
      <c r="H355" s="2">
        <v>0</v>
      </c>
      <c r="I355" s="2">
        <v>1</v>
      </c>
      <c r="J355" s="2">
        <v>0</v>
      </c>
      <c r="K355" s="2">
        <v>0</v>
      </c>
      <c r="L355" s="2">
        <v>0</v>
      </c>
      <c r="M355" s="2">
        <v>0</v>
      </c>
      <c r="N355" s="2">
        <v>0</v>
      </c>
      <c r="O355" s="2"/>
      <c r="P355" s="2"/>
      <c r="Q355" s="11"/>
      <c r="R355" s="11"/>
      <c r="S355" s="28"/>
    </row>
    <row r="356" spans="1:19" x14ac:dyDescent="0.25">
      <c r="A356" s="7"/>
      <c r="B356" s="11"/>
      <c r="C356" s="2"/>
      <c r="D356" s="11"/>
      <c r="E356" s="11"/>
      <c r="F356" s="2"/>
      <c r="G356" s="11"/>
      <c r="H356" s="2"/>
      <c r="I356" s="2"/>
      <c r="J356" s="2"/>
      <c r="K356" s="2"/>
      <c r="L356" s="2"/>
      <c r="M356" s="2"/>
      <c r="N356" s="2"/>
      <c r="O356" s="2"/>
      <c r="P356" s="2"/>
      <c r="Q356" s="11"/>
      <c r="R356" s="11"/>
      <c r="S356" s="28"/>
    </row>
    <row r="357" spans="1:19" x14ac:dyDescent="0.25">
      <c r="A357" s="60"/>
      <c r="B357" s="62"/>
      <c r="C357" s="61"/>
      <c r="D357" s="62"/>
      <c r="E357" s="62"/>
      <c r="F357" s="61"/>
      <c r="G357" s="62"/>
      <c r="H357" s="61">
        <f>SUM(H346:H355)</f>
        <v>0</v>
      </c>
      <c r="I357" s="61">
        <f t="shared" ref="I357:O357" si="15">SUM(I346:I355)</f>
        <v>10</v>
      </c>
      <c r="J357" s="61">
        <f t="shared" si="15"/>
        <v>0</v>
      </c>
      <c r="K357" s="61">
        <f t="shared" si="15"/>
        <v>0</v>
      </c>
      <c r="L357" s="61">
        <f t="shared" si="15"/>
        <v>0</v>
      </c>
      <c r="M357" s="61">
        <f t="shared" si="15"/>
        <v>0</v>
      </c>
      <c r="N357" s="61">
        <f t="shared" si="15"/>
        <v>0</v>
      </c>
      <c r="O357" s="61">
        <f t="shared" si="15"/>
        <v>0</v>
      </c>
      <c r="P357" s="61"/>
      <c r="Q357" s="62"/>
      <c r="R357" s="61"/>
      <c r="S357" s="64"/>
    </row>
    <row r="358" spans="1:19" x14ac:dyDescent="0.25">
      <c r="A358" s="16"/>
      <c r="B358" s="17"/>
      <c r="C358" s="5"/>
      <c r="D358" s="17"/>
      <c r="E358" s="17"/>
      <c r="F358" s="5"/>
      <c r="G358" s="17"/>
      <c r="H358" s="5"/>
      <c r="I358" s="5"/>
      <c r="J358" s="5"/>
      <c r="K358" s="5"/>
      <c r="L358" s="5"/>
      <c r="M358" s="5"/>
      <c r="N358" s="5"/>
      <c r="O358" s="5"/>
      <c r="P358" s="5"/>
      <c r="Q358" s="17"/>
      <c r="R358" s="17"/>
      <c r="S358" s="38"/>
    </row>
    <row r="359" spans="1:19" x14ac:dyDescent="0.25">
      <c r="A359" s="7"/>
      <c r="B359" s="11"/>
      <c r="C359" s="2"/>
      <c r="D359" s="11"/>
      <c r="E359" s="11"/>
      <c r="F359" s="2"/>
      <c r="G359" s="11"/>
      <c r="H359" s="2"/>
      <c r="I359" s="2"/>
      <c r="J359" s="2"/>
      <c r="K359" s="2"/>
      <c r="L359" s="2"/>
      <c r="M359" s="2"/>
      <c r="N359" s="2"/>
      <c r="O359" s="2"/>
      <c r="P359" s="2"/>
      <c r="Q359" s="11"/>
      <c r="R359" s="11"/>
      <c r="S359" s="28"/>
    </row>
    <row r="360" spans="1:19" x14ac:dyDescent="0.25">
      <c r="A360" s="7"/>
      <c r="B360" s="11"/>
      <c r="C360" s="2" t="s">
        <v>17</v>
      </c>
      <c r="D360" s="11" t="s">
        <v>194</v>
      </c>
      <c r="E360" s="11" t="s">
        <v>39</v>
      </c>
      <c r="F360" s="2" t="s">
        <v>0</v>
      </c>
      <c r="G360" s="11" t="s">
        <v>496</v>
      </c>
      <c r="H360" s="2">
        <v>1</v>
      </c>
      <c r="I360" s="2">
        <v>0</v>
      </c>
      <c r="J360" s="2">
        <v>0</v>
      </c>
      <c r="K360" s="2">
        <v>0</v>
      </c>
      <c r="L360" s="2">
        <v>0</v>
      </c>
      <c r="M360" s="2">
        <v>0</v>
      </c>
      <c r="N360" s="2">
        <v>1</v>
      </c>
      <c r="O360" s="2"/>
      <c r="P360" s="2"/>
      <c r="Q360" s="11"/>
      <c r="R360" s="11"/>
      <c r="S360" s="28"/>
    </row>
    <row r="361" spans="1:19" x14ac:dyDescent="0.25">
      <c r="A361" s="7"/>
      <c r="B361" s="11"/>
      <c r="C361" s="2"/>
      <c r="D361" s="11"/>
      <c r="E361" s="11"/>
      <c r="F361" s="2" t="s">
        <v>2</v>
      </c>
      <c r="G361" s="11" t="s">
        <v>497</v>
      </c>
      <c r="H361" s="2">
        <v>0</v>
      </c>
      <c r="I361" s="2">
        <v>1</v>
      </c>
      <c r="J361" s="2">
        <v>0</v>
      </c>
      <c r="K361" s="2">
        <v>0</v>
      </c>
      <c r="L361" s="2">
        <v>0</v>
      </c>
      <c r="M361" s="2">
        <v>0</v>
      </c>
      <c r="N361" s="2">
        <v>0</v>
      </c>
      <c r="O361" s="2"/>
      <c r="P361" s="2"/>
      <c r="Q361" s="11"/>
      <c r="R361" s="11"/>
      <c r="S361" s="28"/>
    </row>
    <row r="362" spans="1:19" x14ac:dyDescent="0.25">
      <c r="A362" s="7"/>
      <c r="B362" s="11"/>
      <c r="C362" s="2"/>
      <c r="D362" s="11"/>
      <c r="E362" s="11"/>
      <c r="F362" s="2" t="s">
        <v>3</v>
      </c>
      <c r="G362" s="11" t="s">
        <v>498</v>
      </c>
      <c r="H362" s="2">
        <v>1</v>
      </c>
      <c r="I362" s="2">
        <v>0</v>
      </c>
      <c r="J362" s="2">
        <v>0</v>
      </c>
      <c r="K362" s="2">
        <v>0</v>
      </c>
      <c r="L362" s="2">
        <v>0</v>
      </c>
      <c r="M362" s="2">
        <v>0</v>
      </c>
      <c r="N362" s="2">
        <v>1</v>
      </c>
      <c r="O362" s="2"/>
      <c r="P362" s="2"/>
      <c r="Q362" s="11"/>
      <c r="R362" s="11"/>
      <c r="S362" s="28"/>
    </row>
    <row r="363" spans="1:19" x14ac:dyDescent="0.25">
      <c r="A363" s="7"/>
      <c r="B363" s="11"/>
      <c r="C363" s="2"/>
      <c r="D363" s="11"/>
      <c r="E363" s="11"/>
      <c r="F363" s="2" t="s">
        <v>4</v>
      </c>
      <c r="G363" s="11" t="s">
        <v>499</v>
      </c>
      <c r="H363" s="2">
        <v>0</v>
      </c>
      <c r="I363" s="2">
        <v>1</v>
      </c>
      <c r="J363" s="2">
        <v>0</v>
      </c>
      <c r="K363" s="2">
        <v>0</v>
      </c>
      <c r="L363" s="2">
        <v>0</v>
      </c>
      <c r="M363" s="2">
        <v>0</v>
      </c>
      <c r="N363" s="2">
        <v>0</v>
      </c>
      <c r="O363" s="2"/>
      <c r="P363" s="2"/>
      <c r="Q363" s="11"/>
      <c r="R363" s="11"/>
      <c r="S363" s="28"/>
    </row>
    <row r="364" spans="1:19" x14ac:dyDescent="0.25">
      <c r="A364" s="7"/>
      <c r="B364" s="11"/>
      <c r="C364" s="2"/>
      <c r="D364" s="11"/>
      <c r="E364" s="11"/>
      <c r="F364" s="2" t="s">
        <v>5</v>
      </c>
      <c r="G364" s="11" t="s">
        <v>500</v>
      </c>
      <c r="H364" s="2">
        <v>0</v>
      </c>
      <c r="I364" s="2">
        <v>1</v>
      </c>
      <c r="J364" s="2">
        <v>0</v>
      </c>
      <c r="K364" s="2">
        <v>0</v>
      </c>
      <c r="L364" s="2">
        <v>0</v>
      </c>
      <c r="M364" s="2">
        <v>0</v>
      </c>
      <c r="N364" s="2">
        <v>0</v>
      </c>
      <c r="O364" s="2"/>
      <c r="P364" s="2"/>
      <c r="Q364" s="11"/>
      <c r="R364" s="11"/>
      <c r="S364" s="28"/>
    </row>
    <row r="365" spans="1:19" x14ac:dyDescent="0.25">
      <c r="A365" s="7"/>
      <c r="B365" s="11"/>
      <c r="C365" s="2"/>
      <c r="D365" s="11"/>
      <c r="E365" s="11"/>
      <c r="F365" s="2" t="s">
        <v>6</v>
      </c>
      <c r="G365" s="11" t="s">
        <v>501</v>
      </c>
      <c r="H365" s="2">
        <v>0</v>
      </c>
      <c r="I365" s="2">
        <v>1</v>
      </c>
      <c r="J365" s="2">
        <v>0</v>
      </c>
      <c r="K365" s="2">
        <v>0</v>
      </c>
      <c r="L365" s="2">
        <v>0</v>
      </c>
      <c r="M365" s="2">
        <v>0</v>
      </c>
      <c r="N365" s="2">
        <v>0</v>
      </c>
      <c r="O365" s="2"/>
      <c r="P365" s="2"/>
      <c r="Q365" s="11"/>
      <c r="R365" s="11"/>
      <c r="S365" s="28"/>
    </row>
    <row r="366" spans="1:19" x14ac:dyDescent="0.25">
      <c r="A366" s="7"/>
      <c r="B366" s="11"/>
      <c r="C366" s="2"/>
      <c r="D366" s="11"/>
      <c r="E366" s="11"/>
      <c r="F366" s="2" t="s">
        <v>7</v>
      </c>
      <c r="G366" s="11" t="s">
        <v>502</v>
      </c>
      <c r="H366" s="2">
        <v>0</v>
      </c>
      <c r="I366" s="2">
        <v>1</v>
      </c>
      <c r="J366" s="2">
        <v>0</v>
      </c>
      <c r="K366" s="2">
        <v>0</v>
      </c>
      <c r="L366" s="2">
        <v>0</v>
      </c>
      <c r="M366" s="2">
        <v>0</v>
      </c>
      <c r="N366" s="2">
        <v>0</v>
      </c>
      <c r="O366" s="2"/>
      <c r="P366" s="2"/>
      <c r="Q366" s="11"/>
      <c r="R366" s="11"/>
      <c r="S366" s="28"/>
    </row>
    <row r="367" spans="1:19" x14ac:dyDescent="0.25">
      <c r="A367" s="7"/>
      <c r="B367" s="11"/>
      <c r="C367" s="2"/>
      <c r="D367" s="11"/>
      <c r="E367" s="11"/>
      <c r="F367" s="2" t="s">
        <v>8</v>
      </c>
      <c r="G367" s="11" t="s">
        <v>503</v>
      </c>
      <c r="H367" s="2">
        <v>1</v>
      </c>
      <c r="I367" s="2">
        <v>0</v>
      </c>
      <c r="J367" s="2">
        <v>0</v>
      </c>
      <c r="K367" s="2">
        <v>0</v>
      </c>
      <c r="L367" s="2">
        <v>0</v>
      </c>
      <c r="M367" s="2">
        <v>0</v>
      </c>
      <c r="N367" s="2">
        <v>1</v>
      </c>
      <c r="O367" s="2"/>
      <c r="P367" s="2"/>
      <c r="Q367" s="11"/>
      <c r="R367" s="11"/>
      <c r="S367" s="28"/>
    </row>
    <row r="368" spans="1:19" x14ac:dyDescent="0.25">
      <c r="A368" s="7"/>
      <c r="B368" s="11"/>
      <c r="C368" s="2"/>
      <c r="D368" s="11"/>
      <c r="E368" s="11"/>
      <c r="F368" s="2" t="s">
        <v>9</v>
      </c>
      <c r="G368" s="11" t="s">
        <v>504</v>
      </c>
      <c r="H368" s="2">
        <v>0</v>
      </c>
      <c r="I368" s="2">
        <v>1</v>
      </c>
      <c r="J368" s="2">
        <v>0</v>
      </c>
      <c r="K368" s="2">
        <v>0</v>
      </c>
      <c r="L368" s="2">
        <v>0</v>
      </c>
      <c r="M368" s="2">
        <v>0</v>
      </c>
      <c r="N368" s="2">
        <v>0</v>
      </c>
      <c r="O368" s="2"/>
      <c r="P368" s="2"/>
      <c r="Q368" s="11"/>
      <c r="R368" s="11"/>
      <c r="S368" s="28"/>
    </row>
    <row r="369" spans="1:19" x14ac:dyDescent="0.25">
      <c r="A369" s="7"/>
      <c r="B369" s="11"/>
      <c r="C369" s="2"/>
      <c r="D369" s="11"/>
      <c r="E369" s="11"/>
      <c r="F369" s="2"/>
      <c r="G369" s="11"/>
      <c r="H369" s="2"/>
      <c r="I369" s="2"/>
      <c r="J369" s="2"/>
      <c r="K369" s="2"/>
      <c r="L369" s="2"/>
      <c r="M369" s="2"/>
      <c r="N369" s="2"/>
      <c r="O369" s="2"/>
      <c r="P369" s="2"/>
      <c r="Q369" s="11"/>
      <c r="R369" s="11"/>
      <c r="S369" s="28"/>
    </row>
    <row r="370" spans="1:19" x14ac:dyDescent="0.25">
      <c r="A370" s="60"/>
      <c r="B370" s="62"/>
      <c r="C370" s="61"/>
      <c r="D370" s="62"/>
      <c r="E370" s="62"/>
      <c r="F370" s="61"/>
      <c r="G370" s="62"/>
      <c r="H370" s="61">
        <f>SUM(H360:H368)</f>
        <v>3</v>
      </c>
      <c r="I370" s="61">
        <f t="shared" ref="I370:O370" si="16">SUM(I360:I368)</f>
        <v>6</v>
      </c>
      <c r="J370" s="61">
        <f t="shared" si="16"/>
        <v>0</v>
      </c>
      <c r="K370" s="61">
        <f t="shared" si="16"/>
        <v>0</v>
      </c>
      <c r="L370" s="61">
        <f t="shared" si="16"/>
        <v>0</v>
      </c>
      <c r="M370" s="61">
        <f t="shared" si="16"/>
        <v>0</v>
      </c>
      <c r="N370" s="61">
        <f t="shared" si="16"/>
        <v>3</v>
      </c>
      <c r="O370" s="61">
        <f t="shared" si="16"/>
        <v>0</v>
      </c>
      <c r="P370" s="61"/>
      <c r="Q370" s="62"/>
      <c r="R370" s="61"/>
      <c r="S370" s="64"/>
    </row>
    <row r="371" spans="1:19" x14ac:dyDescent="0.25">
      <c r="A371" s="7"/>
      <c r="B371" s="11"/>
      <c r="C371" s="2"/>
      <c r="D371" s="11"/>
      <c r="E371" s="11"/>
      <c r="F371" s="2"/>
      <c r="G371" s="11"/>
      <c r="H371" s="2"/>
      <c r="I371" s="2"/>
      <c r="J371" s="2"/>
      <c r="K371" s="2"/>
      <c r="L371" s="2"/>
      <c r="M371" s="2"/>
      <c r="N371" s="2"/>
      <c r="O371" s="2"/>
      <c r="P371" s="2"/>
      <c r="Q371" s="11"/>
      <c r="R371" s="11"/>
      <c r="S371" s="28"/>
    </row>
    <row r="372" spans="1:19" x14ac:dyDescent="0.25">
      <c r="A372" s="19"/>
      <c r="B372" s="20"/>
      <c r="C372" s="4"/>
      <c r="D372" s="20"/>
      <c r="E372" s="20"/>
      <c r="F372" s="20"/>
      <c r="G372" s="20"/>
      <c r="H372" s="4"/>
      <c r="I372" s="4"/>
      <c r="J372" s="4"/>
      <c r="K372" s="4"/>
      <c r="L372" s="4"/>
      <c r="M372" s="4"/>
      <c r="N372" s="4"/>
      <c r="O372" s="4"/>
      <c r="P372" s="4"/>
      <c r="Q372" s="20"/>
      <c r="R372" s="20"/>
      <c r="S372" s="39"/>
    </row>
    <row r="373" spans="1:19" x14ac:dyDescent="0.25">
      <c r="A373" s="7"/>
      <c r="B373" s="11"/>
      <c r="C373" s="2" t="s">
        <v>18</v>
      </c>
      <c r="D373" s="11" t="s">
        <v>195</v>
      </c>
      <c r="E373" s="11" t="s">
        <v>39</v>
      </c>
      <c r="F373" s="2" t="s">
        <v>0</v>
      </c>
      <c r="G373" s="11" t="s">
        <v>505</v>
      </c>
      <c r="H373" s="67">
        <v>1</v>
      </c>
      <c r="I373" s="67">
        <v>0</v>
      </c>
      <c r="J373" s="67">
        <v>0</v>
      </c>
      <c r="K373" s="67">
        <v>0</v>
      </c>
      <c r="L373" s="67">
        <v>1</v>
      </c>
      <c r="M373" s="67">
        <v>0</v>
      </c>
      <c r="N373" s="67">
        <v>0</v>
      </c>
      <c r="O373" s="67">
        <v>0</v>
      </c>
      <c r="P373" s="67">
        <v>0</v>
      </c>
      <c r="Q373" s="11" t="s">
        <v>7121</v>
      </c>
      <c r="R373" s="299" t="s">
        <v>7122</v>
      </c>
      <c r="S373" s="28"/>
    </row>
    <row r="374" spans="1:19" x14ac:dyDescent="0.25">
      <c r="A374" s="7"/>
      <c r="B374" s="11"/>
      <c r="C374" s="2"/>
      <c r="D374" s="11"/>
      <c r="E374" s="11"/>
      <c r="F374" s="2" t="s">
        <v>2</v>
      </c>
      <c r="G374" s="11" t="s">
        <v>506</v>
      </c>
      <c r="H374" s="67">
        <v>1</v>
      </c>
      <c r="I374" s="67">
        <v>0</v>
      </c>
      <c r="J374" s="67">
        <v>0</v>
      </c>
      <c r="K374" s="67">
        <v>0</v>
      </c>
      <c r="L374" s="67">
        <v>1</v>
      </c>
      <c r="M374" s="67">
        <v>0</v>
      </c>
      <c r="N374" s="67">
        <v>0</v>
      </c>
      <c r="O374" s="67">
        <v>0</v>
      </c>
      <c r="P374" s="67">
        <v>0</v>
      </c>
      <c r="Q374" s="11"/>
      <c r="R374" s="299"/>
      <c r="S374" s="28"/>
    </row>
    <row r="375" spans="1:19" x14ac:dyDescent="0.25">
      <c r="A375" s="7"/>
      <c r="B375" s="11"/>
      <c r="C375" s="2"/>
      <c r="D375" s="11"/>
      <c r="E375" s="11"/>
      <c r="F375" s="2" t="s">
        <v>3</v>
      </c>
      <c r="G375" s="11" t="s">
        <v>507</v>
      </c>
      <c r="H375" s="67">
        <v>1</v>
      </c>
      <c r="I375" s="67">
        <v>0</v>
      </c>
      <c r="J375" s="67">
        <v>0</v>
      </c>
      <c r="K375" s="67">
        <v>0</v>
      </c>
      <c r="L375" s="67">
        <v>1</v>
      </c>
      <c r="M375" s="67">
        <v>0</v>
      </c>
      <c r="N375" s="67">
        <v>0</v>
      </c>
      <c r="O375" s="67">
        <v>0</v>
      </c>
      <c r="P375" s="67">
        <v>0</v>
      </c>
      <c r="Q375" s="11"/>
      <c r="R375" s="299"/>
      <c r="S375" s="28"/>
    </row>
    <row r="376" spans="1:19" x14ac:dyDescent="0.25">
      <c r="A376" s="7"/>
      <c r="B376" s="11"/>
      <c r="C376" s="2"/>
      <c r="D376" s="11"/>
      <c r="E376" s="11"/>
      <c r="F376" s="2" t="s">
        <v>4</v>
      </c>
      <c r="G376" s="11" t="s">
        <v>508</v>
      </c>
      <c r="H376" s="67">
        <v>1</v>
      </c>
      <c r="I376" s="67">
        <v>0</v>
      </c>
      <c r="J376" s="67">
        <v>0</v>
      </c>
      <c r="K376" s="67">
        <v>0</v>
      </c>
      <c r="L376" s="67">
        <v>1</v>
      </c>
      <c r="M376" s="67">
        <v>0</v>
      </c>
      <c r="N376" s="67">
        <v>0</v>
      </c>
      <c r="O376" s="67">
        <v>0</v>
      </c>
      <c r="P376" s="67">
        <v>0</v>
      </c>
      <c r="Q376" s="11"/>
      <c r="R376" s="299"/>
      <c r="S376" s="28"/>
    </row>
    <row r="377" spans="1:19" ht="15" customHeight="1" x14ac:dyDescent="0.25">
      <c r="A377" s="7"/>
      <c r="B377" s="11"/>
      <c r="C377" s="2"/>
      <c r="D377" s="11"/>
      <c r="E377" s="11"/>
      <c r="F377" s="2" t="s">
        <v>5</v>
      </c>
      <c r="G377" s="11" t="s">
        <v>509</v>
      </c>
      <c r="H377" s="67">
        <v>1</v>
      </c>
      <c r="I377" s="67">
        <v>0</v>
      </c>
      <c r="J377" s="67">
        <v>0</v>
      </c>
      <c r="K377" s="67">
        <v>0</v>
      </c>
      <c r="L377" s="67">
        <v>1</v>
      </c>
      <c r="M377" s="67">
        <v>0</v>
      </c>
      <c r="N377" s="67">
        <v>0</v>
      </c>
      <c r="O377" s="67">
        <v>0</v>
      </c>
      <c r="P377" s="67">
        <v>0</v>
      </c>
      <c r="Q377" s="11"/>
      <c r="R377" s="299" t="s">
        <v>7123</v>
      </c>
      <c r="S377" s="28"/>
    </row>
    <row r="378" spans="1:19" x14ac:dyDescent="0.25">
      <c r="A378" s="7"/>
      <c r="B378" s="11"/>
      <c r="C378" s="2"/>
      <c r="D378" s="11"/>
      <c r="E378" s="11"/>
      <c r="F378" s="2" t="s">
        <v>6</v>
      </c>
      <c r="G378" s="11" t="s">
        <v>510</v>
      </c>
      <c r="H378" s="67">
        <v>1</v>
      </c>
      <c r="I378" s="67">
        <v>0</v>
      </c>
      <c r="J378" s="67">
        <v>0</v>
      </c>
      <c r="K378" s="67">
        <v>0</v>
      </c>
      <c r="L378" s="67">
        <v>1</v>
      </c>
      <c r="M378" s="67">
        <v>0</v>
      </c>
      <c r="N378" s="67">
        <v>0</v>
      </c>
      <c r="O378" s="67">
        <v>0</v>
      </c>
      <c r="P378" s="67">
        <v>0</v>
      </c>
      <c r="Q378" s="11"/>
      <c r="R378" s="299"/>
      <c r="S378" s="28"/>
    </row>
    <row r="379" spans="1:19" x14ac:dyDescent="0.25">
      <c r="A379" s="7"/>
      <c r="B379" s="11"/>
      <c r="C379" s="2"/>
      <c r="D379" s="11"/>
      <c r="E379" s="11"/>
      <c r="F379" s="2" t="s">
        <v>7</v>
      </c>
      <c r="G379" s="11" t="s">
        <v>511</v>
      </c>
      <c r="H379" s="67">
        <v>1</v>
      </c>
      <c r="I379" s="67">
        <v>0</v>
      </c>
      <c r="J379" s="67">
        <v>0</v>
      </c>
      <c r="K379" s="67">
        <v>0</v>
      </c>
      <c r="L379" s="67">
        <v>1</v>
      </c>
      <c r="M379" s="67">
        <v>0</v>
      </c>
      <c r="N379" s="67">
        <v>0</v>
      </c>
      <c r="O379" s="67">
        <v>0</v>
      </c>
      <c r="P379" s="67">
        <v>0</v>
      </c>
      <c r="Q379" s="11"/>
      <c r="R379" s="299"/>
      <c r="S379" s="28"/>
    </row>
    <row r="380" spans="1:19" x14ac:dyDescent="0.25">
      <c r="A380" s="7"/>
      <c r="B380" s="11"/>
      <c r="C380" s="2"/>
      <c r="D380" s="11"/>
      <c r="E380" s="11"/>
      <c r="F380" s="2" t="s">
        <v>8</v>
      </c>
      <c r="G380" s="11" t="s">
        <v>512</v>
      </c>
      <c r="H380" s="67">
        <v>1</v>
      </c>
      <c r="I380" s="67">
        <v>0</v>
      </c>
      <c r="J380" s="67">
        <v>0</v>
      </c>
      <c r="K380" s="67">
        <v>0</v>
      </c>
      <c r="L380" s="67">
        <v>1</v>
      </c>
      <c r="M380" s="67">
        <v>0</v>
      </c>
      <c r="N380" s="67">
        <v>0</v>
      </c>
      <c r="O380" s="67">
        <v>0</v>
      </c>
      <c r="P380" s="67">
        <v>0</v>
      </c>
      <c r="Q380" s="11"/>
      <c r="R380" s="299"/>
      <c r="S380" s="28"/>
    </row>
    <row r="381" spans="1:19" x14ac:dyDescent="0.25">
      <c r="A381" s="7"/>
      <c r="B381" s="11"/>
      <c r="C381" s="2"/>
      <c r="D381" s="11"/>
      <c r="E381" s="11"/>
      <c r="F381" s="2" t="s">
        <v>9</v>
      </c>
      <c r="G381" s="11" t="s">
        <v>513</v>
      </c>
      <c r="H381" s="67">
        <v>1</v>
      </c>
      <c r="I381" s="67">
        <v>0</v>
      </c>
      <c r="J381" s="67">
        <v>0</v>
      </c>
      <c r="K381" s="67">
        <v>0</v>
      </c>
      <c r="L381" s="67">
        <v>1</v>
      </c>
      <c r="M381" s="67">
        <v>0</v>
      </c>
      <c r="N381" s="67">
        <v>0</v>
      </c>
      <c r="O381" s="67">
        <v>0</v>
      </c>
      <c r="P381" s="67">
        <v>0</v>
      </c>
      <c r="Q381" s="11"/>
      <c r="R381" s="299" t="s">
        <v>7124</v>
      </c>
      <c r="S381" s="28"/>
    </row>
    <row r="382" spans="1:19" x14ac:dyDescent="0.25">
      <c r="A382" s="7"/>
      <c r="B382" s="11"/>
      <c r="C382" s="2"/>
      <c r="D382" s="11"/>
      <c r="E382" s="11"/>
      <c r="F382" s="2" t="s">
        <v>10</v>
      </c>
      <c r="G382" s="11" t="s">
        <v>514</v>
      </c>
      <c r="H382" s="67">
        <v>1</v>
      </c>
      <c r="I382" s="67">
        <v>0</v>
      </c>
      <c r="J382" s="67">
        <v>0</v>
      </c>
      <c r="K382" s="67">
        <v>0</v>
      </c>
      <c r="L382" s="67">
        <v>1</v>
      </c>
      <c r="M382" s="67">
        <v>0</v>
      </c>
      <c r="N382" s="67">
        <v>0</v>
      </c>
      <c r="O382" s="67">
        <v>0</v>
      </c>
      <c r="P382" s="67">
        <v>0</v>
      </c>
      <c r="Q382" s="11"/>
      <c r="R382" s="299"/>
      <c r="S382" s="28"/>
    </row>
    <row r="383" spans="1:19" x14ac:dyDescent="0.25">
      <c r="A383" s="7"/>
      <c r="B383" s="11"/>
      <c r="C383" s="2"/>
      <c r="D383" s="11"/>
      <c r="E383" s="11"/>
      <c r="F383" s="2" t="s">
        <v>11</v>
      </c>
      <c r="G383" s="11" t="s">
        <v>515</v>
      </c>
      <c r="H383" s="67">
        <v>1</v>
      </c>
      <c r="I383" s="67">
        <v>0</v>
      </c>
      <c r="J383" s="67">
        <v>0</v>
      </c>
      <c r="K383" s="67">
        <v>0</v>
      </c>
      <c r="L383" s="67">
        <v>1</v>
      </c>
      <c r="M383" s="67">
        <v>0</v>
      </c>
      <c r="N383" s="67">
        <v>0</v>
      </c>
      <c r="O383" s="67">
        <v>0</v>
      </c>
      <c r="P383" s="67">
        <v>0</v>
      </c>
      <c r="Q383" s="11"/>
      <c r="R383" s="299"/>
      <c r="S383" s="28"/>
    </row>
    <row r="384" spans="1:19" ht="15" customHeight="1" x14ac:dyDescent="0.25">
      <c r="A384" s="7"/>
      <c r="B384" s="11"/>
      <c r="C384" s="2"/>
      <c r="D384" s="11"/>
      <c r="E384" s="11"/>
      <c r="F384" s="2" t="s">
        <v>12</v>
      </c>
      <c r="G384" s="11" t="s">
        <v>516</v>
      </c>
      <c r="H384" s="67">
        <v>1</v>
      </c>
      <c r="I384" s="67">
        <v>0</v>
      </c>
      <c r="J384" s="67">
        <v>0</v>
      </c>
      <c r="K384" s="67">
        <v>0</v>
      </c>
      <c r="L384" s="67">
        <v>1</v>
      </c>
      <c r="M384" s="67">
        <v>0</v>
      </c>
      <c r="N384" s="67">
        <v>0</v>
      </c>
      <c r="O384" s="67">
        <v>0</v>
      </c>
      <c r="P384" s="67">
        <v>0</v>
      </c>
      <c r="Q384" s="11"/>
      <c r="R384" s="299" t="s">
        <v>7125</v>
      </c>
      <c r="S384" s="28"/>
    </row>
    <row r="385" spans="1:19" x14ac:dyDescent="0.25">
      <c r="A385" s="7"/>
      <c r="B385" s="11"/>
      <c r="C385" s="2"/>
      <c r="D385" s="11"/>
      <c r="E385" s="11"/>
      <c r="F385" s="2" t="s">
        <v>13</v>
      </c>
      <c r="G385" s="11" t="s">
        <v>208</v>
      </c>
      <c r="H385" s="67">
        <v>1</v>
      </c>
      <c r="I385" s="67">
        <v>0</v>
      </c>
      <c r="J385" s="67">
        <v>0</v>
      </c>
      <c r="K385" s="67">
        <v>0</v>
      </c>
      <c r="L385" s="67">
        <v>1</v>
      </c>
      <c r="M385" s="67">
        <v>0</v>
      </c>
      <c r="N385" s="67">
        <v>0</v>
      </c>
      <c r="O385" s="67">
        <v>0</v>
      </c>
      <c r="P385" s="67">
        <v>0</v>
      </c>
      <c r="Q385" s="11"/>
      <c r="R385" s="299"/>
      <c r="S385" s="28"/>
    </row>
    <row r="386" spans="1:19" x14ac:dyDescent="0.25">
      <c r="A386" s="7"/>
      <c r="B386" s="11"/>
      <c r="C386" s="2"/>
      <c r="D386" s="11"/>
      <c r="E386" s="11"/>
      <c r="F386" s="2" t="s">
        <v>14</v>
      </c>
      <c r="G386" s="11" t="s">
        <v>517</v>
      </c>
      <c r="H386" s="67">
        <v>1</v>
      </c>
      <c r="I386" s="67">
        <v>0</v>
      </c>
      <c r="J386" s="67">
        <v>0</v>
      </c>
      <c r="K386" s="67">
        <v>0</v>
      </c>
      <c r="L386" s="67">
        <v>1</v>
      </c>
      <c r="M386" s="67">
        <v>0</v>
      </c>
      <c r="N386" s="67">
        <v>0</v>
      </c>
      <c r="O386" s="67">
        <v>0</v>
      </c>
      <c r="P386" s="67">
        <v>0</v>
      </c>
      <c r="Q386" s="11"/>
      <c r="R386" s="299"/>
      <c r="S386" s="28"/>
    </row>
    <row r="387" spans="1:19" x14ac:dyDescent="0.25">
      <c r="A387" s="7"/>
      <c r="B387" s="11"/>
      <c r="C387" s="2"/>
      <c r="D387" s="11"/>
      <c r="E387" s="11"/>
      <c r="F387" s="2" t="s">
        <v>15</v>
      </c>
      <c r="G387" s="11" t="s">
        <v>518</v>
      </c>
      <c r="H387" s="67">
        <v>1</v>
      </c>
      <c r="I387" s="67">
        <v>0</v>
      </c>
      <c r="J387" s="67">
        <v>0</v>
      </c>
      <c r="K387" s="67">
        <v>0</v>
      </c>
      <c r="L387" s="67">
        <v>1</v>
      </c>
      <c r="M387" s="67">
        <v>0</v>
      </c>
      <c r="N387" s="67">
        <v>0</v>
      </c>
      <c r="O387" s="67">
        <v>0</v>
      </c>
      <c r="P387" s="67">
        <v>0</v>
      </c>
      <c r="Q387" s="11"/>
      <c r="R387" s="299"/>
      <c r="S387" s="28"/>
    </row>
    <row r="388" spans="1:19" x14ac:dyDescent="0.25">
      <c r="A388" s="7"/>
      <c r="B388" s="11"/>
      <c r="C388" s="2"/>
      <c r="D388" s="11"/>
      <c r="E388" s="11"/>
      <c r="F388" s="2" t="s">
        <v>16</v>
      </c>
      <c r="G388" s="11" t="s">
        <v>519</v>
      </c>
      <c r="H388" s="67">
        <v>1</v>
      </c>
      <c r="I388" s="67">
        <v>0</v>
      </c>
      <c r="J388" s="67">
        <v>0</v>
      </c>
      <c r="K388" s="67">
        <v>0</v>
      </c>
      <c r="L388" s="67">
        <v>1</v>
      </c>
      <c r="M388" s="67">
        <v>0</v>
      </c>
      <c r="N388" s="67">
        <v>0</v>
      </c>
      <c r="O388" s="67">
        <v>0</v>
      </c>
      <c r="P388" s="67">
        <v>0</v>
      </c>
      <c r="Q388" s="11"/>
      <c r="R388" s="299" t="s">
        <v>7126</v>
      </c>
      <c r="S388" s="28"/>
    </row>
    <row r="389" spans="1:19" x14ac:dyDescent="0.25">
      <c r="A389" s="7"/>
      <c r="B389" s="11"/>
      <c r="C389" s="2"/>
      <c r="D389" s="11"/>
      <c r="E389" s="11"/>
      <c r="F389" s="2" t="s">
        <v>17</v>
      </c>
      <c r="G389" s="11" t="s">
        <v>520</v>
      </c>
      <c r="H389" s="67">
        <v>1</v>
      </c>
      <c r="I389" s="67">
        <v>0</v>
      </c>
      <c r="J389" s="67">
        <v>0</v>
      </c>
      <c r="K389" s="67">
        <v>0</v>
      </c>
      <c r="L389" s="67">
        <v>1</v>
      </c>
      <c r="M389" s="67">
        <v>0</v>
      </c>
      <c r="N389" s="67">
        <v>0</v>
      </c>
      <c r="O389" s="67">
        <v>0</v>
      </c>
      <c r="P389" s="67">
        <v>0</v>
      </c>
      <c r="Q389" s="11"/>
      <c r="R389" s="299"/>
      <c r="S389" s="28"/>
    </row>
    <row r="390" spans="1:19" x14ac:dyDescent="0.25">
      <c r="A390" s="7"/>
      <c r="B390" s="11"/>
      <c r="C390" s="2"/>
      <c r="D390" s="11"/>
      <c r="E390" s="11"/>
      <c r="F390" s="2"/>
      <c r="G390" s="11"/>
      <c r="H390" s="67"/>
      <c r="I390" s="67"/>
      <c r="J390" s="67"/>
      <c r="K390" s="67"/>
      <c r="L390" s="67"/>
      <c r="M390" s="67"/>
      <c r="N390" s="67"/>
      <c r="O390" s="67"/>
      <c r="P390" s="67"/>
      <c r="Q390" s="11"/>
      <c r="R390" s="302"/>
      <c r="S390" s="28"/>
    </row>
    <row r="391" spans="1:19" x14ac:dyDescent="0.25">
      <c r="A391" s="60"/>
      <c r="B391" s="62"/>
      <c r="C391" s="61"/>
      <c r="D391" s="62"/>
      <c r="E391" s="62"/>
      <c r="F391" s="61"/>
      <c r="G391" s="62"/>
      <c r="H391" s="72">
        <f>SUM(H373:H389)</f>
        <v>17</v>
      </c>
      <c r="I391" s="72">
        <f t="shared" ref="I391:P391" si="17">SUM(I373:I389)</f>
        <v>0</v>
      </c>
      <c r="J391" s="72">
        <f t="shared" si="17"/>
        <v>0</v>
      </c>
      <c r="K391" s="72">
        <f t="shared" si="17"/>
        <v>0</v>
      </c>
      <c r="L391" s="72">
        <f t="shared" si="17"/>
        <v>17</v>
      </c>
      <c r="M391" s="72">
        <f t="shared" si="17"/>
        <v>0</v>
      </c>
      <c r="N391" s="72">
        <f t="shared" si="17"/>
        <v>0</v>
      </c>
      <c r="O391" s="72">
        <f t="shared" si="17"/>
        <v>0</v>
      </c>
      <c r="P391" s="72">
        <f t="shared" si="17"/>
        <v>0</v>
      </c>
      <c r="Q391" s="62"/>
      <c r="R391" s="61"/>
      <c r="S391" s="64"/>
    </row>
    <row r="392" spans="1:19" x14ac:dyDescent="0.25">
      <c r="A392" s="16"/>
      <c r="B392" s="17"/>
      <c r="C392" s="5"/>
      <c r="D392" s="17"/>
      <c r="E392" s="17"/>
      <c r="F392" s="5"/>
      <c r="G392" s="17"/>
      <c r="H392" s="5"/>
      <c r="I392" s="5"/>
      <c r="J392" s="5"/>
      <c r="K392" s="5"/>
      <c r="L392" s="5"/>
      <c r="M392" s="5"/>
      <c r="N392" s="5"/>
      <c r="O392" s="5"/>
      <c r="P392" s="5"/>
      <c r="Q392" s="17"/>
      <c r="R392" s="17"/>
      <c r="S392" s="38"/>
    </row>
    <row r="393" spans="1:19" x14ac:dyDescent="0.25">
      <c r="A393" s="7"/>
      <c r="B393" s="11"/>
      <c r="C393" s="2"/>
      <c r="D393" s="11"/>
      <c r="E393" s="11"/>
      <c r="F393" s="11"/>
      <c r="G393" s="11"/>
      <c r="H393" s="2"/>
      <c r="I393" s="2"/>
      <c r="J393" s="2"/>
      <c r="K393" s="2"/>
      <c r="L393" s="2"/>
      <c r="M393" s="2"/>
      <c r="N393" s="2"/>
      <c r="O393" s="2"/>
      <c r="P393" s="2"/>
      <c r="Q393" s="11"/>
      <c r="R393" s="11"/>
      <c r="S393" s="28"/>
    </row>
    <row r="394" spans="1:19" x14ac:dyDescent="0.25">
      <c r="A394" s="7"/>
      <c r="B394" s="11"/>
      <c r="C394" s="2" t="s">
        <v>19</v>
      </c>
      <c r="D394" s="11" t="s">
        <v>196</v>
      </c>
      <c r="E394" s="11" t="s">
        <v>39</v>
      </c>
      <c r="F394" s="2" t="s">
        <v>0</v>
      </c>
      <c r="G394" s="11" t="s">
        <v>521</v>
      </c>
      <c r="H394" s="2">
        <v>0</v>
      </c>
      <c r="I394" s="2">
        <v>1</v>
      </c>
      <c r="J394" s="2">
        <v>0</v>
      </c>
      <c r="K394" s="2">
        <v>0</v>
      </c>
      <c r="L394" s="2">
        <v>0</v>
      </c>
      <c r="M394" s="2">
        <v>0</v>
      </c>
      <c r="N394" s="2">
        <v>0</v>
      </c>
      <c r="O394" s="2"/>
      <c r="P394" s="2"/>
      <c r="Q394" s="11"/>
      <c r="R394" s="11"/>
      <c r="S394" s="28"/>
    </row>
    <row r="395" spans="1:19" x14ac:dyDescent="0.25">
      <c r="A395" s="7"/>
      <c r="B395" s="11"/>
      <c r="C395" s="2"/>
      <c r="D395" s="11"/>
      <c r="E395" s="11"/>
      <c r="F395" s="2" t="s">
        <v>2</v>
      </c>
      <c r="G395" s="11" t="s">
        <v>522</v>
      </c>
      <c r="H395" s="2">
        <v>0</v>
      </c>
      <c r="I395" s="2">
        <v>1</v>
      </c>
      <c r="J395" s="2">
        <v>0</v>
      </c>
      <c r="K395" s="2">
        <v>0</v>
      </c>
      <c r="L395" s="2">
        <v>0</v>
      </c>
      <c r="M395" s="2">
        <v>0</v>
      </c>
      <c r="N395" s="2">
        <v>0</v>
      </c>
      <c r="O395" s="2"/>
      <c r="P395" s="2"/>
      <c r="Q395" s="11"/>
      <c r="R395" s="11"/>
      <c r="S395" s="28"/>
    </row>
    <row r="396" spans="1:19" x14ac:dyDescent="0.25">
      <c r="A396" s="7"/>
      <c r="B396" s="11"/>
      <c r="C396" s="2"/>
      <c r="D396" s="11"/>
      <c r="E396" s="11"/>
      <c r="F396" s="2" t="s">
        <v>3</v>
      </c>
      <c r="G396" s="11" t="s">
        <v>523</v>
      </c>
      <c r="H396" s="2">
        <v>0</v>
      </c>
      <c r="I396" s="2">
        <v>1</v>
      </c>
      <c r="J396" s="2">
        <v>0</v>
      </c>
      <c r="K396" s="2">
        <v>0</v>
      </c>
      <c r="L396" s="2">
        <v>0</v>
      </c>
      <c r="M396" s="2">
        <v>0</v>
      </c>
      <c r="N396" s="2">
        <v>0</v>
      </c>
      <c r="O396" s="2"/>
      <c r="P396" s="2"/>
      <c r="Q396" s="11"/>
      <c r="R396" s="11"/>
      <c r="S396" s="28"/>
    </row>
    <row r="397" spans="1:19" x14ac:dyDescent="0.25">
      <c r="A397" s="7"/>
      <c r="B397" s="11"/>
      <c r="C397" s="2"/>
      <c r="D397" s="11"/>
      <c r="E397" s="11"/>
      <c r="F397" s="2" t="s">
        <v>4</v>
      </c>
      <c r="G397" s="11" t="s">
        <v>524</v>
      </c>
      <c r="H397" s="2">
        <v>0</v>
      </c>
      <c r="I397" s="2">
        <v>1</v>
      </c>
      <c r="J397" s="2">
        <v>0</v>
      </c>
      <c r="K397" s="2">
        <v>0</v>
      </c>
      <c r="L397" s="2">
        <v>0</v>
      </c>
      <c r="M397" s="2">
        <v>0</v>
      </c>
      <c r="N397" s="2">
        <v>0</v>
      </c>
      <c r="O397" s="2"/>
      <c r="P397" s="2"/>
      <c r="Q397" s="11"/>
      <c r="R397" s="11"/>
      <c r="S397" s="28"/>
    </row>
    <row r="398" spans="1:19" x14ac:dyDescent="0.25">
      <c r="A398" s="7"/>
      <c r="B398" s="11"/>
      <c r="C398" s="2"/>
      <c r="D398" s="11"/>
      <c r="E398" s="11"/>
      <c r="F398" s="2" t="s">
        <v>5</v>
      </c>
      <c r="G398" s="11" t="s">
        <v>525</v>
      </c>
      <c r="H398" s="2">
        <v>0</v>
      </c>
      <c r="I398" s="2">
        <v>1</v>
      </c>
      <c r="J398" s="2">
        <v>0</v>
      </c>
      <c r="K398" s="2">
        <v>0</v>
      </c>
      <c r="L398" s="2">
        <v>0</v>
      </c>
      <c r="M398" s="2">
        <v>0</v>
      </c>
      <c r="N398" s="2">
        <v>0</v>
      </c>
      <c r="O398" s="2"/>
      <c r="P398" s="2"/>
      <c r="Q398" s="11"/>
      <c r="R398" s="11"/>
      <c r="S398" s="28"/>
    </row>
    <row r="399" spans="1:19" x14ac:dyDescent="0.25">
      <c r="A399" s="7"/>
      <c r="B399" s="11"/>
      <c r="C399" s="2"/>
      <c r="D399" s="11"/>
      <c r="E399" s="11"/>
      <c r="F399" s="2" t="s">
        <v>6</v>
      </c>
      <c r="G399" s="11" t="s">
        <v>526</v>
      </c>
      <c r="H399" s="2">
        <v>0</v>
      </c>
      <c r="I399" s="2">
        <v>1</v>
      </c>
      <c r="J399" s="2">
        <v>0</v>
      </c>
      <c r="K399" s="2">
        <v>0</v>
      </c>
      <c r="L399" s="2">
        <v>0</v>
      </c>
      <c r="M399" s="2">
        <v>0</v>
      </c>
      <c r="N399" s="2">
        <v>0</v>
      </c>
      <c r="O399" s="2"/>
      <c r="P399" s="2"/>
      <c r="Q399" s="11"/>
      <c r="R399" s="11"/>
      <c r="S399" s="28"/>
    </row>
    <row r="400" spans="1:19" x14ac:dyDescent="0.25">
      <c r="A400" s="7"/>
      <c r="B400" s="11"/>
      <c r="C400" s="2"/>
      <c r="D400" s="11"/>
      <c r="E400" s="11"/>
      <c r="F400" s="2" t="s">
        <v>7</v>
      </c>
      <c r="G400" s="11" t="s">
        <v>527</v>
      </c>
      <c r="H400" s="2">
        <v>0</v>
      </c>
      <c r="I400" s="2">
        <v>1</v>
      </c>
      <c r="J400" s="2">
        <v>0</v>
      </c>
      <c r="K400" s="2">
        <v>0</v>
      </c>
      <c r="L400" s="2">
        <v>0</v>
      </c>
      <c r="M400" s="2">
        <v>0</v>
      </c>
      <c r="N400" s="2">
        <v>0</v>
      </c>
      <c r="O400" s="2"/>
      <c r="P400" s="2"/>
      <c r="Q400" s="11"/>
      <c r="R400" s="11"/>
      <c r="S400" s="28"/>
    </row>
    <row r="401" spans="1:19" x14ac:dyDescent="0.25">
      <c r="A401" s="7"/>
      <c r="B401" s="11"/>
      <c r="C401" s="2"/>
      <c r="D401" s="11"/>
      <c r="E401" s="11"/>
      <c r="F401" s="2"/>
      <c r="G401" s="11"/>
      <c r="H401" s="2"/>
      <c r="I401" s="2"/>
      <c r="J401" s="2"/>
      <c r="K401" s="2"/>
      <c r="L401" s="2"/>
      <c r="M401" s="2"/>
      <c r="N401" s="2"/>
      <c r="O401" s="2"/>
      <c r="P401" s="2"/>
      <c r="Q401" s="11"/>
      <c r="R401" s="11"/>
      <c r="S401" s="28"/>
    </row>
    <row r="402" spans="1:19" x14ac:dyDescent="0.25">
      <c r="A402" s="60"/>
      <c r="B402" s="62"/>
      <c r="C402" s="61"/>
      <c r="D402" s="62"/>
      <c r="E402" s="62"/>
      <c r="F402" s="61"/>
      <c r="G402" s="62"/>
      <c r="H402" s="61">
        <f>SUM(H394:H400)</f>
        <v>0</v>
      </c>
      <c r="I402" s="61">
        <f t="shared" ref="I402:O402" si="18">SUM(I394:I400)</f>
        <v>7</v>
      </c>
      <c r="J402" s="61">
        <f t="shared" si="18"/>
        <v>0</v>
      </c>
      <c r="K402" s="61">
        <f t="shared" si="18"/>
        <v>0</v>
      </c>
      <c r="L402" s="61">
        <f t="shared" si="18"/>
        <v>0</v>
      </c>
      <c r="M402" s="61">
        <f t="shared" si="18"/>
        <v>0</v>
      </c>
      <c r="N402" s="61">
        <f t="shared" si="18"/>
        <v>0</v>
      </c>
      <c r="O402" s="61">
        <f t="shared" si="18"/>
        <v>0</v>
      </c>
      <c r="P402" s="61"/>
      <c r="Q402" s="62"/>
      <c r="R402" s="61"/>
      <c r="S402" s="64"/>
    </row>
    <row r="403" spans="1:19" x14ac:dyDescent="0.25">
      <c r="A403" s="7"/>
      <c r="B403" s="11"/>
      <c r="C403" s="2"/>
      <c r="D403" s="11"/>
      <c r="E403" s="11"/>
      <c r="F403" s="2"/>
      <c r="G403" s="11"/>
      <c r="H403" s="2"/>
      <c r="I403" s="2"/>
      <c r="J403" s="2"/>
      <c r="K403" s="2"/>
      <c r="L403" s="2"/>
      <c r="M403" s="2"/>
      <c r="N403" s="2"/>
      <c r="O403" s="2"/>
      <c r="P403" s="2"/>
      <c r="Q403" s="11"/>
      <c r="R403" s="11"/>
      <c r="S403" s="28"/>
    </row>
    <row r="404" spans="1:19" x14ac:dyDescent="0.25">
      <c r="A404" s="19"/>
      <c r="B404" s="20"/>
      <c r="C404" s="4"/>
      <c r="D404" s="20"/>
      <c r="E404" s="20"/>
      <c r="F404" s="20"/>
      <c r="G404" s="20"/>
      <c r="H404" s="4"/>
      <c r="I404" s="4"/>
      <c r="J404" s="4"/>
      <c r="K404" s="4"/>
      <c r="L404" s="4"/>
      <c r="M404" s="4"/>
      <c r="N404" s="4"/>
      <c r="O404" s="4"/>
      <c r="P404" s="4"/>
      <c r="Q404" s="20"/>
      <c r="R404" s="20"/>
      <c r="S404" s="39"/>
    </row>
    <row r="405" spans="1:19" x14ac:dyDescent="0.25">
      <c r="A405" s="7"/>
      <c r="B405" s="11"/>
      <c r="C405" s="2" t="s">
        <v>20</v>
      </c>
      <c r="D405" s="11" t="s">
        <v>197</v>
      </c>
      <c r="E405" s="11" t="s">
        <v>39</v>
      </c>
      <c r="F405" s="2" t="s">
        <v>0</v>
      </c>
      <c r="G405" s="11" t="s">
        <v>528</v>
      </c>
      <c r="H405" s="2">
        <v>0</v>
      </c>
      <c r="I405" s="2">
        <v>1</v>
      </c>
      <c r="J405" s="2">
        <v>0</v>
      </c>
      <c r="K405" s="2">
        <v>0</v>
      </c>
      <c r="L405" s="2">
        <v>0</v>
      </c>
      <c r="M405" s="2">
        <v>0</v>
      </c>
      <c r="N405" s="2">
        <v>0</v>
      </c>
      <c r="O405" s="2"/>
      <c r="P405" s="2"/>
      <c r="Q405" s="11"/>
      <c r="R405" s="11"/>
      <c r="S405" s="28"/>
    </row>
    <row r="406" spans="1:19" x14ac:dyDescent="0.25">
      <c r="A406" s="7"/>
      <c r="B406" s="11"/>
      <c r="C406" s="2"/>
      <c r="D406" s="11"/>
      <c r="E406" s="11"/>
      <c r="F406" s="2" t="s">
        <v>2</v>
      </c>
      <c r="G406" s="11" t="s">
        <v>529</v>
      </c>
      <c r="H406" s="2">
        <v>0</v>
      </c>
      <c r="I406" s="2">
        <v>1</v>
      </c>
      <c r="J406" s="2">
        <v>0</v>
      </c>
      <c r="K406" s="2">
        <v>0</v>
      </c>
      <c r="L406" s="2">
        <v>0</v>
      </c>
      <c r="M406" s="2">
        <v>0</v>
      </c>
      <c r="N406" s="2">
        <v>0</v>
      </c>
      <c r="O406" s="2"/>
      <c r="P406" s="2"/>
      <c r="Q406" s="11"/>
      <c r="R406" s="11"/>
      <c r="S406" s="28"/>
    </row>
    <row r="407" spans="1:19" x14ac:dyDescent="0.25">
      <c r="A407" s="7"/>
      <c r="B407" s="11"/>
      <c r="C407" s="2"/>
      <c r="D407" s="11"/>
      <c r="E407" s="11"/>
      <c r="F407" s="2" t="s">
        <v>3</v>
      </c>
      <c r="G407" s="11" t="s">
        <v>530</v>
      </c>
      <c r="H407" s="2">
        <v>0</v>
      </c>
      <c r="I407" s="2">
        <v>1</v>
      </c>
      <c r="J407" s="2">
        <v>0</v>
      </c>
      <c r="K407" s="2">
        <v>0</v>
      </c>
      <c r="L407" s="2">
        <v>0</v>
      </c>
      <c r="M407" s="2">
        <v>0</v>
      </c>
      <c r="N407" s="2">
        <v>0</v>
      </c>
      <c r="O407" s="2"/>
      <c r="P407" s="2"/>
      <c r="Q407" s="11"/>
      <c r="R407" s="11"/>
      <c r="S407" s="28"/>
    </row>
    <row r="408" spans="1:19" x14ac:dyDescent="0.25">
      <c r="A408" s="7"/>
      <c r="B408" s="11"/>
      <c r="C408" s="2"/>
      <c r="D408" s="11"/>
      <c r="E408" s="11"/>
      <c r="F408" s="2" t="s">
        <v>4</v>
      </c>
      <c r="G408" s="11" t="s">
        <v>531</v>
      </c>
      <c r="H408" s="2">
        <v>0</v>
      </c>
      <c r="I408" s="2">
        <v>1</v>
      </c>
      <c r="J408" s="2">
        <v>0</v>
      </c>
      <c r="K408" s="2">
        <v>0</v>
      </c>
      <c r="L408" s="2">
        <v>0</v>
      </c>
      <c r="M408" s="2">
        <v>0</v>
      </c>
      <c r="N408" s="2">
        <v>0</v>
      </c>
      <c r="O408" s="2"/>
      <c r="P408" s="2"/>
      <c r="Q408" s="11"/>
      <c r="R408" s="11"/>
      <c r="S408" s="28"/>
    </row>
    <row r="409" spans="1:19" x14ac:dyDescent="0.25">
      <c r="A409" s="7"/>
      <c r="B409" s="11"/>
      <c r="C409" s="2"/>
      <c r="D409" s="11"/>
      <c r="E409" s="11"/>
      <c r="F409" s="2" t="s">
        <v>5</v>
      </c>
      <c r="G409" s="11" t="s">
        <v>532</v>
      </c>
      <c r="H409" s="2">
        <v>0</v>
      </c>
      <c r="I409" s="2">
        <v>1</v>
      </c>
      <c r="J409" s="2">
        <v>0</v>
      </c>
      <c r="K409" s="2">
        <v>0</v>
      </c>
      <c r="L409" s="2">
        <v>0</v>
      </c>
      <c r="M409" s="2">
        <v>0</v>
      </c>
      <c r="N409" s="2">
        <v>0</v>
      </c>
      <c r="O409" s="2"/>
      <c r="P409" s="2"/>
      <c r="Q409" s="11"/>
      <c r="R409" s="11"/>
      <c r="S409" s="28"/>
    </row>
    <row r="410" spans="1:19" x14ac:dyDescent="0.25">
      <c r="A410" s="7"/>
      <c r="B410" s="11"/>
      <c r="C410" s="2"/>
      <c r="D410" s="11"/>
      <c r="E410" s="11"/>
      <c r="F410" s="2" t="s">
        <v>6</v>
      </c>
      <c r="G410" s="11" t="s">
        <v>533</v>
      </c>
      <c r="H410" s="2">
        <v>0</v>
      </c>
      <c r="I410" s="2">
        <v>1</v>
      </c>
      <c r="J410" s="2">
        <v>0</v>
      </c>
      <c r="K410" s="2">
        <v>0</v>
      </c>
      <c r="L410" s="2">
        <v>0</v>
      </c>
      <c r="M410" s="2">
        <v>0</v>
      </c>
      <c r="N410" s="2">
        <v>0</v>
      </c>
      <c r="O410" s="2"/>
      <c r="P410" s="2"/>
      <c r="Q410" s="11"/>
      <c r="R410" s="11"/>
      <c r="S410" s="28"/>
    </row>
    <row r="411" spans="1:19" x14ac:dyDescent="0.25">
      <c r="A411" s="7"/>
      <c r="B411" s="11"/>
      <c r="C411" s="2"/>
      <c r="D411" s="11"/>
      <c r="E411" s="11"/>
      <c r="F411" s="2" t="s">
        <v>7</v>
      </c>
      <c r="G411" s="11" t="s">
        <v>534</v>
      </c>
      <c r="H411" s="2">
        <v>0</v>
      </c>
      <c r="I411" s="2">
        <v>1</v>
      </c>
      <c r="J411" s="2">
        <v>0</v>
      </c>
      <c r="K411" s="2">
        <v>0</v>
      </c>
      <c r="L411" s="2">
        <v>0</v>
      </c>
      <c r="M411" s="2">
        <v>0</v>
      </c>
      <c r="N411" s="2">
        <v>0</v>
      </c>
      <c r="O411" s="2"/>
      <c r="P411" s="2"/>
      <c r="Q411" s="11"/>
      <c r="R411" s="11"/>
      <c r="S411" s="28"/>
    </row>
    <row r="412" spans="1:19" x14ac:dyDescent="0.25">
      <c r="A412" s="7"/>
      <c r="B412" s="11"/>
      <c r="C412" s="2"/>
      <c r="D412" s="11"/>
      <c r="E412" s="11"/>
      <c r="F412" s="2" t="s">
        <v>8</v>
      </c>
      <c r="G412" s="11" t="s">
        <v>535</v>
      </c>
      <c r="H412" s="2">
        <v>0</v>
      </c>
      <c r="I412" s="2">
        <v>1</v>
      </c>
      <c r="J412" s="2">
        <v>0</v>
      </c>
      <c r="K412" s="2">
        <v>0</v>
      </c>
      <c r="L412" s="2">
        <v>0</v>
      </c>
      <c r="M412" s="2">
        <v>0</v>
      </c>
      <c r="N412" s="2">
        <v>0</v>
      </c>
      <c r="O412" s="2"/>
      <c r="P412" s="2"/>
      <c r="Q412" s="11"/>
      <c r="R412" s="11"/>
      <c r="S412" s="28"/>
    </row>
    <row r="413" spans="1:19" x14ac:dyDescent="0.25">
      <c r="A413" s="7"/>
      <c r="B413" s="11"/>
      <c r="C413" s="2"/>
      <c r="D413" s="11"/>
      <c r="E413" s="11"/>
      <c r="F413" s="2" t="s">
        <v>9</v>
      </c>
      <c r="G413" s="11" t="s">
        <v>536</v>
      </c>
      <c r="H413" s="2">
        <v>0</v>
      </c>
      <c r="I413" s="2">
        <v>1</v>
      </c>
      <c r="J413" s="2">
        <v>0</v>
      </c>
      <c r="K413" s="2">
        <v>0</v>
      </c>
      <c r="L413" s="2">
        <v>0</v>
      </c>
      <c r="M413" s="2">
        <v>0</v>
      </c>
      <c r="N413" s="2">
        <v>0</v>
      </c>
      <c r="O413" s="2"/>
      <c r="P413" s="2"/>
      <c r="Q413" s="11"/>
      <c r="R413" s="11"/>
      <c r="S413" s="28"/>
    </row>
    <row r="414" spans="1:19" x14ac:dyDescent="0.25">
      <c r="A414" s="7"/>
      <c r="B414" s="11"/>
      <c r="C414" s="2"/>
      <c r="D414" s="11"/>
      <c r="E414" s="11"/>
      <c r="F414" s="2"/>
      <c r="G414" s="11"/>
      <c r="H414" s="2"/>
      <c r="I414" s="2"/>
      <c r="J414" s="2"/>
      <c r="K414" s="2"/>
      <c r="L414" s="2"/>
      <c r="M414" s="2"/>
      <c r="N414" s="2"/>
      <c r="O414" s="2"/>
      <c r="P414" s="2"/>
      <c r="Q414" s="11"/>
      <c r="R414" s="11"/>
      <c r="S414" s="28"/>
    </row>
    <row r="415" spans="1:19" x14ac:dyDescent="0.25">
      <c r="A415" s="60"/>
      <c r="B415" s="62"/>
      <c r="C415" s="61"/>
      <c r="D415" s="62"/>
      <c r="E415" s="62"/>
      <c r="F415" s="61"/>
      <c r="G415" s="62"/>
      <c r="H415" s="61">
        <f>SUM(H405:H413)</f>
        <v>0</v>
      </c>
      <c r="I415" s="61">
        <f t="shared" ref="I415:O415" si="19">SUM(I405:I413)</f>
        <v>9</v>
      </c>
      <c r="J415" s="61">
        <f t="shared" si="19"/>
        <v>0</v>
      </c>
      <c r="K415" s="61">
        <f t="shared" si="19"/>
        <v>0</v>
      </c>
      <c r="L415" s="61">
        <f t="shared" si="19"/>
        <v>0</v>
      </c>
      <c r="M415" s="61">
        <f t="shared" si="19"/>
        <v>0</v>
      </c>
      <c r="N415" s="61">
        <f t="shared" si="19"/>
        <v>0</v>
      </c>
      <c r="O415" s="61">
        <f t="shared" si="19"/>
        <v>0</v>
      </c>
      <c r="P415" s="61"/>
      <c r="Q415" s="62"/>
      <c r="R415" s="61"/>
      <c r="S415" s="64"/>
    </row>
    <row r="416" spans="1:19" x14ac:dyDescent="0.25">
      <c r="A416" s="16"/>
      <c r="B416" s="17"/>
      <c r="C416" s="5"/>
      <c r="D416" s="17"/>
      <c r="E416" s="17"/>
      <c r="F416" s="5"/>
      <c r="G416" s="17"/>
      <c r="H416" s="5"/>
      <c r="I416" s="5"/>
      <c r="J416" s="5"/>
      <c r="K416" s="5"/>
      <c r="L416" s="5"/>
      <c r="M416" s="5"/>
      <c r="N416" s="5"/>
      <c r="O416" s="5"/>
      <c r="P416" s="5"/>
      <c r="Q416" s="17"/>
      <c r="R416" s="17"/>
      <c r="S416" s="38"/>
    </row>
    <row r="417" spans="1:19" x14ac:dyDescent="0.25">
      <c r="A417" s="7"/>
      <c r="B417" s="11"/>
      <c r="C417" s="2"/>
      <c r="D417" s="11"/>
      <c r="E417" s="11"/>
      <c r="F417" s="11"/>
      <c r="G417" s="11"/>
      <c r="H417" s="2"/>
      <c r="I417" s="2"/>
      <c r="J417" s="2"/>
      <c r="K417" s="2"/>
      <c r="L417" s="2"/>
      <c r="M417" s="2"/>
      <c r="N417" s="2"/>
      <c r="O417" s="2"/>
      <c r="P417" s="2"/>
      <c r="Q417" s="11"/>
      <c r="R417" s="11"/>
      <c r="S417" s="28"/>
    </row>
    <row r="418" spans="1:19" x14ac:dyDescent="0.25">
      <c r="A418" s="7"/>
      <c r="B418" s="11"/>
      <c r="C418" s="2" t="s">
        <v>21</v>
      </c>
      <c r="D418" s="11" t="s">
        <v>198</v>
      </c>
      <c r="E418" s="11" t="s">
        <v>39</v>
      </c>
      <c r="F418" s="2" t="s">
        <v>0</v>
      </c>
      <c r="G418" s="11" t="s">
        <v>537</v>
      </c>
      <c r="H418" s="2">
        <v>0</v>
      </c>
      <c r="I418" s="2">
        <v>0</v>
      </c>
      <c r="J418" s="2">
        <v>0</v>
      </c>
      <c r="K418" s="2">
        <v>0</v>
      </c>
      <c r="L418" s="2">
        <v>0</v>
      </c>
      <c r="M418" s="2">
        <v>0</v>
      </c>
      <c r="N418" s="2">
        <v>0</v>
      </c>
      <c r="O418" s="2"/>
      <c r="P418" s="2"/>
      <c r="Q418" s="11"/>
      <c r="R418" s="11"/>
      <c r="S418" s="28"/>
    </row>
    <row r="419" spans="1:19" x14ac:dyDescent="0.25">
      <c r="A419" s="7"/>
      <c r="B419" s="11"/>
      <c r="C419" s="2"/>
      <c r="D419" s="11"/>
      <c r="E419" s="11"/>
      <c r="F419" s="2" t="s">
        <v>2</v>
      </c>
      <c r="G419" s="11" t="s">
        <v>538</v>
      </c>
      <c r="H419" s="2">
        <v>0</v>
      </c>
      <c r="I419" s="2">
        <v>0</v>
      </c>
      <c r="J419" s="2">
        <v>0</v>
      </c>
      <c r="K419" s="2">
        <v>0</v>
      </c>
      <c r="L419" s="2">
        <v>0</v>
      </c>
      <c r="M419" s="2">
        <v>0</v>
      </c>
      <c r="N419" s="2">
        <v>0</v>
      </c>
      <c r="O419" s="2"/>
      <c r="P419" s="2"/>
      <c r="Q419" s="11"/>
      <c r="R419" s="11"/>
      <c r="S419" s="28"/>
    </row>
    <row r="420" spans="1:19" x14ac:dyDescent="0.25">
      <c r="A420" s="7"/>
      <c r="B420" s="11"/>
      <c r="C420" s="2"/>
      <c r="D420" s="11"/>
      <c r="E420" s="11"/>
      <c r="F420" s="2" t="s">
        <v>3</v>
      </c>
      <c r="G420" s="11" t="s">
        <v>539</v>
      </c>
      <c r="H420" s="2">
        <v>0</v>
      </c>
      <c r="I420" s="2">
        <v>0</v>
      </c>
      <c r="J420" s="2">
        <v>0</v>
      </c>
      <c r="K420" s="2">
        <v>0</v>
      </c>
      <c r="L420" s="2">
        <v>0</v>
      </c>
      <c r="M420" s="2">
        <v>0</v>
      </c>
      <c r="N420" s="2">
        <v>0</v>
      </c>
      <c r="O420" s="2"/>
      <c r="P420" s="2"/>
      <c r="Q420" s="11"/>
      <c r="R420" s="11"/>
      <c r="S420" s="28"/>
    </row>
    <row r="421" spans="1:19" x14ac:dyDescent="0.25">
      <c r="A421" s="7"/>
      <c r="B421" s="11"/>
      <c r="C421" s="2"/>
      <c r="D421" s="11"/>
      <c r="E421" s="11"/>
      <c r="F421" s="2" t="s">
        <v>4</v>
      </c>
      <c r="G421" s="11" t="s">
        <v>540</v>
      </c>
      <c r="H421" s="2">
        <v>0</v>
      </c>
      <c r="I421" s="2">
        <v>0</v>
      </c>
      <c r="J421" s="2">
        <v>0</v>
      </c>
      <c r="K421" s="2">
        <v>0</v>
      </c>
      <c r="L421" s="2">
        <v>0</v>
      </c>
      <c r="M421" s="2">
        <v>0</v>
      </c>
      <c r="N421" s="2">
        <v>0</v>
      </c>
      <c r="O421" s="2"/>
      <c r="P421" s="2"/>
      <c r="Q421" s="11"/>
      <c r="R421" s="11"/>
      <c r="S421" s="28"/>
    </row>
    <row r="422" spans="1:19" x14ac:dyDescent="0.25">
      <c r="A422" s="7"/>
      <c r="B422" s="11"/>
      <c r="C422" s="2"/>
      <c r="D422" s="11"/>
      <c r="E422" s="11"/>
      <c r="F422" s="2" t="s">
        <v>5</v>
      </c>
      <c r="G422" s="11" t="s">
        <v>541</v>
      </c>
      <c r="H422" s="2">
        <v>0</v>
      </c>
      <c r="I422" s="2">
        <v>0</v>
      </c>
      <c r="J422" s="2">
        <v>0</v>
      </c>
      <c r="K422" s="2">
        <v>0</v>
      </c>
      <c r="L422" s="2">
        <v>0</v>
      </c>
      <c r="M422" s="2">
        <v>0</v>
      </c>
      <c r="N422" s="2">
        <v>0</v>
      </c>
      <c r="O422" s="2"/>
      <c r="P422" s="2"/>
      <c r="Q422" s="11"/>
      <c r="R422" s="11"/>
      <c r="S422" s="28"/>
    </row>
    <row r="423" spans="1:19" x14ac:dyDescent="0.25">
      <c r="A423" s="7"/>
      <c r="B423" s="11"/>
      <c r="C423" s="2"/>
      <c r="D423" s="11"/>
      <c r="E423" s="11"/>
      <c r="F423" s="2" t="s">
        <v>6</v>
      </c>
      <c r="G423" s="11" t="s">
        <v>542</v>
      </c>
      <c r="H423" s="2">
        <v>0</v>
      </c>
      <c r="I423" s="2">
        <v>0</v>
      </c>
      <c r="J423" s="2">
        <v>0</v>
      </c>
      <c r="K423" s="2">
        <v>0</v>
      </c>
      <c r="L423" s="2">
        <v>0</v>
      </c>
      <c r="M423" s="2">
        <v>0</v>
      </c>
      <c r="N423" s="2">
        <v>0</v>
      </c>
      <c r="O423" s="2"/>
      <c r="P423" s="2"/>
      <c r="Q423" s="11"/>
      <c r="R423" s="11"/>
      <c r="S423" s="28"/>
    </row>
    <row r="424" spans="1:19" x14ac:dyDescent="0.25">
      <c r="A424" s="7"/>
      <c r="B424" s="11"/>
      <c r="C424" s="2"/>
      <c r="D424" s="11"/>
      <c r="E424" s="11"/>
      <c r="F424" s="2" t="s">
        <v>7</v>
      </c>
      <c r="G424" s="11" t="s">
        <v>543</v>
      </c>
      <c r="H424" s="2">
        <v>0</v>
      </c>
      <c r="I424" s="2">
        <v>0</v>
      </c>
      <c r="J424" s="2">
        <v>0</v>
      </c>
      <c r="K424" s="2">
        <v>0</v>
      </c>
      <c r="L424" s="2">
        <v>0</v>
      </c>
      <c r="M424" s="2">
        <v>0</v>
      </c>
      <c r="N424" s="2">
        <v>0</v>
      </c>
      <c r="O424" s="2"/>
      <c r="P424" s="2"/>
      <c r="Q424" s="11"/>
      <c r="R424" s="11"/>
      <c r="S424" s="28"/>
    </row>
    <row r="425" spans="1:19" x14ac:dyDescent="0.25">
      <c r="A425" s="7"/>
      <c r="B425" s="11"/>
      <c r="C425" s="2"/>
      <c r="D425" s="11"/>
      <c r="E425" s="11"/>
      <c r="F425" s="2" t="s">
        <v>8</v>
      </c>
      <c r="G425" s="11" t="s">
        <v>544</v>
      </c>
      <c r="H425" s="2">
        <v>1</v>
      </c>
      <c r="I425" s="2">
        <v>0</v>
      </c>
      <c r="J425" s="2">
        <v>0</v>
      </c>
      <c r="K425" s="2">
        <v>0</v>
      </c>
      <c r="L425" s="2">
        <v>1</v>
      </c>
      <c r="M425" s="2">
        <v>0</v>
      </c>
      <c r="N425" s="2">
        <v>0</v>
      </c>
      <c r="O425" s="2"/>
      <c r="P425" s="2"/>
      <c r="Q425" s="11"/>
      <c r="R425" s="11"/>
      <c r="S425" s="28"/>
    </row>
    <row r="426" spans="1:19" x14ac:dyDescent="0.25">
      <c r="A426" s="7"/>
      <c r="B426" s="11"/>
      <c r="C426" s="2"/>
      <c r="D426" s="11"/>
      <c r="E426" s="11"/>
      <c r="F426" s="2" t="s">
        <v>9</v>
      </c>
      <c r="G426" s="11" t="s">
        <v>545</v>
      </c>
      <c r="H426" s="2">
        <v>0</v>
      </c>
      <c r="I426" s="2">
        <v>0</v>
      </c>
      <c r="J426" s="2">
        <v>0</v>
      </c>
      <c r="K426" s="2">
        <v>0</v>
      </c>
      <c r="L426" s="2">
        <v>0</v>
      </c>
      <c r="M426" s="2">
        <v>0</v>
      </c>
      <c r="N426" s="2">
        <v>0</v>
      </c>
      <c r="O426" s="2"/>
      <c r="P426" s="2"/>
      <c r="Q426" s="11"/>
      <c r="R426" s="11"/>
      <c r="S426" s="28"/>
    </row>
    <row r="427" spans="1:19" x14ac:dyDescent="0.25">
      <c r="A427" s="7"/>
      <c r="B427" s="11"/>
      <c r="C427" s="2"/>
      <c r="D427" s="11"/>
      <c r="E427" s="11"/>
      <c r="F427" s="2" t="s">
        <v>10</v>
      </c>
      <c r="G427" s="11" t="s">
        <v>546</v>
      </c>
      <c r="H427" s="2">
        <v>0</v>
      </c>
      <c r="I427" s="2">
        <v>0</v>
      </c>
      <c r="J427" s="2">
        <v>0</v>
      </c>
      <c r="K427" s="2">
        <v>0</v>
      </c>
      <c r="L427" s="2">
        <v>0</v>
      </c>
      <c r="M427" s="2">
        <v>0</v>
      </c>
      <c r="N427" s="2">
        <v>0</v>
      </c>
      <c r="O427" s="2"/>
      <c r="P427" s="2"/>
      <c r="Q427" s="11"/>
      <c r="R427" s="11"/>
      <c r="S427" s="28"/>
    </row>
    <row r="428" spans="1:19" x14ac:dyDescent="0.25">
      <c r="A428" s="7"/>
      <c r="B428" s="11"/>
      <c r="C428" s="2"/>
      <c r="D428" s="11"/>
      <c r="E428" s="11"/>
      <c r="F428" s="2" t="s">
        <v>11</v>
      </c>
      <c r="G428" s="11" t="s">
        <v>547</v>
      </c>
      <c r="H428" s="2">
        <v>0</v>
      </c>
      <c r="I428" s="2">
        <v>0</v>
      </c>
      <c r="J428" s="2">
        <v>0</v>
      </c>
      <c r="K428" s="2">
        <v>0</v>
      </c>
      <c r="L428" s="2">
        <v>0</v>
      </c>
      <c r="M428" s="2">
        <v>0</v>
      </c>
      <c r="N428" s="2">
        <v>0</v>
      </c>
      <c r="O428" s="2"/>
      <c r="P428" s="2"/>
      <c r="Q428" s="11"/>
      <c r="R428" s="11"/>
      <c r="S428" s="28"/>
    </row>
    <row r="429" spans="1:19" x14ac:dyDescent="0.25">
      <c r="A429" s="7"/>
      <c r="B429" s="11"/>
      <c r="C429" s="2"/>
      <c r="D429" s="11"/>
      <c r="E429" s="11"/>
      <c r="F429" s="2" t="s">
        <v>12</v>
      </c>
      <c r="G429" s="11" t="s">
        <v>548</v>
      </c>
      <c r="H429" s="2">
        <v>0</v>
      </c>
      <c r="I429" s="2">
        <v>0</v>
      </c>
      <c r="J429" s="2">
        <v>0</v>
      </c>
      <c r="K429" s="2">
        <v>0</v>
      </c>
      <c r="L429" s="2">
        <v>0</v>
      </c>
      <c r="M429" s="2">
        <v>0</v>
      </c>
      <c r="N429" s="2">
        <v>0</v>
      </c>
      <c r="O429" s="2"/>
      <c r="P429" s="2"/>
      <c r="Q429" s="11"/>
      <c r="R429" s="11"/>
      <c r="S429" s="28"/>
    </row>
    <row r="430" spans="1:19" x14ac:dyDescent="0.25">
      <c r="A430" s="7"/>
      <c r="B430" s="11"/>
      <c r="C430" s="2"/>
      <c r="D430" s="11"/>
      <c r="E430" s="11"/>
      <c r="F430" s="2"/>
      <c r="G430" s="11"/>
      <c r="H430" s="2"/>
      <c r="I430" s="2"/>
      <c r="J430" s="2"/>
      <c r="K430" s="2"/>
      <c r="L430" s="2"/>
      <c r="M430" s="2"/>
      <c r="N430" s="2"/>
      <c r="O430" s="2"/>
      <c r="P430" s="2"/>
      <c r="Q430" s="11"/>
      <c r="R430" s="11"/>
      <c r="S430" s="28"/>
    </row>
    <row r="431" spans="1:19" x14ac:dyDescent="0.25">
      <c r="A431" s="60"/>
      <c r="B431" s="62"/>
      <c r="C431" s="61"/>
      <c r="D431" s="62"/>
      <c r="E431" s="62"/>
      <c r="F431" s="61"/>
      <c r="G431" s="62"/>
      <c r="H431" s="61">
        <f>SUM(H418:H429)</f>
        <v>1</v>
      </c>
      <c r="I431" s="61">
        <f t="shared" ref="I431:O431" si="20">SUM(I418:I429)</f>
        <v>0</v>
      </c>
      <c r="J431" s="61">
        <f t="shared" si="20"/>
        <v>0</v>
      </c>
      <c r="K431" s="61">
        <f t="shared" si="20"/>
        <v>0</v>
      </c>
      <c r="L431" s="61">
        <f t="shared" si="20"/>
        <v>1</v>
      </c>
      <c r="M431" s="61">
        <f t="shared" si="20"/>
        <v>0</v>
      </c>
      <c r="N431" s="61">
        <f t="shared" si="20"/>
        <v>0</v>
      </c>
      <c r="O431" s="61">
        <f t="shared" si="20"/>
        <v>0</v>
      </c>
      <c r="P431" s="61"/>
      <c r="Q431" s="62"/>
      <c r="R431" s="61"/>
      <c r="S431" s="64"/>
    </row>
    <row r="432" spans="1:19" x14ac:dyDescent="0.25">
      <c r="A432" s="7"/>
      <c r="B432" s="11"/>
      <c r="C432" s="2"/>
      <c r="D432" s="11"/>
      <c r="E432" s="11"/>
      <c r="F432" s="2"/>
      <c r="G432" s="11"/>
      <c r="H432" s="2"/>
      <c r="I432" s="2"/>
      <c r="J432" s="2"/>
      <c r="K432" s="2"/>
      <c r="L432" s="2"/>
      <c r="M432" s="2"/>
      <c r="N432" s="2"/>
      <c r="O432" s="2"/>
      <c r="P432" s="2"/>
      <c r="Q432" s="11"/>
      <c r="R432" s="11"/>
      <c r="S432" s="28"/>
    </row>
    <row r="433" spans="1:19" x14ac:dyDescent="0.25">
      <c r="A433" s="19"/>
      <c r="B433" s="20"/>
      <c r="C433" s="4"/>
      <c r="D433" s="20"/>
      <c r="E433" s="20"/>
      <c r="F433" s="4"/>
      <c r="G433" s="20"/>
      <c r="H433" s="4"/>
      <c r="I433" s="4"/>
      <c r="J433" s="4"/>
      <c r="K433" s="4"/>
      <c r="L433" s="4"/>
      <c r="M433" s="4"/>
      <c r="N433" s="4"/>
      <c r="O433" s="4"/>
      <c r="P433" s="4"/>
      <c r="Q433" s="20"/>
      <c r="R433" s="20"/>
      <c r="S433" s="39"/>
    </row>
    <row r="434" spans="1:19" x14ac:dyDescent="0.25">
      <c r="A434" s="7"/>
      <c r="B434" s="11"/>
      <c r="C434" s="2" t="s">
        <v>22</v>
      </c>
      <c r="D434" s="11" t="s">
        <v>199</v>
      </c>
      <c r="E434" s="11" t="s">
        <v>39</v>
      </c>
      <c r="F434" s="2" t="s">
        <v>0</v>
      </c>
      <c r="G434" s="11" t="s">
        <v>549</v>
      </c>
      <c r="H434" s="2">
        <v>0</v>
      </c>
      <c r="I434" s="2">
        <v>1</v>
      </c>
      <c r="J434" s="2">
        <v>0</v>
      </c>
      <c r="K434" s="2">
        <v>0</v>
      </c>
      <c r="L434" s="2">
        <v>0</v>
      </c>
      <c r="M434" s="2">
        <v>0</v>
      </c>
      <c r="N434" s="2">
        <v>0</v>
      </c>
      <c r="O434" s="2"/>
      <c r="P434" s="2"/>
      <c r="Q434" s="11"/>
      <c r="R434" s="11"/>
      <c r="S434" s="28"/>
    </row>
    <row r="435" spans="1:19" x14ac:dyDescent="0.25">
      <c r="A435" s="7"/>
      <c r="B435" s="11"/>
      <c r="C435" s="2"/>
      <c r="D435" s="11"/>
      <c r="E435" s="11"/>
      <c r="F435" s="2" t="s">
        <v>2</v>
      </c>
      <c r="G435" s="11" t="s">
        <v>550</v>
      </c>
      <c r="H435" s="2">
        <v>0</v>
      </c>
      <c r="I435" s="2">
        <v>1</v>
      </c>
      <c r="J435" s="2">
        <v>0</v>
      </c>
      <c r="K435" s="2">
        <v>0</v>
      </c>
      <c r="L435" s="2">
        <v>0</v>
      </c>
      <c r="M435" s="2">
        <v>0</v>
      </c>
      <c r="N435" s="2">
        <v>0</v>
      </c>
      <c r="O435" s="2"/>
      <c r="P435" s="2"/>
      <c r="Q435" s="11"/>
      <c r="R435" s="11"/>
      <c r="S435" s="28"/>
    </row>
    <row r="436" spans="1:19" x14ac:dyDescent="0.25">
      <c r="A436" s="7"/>
      <c r="B436" s="11"/>
      <c r="C436" s="2"/>
      <c r="D436" s="11"/>
      <c r="E436" s="11"/>
      <c r="F436" s="2" t="s">
        <v>3</v>
      </c>
      <c r="G436" s="11" t="s">
        <v>551</v>
      </c>
      <c r="H436" s="2">
        <v>0</v>
      </c>
      <c r="I436" s="2">
        <v>1</v>
      </c>
      <c r="J436" s="2">
        <v>0</v>
      </c>
      <c r="K436" s="2">
        <v>0</v>
      </c>
      <c r="L436" s="2">
        <v>0</v>
      </c>
      <c r="M436" s="2">
        <v>0</v>
      </c>
      <c r="N436" s="2">
        <v>0</v>
      </c>
      <c r="O436" s="2"/>
      <c r="P436" s="2"/>
      <c r="Q436" s="11"/>
      <c r="R436" s="11"/>
      <c r="S436" s="28"/>
    </row>
    <row r="437" spans="1:19" x14ac:dyDescent="0.25">
      <c r="A437" s="7"/>
      <c r="B437" s="11"/>
      <c r="C437" s="2"/>
      <c r="D437" s="11"/>
      <c r="E437" s="11"/>
      <c r="F437" s="2" t="s">
        <v>4</v>
      </c>
      <c r="G437" s="11" t="s">
        <v>552</v>
      </c>
      <c r="H437" s="2">
        <v>0</v>
      </c>
      <c r="I437" s="2">
        <v>1</v>
      </c>
      <c r="J437" s="2">
        <v>0</v>
      </c>
      <c r="K437" s="2">
        <v>0</v>
      </c>
      <c r="L437" s="2">
        <v>0</v>
      </c>
      <c r="M437" s="2">
        <v>0</v>
      </c>
      <c r="N437" s="2">
        <v>0</v>
      </c>
      <c r="O437" s="2"/>
      <c r="P437" s="2"/>
      <c r="Q437" s="11"/>
      <c r="R437" s="11"/>
      <c r="S437" s="28"/>
    </row>
    <row r="438" spans="1:19" x14ac:dyDescent="0.25">
      <c r="A438" s="7"/>
      <c r="B438" s="11"/>
      <c r="C438" s="2"/>
      <c r="D438" s="11"/>
      <c r="E438" s="11"/>
      <c r="F438" s="2" t="s">
        <v>5</v>
      </c>
      <c r="G438" s="11" t="s">
        <v>553</v>
      </c>
      <c r="H438" s="2">
        <v>0</v>
      </c>
      <c r="I438" s="2">
        <v>1</v>
      </c>
      <c r="J438" s="2">
        <v>0</v>
      </c>
      <c r="K438" s="2">
        <v>0</v>
      </c>
      <c r="L438" s="2">
        <v>0</v>
      </c>
      <c r="M438" s="2">
        <v>0</v>
      </c>
      <c r="N438" s="2">
        <v>0</v>
      </c>
      <c r="O438" s="2"/>
      <c r="P438" s="2"/>
      <c r="Q438" s="11"/>
      <c r="R438" s="11"/>
      <c r="S438" s="28"/>
    </row>
    <row r="439" spans="1:19" x14ac:dyDescent="0.25">
      <c r="A439" s="7"/>
      <c r="B439" s="11"/>
      <c r="C439" s="2"/>
      <c r="D439" s="11"/>
      <c r="E439" s="11"/>
      <c r="F439" s="2"/>
      <c r="G439" s="11"/>
      <c r="H439" s="2"/>
      <c r="I439" s="2"/>
      <c r="J439" s="2"/>
      <c r="K439" s="2"/>
      <c r="L439" s="2"/>
      <c r="M439" s="2"/>
      <c r="N439" s="2"/>
      <c r="O439" s="2"/>
      <c r="P439" s="2"/>
      <c r="Q439" s="11"/>
      <c r="R439" s="11"/>
      <c r="S439" s="28"/>
    </row>
    <row r="440" spans="1:19" x14ac:dyDescent="0.25">
      <c r="A440" s="60"/>
      <c r="B440" s="62"/>
      <c r="C440" s="61"/>
      <c r="D440" s="62"/>
      <c r="E440" s="62"/>
      <c r="F440" s="61"/>
      <c r="G440" s="62"/>
      <c r="H440" s="61">
        <f>SUM(H434:H438)</f>
        <v>0</v>
      </c>
      <c r="I440" s="61">
        <f t="shared" ref="I440:O440" si="21">SUM(I434:I438)</f>
        <v>5</v>
      </c>
      <c r="J440" s="61">
        <f t="shared" si="21"/>
        <v>0</v>
      </c>
      <c r="K440" s="61">
        <f t="shared" si="21"/>
        <v>0</v>
      </c>
      <c r="L440" s="61">
        <f t="shared" si="21"/>
        <v>0</v>
      </c>
      <c r="M440" s="61">
        <f t="shared" si="21"/>
        <v>0</v>
      </c>
      <c r="N440" s="61">
        <f t="shared" si="21"/>
        <v>0</v>
      </c>
      <c r="O440" s="61">
        <f t="shared" si="21"/>
        <v>0</v>
      </c>
      <c r="P440" s="61"/>
      <c r="Q440" s="62"/>
      <c r="R440" s="61"/>
      <c r="S440" s="64"/>
    </row>
    <row r="441" spans="1:19" x14ac:dyDescent="0.25">
      <c r="A441" s="16"/>
      <c r="B441" s="17"/>
      <c r="C441" s="5"/>
      <c r="D441" s="17"/>
      <c r="E441" s="17"/>
      <c r="F441" s="5"/>
      <c r="G441" s="17"/>
      <c r="H441" s="5"/>
      <c r="I441" s="5"/>
      <c r="J441" s="5"/>
      <c r="K441" s="5"/>
      <c r="L441" s="5"/>
      <c r="M441" s="5"/>
      <c r="N441" s="5"/>
      <c r="O441" s="5"/>
      <c r="P441" s="5"/>
      <c r="Q441" s="17"/>
      <c r="R441" s="17"/>
      <c r="S441" s="38"/>
    </row>
    <row r="442" spans="1:19" x14ac:dyDescent="0.25">
      <c r="A442" s="7"/>
      <c r="B442" s="11"/>
      <c r="C442" s="2"/>
      <c r="D442" s="11"/>
      <c r="E442" s="11"/>
      <c r="F442" s="11"/>
      <c r="G442" s="11"/>
      <c r="H442" s="2"/>
      <c r="I442" s="2"/>
      <c r="J442" s="2"/>
      <c r="K442" s="2"/>
      <c r="L442" s="2"/>
      <c r="M442" s="2"/>
      <c r="N442" s="2"/>
      <c r="O442" s="2"/>
      <c r="P442" s="2"/>
      <c r="Q442" s="11"/>
      <c r="R442" s="11"/>
      <c r="S442" s="28"/>
    </row>
    <row r="443" spans="1:19" x14ac:dyDescent="0.25">
      <c r="A443" s="7"/>
      <c r="B443" s="11"/>
      <c r="C443" s="2" t="s">
        <v>23</v>
      </c>
      <c r="D443" s="11" t="s">
        <v>200</v>
      </c>
      <c r="E443" s="11" t="s">
        <v>39</v>
      </c>
      <c r="F443" s="2" t="s">
        <v>0</v>
      </c>
      <c r="G443" s="11" t="s">
        <v>554</v>
      </c>
      <c r="H443" s="2">
        <v>0</v>
      </c>
      <c r="I443" s="2">
        <v>1</v>
      </c>
      <c r="J443" s="2">
        <v>0</v>
      </c>
      <c r="K443" s="2">
        <v>0</v>
      </c>
      <c r="L443" s="2">
        <v>0</v>
      </c>
      <c r="M443" s="2">
        <v>0</v>
      </c>
      <c r="N443" s="2">
        <v>0</v>
      </c>
      <c r="O443" s="2"/>
      <c r="P443" s="2"/>
      <c r="Q443" s="11"/>
      <c r="R443" s="11"/>
      <c r="S443" s="28"/>
    </row>
    <row r="444" spans="1:19" x14ac:dyDescent="0.25">
      <c r="A444" s="7"/>
      <c r="B444" s="11"/>
      <c r="C444" s="2"/>
      <c r="D444" s="11"/>
      <c r="E444" s="11"/>
      <c r="F444" s="2" t="s">
        <v>2</v>
      </c>
      <c r="G444" s="11" t="s">
        <v>555</v>
      </c>
      <c r="H444" s="2">
        <v>0</v>
      </c>
      <c r="I444" s="2">
        <v>1</v>
      </c>
      <c r="J444" s="2">
        <v>0</v>
      </c>
      <c r="K444" s="2">
        <v>0</v>
      </c>
      <c r="L444" s="2">
        <v>0</v>
      </c>
      <c r="M444" s="2">
        <v>0</v>
      </c>
      <c r="N444" s="2">
        <v>0</v>
      </c>
      <c r="O444" s="2"/>
      <c r="P444" s="2"/>
      <c r="Q444" s="11"/>
      <c r="R444" s="11"/>
      <c r="S444" s="28"/>
    </row>
    <row r="445" spans="1:19" x14ac:dyDescent="0.25">
      <c r="A445" s="7"/>
      <c r="B445" s="11"/>
      <c r="C445" s="2"/>
      <c r="D445" s="11"/>
      <c r="E445" s="11"/>
      <c r="F445" s="2" t="s">
        <v>3</v>
      </c>
      <c r="G445" s="11" t="s">
        <v>556</v>
      </c>
      <c r="H445" s="2">
        <v>0</v>
      </c>
      <c r="I445" s="2">
        <v>1</v>
      </c>
      <c r="J445" s="2">
        <v>0</v>
      </c>
      <c r="K445" s="2">
        <v>0</v>
      </c>
      <c r="L445" s="2">
        <v>0</v>
      </c>
      <c r="M445" s="2">
        <v>0</v>
      </c>
      <c r="N445" s="2">
        <v>0</v>
      </c>
      <c r="O445" s="2"/>
      <c r="P445" s="2"/>
      <c r="Q445" s="11"/>
      <c r="R445" s="11"/>
      <c r="S445" s="28"/>
    </row>
    <row r="446" spans="1:19" x14ac:dyDescent="0.25">
      <c r="A446" s="7"/>
      <c r="B446" s="11"/>
      <c r="C446" s="2"/>
      <c r="D446" s="11"/>
      <c r="E446" s="11"/>
      <c r="F446" s="2" t="s">
        <v>4</v>
      </c>
      <c r="G446" s="11" t="s">
        <v>558</v>
      </c>
      <c r="H446" s="2">
        <v>0</v>
      </c>
      <c r="I446" s="2">
        <v>1</v>
      </c>
      <c r="J446" s="2">
        <v>0</v>
      </c>
      <c r="K446" s="2">
        <v>0</v>
      </c>
      <c r="L446" s="2">
        <v>0</v>
      </c>
      <c r="M446" s="2">
        <v>0</v>
      </c>
      <c r="N446" s="2">
        <v>0</v>
      </c>
      <c r="O446" s="2"/>
      <c r="P446" s="2"/>
      <c r="Q446" s="11"/>
      <c r="R446" s="11"/>
      <c r="S446" s="28"/>
    </row>
    <row r="447" spans="1:19" x14ac:dyDescent="0.25">
      <c r="A447" s="7"/>
      <c r="B447" s="11"/>
      <c r="C447" s="2"/>
      <c r="D447" s="11"/>
      <c r="E447" s="11"/>
      <c r="F447" s="2" t="s">
        <v>5</v>
      </c>
      <c r="G447" s="11" t="s">
        <v>559</v>
      </c>
      <c r="H447" s="2">
        <v>0</v>
      </c>
      <c r="I447" s="2">
        <v>1</v>
      </c>
      <c r="J447" s="2">
        <v>0</v>
      </c>
      <c r="K447" s="2">
        <v>0</v>
      </c>
      <c r="L447" s="2">
        <v>0</v>
      </c>
      <c r="M447" s="2">
        <v>0</v>
      </c>
      <c r="N447" s="2">
        <v>0</v>
      </c>
      <c r="O447" s="2"/>
      <c r="P447" s="2"/>
      <c r="Q447" s="11"/>
      <c r="R447" s="11"/>
      <c r="S447" s="28"/>
    </row>
    <row r="448" spans="1:19" x14ac:dyDescent="0.25">
      <c r="A448" s="7"/>
      <c r="B448" s="11"/>
      <c r="C448" s="2"/>
      <c r="D448" s="11"/>
      <c r="E448" s="11"/>
      <c r="F448" s="2" t="s">
        <v>6</v>
      </c>
      <c r="G448" s="11" t="s">
        <v>560</v>
      </c>
      <c r="H448" s="2">
        <v>0</v>
      </c>
      <c r="I448" s="2">
        <v>1</v>
      </c>
      <c r="J448" s="2">
        <v>0</v>
      </c>
      <c r="K448" s="2">
        <v>0</v>
      </c>
      <c r="L448" s="2">
        <v>0</v>
      </c>
      <c r="M448" s="2">
        <v>0</v>
      </c>
      <c r="N448" s="2">
        <v>0</v>
      </c>
      <c r="O448" s="2"/>
      <c r="P448" s="2"/>
      <c r="Q448" s="11"/>
      <c r="R448" s="11"/>
      <c r="S448" s="28"/>
    </row>
    <row r="449" spans="1:19" x14ac:dyDescent="0.25">
      <c r="A449" s="7"/>
      <c r="B449" s="11"/>
      <c r="C449" s="2"/>
      <c r="D449" s="11"/>
      <c r="E449" s="11"/>
      <c r="F449" s="2" t="s">
        <v>7</v>
      </c>
      <c r="G449" s="11" t="s">
        <v>561</v>
      </c>
      <c r="H449" s="2">
        <v>1</v>
      </c>
      <c r="I449" s="2">
        <v>0</v>
      </c>
      <c r="J449" s="2">
        <v>0</v>
      </c>
      <c r="K449" s="2">
        <v>0</v>
      </c>
      <c r="L449" s="2">
        <v>0</v>
      </c>
      <c r="M449" s="2">
        <v>1</v>
      </c>
      <c r="N449" s="2">
        <v>0</v>
      </c>
      <c r="O449" s="2"/>
      <c r="P449" s="2"/>
      <c r="Q449" s="11"/>
      <c r="R449" s="11"/>
      <c r="S449" s="28"/>
    </row>
    <row r="450" spans="1:19" x14ac:dyDescent="0.25">
      <c r="A450" s="7"/>
      <c r="B450" s="11"/>
      <c r="C450" s="2"/>
      <c r="D450" s="11"/>
      <c r="E450" s="11"/>
      <c r="F450" s="2" t="s">
        <v>8</v>
      </c>
      <c r="G450" s="11" t="s">
        <v>557</v>
      </c>
      <c r="H450" s="2">
        <v>0</v>
      </c>
      <c r="I450" s="2">
        <v>1</v>
      </c>
      <c r="J450" s="2">
        <v>0</v>
      </c>
      <c r="K450" s="2">
        <v>0</v>
      </c>
      <c r="L450" s="2">
        <v>0</v>
      </c>
      <c r="M450" s="2">
        <v>0</v>
      </c>
      <c r="N450" s="2">
        <v>0</v>
      </c>
      <c r="O450" s="2"/>
      <c r="P450" s="2"/>
      <c r="Q450" s="11"/>
      <c r="R450" s="11"/>
      <c r="S450" s="28"/>
    </row>
    <row r="451" spans="1:19" x14ac:dyDescent="0.25">
      <c r="A451" s="7"/>
      <c r="B451" s="11"/>
      <c r="C451" s="2"/>
      <c r="D451" s="11"/>
      <c r="E451" s="11"/>
      <c r="F451" s="2"/>
      <c r="G451" s="11"/>
      <c r="H451" s="2"/>
      <c r="I451" s="2"/>
      <c r="J451" s="2"/>
      <c r="K451" s="2"/>
      <c r="L451" s="2"/>
      <c r="M451" s="2"/>
      <c r="N451" s="2"/>
      <c r="O451" s="2"/>
      <c r="P451" s="2"/>
      <c r="Q451" s="11"/>
      <c r="R451" s="11"/>
      <c r="S451" s="28"/>
    </row>
    <row r="452" spans="1:19" x14ac:dyDescent="0.25">
      <c r="A452" s="60"/>
      <c r="B452" s="62"/>
      <c r="C452" s="61"/>
      <c r="D452" s="62"/>
      <c r="E452" s="62"/>
      <c r="F452" s="61"/>
      <c r="G452" s="62"/>
      <c r="H452" s="61">
        <f>SUM(H443:H450)</f>
        <v>1</v>
      </c>
      <c r="I452" s="61">
        <f t="shared" ref="I452:O452" si="22">SUM(I443:I450)</f>
        <v>7</v>
      </c>
      <c r="J452" s="61">
        <f t="shared" si="22"/>
        <v>0</v>
      </c>
      <c r="K452" s="61">
        <f t="shared" si="22"/>
        <v>0</v>
      </c>
      <c r="L452" s="61">
        <f t="shared" si="22"/>
        <v>0</v>
      </c>
      <c r="M452" s="61">
        <f t="shared" si="22"/>
        <v>1</v>
      </c>
      <c r="N452" s="61">
        <f t="shared" si="22"/>
        <v>0</v>
      </c>
      <c r="O452" s="61">
        <f t="shared" si="22"/>
        <v>0</v>
      </c>
      <c r="P452" s="61"/>
      <c r="Q452" s="62"/>
      <c r="R452" s="61"/>
      <c r="S452" s="64"/>
    </row>
    <row r="453" spans="1:19" x14ac:dyDescent="0.25">
      <c r="A453" s="7"/>
      <c r="B453" s="11"/>
      <c r="C453" s="2"/>
      <c r="D453" s="11"/>
      <c r="E453" s="11"/>
      <c r="F453" s="2"/>
      <c r="G453" s="11"/>
      <c r="H453" s="2"/>
      <c r="I453" s="2"/>
      <c r="J453" s="2"/>
      <c r="K453" s="2"/>
      <c r="L453" s="2"/>
      <c r="M453" s="2"/>
      <c r="N453" s="2"/>
      <c r="O453" s="2"/>
      <c r="P453" s="2"/>
      <c r="Q453" s="11"/>
      <c r="R453" s="11"/>
      <c r="S453" s="28"/>
    </row>
    <row r="454" spans="1:19" x14ac:dyDescent="0.25">
      <c r="A454" s="19"/>
      <c r="B454" s="20"/>
      <c r="C454" s="4"/>
      <c r="D454" s="20"/>
      <c r="E454" s="20"/>
      <c r="F454" s="20"/>
      <c r="G454" s="20"/>
      <c r="H454" s="4"/>
      <c r="I454" s="4"/>
      <c r="J454" s="4"/>
      <c r="K454" s="4"/>
      <c r="L454" s="4"/>
      <c r="M454" s="4"/>
      <c r="N454" s="4"/>
      <c r="O454" s="4"/>
      <c r="P454" s="4"/>
      <c r="Q454" s="20"/>
      <c r="R454" s="20"/>
      <c r="S454" s="39"/>
    </row>
    <row r="455" spans="1:19" x14ac:dyDescent="0.25">
      <c r="A455" s="7"/>
      <c r="B455" s="11"/>
      <c r="C455" s="2" t="s">
        <v>24</v>
      </c>
      <c r="D455" s="11" t="s">
        <v>201</v>
      </c>
      <c r="E455" s="11" t="s">
        <v>39</v>
      </c>
      <c r="F455" s="2" t="s">
        <v>0</v>
      </c>
      <c r="G455" s="11" t="s">
        <v>562</v>
      </c>
      <c r="H455" s="2">
        <v>0</v>
      </c>
      <c r="I455" s="2">
        <v>1</v>
      </c>
      <c r="J455" s="2">
        <v>0</v>
      </c>
      <c r="K455" s="2">
        <v>0</v>
      </c>
      <c r="L455" s="2">
        <v>0</v>
      </c>
      <c r="M455" s="2">
        <v>0</v>
      </c>
      <c r="N455" s="2">
        <v>0</v>
      </c>
      <c r="O455" s="2"/>
      <c r="P455" s="2"/>
      <c r="Q455" s="11"/>
      <c r="R455" s="11"/>
      <c r="S455" s="28"/>
    </row>
    <row r="456" spans="1:19" x14ac:dyDescent="0.25">
      <c r="A456" s="7"/>
      <c r="B456" s="11"/>
      <c r="C456" s="2"/>
      <c r="D456" s="11"/>
      <c r="E456" s="11"/>
      <c r="F456" s="2" t="s">
        <v>2</v>
      </c>
      <c r="G456" s="11" t="s">
        <v>563</v>
      </c>
      <c r="H456" s="2">
        <v>0</v>
      </c>
      <c r="I456" s="2">
        <v>1</v>
      </c>
      <c r="J456" s="2">
        <v>0</v>
      </c>
      <c r="K456" s="2">
        <v>0</v>
      </c>
      <c r="L456" s="2">
        <v>0</v>
      </c>
      <c r="M456" s="2">
        <v>0</v>
      </c>
      <c r="N456" s="2">
        <v>0</v>
      </c>
      <c r="O456" s="2"/>
      <c r="P456" s="2"/>
      <c r="Q456" s="11"/>
      <c r="R456" s="11"/>
      <c r="S456" s="28"/>
    </row>
    <row r="457" spans="1:19" x14ac:dyDescent="0.25">
      <c r="A457" s="7"/>
      <c r="B457" s="11"/>
      <c r="C457" s="2"/>
      <c r="D457" s="11"/>
      <c r="E457" s="11"/>
      <c r="F457" s="2" t="s">
        <v>3</v>
      </c>
      <c r="G457" s="11" t="s">
        <v>564</v>
      </c>
      <c r="H457" s="2">
        <v>0</v>
      </c>
      <c r="I457" s="2">
        <v>1</v>
      </c>
      <c r="J457" s="2">
        <v>0</v>
      </c>
      <c r="K457" s="2">
        <v>0</v>
      </c>
      <c r="L457" s="2">
        <v>0</v>
      </c>
      <c r="M457" s="2">
        <v>0</v>
      </c>
      <c r="N457" s="2">
        <v>0</v>
      </c>
      <c r="O457" s="2"/>
      <c r="P457" s="2"/>
      <c r="Q457" s="11"/>
      <c r="R457" s="11"/>
      <c r="S457" s="28"/>
    </row>
    <row r="458" spans="1:19" x14ac:dyDescent="0.25">
      <c r="A458" s="7"/>
      <c r="B458" s="11"/>
      <c r="C458" s="2"/>
      <c r="D458" s="11"/>
      <c r="E458" s="11"/>
      <c r="F458" s="2" t="s">
        <v>4</v>
      </c>
      <c r="G458" s="11" t="s">
        <v>565</v>
      </c>
      <c r="H458" s="2">
        <v>0</v>
      </c>
      <c r="I458" s="2">
        <v>1</v>
      </c>
      <c r="J458" s="2">
        <v>0</v>
      </c>
      <c r="K458" s="2">
        <v>0</v>
      </c>
      <c r="L458" s="2">
        <v>0</v>
      </c>
      <c r="M458" s="2">
        <v>0</v>
      </c>
      <c r="N458" s="2">
        <v>0</v>
      </c>
      <c r="O458" s="2"/>
      <c r="P458" s="2"/>
      <c r="Q458" s="11"/>
      <c r="R458" s="11"/>
      <c r="S458" s="28"/>
    </row>
    <row r="459" spans="1:19" x14ac:dyDescent="0.25">
      <c r="A459" s="7"/>
      <c r="B459" s="11"/>
      <c r="C459" s="2"/>
      <c r="D459" s="11"/>
      <c r="E459" s="11"/>
      <c r="F459" s="2" t="s">
        <v>5</v>
      </c>
      <c r="G459" s="11" t="s">
        <v>566</v>
      </c>
      <c r="H459" s="2">
        <v>0</v>
      </c>
      <c r="I459" s="2">
        <v>1</v>
      </c>
      <c r="J459" s="2">
        <v>0</v>
      </c>
      <c r="K459" s="2">
        <v>0</v>
      </c>
      <c r="L459" s="2">
        <v>0</v>
      </c>
      <c r="M459" s="2">
        <v>0</v>
      </c>
      <c r="N459" s="2">
        <v>0</v>
      </c>
      <c r="O459" s="2"/>
      <c r="P459" s="2"/>
      <c r="Q459" s="11"/>
      <c r="R459" s="11"/>
      <c r="S459" s="28"/>
    </row>
    <row r="460" spans="1:19" x14ac:dyDescent="0.25">
      <c r="A460" s="7"/>
      <c r="B460" s="11"/>
      <c r="C460" s="2"/>
      <c r="D460" s="11"/>
      <c r="E460" s="11"/>
      <c r="F460" s="2" t="s">
        <v>6</v>
      </c>
      <c r="G460" s="11" t="s">
        <v>567</v>
      </c>
      <c r="H460" s="2">
        <v>0</v>
      </c>
      <c r="I460" s="2">
        <v>1</v>
      </c>
      <c r="J460" s="2">
        <v>0</v>
      </c>
      <c r="K460" s="2">
        <v>0</v>
      </c>
      <c r="L460" s="2">
        <v>0</v>
      </c>
      <c r="M460" s="2">
        <v>0</v>
      </c>
      <c r="N460" s="2">
        <v>0</v>
      </c>
      <c r="O460" s="2"/>
      <c r="P460" s="2"/>
      <c r="Q460" s="11"/>
      <c r="R460" s="11"/>
      <c r="S460" s="28"/>
    </row>
    <row r="461" spans="1:19" x14ac:dyDescent="0.25">
      <c r="A461" s="7"/>
      <c r="B461" s="11"/>
      <c r="C461" s="2"/>
      <c r="D461" s="11"/>
      <c r="E461" s="11"/>
      <c r="F461" s="2" t="s">
        <v>7</v>
      </c>
      <c r="G461" s="11" t="s">
        <v>568</v>
      </c>
      <c r="H461" s="2">
        <v>0</v>
      </c>
      <c r="I461" s="2">
        <v>1</v>
      </c>
      <c r="J461" s="2">
        <v>0</v>
      </c>
      <c r="K461" s="2">
        <v>0</v>
      </c>
      <c r="L461" s="2">
        <v>0</v>
      </c>
      <c r="M461" s="2">
        <v>0</v>
      </c>
      <c r="N461" s="2">
        <v>0</v>
      </c>
      <c r="O461" s="2"/>
      <c r="P461" s="2"/>
      <c r="Q461" s="11"/>
      <c r="R461" s="11"/>
      <c r="S461" s="28"/>
    </row>
    <row r="462" spans="1:19" x14ac:dyDescent="0.25">
      <c r="A462" s="7"/>
      <c r="B462" s="11"/>
      <c r="C462" s="2"/>
      <c r="D462" s="11"/>
      <c r="E462" s="11"/>
      <c r="F462" s="2" t="s">
        <v>8</v>
      </c>
      <c r="G462" s="11" t="s">
        <v>569</v>
      </c>
      <c r="H462" s="2">
        <v>0</v>
      </c>
      <c r="I462" s="2">
        <v>1</v>
      </c>
      <c r="J462" s="2">
        <v>0</v>
      </c>
      <c r="K462" s="2">
        <v>0</v>
      </c>
      <c r="L462" s="2">
        <v>0</v>
      </c>
      <c r="M462" s="2">
        <v>0</v>
      </c>
      <c r="N462" s="2">
        <v>0</v>
      </c>
      <c r="O462" s="2"/>
      <c r="P462" s="2"/>
      <c r="Q462" s="11"/>
      <c r="R462" s="11"/>
      <c r="S462" s="28"/>
    </row>
    <row r="463" spans="1:19" x14ac:dyDescent="0.25">
      <c r="A463" s="7"/>
      <c r="B463" s="11"/>
      <c r="C463" s="2"/>
      <c r="D463" s="11"/>
      <c r="E463" s="11"/>
      <c r="F463" s="2" t="s">
        <v>9</v>
      </c>
      <c r="G463" s="11" t="s">
        <v>570</v>
      </c>
      <c r="H463" s="2">
        <v>0</v>
      </c>
      <c r="I463" s="2">
        <v>1</v>
      </c>
      <c r="J463" s="2">
        <v>0</v>
      </c>
      <c r="K463" s="2">
        <v>0</v>
      </c>
      <c r="L463" s="2">
        <v>0</v>
      </c>
      <c r="M463" s="2">
        <v>0</v>
      </c>
      <c r="N463" s="2">
        <v>0</v>
      </c>
      <c r="O463" s="2"/>
      <c r="P463" s="2"/>
      <c r="Q463" s="11"/>
      <c r="R463" s="11"/>
      <c r="S463" s="28"/>
    </row>
    <row r="464" spans="1:19" x14ac:dyDescent="0.25">
      <c r="A464" s="7"/>
      <c r="B464" s="11"/>
      <c r="C464" s="2"/>
      <c r="D464" s="11"/>
      <c r="E464" s="11"/>
      <c r="F464" s="2" t="s">
        <v>10</v>
      </c>
      <c r="G464" s="11" t="s">
        <v>571</v>
      </c>
      <c r="H464" s="2">
        <v>0</v>
      </c>
      <c r="I464" s="2">
        <v>1</v>
      </c>
      <c r="J464" s="2">
        <v>0</v>
      </c>
      <c r="K464" s="2">
        <v>0</v>
      </c>
      <c r="L464" s="2">
        <v>0</v>
      </c>
      <c r="M464" s="2">
        <v>0</v>
      </c>
      <c r="N464" s="2">
        <v>0</v>
      </c>
      <c r="O464" s="2"/>
      <c r="P464" s="2"/>
      <c r="Q464" s="11"/>
      <c r="R464" s="11"/>
      <c r="S464" s="28"/>
    </row>
    <row r="465" spans="1:19" x14ac:dyDescent="0.25">
      <c r="A465" s="7"/>
      <c r="B465" s="11"/>
      <c r="C465" s="2"/>
      <c r="D465" s="11"/>
      <c r="E465" s="11"/>
      <c r="F465" s="2" t="s">
        <v>11</v>
      </c>
      <c r="G465" s="11" t="s">
        <v>572</v>
      </c>
      <c r="H465" s="2">
        <v>0</v>
      </c>
      <c r="I465" s="2">
        <v>1</v>
      </c>
      <c r="J465" s="2">
        <v>0</v>
      </c>
      <c r="K465" s="2">
        <v>0</v>
      </c>
      <c r="L465" s="2">
        <v>0</v>
      </c>
      <c r="M465" s="2">
        <v>0</v>
      </c>
      <c r="N465" s="2">
        <v>0</v>
      </c>
      <c r="O465" s="2"/>
      <c r="P465" s="2"/>
      <c r="Q465" s="11"/>
      <c r="R465" s="11"/>
      <c r="S465" s="28"/>
    </row>
    <row r="466" spans="1:19" x14ac:dyDescent="0.25">
      <c r="A466" s="7"/>
      <c r="B466" s="11"/>
      <c r="C466" s="2"/>
      <c r="D466" s="11"/>
      <c r="E466" s="11"/>
      <c r="F466" s="2"/>
      <c r="G466" s="11"/>
      <c r="H466" s="2"/>
      <c r="I466" s="2"/>
      <c r="J466" s="2"/>
      <c r="K466" s="2"/>
      <c r="L466" s="2"/>
      <c r="M466" s="2"/>
      <c r="N466" s="2"/>
      <c r="O466" s="2"/>
      <c r="P466" s="2"/>
      <c r="Q466" s="11"/>
      <c r="R466" s="11"/>
      <c r="S466" s="28"/>
    </row>
    <row r="467" spans="1:19" x14ac:dyDescent="0.25">
      <c r="A467" s="60"/>
      <c r="B467" s="62"/>
      <c r="C467" s="61"/>
      <c r="D467" s="62"/>
      <c r="E467" s="62"/>
      <c r="F467" s="61"/>
      <c r="G467" s="62"/>
      <c r="H467" s="61">
        <f>SUM(H455:H465)</f>
        <v>0</v>
      </c>
      <c r="I467" s="61">
        <f t="shared" ref="I467:O467" si="23">SUM(I455:I465)</f>
        <v>11</v>
      </c>
      <c r="J467" s="61">
        <f t="shared" si="23"/>
        <v>0</v>
      </c>
      <c r="K467" s="61">
        <f t="shared" si="23"/>
        <v>0</v>
      </c>
      <c r="L467" s="61">
        <f t="shared" si="23"/>
        <v>0</v>
      </c>
      <c r="M467" s="61">
        <f t="shared" si="23"/>
        <v>0</v>
      </c>
      <c r="N467" s="61">
        <f t="shared" si="23"/>
        <v>0</v>
      </c>
      <c r="O467" s="61">
        <f t="shared" si="23"/>
        <v>0</v>
      </c>
      <c r="P467" s="61"/>
      <c r="Q467" s="62"/>
      <c r="R467" s="61"/>
      <c r="S467" s="64"/>
    </row>
    <row r="468" spans="1:19" x14ac:dyDescent="0.25">
      <c r="A468" s="16"/>
      <c r="B468" s="17"/>
      <c r="C468" s="5"/>
      <c r="D468" s="17"/>
      <c r="E468" s="17"/>
      <c r="F468" s="5"/>
      <c r="G468" s="17"/>
      <c r="H468" s="5"/>
      <c r="I468" s="5"/>
      <c r="J468" s="5"/>
      <c r="K468" s="5"/>
      <c r="L468" s="5"/>
      <c r="M468" s="5"/>
      <c r="N468" s="5"/>
      <c r="O468" s="5"/>
      <c r="P468" s="5"/>
      <c r="Q468" s="17"/>
      <c r="R468" s="17"/>
      <c r="S468" s="38"/>
    </row>
    <row r="469" spans="1:19" x14ac:dyDescent="0.25">
      <c r="A469" s="7"/>
      <c r="B469" s="11"/>
      <c r="C469" s="2"/>
      <c r="D469" s="11"/>
      <c r="E469" s="11"/>
      <c r="F469" s="11"/>
      <c r="G469" s="11"/>
      <c r="H469" s="2"/>
      <c r="I469" s="2"/>
      <c r="J469" s="2"/>
      <c r="K469" s="2"/>
      <c r="L469" s="2"/>
      <c r="M469" s="2"/>
      <c r="N469" s="2"/>
      <c r="O469" s="2"/>
      <c r="P469" s="2"/>
      <c r="Q469" s="11"/>
      <c r="R469" s="11"/>
      <c r="S469" s="28"/>
    </row>
    <row r="470" spans="1:19" x14ac:dyDescent="0.25">
      <c r="A470" s="7"/>
      <c r="B470" s="11"/>
      <c r="C470" s="2" t="s">
        <v>25</v>
      </c>
      <c r="D470" s="11" t="s">
        <v>202</v>
      </c>
      <c r="E470" s="11" t="s">
        <v>39</v>
      </c>
      <c r="F470" s="2" t="s">
        <v>0</v>
      </c>
      <c r="G470" s="11" t="s">
        <v>573</v>
      </c>
      <c r="H470" s="2">
        <v>0</v>
      </c>
      <c r="I470" s="2">
        <v>1</v>
      </c>
      <c r="J470" s="2">
        <v>0</v>
      </c>
      <c r="K470" s="2">
        <v>0</v>
      </c>
      <c r="L470" s="2">
        <v>0</v>
      </c>
      <c r="M470" s="2">
        <v>0</v>
      </c>
      <c r="N470" s="2">
        <v>0</v>
      </c>
      <c r="O470" s="2"/>
      <c r="P470" s="2"/>
      <c r="Q470" s="11"/>
      <c r="R470" s="11"/>
      <c r="S470" s="28"/>
    </row>
    <row r="471" spans="1:19" x14ac:dyDescent="0.25">
      <c r="A471" s="7"/>
      <c r="B471" s="11"/>
      <c r="C471" s="2"/>
      <c r="D471" s="11"/>
      <c r="E471" s="11"/>
      <c r="F471" s="2" t="s">
        <v>2</v>
      </c>
      <c r="G471" s="11" t="s">
        <v>574</v>
      </c>
      <c r="H471" s="2">
        <v>1</v>
      </c>
      <c r="I471" s="2">
        <v>0</v>
      </c>
      <c r="J471" s="2">
        <v>0</v>
      </c>
      <c r="K471" s="2">
        <v>0</v>
      </c>
      <c r="L471" s="2">
        <v>0</v>
      </c>
      <c r="M471" s="2">
        <v>0</v>
      </c>
      <c r="N471" s="2">
        <v>1</v>
      </c>
      <c r="O471" s="2"/>
      <c r="P471" s="2"/>
      <c r="Q471" s="11"/>
      <c r="R471" s="11"/>
      <c r="S471" s="28"/>
    </row>
    <row r="472" spans="1:19" x14ac:dyDescent="0.25">
      <c r="A472" s="7"/>
      <c r="B472" s="11"/>
      <c r="C472" s="2"/>
      <c r="D472" s="11"/>
      <c r="E472" s="11"/>
      <c r="F472" s="2" t="s">
        <v>3</v>
      </c>
      <c r="G472" s="11" t="s">
        <v>575</v>
      </c>
      <c r="H472" s="2">
        <v>0</v>
      </c>
      <c r="I472" s="2">
        <v>1</v>
      </c>
      <c r="J472" s="2">
        <v>0</v>
      </c>
      <c r="K472" s="2">
        <v>0</v>
      </c>
      <c r="L472" s="2">
        <v>0</v>
      </c>
      <c r="M472" s="2">
        <v>0</v>
      </c>
      <c r="N472" s="2">
        <v>0</v>
      </c>
      <c r="O472" s="2"/>
      <c r="P472" s="2"/>
      <c r="Q472" s="11"/>
      <c r="R472" s="11"/>
      <c r="S472" s="28"/>
    </row>
    <row r="473" spans="1:19" x14ac:dyDescent="0.25">
      <c r="A473" s="7"/>
      <c r="B473" s="11"/>
      <c r="C473" s="2"/>
      <c r="D473" s="11"/>
      <c r="E473" s="11"/>
      <c r="F473" s="2" t="s">
        <v>4</v>
      </c>
      <c r="G473" s="11" t="s">
        <v>576</v>
      </c>
      <c r="H473" s="2">
        <v>0</v>
      </c>
      <c r="I473" s="2">
        <v>1</v>
      </c>
      <c r="J473" s="2">
        <v>0</v>
      </c>
      <c r="K473" s="2">
        <v>0</v>
      </c>
      <c r="L473" s="2">
        <v>0</v>
      </c>
      <c r="M473" s="2">
        <v>0</v>
      </c>
      <c r="N473" s="2">
        <v>0</v>
      </c>
      <c r="O473" s="2"/>
      <c r="P473" s="2"/>
      <c r="Q473" s="11"/>
      <c r="R473" s="11"/>
      <c r="S473" s="28"/>
    </row>
    <row r="474" spans="1:19" x14ac:dyDescent="0.25">
      <c r="A474" s="7"/>
      <c r="B474" s="11"/>
      <c r="C474" s="2"/>
      <c r="D474" s="11"/>
      <c r="E474" s="11"/>
      <c r="F474" s="2" t="s">
        <v>5</v>
      </c>
      <c r="G474" s="11" t="s">
        <v>577</v>
      </c>
      <c r="H474" s="2">
        <v>0</v>
      </c>
      <c r="I474" s="2">
        <v>1</v>
      </c>
      <c r="J474" s="2">
        <v>0</v>
      </c>
      <c r="K474" s="2">
        <v>0</v>
      </c>
      <c r="L474" s="2">
        <v>0</v>
      </c>
      <c r="M474" s="2">
        <v>0</v>
      </c>
      <c r="N474" s="2">
        <v>0</v>
      </c>
      <c r="O474" s="2"/>
      <c r="P474" s="2"/>
      <c r="Q474" s="11"/>
      <c r="R474" s="11"/>
      <c r="S474" s="28"/>
    </row>
    <row r="475" spans="1:19" x14ac:dyDescent="0.25">
      <c r="A475" s="7"/>
      <c r="B475" s="11"/>
      <c r="C475" s="2"/>
      <c r="D475" s="11"/>
      <c r="E475" s="11"/>
      <c r="F475" s="2" t="s">
        <v>6</v>
      </c>
      <c r="G475" s="11" t="s">
        <v>578</v>
      </c>
      <c r="H475" s="2">
        <v>0</v>
      </c>
      <c r="I475" s="2">
        <v>1</v>
      </c>
      <c r="J475" s="2">
        <v>0</v>
      </c>
      <c r="K475" s="2">
        <v>0</v>
      </c>
      <c r="L475" s="2">
        <v>0</v>
      </c>
      <c r="M475" s="2">
        <v>0</v>
      </c>
      <c r="N475" s="2">
        <v>0</v>
      </c>
      <c r="O475" s="2"/>
      <c r="P475" s="2"/>
      <c r="Q475" s="11"/>
      <c r="R475" s="11"/>
      <c r="S475" s="28"/>
    </row>
    <row r="476" spans="1:19" x14ac:dyDescent="0.25">
      <c r="A476" s="7"/>
      <c r="B476" s="11"/>
      <c r="C476" s="2"/>
      <c r="D476" s="11"/>
      <c r="E476" s="11"/>
      <c r="F476" s="2" t="s">
        <v>7</v>
      </c>
      <c r="G476" s="11" t="s">
        <v>579</v>
      </c>
      <c r="H476" s="2">
        <v>0</v>
      </c>
      <c r="I476" s="2">
        <v>1</v>
      </c>
      <c r="J476" s="2">
        <v>0</v>
      </c>
      <c r="K476" s="2">
        <v>0</v>
      </c>
      <c r="L476" s="2">
        <v>0</v>
      </c>
      <c r="M476" s="2">
        <v>0</v>
      </c>
      <c r="N476" s="2">
        <v>0</v>
      </c>
      <c r="O476" s="2"/>
      <c r="P476" s="2"/>
      <c r="Q476" s="11"/>
      <c r="R476" s="11"/>
      <c r="S476" s="28"/>
    </row>
    <row r="477" spans="1:19" x14ac:dyDescent="0.25">
      <c r="A477" s="7"/>
      <c r="B477" s="11"/>
      <c r="C477" s="2"/>
      <c r="D477" s="11"/>
      <c r="E477" s="11"/>
      <c r="F477" s="2" t="s">
        <v>8</v>
      </c>
      <c r="G477" s="11" t="s">
        <v>580</v>
      </c>
      <c r="H477" s="2">
        <v>0</v>
      </c>
      <c r="I477" s="2">
        <v>1</v>
      </c>
      <c r="J477" s="2">
        <v>0</v>
      </c>
      <c r="K477" s="2">
        <v>0</v>
      </c>
      <c r="L477" s="2">
        <v>0</v>
      </c>
      <c r="M477" s="2">
        <v>0</v>
      </c>
      <c r="N477" s="2">
        <v>0</v>
      </c>
      <c r="O477" s="2"/>
      <c r="P477" s="2"/>
      <c r="Q477" s="11"/>
      <c r="R477" s="11"/>
      <c r="S477" s="28"/>
    </row>
    <row r="478" spans="1:19" x14ac:dyDescent="0.25">
      <c r="A478" s="7"/>
      <c r="B478" s="11"/>
      <c r="C478" s="2"/>
      <c r="D478" s="11"/>
      <c r="E478" s="11"/>
      <c r="F478" s="2"/>
      <c r="G478" s="11"/>
      <c r="H478" s="2"/>
      <c r="I478" s="2"/>
      <c r="J478" s="2"/>
      <c r="K478" s="2"/>
      <c r="L478" s="2"/>
      <c r="M478" s="2"/>
      <c r="N478" s="2"/>
      <c r="O478" s="2"/>
      <c r="P478" s="2"/>
      <c r="Q478" s="11"/>
      <c r="R478" s="11"/>
      <c r="S478" s="28"/>
    </row>
    <row r="479" spans="1:19" x14ac:dyDescent="0.25">
      <c r="A479" s="60"/>
      <c r="B479" s="62"/>
      <c r="C479" s="61"/>
      <c r="D479" s="62"/>
      <c r="E479" s="62"/>
      <c r="F479" s="61"/>
      <c r="G479" s="62"/>
      <c r="H479" s="61">
        <f>SUM(H470:H477)</f>
        <v>1</v>
      </c>
      <c r="I479" s="61">
        <f t="shared" ref="I479:O479" si="24">SUM(I470:I477)</f>
        <v>7</v>
      </c>
      <c r="J479" s="61">
        <f t="shared" si="24"/>
        <v>0</v>
      </c>
      <c r="K479" s="61">
        <f t="shared" si="24"/>
        <v>0</v>
      </c>
      <c r="L479" s="61">
        <f t="shared" si="24"/>
        <v>0</v>
      </c>
      <c r="M479" s="61">
        <f t="shared" si="24"/>
        <v>0</v>
      </c>
      <c r="N479" s="61">
        <f t="shared" si="24"/>
        <v>1</v>
      </c>
      <c r="O479" s="61">
        <f t="shared" si="24"/>
        <v>0</v>
      </c>
      <c r="P479" s="61"/>
      <c r="Q479" s="62"/>
      <c r="R479" s="61"/>
      <c r="S479" s="64"/>
    </row>
    <row r="480" spans="1:19" x14ac:dyDescent="0.25">
      <c r="A480" s="7"/>
      <c r="B480" s="11"/>
      <c r="C480" s="2"/>
      <c r="D480" s="11"/>
      <c r="E480" s="11"/>
      <c r="F480" s="2"/>
      <c r="G480" s="11"/>
      <c r="H480" s="2"/>
      <c r="I480" s="2"/>
      <c r="J480" s="2"/>
      <c r="K480" s="2"/>
      <c r="L480" s="2"/>
      <c r="M480" s="2"/>
      <c r="N480" s="2"/>
      <c r="O480" s="2"/>
      <c r="P480" s="2"/>
      <c r="Q480" s="11"/>
      <c r="R480" s="11"/>
      <c r="S480" s="28"/>
    </row>
    <row r="481" spans="1:19" x14ac:dyDescent="0.25">
      <c r="A481" s="19"/>
      <c r="B481" s="20"/>
      <c r="C481" s="4"/>
      <c r="D481" s="20"/>
      <c r="E481" s="20"/>
      <c r="F481" s="20"/>
      <c r="G481" s="20"/>
      <c r="H481" s="4"/>
      <c r="I481" s="4"/>
      <c r="J481" s="4"/>
      <c r="K481" s="4"/>
      <c r="L481" s="4"/>
      <c r="M481" s="4"/>
      <c r="N481" s="4"/>
      <c r="O481" s="4"/>
      <c r="P481" s="4"/>
      <c r="Q481" s="20"/>
      <c r="R481" s="20"/>
      <c r="S481" s="39"/>
    </row>
    <row r="482" spans="1:19" x14ac:dyDescent="0.25">
      <c r="A482" s="7"/>
      <c r="B482" s="11"/>
      <c r="C482" s="2" t="s">
        <v>26</v>
      </c>
      <c r="D482" s="11" t="s">
        <v>39</v>
      </c>
      <c r="E482" s="11" t="s">
        <v>203</v>
      </c>
      <c r="F482" s="2" t="s">
        <v>0</v>
      </c>
      <c r="G482" s="11" t="s">
        <v>581</v>
      </c>
      <c r="H482" s="2">
        <v>0</v>
      </c>
      <c r="I482" s="2">
        <v>1</v>
      </c>
      <c r="J482" s="2">
        <v>0</v>
      </c>
      <c r="K482" s="2">
        <v>0</v>
      </c>
      <c r="L482" s="2">
        <v>0</v>
      </c>
      <c r="M482" s="2">
        <v>0</v>
      </c>
      <c r="N482" s="2">
        <v>0</v>
      </c>
      <c r="O482" s="2"/>
      <c r="P482" s="2"/>
      <c r="Q482" s="11"/>
      <c r="R482" s="11"/>
      <c r="S482" s="28"/>
    </row>
    <row r="483" spans="1:19" x14ac:dyDescent="0.25">
      <c r="A483" s="7"/>
      <c r="B483" s="11"/>
      <c r="C483" s="2"/>
      <c r="D483" s="11"/>
      <c r="E483" s="11"/>
      <c r="F483" s="2" t="s">
        <v>2</v>
      </c>
      <c r="G483" s="11" t="s">
        <v>582</v>
      </c>
      <c r="H483" s="2">
        <v>0</v>
      </c>
      <c r="I483" s="2">
        <v>1</v>
      </c>
      <c r="J483" s="2">
        <v>0</v>
      </c>
      <c r="K483" s="2">
        <v>0</v>
      </c>
      <c r="L483" s="2">
        <v>0</v>
      </c>
      <c r="M483" s="2">
        <v>0</v>
      </c>
      <c r="N483" s="2">
        <v>0</v>
      </c>
      <c r="O483" s="2"/>
      <c r="P483" s="2"/>
      <c r="Q483" s="11"/>
      <c r="R483" s="11"/>
      <c r="S483" s="28"/>
    </row>
    <row r="484" spans="1:19" x14ac:dyDescent="0.25">
      <c r="A484" s="7"/>
      <c r="B484" s="11"/>
      <c r="C484" s="2"/>
      <c r="D484" s="11"/>
      <c r="E484" s="11"/>
      <c r="F484" s="2" t="s">
        <v>3</v>
      </c>
      <c r="G484" s="11" t="s">
        <v>583</v>
      </c>
      <c r="H484" s="2">
        <v>0</v>
      </c>
      <c r="I484" s="2">
        <v>1</v>
      </c>
      <c r="J484" s="2">
        <v>0</v>
      </c>
      <c r="K484" s="2">
        <v>0</v>
      </c>
      <c r="L484" s="2">
        <v>0</v>
      </c>
      <c r="M484" s="2">
        <v>0</v>
      </c>
      <c r="N484" s="2">
        <v>0</v>
      </c>
      <c r="O484" s="2"/>
      <c r="P484" s="2"/>
      <c r="Q484" s="11"/>
      <c r="R484" s="11"/>
      <c r="S484" s="28"/>
    </row>
    <row r="485" spans="1:19" x14ac:dyDescent="0.25">
      <c r="A485" s="7"/>
      <c r="B485" s="11"/>
      <c r="C485" s="2"/>
      <c r="D485" s="11"/>
      <c r="E485" s="11"/>
      <c r="F485" s="2" t="s">
        <v>4</v>
      </c>
      <c r="G485" s="11" t="s">
        <v>584</v>
      </c>
      <c r="H485" s="2">
        <v>0</v>
      </c>
      <c r="I485" s="2">
        <v>1</v>
      </c>
      <c r="J485" s="2">
        <v>0</v>
      </c>
      <c r="K485" s="2">
        <v>0</v>
      </c>
      <c r="L485" s="2">
        <v>0</v>
      </c>
      <c r="M485" s="2">
        <v>0</v>
      </c>
      <c r="N485" s="2">
        <v>0</v>
      </c>
      <c r="O485" s="2"/>
      <c r="P485" s="2"/>
      <c r="Q485" s="11"/>
      <c r="R485" s="11"/>
      <c r="S485" s="28"/>
    </row>
    <row r="486" spans="1:19" x14ac:dyDescent="0.25">
      <c r="A486" s="7"/>
      <c r="B486" s="11"/>
      <c r="C486" s="2"/>
      <c r="D486" s="11"/>
      <c r="E486" s="11"/>
      <c r="F486" s="2" t="s">
        <v>5</v>
      </c>
      <c r="G486" s="11" t="s">
        <v>585</v>
      </c>
      <c r="H486" s="2">
        <v>0</v>
      </c>
      <c r="I486" s="2">
        <v>1</v>
      </c>
      <c r="J486" s="2">
        <v>0</v>
      </c>
      <c r="K486" s="2">
        <v>0</v>
      </c>
      <c r="L486" s="2">
        <v>0</v>
      </c>
      <c r="M486" s="2">
        <v>0</v>
      </c>
      <c r="N486" s="2">
        <v>0</v>
      </c>
      <c r="O486" s="2"/>
      <c r="P486" s="2"/>
      <c r="Q486" s="11"/>
      <c r="R486" s="11"/>
      <c r="S486" s="28"/>
    </row>
    <row r="487" spans="1:19" x14ac:dyDescent="0.25">
      <c r="A487" s="7"/>
      <c r="B487" s="11"/>
      <c r="C487" s="2"/>
      <c r="D487" s="11"/>
      <c r="E487" s="11"/>
      <c r="F487" s="2" t="s">
        <v>6</v>
      </c>
      <c r="G487" s="11" t="s">
        <v>586</v>
      </c>
      <c r="H487" s="2">
        <v>0</v>
      </c>
      <c r="I487" s="2">
        <v>1</v>
      </c>
      <c r="J487" s="2">
        <v>0</v>
      </c>
      <c r="K487" s="2">
        <v>0</v>
      </c>
      <c r="L487" s="2">
        <v>0</v>
      </c>
      <c r="M487" s="2">
        <v>0</v>
      </c>
      <c r="N487" s="2">
        <v>0</v>
      </c>
      <c r="O487" s="2"/>
      <c r="P487" s="2"/>
      <c r="Q487" s="11"/>
      <c r="R487" s="11"/>
      <c r="S487" s="28"/>
    </row>
    <row r="488" spans="1:19" x14ac:dyDescent="0.25">
      <c r="A488" s="7"/>
      <c r="B488" s="11"/>
      <c r="C488" s="2"/>
      <c r="D488" s="11"/>
      <c r="E488" s="11"/>
      <c r="F488" s="2" t="s">
        <v>7</v>
      </c>
      <c r="G488" s="11" t="s">
        <v>587</v>
      </c>
      <c r="H488" s="2">
        <v>0</v>
      </c>
      <c r="I488" s="2">
        <v>1</v>
      </c>
      <c r="J488" s="2">
        <v>0</v>
      </c>
      <c r="K488" s="2">
        <v>0</v>
      </c>
      <c r="L488" s="2">
        <v>0</v>
      </c>
      <c r="M488" s="2">
        <v>0</v>
      </c>
      <c r="N488" s="2">
        <v>0</v>
      </c>
      <c r="O488" s="2"/>
      <c r="P488" s="2"/>
      <c r="Q488" s="11"/>
      <c r="R488" s="11"/>
      <c r="S488" s="28"/>
    </row>
    <row r="489" spans="1:19" x14ac:dyDescent="0.25">
      <c r="A489" s="7"/>
      <c r="B489" s="11"/>
      <c r="C489" s="2"/>
      <c r="D489" s="11"/>
      <c r="E489" s="11"/>
      <c r="F489" s="2" t="s">
        <v>8</v>
      </c>
      <c r="G489" s="11" t="s">
        <v>588</v>
      </c>
      <c r="H489" s="2">
        <v>0</v>
      </c>
      <c r="I489" s="2">
        <v>1</v>
      </c>
      <c r="J489" s="2">
        <v>0</v>
      </c>
      <c r="K489" s="2">
        <v>0</v>
      </c>
      <c r="L489" s="2">
        <v>0</v>
      </c>
      <c r="M489" s="2">
        <v>0</v>
      </c>
      <c r="N489" s="2">
        <v>0</v>
      </c>
      <c r="O489" s="2"/>
      <c r="P489" s="2"/>
      <c r="Q489" s="11"/>
      <c r="R489" s="11"/>
      <c r="S489" s="28"/>
    </row>
    <row r="490" spans="1:19" x14ac:dyDescent="0.25">
      <c r="A490" s="7"/>
      <c r="B490" s="11"/>
      <c r="C490" s="2"/>
      <c r="D490" s="11"/>
      <c r="E490" s="11"/>
      <c r="F490" s="2" t="s">
        <v>9</v>
      </c>
      <c r="G490" s="11" t="s">
        <v>589</v>
      </c>
      <c r="H490" s="2">
        <v>0</v>
      </c>
      <c r="I490" s="2">
        <v>1</v>
      </c>
      <c r="J490" s="2">
        <v>0</v>
      </c>
      <c r="K490" s="2">
        <v>0</v>
      </c>
      <c r="L490" s="2">
        <v>0</v>
      </c>
      <c r="M490" s="2">
        <v>0</v>
      </c>
      <c r="N490" s="2">
        <v>0</v>
      </c>
      <c r="O490" s="2"/>
      <c r="P490" s="2"/>
      <c r="Q490" s="11"/>
      <c r="R490" s="11"/>
      <c r="S490" s="28"/>
    </row>
    <row r="491" spans="1:19" x14ac:dyDescent="0.25">
      <c r="A491" s="7"/>
      <c r="B491" s="11"/>
      <c r="C491" s="2"/>
      <c r="D491" s="11"/>
      <c r="E491" s="11"/>
      <c r="F491" s="2" t="s">
        <v>10</v>
      </c>
      <c r="G491" s="11" t="s">
        <v>590</v>
      </c>
      <c r="H491" s="2">
        <v>0</v>
      </c>
      <c r="I491" s="2">
        <v>1</v>
      </c>
      <c r="J491" s="2">
        <v>0</v>
      </c>
      <c r="K491" s="2">
        <v>0</v>
      </c>
      <c r="L491" s="2">
        <v>0</v>
      </c>
      <c r="M491" s="2">
        <v>0</v>
      </c>
      <c r="N491" s="2">
        <v>0</v>
      </c>
      <c r="O491" s="2"/>
      <c r="P491" s="2"/>
      <c r="Q491" s="11"/>
      <c r="R491" s="11"/>
      <c r="S491" s="28"/>
    </row>
    <row r="492" spans="1:19" x14ac:dyDescent="0.25">
      <c r="A492" s="7"/>
      <c r="B492" s="11"/>
      <c r="C492" s="2"/>
      <c r="D492" s="11"/>
      <c r="E492" s="11"/>
      <c r="F492" s="2" t="s">
        <v>11</v>
      </c>
      <c r="G492" s="11" t="s">
        <v>591</v>
      </c>
      <c r="H492" s="2">
        <v>0</v>
      </c>
      <c r="I492" s="2">
        <v>1</v>
      </c>
      <c r="J492" s="2">
        <v>0</v>
      </c>
      <c r="K492" s="2">
        <v>0</v>
      </c>
      <c r="L492" s="2">
        <v>0</v>
      </c>
      <c r="M492" s="2">
        <v>0</v>
      </c>
      <c r="N492" s="2">
        <v>0</v>
      </c>
      <c r="O492" s="2"/>
      <c r="P492" s="2"/>
      <c r="Q492" s="11"/>
      <c r="R492" s="11"/>
      <c r="S492" s="28"/>
    </row>
    <row r="493" spans="1:19" x14ac:dyDescent="0.25">
      <c r="A493" s="7"/>
      <c r="B493" s="11"/>
      <c r="C493" s="2"/>
      <c r="D493" s="11"/>
      <c r="E493" s="11"/>
      <c r="F493" s="2" t="s">
        <v>12</v>
      </c>
      <c r="G493" s="11" t="s">
        <v>592</v>
      </c>
      <c r="H493" s="2">
        <v>0</v>
      </c>
      <c r="I493" s="2">
        <v>1</v>
      </c>
      <c r="J493" s="2">
        <v>0</v>
      </c>
      <c r="K493" s="2">
        <v>0</v>
      </c>
      <c r="L493" s="2">
        <v>0</v>
      </c>
      <c r="M493" s="2">
        <v>0</v>
      </c>
      <c r="N493" s="2">
        <v>0</v>
      </c>
      <c r="O493" s="2"/>
      <c r="P493" s="2"/>
      <c r="Q493" s="11"/>
      <c r="R493" s="11"/>
      <c r="S493" s="28"/>
    </row>
    <row r="494" spans="1:19" x14ac:dyDescent="0.25">
      <c r="A494" s="7"/>
      <c r="B494" s="11"/>
      <c r="C494" s="2"/>
      <c r="D494" s="11"/>
      <c r="E494" s="11"/>
      <c r="F494" s="2" t="s">
        <v>13</v>
      </c>
      <c r="G494" s="11" t="s">
        <v>593</v>
      </c>
      <c r="H494" s="2">
        <v>0</v>
      </c>
      <c r="I494" s="2">
        <v>1</v>
      </c>
      <c r="J494" s="2">
        <v>0</v>
      </c>
      <c r="K494" s="2">
        <v>0</v>
      </c>
      <c r="L494" s="2">
        <v>0</v>
      </c>
      <c r="M494" s="2">
        <v>0</v>
      </c>
      <c r="N494" s="2">
        <v>0</v>
      </c>
      <c r="O494" s="2"/>
      <c r="P494" s="2"/>
      <c r="Q494" s="11"/>
      <c r="R494" s="11"/>
      <c r="S494" s="28"/>
    </row>
    <row r="495" spans="1:19" x14ac:dyDescent="0.25">
      <c r="A495" s="7"/>
      <c r="B495" s="11"/>
      <c r="C495" s="2"/>
      <c r="D495" s="11"/>
      <c r="E495" s="11"/>
      <c r="F495" s="2" t="s">
        <v>14</v>
      </c>
      <c r="G495" s="11" t="s">
        <v>594</v>
      </c>
      <c r="H495" s="2">
        <v>0</v>
      </c>
      <c r="I495" s="2">
        <v>1</v>
      </c>
      <c r="J495" s="2">
        <v>0</v>
      </c>
      <c r="K495" s="2">
        <v>0</v>
      </c>
      <c r="L495" s="2">
        <v>0</v>
      </c>
      <c r="M495" s="2">
        <v>0</v>
      </c>
      <c r="N495" s="2">
        <v>0</v>
      </c>
      <c r="O495" s="2"/>
      <c r="P495" s="2"/>
      <c r="Q495" s="11"/>
      <c r="R495" s="11"/>
      <c r="S495" s="28"/>
    </row>
    <row r="496" spans="1:19" x14ac:dyDescent="0.25">
      <c r="A496" s="7"/>
      <c r="B496" s="11"/>
      <c r="C496" s="2"/>
      <c r="D496" s="11"/>
      <c r="E496" s="11"/>
      <c r="F496" s="2" t="s">
        <v>15</v>
      </c>
      <c r="G496" s="11" t="s">
        <v>595</v>
      </c>
      <c r="H496" s="2">
        <v>0</v>
      </c>
      <c r="I496" s="2">
        <v>1</v>
      </c>
      <c r="J496" s="2">
        <v>0</v>
      </c>
      <c r="K496" s="2">
        <v>0</v>
      </c>
      <c r="L496" s="2">
        <v>0</v>
      </c>
      <c r="M496" s="2">
        <v>0</v>
      </c>
      <c r="N496" s="2">
        <v>0</v>
      </c>
      <c r="O496" s="2"/>
      <c r="P496" s="2"/>
      <c r="Q496" s="11"/>
      <c r="R496" s="11"/>
      <c r="S496" s="28"/>
    </row>
    <row r="497" spans="1:19" x14ac:dyDescent="0.25">
      <c r="A497" s="7"/>
      <c r="B497" s="11"/>
      <c r="C497" s="2"/>
      <c r="D497" s="11"/>
      <c r="E497" s="11"/>
      <c r="F497" s="2" t="s">
        <v>16</v>
      </c>
      <c r="G497" s="11" t="s">
        <v>596</v>
      </c>
      <c r="H497" s="2">
        <v>0</v>
      </c>
      <c r="I497" s="2">
        <v>1</v>
      </c>
      <c r="J497" s="2">
        <v>0</v>
      </c>
      <c r="K497" s="2">
        <v>0</v>
      </c>
      <c r="L497" s="2">
        <v>0</v>
      </c>
      <c r="M497" s="2">
        <v>0</v>
      </c>
      <c r="N497" s="2">
        <v>0</v>
      </c>
      <c r="O497" s="2"/>
      <c r="P497" s="2"/>
      <c r="Q497" s="11"/>
      <c r="R497" s="11"/>
      <c r="S497" s="28"/>
    </row>
    <row r="498" spans="1:19" x14ac:dyDescent="0.25">
      <c r="A498" s="7"/>
      <c r="B498" s="11"/>
      <c r="C498" s="2"/>
      <c r="D498" s="11"/>
      <c r="E498" s="11"/>
      <c r="F498" s="2" t="s">
        <v>17</v>
      </c>
      <c r="G498" s="11" t="s">
        <v>597</v>
      </c>
      <c r="H498" s="2">
        <v>0</v>
      </c>
      <c r="I498" s="2">
        <v>1</v>
      </c>
      <c r="J498" s="2">
        <v>0</v>
      </c>
      <c r="K498" s="2">
        <v>0</v>
      </c>
      <c r="L498" s="2">
        <v>0</v>
      </c>
      <c r="M498" s="2">
        <v>0</v>
      </c>
      <c r="N498" s="2">
        <v>0</v>
      </c>
      <c r="O498" s="2"/>
      <c r="P498" s="2"/>
      <c r="Q498" s="11"/>
      <c r="R498" s="11"/>
      <c r="S498" s="28"/>
    </row>
    <row r="499" spans="1:19" x14ac:dyDescent="0.25">
      <c r="A499" s="7"/>
      <c r="B499" s="11"/>
      <c r="C499" s="2"/>
      <c r="D499" s="11"/>
      <c r="E499" s="11"/>
      <c r="F499" s="2" t="s">
        <v>18</v>
      </c>
      <c r="G499" s="11" t="s">
        <v>598</v>
      </c>
      <c r="H499" s="2">
        <v>0</v>
      </c>
      <c r="I499" s="2">
        <v>1</v>
      </c>
      <c r="J499" s="2">
        <v>0</v>
      </c>
      <c r="K499" s="2">
        <v>0</v>
      </c>
      <c r="L499" s="2">
        <v>0</v>
      </c>
      <c r="M499" s="2">
        <v>0</v>
      </c>
      <c r="N499" s="2">
        <v>0</v>
      </c>
      <c r="O499" s="2"/>
      <c r="P499" s="2"/>
      <c r="Q499" s="11"/>
      <c r="R499" s="11"/>
      <c r="S499" s="28"/>
    </row>
    <row r="500" spans="1:19" x14ac:dyDescent="0.25">
      <c r="A500" s="7"/>
      <c r="B500" s="11"/>
      <c r="C500" s="2"/>
      <c r="D500" s="11"/>
      <c r="E500" s="11"/>
      <c r="F500" s="2" t="s">
        <v>19</v>
      </c>
      <c r="G500" s="11" t="s">
        <v>599</v>
      </c>
      <c r="H500" s="2">
        <v>0</v>
      </c>
      <c r="I500" s="2">
        <v>1</v>
      </c>
      <c r="J500" s="2">
        <v>0</v>
      </c>
      <c r="K500" s="2">
        <v>0</v>
      </c>
      <c r="L500" s="2">
        <v>0</v>
      </c>
      <c r="M500" s="2">
        <v>0</v>
      </c>
      <c r="N500" s="2">
        <v>0</v>
      </c>
      <c r="O500" s="2"/>
      <c r="P500" s="2"/>
      <c r="Q500" s="11"/>
      <c r="R500" s="11"/>
      <c r="S500" s="28"/>
    </row>
    <row r="501" spans="1:19" x14ac:dyDescent="0.25">
      <c r="A501" s="7"/>
      <c r="B501" s="11"/>
      <c r="C501" s="2"/>
      <c r="D501" s="11"/>
      <c r="E501" s="11"/>
      <c r="F501" s="2" t="s">
        <v>20</v>
      </c>
      <c r="G501" s="11" t="s">
        <v>600</v>
      </c>
      <c r="H501" s="2">
        <v>0</v>
      </c>
      <c r="I501" s="2">
        <v>1</v>
      </c>
      <c r="J501" s="2">
        <v>0</v>
      </c>
      <c r="K501" s="2">
        <v>0</v>
      </c>
      <c r="L501" s="2">
        <v>0</v>
      </c>
      <c r="M501" s="2">
        <v>0</v>
      </c>
      <c r="N501" s="2">
        <v>0</v>
      </c>
      <c r="O501" s="2"/>
      <c r="P501" s="2"/>
      <c r="Q501" s="11"/>
      <c r="R501" s="11"/>
      <c r="S501" s="28"/>
    </row>
    <row r="502" spans="1:19" x14ac:dyDescent="0.25">
      <c r="A502" s="7"/>
      <c r="B502" s="11"/>
      <c r="C502" s="2"/>
      <c r="D502" s="11"/>
      <c r="E502" s="11"/>
      <c r="F502" s="2" t="s">
        <v>21</v>
      </c>
      <c r="G502" s="11" t="s">
        <v>601</v>
      </c>
      <c r="H502" s="2">
        <v>0</v>
      </c>
      <c r="I502" s="2">
        <v>1</v>
      </c>
      <c r="J502" s="2">
        <v>0</v>
      </c>
      <c r="K502" s="2">
        <v>0</v>
      </c>
      <c r="L502" s="2">
        <v>0</v>
      </c>
      <c r="M502" s="2">
        <v>0</v>
      </c>
      <c r="N502" s="2">
        <v>0</v>
      </c>
      <c r="O502" s="2"/>
      <c r="P502" s="2"/>
      <c r="Q502" s="11"/>
      <c r="R502" s="11"/>
      <c r="S502" s="28"/>
    </row>
    <row r="503" spans="1:19" x14ac:dyDescent="0.25">
      <c r="A503" s="7"/>
      <c r="B503" s="11"/>
      <c r="C503" s="2"/>
      <c r="D503" s="11"/>
      <c r="E503" s="11"/>
      <c r="F503" s="2"/>
      <c r="G503" s="11"/>
      <c r="H503" s="2"/>
      <c r="I503" s="2"/>
      <c r="J503" s="2"/>
      <c r="K503" s="2"/>
      <c r="L503" s="2"/>
      <c r="M503" s="2"/>
      <c r="N503" s="2"/>
      <c r="O503" s="2"/>
      <c r="P503" s="2"/>
      <c r="Q503" s="11"/>
      <c r="R503" s="11"/>
      <c r="S503" s="28"/>
    </row>
    <row r="504" spans="1:19" x14ac:dyDescent="0.25">
      <c r="A504" s="60"/>
      <c r="B504" s="62"/>
      <c r="C504" s="61"/>
      <c r="D504" s="62"/>
      <c r="E504" s="62"/>
      <c r="F504" s="61"/>
      <c r="G504" s="62"/>
      <c r="H504" s="61">
        <f>SUM(H482:H502)</f>
        <v>0</v>
      </c>
      <c r="I504" s="61">
        <f t="shared" ref="I504:O504" si="25">SUM(I482:I502)</f>
        <v>21</v>
      </c>
      <c r="J504" s="61">
        <f t="shared" si="25"/>
        <v>0</v>
      </c>
      <c r="K504" s="61">
        <f t="shared" si="25"/>
        <v>0</v>
      </c>
      <c r="L504" s="61">
        <f t="shared" si="25"/>
        <v>0</v>
      </c>
      <c r="M504" s="61">
        <f t="shared" si="25"/>
        <v>0</v>
      </c>
      <c r="N504" s="61">
        <f t="shared" si="25"/>
        <v>0</v>
      </c>
      <c r="O504" s="61">
        <f t="shared" si="25"/>
        <v>0</v>
      </c>
      <c r="P504" s="61"/>
      <c r="Q504" s="62"/>
      <c r="R504" s="61"/>
      <c r="S504" s="64"/>
    </row>
    <row r="505" spans="1:19" x14ac:dyDescent="0.25">
      <c r="A505" s="16"/>
      <c r="B505" s="17"/>
      <c r="C505" s="5"/>
      <c r="D505" s="17"/>
      <c r="E505" s="17"/>
      <c r="F505" s="5"/>
      <c r="G505" s="17"/>
      <c r="H505" s="5"/>
      <c r="I505" s="5"/>
      <c r="J505" s="5"/>
      <c r="K505" s="5"/>
      <c r="L505" s="5"/>
      <c r="M505" s="5"/>
      <c r="N505" s="5"/>
      <c r="O505" s="5"/>
      <c r="P505" s="5"/>
      <c r="Q505" s="17"/>
      <c r="R505" s="17"/>
      <c r="S505" s="38"/>
    </row>
    <row r="506" spans="1:19" x14ac:dyDescent="0.25">
      <c r="A506" s="7"/>
      <c r="B506" s="11"/>
      <c r="C506" s="2"/>
      <c r="D506" s="11"/>
      <c r="E506" s="11"/>
      <c r="F506" s="11"/>
      <c r="G506" s="11"/>
      <c r="H506" s="2"/>
      <c r="I506" s="2"/>
      <c r="J506" s="2"/>
      <c r="K506" s="2"/>
      <c r="L506" s="2"/>
      <c r="M506" s="2"/>
      <c r="N506" s="2"/>
      <c r="O506" s="2"/>
      <c r="P506" s="2"/>
      <c r="Q506" s="11"/>
      <c r="R506" s="11"/>
      <c r="S506" s="28"/>
    </row>
    <row r="507" spans="1:19" x14ac:dyDescent="0.25">
      <c r="A507" s="7"/>
      <c r="B507" s="11"/>
      <c r="C507" s="2" t="s">
        <v>27</v>
      </c>
      <c r="D507" s="11" t="s">
        <v>39</v>
      </c>
      <c r="E507" s="11" t="s">
        <v>204</v>
      </c>
      <c r="F507" s="2" t="s">
        <v>0</v>
      </c>
      <c r="G507" s="11" t="s">
        <v>602</v>
      </c>
      <c r="H507" s="2">
        <v>0</v>
      </c>
      <c r="I507" s="2">
        <v>1</v>
      </c>
      <c r="J507" s="2">
        <v>0</v>
      </c>
      <c r="K507" s="2">
        <v>0</v>
      </c>
      <c r="L507" s="2">
        <v>0</v>
      </c>
      <c r="M507" s="2">
        <v>0</v>
      </c>
      <c r="N507" s="2">
        <v>0</v>
      </c>
      <c r="O507" s="2"/>
      <c r="P507" s="2"/>
      <c r="Q507" s="11"/>
      <c r="R507" s="11"/>
      <c r="S507" s="28"/>
    </row>
    <row r="508" spans="1:19" x14ac:dyDescent="0.25">
      <c r="A508" s="7"/>
      <c r="B508" s="11"/>
      <c r="C508" s="2"/>
      <c r="D508" s="11"/>
      <c r="E508" s="11"/>
      <c r="F508" s="2" t="s">
        <v>2</v>
      </c>
      <c r="G508" s="11" t="s">
        <v>603</v>
      </c>
      <c r="H508" s="2">
        <v>0</v>
      </c>
      <c r="I508" s="2">
        <v>1</v>
      </c>
      <c r="J508" s="2">
        <v>0</v>
      </c>
      <c r="K508" s="2">
        <v>0</v>
      </c>
      <c r="L508" s="2">
        <v>0</v>
      </c>
      <c r="M508" s="2">
        <v>0</v>
      </c>
      <c r="N508" s="2">
        <v>0</v>
      </c>
      <c r="O508" s="2"/>
      <c r="P508" s="2"/>
      <c r="Q508" s="11"/>
      <c r="R508" s="11"/>
      <c r="S508" s="28"/>
    </row>
    <row r="509" spans="1:19" x14ac:dyDescent="0.25">
      <c r="A509" s="7"/>
      <c r="B509" s="11"/>
      <c r="C509" s="2"/>
      <c r="D509" s="11"/>
      <c r="E509" s="11"/>
      <c r="F509" s="2" t="s">
        <v>3</v>
      </c>
      <c r="G509" s="11" t="s">
        <v>604</v>
      </c>
      <c r="H509" s="2">
        <v>0</v>
      </c>
      <c r="I509" s="2">
        <v>1</v>
      </c>
      <c r="J509" s="2">
        <v>0</v>
      </c>
      <c r="K509" s="2">
        <v>0</v>
      </c>
      <c r="L509" s="2">
        <v>0</v>
      </c>
      <c r="M509" s="2">
        <v>0</v>
      </c>
      <c r="N509" s="2">
        <v>0</v>
      </c>
      <c r="O509" s="2"/>
      <c r="P509" s="2"/>
      <c r="Q509" s="11"/>
      <c r="R509" s="11"/>
      <c r="S509" s="28"/>
    </row>
    <row r="510" spans="1:19" x14ac:dyDescent="0.25">
      <c r="A510" s="7"/>
      <c r="B510" s="11"/>
      <c r="C510" s="2"/>
      <c r="D510" s="11"/>
      <c r="E510" s="11"/>
      <c r="F510" s="2" t="s">
        <v>4</v>
      </c>
      <c r="G510" s="11" t="s">
        <v>605</v>
      </c>
      <c r="H510" s="2">
        <v>0</v>
      </c>
      <c r="I510" s="2">
        <v>1</v>
      </c>
      <c r="J510" s="2">
        <v>0</v>
      </c>
      <c r="K510" s="2">
        <v>0</v>
      </c>
      <c r="L510" s="2">
        <v>0</v>
      </c>
      <c r="M510" s="2">
        <v>0</v>
      </c>
      <c r="N510" s="2">
        <v>0</v>
      </c>
      <c r="O510" s="2"/>
      <c r="P510" s="2"/>
      <c r="Q510" s="11"/>
      <c r="R510" s="11"/>
      <c r="S510" s="28"/>
    </row>
    <row r="511" spans="1:19" x14ac:dyDescent="0.25">
      <c r="A511" s="7"/>
      <c r="B511" s="11"/>
      <c r="C511" s="2"/>
      <c r="D511" s="11"/>
      <c r="E511" s="11"/>
      <c r="F511" s="2" t="s">
        <v>5</v>
      </c>
      <c r="G511" s="11" t="s">
        <v>606</v>
      </c>
      <c r="H511" s="2">
        <v>0</v>
      </c>
      <c r="I511" s="2">
        <v>1</v>
      </c>
      <c r="J511" s="2">
        <v>0</v>
      </c>
      <c r="K511" s="2">
        <v>0</v>
      </c>
      <c r="L511" s="2">
        <v>0</v>
      </c>
      <c r="M511" s="2">
        <v>0</v>
      </c>
      <c r="N511" s="2">
        <v>0</v>
      </c>
      <c r="O511" s="2"/>
      <c r="P511" s="2"/>
      <c r="Q511" s="11"/>
      <c r="R511" s="11"/>
      <c r="S511" s="28"/>
    </row>
    <row r="512" spans="1:19" x14ac:dyDescent="0.25">
      <c r="A512" s="7"/>
      <c r="B512" s="11"/>
      <c r="C512" s="2"/>
      <c r="D512" s="11"/>
      <c r="E512" s="11"/>
      <c r="F512" s="2" t="s">
        <v>6</v>
      </c>
      <c r="G512" s="11" t="s">
        <v>607</v>
      </c>
      <c r="H512" s="2">
        <v>0</v>
      </c>
      <c r="I512" s="2">
        <v>1</v>
      </c>
      <c r="J512" s="2">
        <v>0</v>
      </c>
      <c r="K512" s="2">
        <v>0</v>
      </c>
      <c r="L512" s="2">
        <v>0</v>
      </c>
      <c r="M512" s="2">
        <v>0</v>
      </c>
      <c r="N512" s="2">
        <v>0</v>
      </c>
      <c r="O512" s="2"/>
      <c r="P512" s="2"/>
      <c r="Q512" s="11"/>
      <c r="R512" s="11"/>
      <c r="S512" s="28"/>
    </row>
    <row r="513" spans="1:19" x14ac:dyDescent="0.25">
      <c r="A513" s="7"/>
      <c r="B513" s="11"/>
      <c r="C513" s="2"/>
      <c r="D513" s="11"/>
      <c r="E513" s="11"/>
      <c r="F513" s="2" t="s">
        <v>7</v>
      </c>
      <c r="G513" s="11" t="s">
        <v>608</v>
      </c>
      <c r="H513" s="2">
        <v>0</v>
      </c>
      <c r="I513" s="2">
        <v>1</v>
      </c>
      <c r="J513" s="2">
        <v>0</v>
      </c>
      <c r="K513" s="2">
        <v>0</v>
      </c>
      <c r="L513" s="2">
        <v>0</v>
      </c>
      <c r="M513" s="2">
        <v>0</v>
      </c>
      <c r="N513" s="2">
        <v>0</v>
      </c>
      <c r="O513" s="2"/>
      <c r="P513" s="2"/>
      <c r="Q513" s="11"/>
      <c r="R513" s="11"/>
      <c r="S513" s="28"/>
    </row>
    <row r="514" spans="1:19" x14ac:dyDescent="0.25">
      <c r="A514" s="7"/>
      <c r="B514" s="11"/>
      <c r="C514" s="2"/>
      <c r="D514" s="11"/>
      <c r="E514" s="11"/>
      <c r="F514" s="2" t="s">
        <v>8</v>
      </c>
      <c r="G514" s="11" t="s">
        <v>609</v>
      </c>
      <c r="H514" s="2">
        <v>0</v>
      </c>
      <c r="I514" s="2">
        <v>1</v>
      </c>
      <c r="J514" s="2">
        <v>0</v>
      </c>
      <c r="K514" s="2">
        <v>0</v>
      </c>
      <c r="L514" s="2">
        <v>0</v>
      </c>
      <c r="M514" s="2">
        <v>0</v>
      </c>
      <c r="N514" s="2">
        <v>0</v>
      </c>
      <c r="O514" s="2"/>
      <c r="P514" s="2"/>
      <c r="Q514" s="11"/>
      <c r="R514" s="11"/>
      <c r="S514" s="28"/>
    </row>
    <row r="515" spans="1:19" x14ac:dyDescent="0.25">
      <c r="A515" s="7"/>
      <c r="B515" s="11"/>
      <c r="C515" s="2"/>
      <c r="D515" s="11"/>
      <c r="E515" s="11"/>
      <c r="F515" s="2"/>
      <c r="G515" s="11"/>
      <c r="H515" s="2"/>
      <c r="I515" s="2"/>
      <c r="J515" s="2"/>
      <c r="K515" s="2"/>
      <c r="L515" s="2"/>
      <c r="M515" s="2"/>
      <c r="N515" s="2"/>
      <c r="O515" s="2"/>
      <c r="P515" s="2"/>
      <c r="Q515" s="11"/>
      <c r="R515" s="11"/>
      <c r="S515" s="28"/>
    </row>
    <row r="516" spans="1:19" x14ac:dyDescent="0.25">
      <c r="A516" s="60"/>
      <c r="B516" s="62"/>
      <c r="C516" s="61"/>
      <c r="D516" s="62"/>
      <c r="E516" s="62"/>
      <c r="F516" s="61"/>
      <c r="G516" s="62"/>
      <c r="H516" s="61">
        <f>SUM(H507:H514)</f>
        <v>0</v>
      </c>
      <c r="I516" s="61">
        <f t="shared" ref="I516:O516" si="26">SUM(I507:I514)</f>
        <v>8</v>
      </c>
      <c r="J516" s="61">
        <f t="shared" si="26"/>
        <v>0</v>
      </c>
      <c r="K516" s="61">
        <f t="shared" si="26"/>
        <v>0</v>
      </c>
      <c r="L516" s="61">
        <f t="shared" si="26"/>
        <v>0</v>
      </c>
      <c r="M516" s="61">
        <f t="shared" si="26"/>
        <v>0</v>
      </c>
      <c r="N516" s="61">
        <f t="shared" si="26"/>
        <v>0</v>
      </c>
      <c r="O516" s="61">
        <f t="shared" si="26"/>
        <v>0</v>
      </c>
      <c r="P516" s="61"/>
      <c r="Q516" s="62"/>
      <c r="R516" s="61"/>
      <c r="S516" s="64"/>
    </row>
    <row r="517" spans="1:19" x14ac:dyDescent="0.25">
      <c r="A517" s="7"/>
      <c r="B517" s="11"/>
      <c r="C517" s="2"/>
      <c r="D517" s="11"/>
      <c r="E517" s="11"/>
      <c r="F517" s="2"/>
      <c r="G517" s="11"/>
      <c r="H517" s="2"/>
      <c r="I517" s="2"/>
      <c r="J517" s="2"/>
      <c r="K517" s="2"/>
      <c r="L517" s="2"/>
      <c r="M517" s="2"/>
      <c r="N517" s="2"/>
      <c r="O517" s="2"/>
      <c r="P517" s="2"/>
      <c r="Q517" s="11"/>
      <c r="R517" s="11"/>
      <c r="S517" s="28"/>
    </row>
    <row r="518" spans="1:19" x14ac:dyDescent="0.25">
      <c r="A518" s="19"/>
      <c r="B518" s="20"/>
      <c r="C518" s="4"/>
      <c r="D518" s="20"/>
      <c r="E518" s="20"/>
      <c r="F518" s="20"/>
      <c r="G518" s="20"/>
      <c r="H518" s="4"/>
      <c r="I518" s="4"/>
      <c r="J518" s="4"/>
      <c r="K518" s="4"/>
      <c r="L518" s="4"/>
      <c r="M518" s="4"/>
      <c r="N518" s="4"/>
      <c r="O518" s="4"/>
      <c r="P518" s="4"/>
      <c r="Q518" s="20"/>
      <c r="R518" s="20"/>
      <c r="S518" s="39"/>
    </row>
    <row r="519" spans="1:19" x14ac:dyDescent="0.25">
      <c r="A519" s="7"/>
      <c r="B519" s="11"/>
      <c r="C519" s="2" t="s">
        <v>28</v>
      </c>
      <c r="D519" s="11" t="s">
        <v>39</v>
      </c>
      <c r="E519" s="11" t="s">
        <v>205</v>
      </c>
      <c r="F519" s="2" t="s">
        <v>0</v>
      </c>
      <c r="G519" s="11" t="s">
        <v>610</v>
      </c>
      <c r="H519" s="2">
        <v>0</v>
      </c>
      <c r="I519" s="2">
        <v>1</v>
      </c>
      <c r="J519" s="2">
        <v>0</v>
      </c>
      <c r="K519" s="2">
        <v>0</v>
      </c>
      <c r="L519" s="2">
        <v>0</v>
      </c>
      <c r="M519" s="2">
        <v>0</v>
      </c>
      <c r="N519" s="2">
        <v>0</v>
      </c>
      <c r="O519" s="2"/>
      <c r="P519" s="2"/>
      <c r="Q519" s="11"/>
      <c r="R519" s="11"/>
      <c r="S519" s="28"/>
    </row>
    <row r="520" spans="1:19" x14ac:dyDescent="0.25">
      <c r="A520" s="7"/>
      <c r="B520" s="11"/>
      <c r="C520" s="2"/>
      <c r="D520" s="11"/>
      <c r="E520" s="11"/>
      <c r="F520" s="2" t="s">
        <v>2</v>
      </c>
      <c r="G520" s="11" t="s">
        <v>611</v>
      </c>
      <c r="H520" s="2">
        <v>0</v>
      </c>
      <c r="I520" s="2">
        <v>1</v>
      </c>
      <c r="J520" s="2">
        <v>0</v>
      </c>
      <c r="K520" s="2">
        <v>0</v>
      </c>
      <c r="L520" s="2">
        <v>0</v>
      </c>
      <c r="M520" s="2">
        <v>0</v>
      </c>
      <c r="N520" s="2">
        <v>0</v>
      </c>
      <c r="O520" s="2"/>
      <c r="P520" s="2"/>
      <c r="Q520" s="11"/>
      <c r="R520" s="11"/>
      <c r="S520" s="28"/>
    </row>
    <row r="521" spans="1:19" x14ac:dyDescent="0.25">
      <c r="A521" s="7"/>
      <c r="B521" s="11"/>
      <c r="C521" s="2"/>
      <c r="D521" s="11"/>
      <c r="E521" s="11"/>
      <c r="F521" s="2" t="s">
        <v>3</v>
      </c>
      <c r="G521" s="11" t="s">
        <v>612</v>
      </c>
      <c r="H521" s="2">
        <v>0</v>
      </c>
      <c r="I521" s="2">
        <v>1</v>
      </c>
      <c r="J521" s="2">
        <v>0</v>
      </c>
      <c r="K521" s="2">
        <v>0</v>
      </c>
      <c r="L521" s="2">
        <v>0</v>
      </c>
      <c r="M521" s="2">
        <v>0</v>
      </c>
      <c r="N521" s="2">
        <v>0</v>
      </c>
      <c r="O521" s="2"/>
      <c r="P521" s="2"/>
      <c r="Q521" s="11"/>
      <c r="R521" s="11"/>
      <c r="S521" s="28"/>
    </row>
    <row r="522" spans="1:19" x14ac:dyDescent="0.25">
      <c r="A522" s="7"/>
      <c r="B522" s="11"/>
      <c r="C522" s="2"/>
      <c r="D522" s="11"/>
      <c r="E522" s="11"/>
      <c r="F522" s="2" t="s">
        <v>4</v>
      </c>
      <c r="G522" s="11" t="s">
        <v>613</v>
      </c>
      <c r="H522" s="2">
        <v>0</v>
      </c>
      <c r="I522" s="2">
        <v>1</v>
      </c>
      <c r="J522" s="2">
        <v>0</v>
      </c>
      <c r="K522" s="2">
        <v>0</v>
      </c>
      <c r="L522" s="2">
        <v>0</v>
      </c>
      <c r="M522" s="2">
        <v>0</v>
      </c>
      <c r="N522" s="2">
        <v>0</v>
      </c>
      <c r="O522" s="2"/>
      <c r="P522" s="2"/>
      <c r="Q522" s="11"/>
      <c r="R522" s="11"/>
      <c r="S522" s="28"/>
    </row>
    <row r="523" spans="1:19" x14ac:dyDescent="0.25">
      <c r="A523" s="7"/>
      <c r="B523" s="11"/>
      <c r="C523" s="2"/>
      <c r="D523" s="11"/>
      <c r="E523" s="11"/>
      <c r="F523" s="2"/>
      <c r="G523" s="11"/>
      <c r="H523" s="2"/>
      <c r="I523" s="2"/>
      <c r="J523" s="2"/>
      <c r="K523" s="2"/>
      <c r="L523" s="2"/>
      <c r="M523" s="2"/>
      <c r="N523" s="2"/>
      <c r="O523" s="2"/>
      <c r="P523" s="2"/>
      <c r="Q523" s="11"/>
      <c r="R523" s="11"/>
      <c r="S523" s="28"/>
    </row>
    <row r="524" spans="1:19" x14ac:dyDescent="0.25">
      <c r="A524" s="60"/>
      <c r="B524" s="62"/>
      <c r="C524" s="61"/>
      <c r="D524" s="62"/>
      <c r="E524" s="62"/>
      <c r="F524" s="61"/>
      <c r="G524" s="62"/>
      <c r="H524" s="61">
        <f>SUM(H519:H522)</f>
        <v>0</v>
      </c>
      <c r="I524" s="61">
        <f t="shared" ref="I524:O524" si="27">SUM(I519:I522)</f>
        <v>4</v>
      </c>
      <c r="J524" s="61">
        <f t="shared" si="27"/>
        <v>0</v>
      </c>
      <c r="K524" s="61">
        <f t="shared" si="27"/>
        <v>0</v>
      </c>
      <c r="L524" s="61">
        <f t="shared" si="27"/>
        <v>0</v>
      </c>
      <c r="M524" s="61">
        <f t="shared" si="27"/>
        <v>0</v>
      </c>
      <c r="N524" s="61">
        <f t="shared" si="27"/>
        <v>0</v>
      </c>
      <c r="O524" s="61">
        <f t="shared" si="27"/>
        <v>0</v>
      </c>
      <c r="P524" s="61"/>
      <c r="Q524" s="62"/>
      <c r="R524" s="61"/>
      <c r="S524" s="64"/>
    </row>
    <row r="525" spans="1:19" x14ac:dyDescent="0.25">
      <c r="A525" s="16"/>
      <c r="B525" s="17"/>
      <c r="C525" s="5"/>
      <c r="D525" s="17"/>
      <c r="E525" s="17"/>
      <c r="F525" s="5"/>
      <c r="G525" s="17"/>
      <c r="H525" s="5"/>
      <c r="I525" s="5"/>
      <c r="J525" s="5"/>
      <c r="K525" s="5"/>
      <c r="L525" s="5"/>
      <c r="M525" s="5"/>
      <c r="N525" s="5"/>
      <c r="O525" s="5"/>
      <c r="P525" s="5"/>
      <c r="Q525" s="17"/>
      <c r="R525" s="17"/>
      <c r="S525" s="38"/>
    </row>
    <row r="526" spans="1:19" x14ac:dyDescent="0.25">
      <c r="A526" s="7"/>
      <c r="B526" s="11"/>
      <c r="C526" s="2"/>
      <c r="D526" s="11"/>
      <c r="E526" s="11"/>
      <c r="F526" s="11"/>
      <c r="G526" s="11"/>
      <c r="H526" s="2"/>
      <c r="I526" s="2"/>
      <c r="J526" s="2"/>
      <c r="K526" s="2"/>
      <c r="L526" s="2"/>
      <c r="M526" s="2"/>
      <c r="N526" s="2"/>
      <c r="O526" s="2"/>
      <c r="P526" s="2"/>
      <c r="Q526" s="11"/>
      <c r="R526" s="11"/>
      <c r="S526" s="28"/>
    </row>
    <row r="527" spans="1:19" x14ac:dyDescent="0.25">
      <c r="A527" s="7"/>
      <c r="B527" s="11"/>
      <c r="C527" s="2" t="s">
        <v>29</v>
      </c>
      <c r="D527" s="11" t="s">
        <v>39</v>
      </c>
      <c r="E527" s="11" t="s">
        <v>206</v>
      </c>
      <c r="F527" s="2" t="s">
        <v>0</v>
      </c>
      <c r="G527" s="11" t="s">
        <v>614</v>
      </c>
      <c r="H527" s="2">
        <v>0</v>
      </c>
      <c r="I527" s="2">
        <v>1</v>
      </c>
      <c r="J527" s="2">
        <v>0</v>
      </c>
      <c r="K527" s="2">
        <v>0</v>
      </c>
      <c r="L527" s="2">
        <v>0</v>
      </c>
      <c r="M527" s="2">
        <v>0</v>
      </c>
      <c r="N527" s="2">
        <v>0</v>
      </c>
      <c r="O527" s="2"/>
      <c r="P527" s="2"/>
      <c r="Q527" s="11"/>
      <c r="R527" s="11"/>
      <c r="S527" s="28"/>
    </row>
    <row r="528" spans="1:19" x14ac:dyDescent="0.25">
      <c r="A528" s="7"/>
      <c r="B528" s="11"/>
      <c r="C528" s="2"/>
      <c r="D528" s="11"/>
      <c r="E528" s="11"/>
      <c r="F528" s="2" t="s">
        <v>2</v>
      </c>
      <c r="G528" s="11" t="s">
        <v>615</v>
      </c>
      <c r="H528" s="2">
        <v>0</v>
      </c>
      <c r="I528" s="2">
        <v>1</v>
      </c>
      <c r="J528" s="2">
        <v>0</v>
      </c>
      <c r="K528" s="2">
        <v>0</v>
      </c>
      <c r="L528" s="2">
        <v>0</v>
      </c>
      <c r="M528" s="2">
        <v>0</v>
      </c>
      <c r="N528" s="2">
        <v>0</v>
      </c>
      <c r="O528" s="2"/>
      <c r="P528" s="2"/>
      <c r="Q528" s="11"/>
      <c r="R528" s="11"/>
      <c r="S528" s="28"/>
    </row>
    <row r="529" spans="1:19" x14ac:dyDescent="0.25">
      <c r="A529" s="7"/>
      <c r="B529" s="11"/>
      <c r="C529" s="2"/>
      <c r="D529" s="11"/>
      <c r="E529" s="11"/>
      <c r="F529" s="2" t="s">
        <v>3</v>
      </c>
      <c r="G529" s="11" t="s">
        <v>616</v>
      </c>
      <c r="H529" s="2">
        <v>0</v>
      </c>
      <c r="I529" s="2">
        <v>1</v>
      </c>
      <c r="J529" s="2">
        <v>0</v>
      </c>
      <c r="K529" s="2">
        <v>0</v>
      </c>
      <c r="L529" s="2">
        <v>0</v>
      </c>
      <c r="M529" s="2">
        <v>0</v>
      </c>
      <c r="N529" s="2">
        <v>0</v>
      </c>
      <c r="O529" s="2"/>
      <c r="P529" s="2"/>
      <c r="Q529" s="11"/>
      <c r="R529" s="11"/>
      <c r="S529" s="28"/>
    </row>
    <row r="530" spans="1:19" x14ac:dyDescent="0.25">
      <c r="A530" s="7"/>
      <c r="B530" s="11"/>
      <c r="C530" s="2"/>
      <c r="D530" s="11"/>
      <c r="E530" s="11"/>
      <c r="F530" s="2" t="s">
        <v>4</v>
      </c>
      <c r="G530" s="11" t="s">
        <v>617</v>
      </c>
      <c r="H530" s="2">
        <v>0</v>
      </c>
      <c r="I530" s="2">
        <v>1</v>
      </c>
      <c r="J530" s="2">
        <v>0</v>
      </c>
      <c r="K530" s="2">
        <v>0</v>
      </c>
      <c r="L530" s="2">
        <v>0</v>
      </c>
      <c r="M530" s="2">
        <v>0</v>
      </c>
      <c r="N530" s="2">
        <v>0</v>
      </c>
      <c r="O530" s="2"/>
      <c r="P530" s="2"/>
      <c r="Q530" s="11"/>
      <c r="R530" s="11"/>
      <c r="S530" s="28"/>
    </row>
    <row r="531" spans="1:19" x14ac:dyDescent="0.25">
      <c r="A531" s="7"/>
      <c r="B531" s="11"/>
      <c r="C531" s="2"/>
      <c r="D531" s="11"/>
      <c r="E531" s="11"/>
      <c r="F531" s="2" t="s">
        <v>5</v>
      </c>
      <c r="G531" s="11" t="s">
        <v>618</v>
      </c>
      <c r="H531" s="2">
        <v>0</v>
      </c>
      <c r="I531" s="2">
        <v>1</v>
      </c>
      <c r="J531" s="2">
        <v>0</v>
      </c>
      <c r="K531" s="2">
        <v>0</v>
      </c>
      <c r="L531" s="2">
        <v>0</v>
      </c>
      <c r="M531" s="2">
        <v>0</v>
      </c>
      <c r="N531" s="2">
        <v>0</v>
      </c>
      <c r="O531" s="2"/>
      <c r="P531" s="2"/>
      <c r="Q531" s="11"/>
      <c r="R531" s="11"/>
      <c r="S531" s="28"/>
    </row>
    <row r="532" spans="1:19" x14ac:dyDescent="0.25">
      <c r="A532" s="7"/>
      <c r="B532" s="11"/>
      <c r="C532" s="2"/>
      <c r="D532" s="11"/>
      <c r="E532" s="11"/>
      <c r="F532" s="2" t="s">
        <v>6</v>
      </c>
      <c r="G532" s="11" t="s">
        <v>619</v>
      </c>
      <c r="H532" s="2">
        <v>0</v>
      </c>
      <c r="I532" s="2">
        <v>1</v>
      </c>
      <c r="J532" s="2">
        <v>0</v>
      </c>
      <c r="K532" s="2">
        <v>0</v>
      </c>
      <c r="L532" s="2">
        <v>0</v>
      </c>
      <c r="M532" s="2">
        <v>0</v>
      </c>
      <c r="N532" s="2">
        <v>0</v>
      </c>
      <c r="O532" s="2"/>
      <c r="P532" s="2"/>
      <c r="Q532" s="11"/>
      <c r="R532" s="11"/>
      <c r="S532" s="28"/>
    </row>
    <row r="533" spans="1:19" x14ac:dyDescent="0.25">
      <c r="A533" s="7"/>
      <c r="B533" s="11"/>
      <c r="C533" s="2"/>
      <c r="D533" s="11"/>
      <c r="E533" s="11"/>
      <c r="F533" s="2"/>
      <c r="G533" s="11"/>
      <c r="H533" s="2"/>
      <c r="I533" s="2"/>
      <c r="J533" s="2"/>
      <c r="K533" s="2"/>
      <c r="L533" s="2"/>
      <c r="M533" s="2"/>
      <c r="N533" s="2"/>
      <c r="O533" s="2"/>
      <c r="P533" s="2"/>
      <c r="Q533" s="11"/>
      <c r="R533" s="11"/>
      <c r="S533" s="28"/>
    </row>
    <row r="534" spans="1:19" x14ac:dyDescent="0.25">
      <c r="A534" s="60"/>
      <c r="B534" s="62"/>
      <c r="C534" s="61"/>
      <c r="D534" s="62"/>
      <c r="E534" s="62"/>
      <c r="F534" s="61"/>
      <c r="G534" s="62"/>
      <c r="H534" s="61">
        <f>SUM(H527:H532)</f>
        <v>0</v>
      </c>
      <c r="I534" s="61">
        <f t="shared" ref="I534:O534" si="28">SUM(I527:I532)</f>
        <v>6</v>
      </c>
      <c r="J534" s="61">
        <f t="shared" si="28"/>
        <v>0</v>
      </c>
      <c r="K534" s="61">
        <f t="shared" si="28"/>
        <v>0</v>
      </c>
      <c r="L534" s="61">
        <f t="shared" si="28"/>
        <v>0</v>
      </c>
      <c r="M534" s="61">
        <f t="shared" si="28"/>
        <v>0</v>
      </c>
      <c r="N534" s="61">
        <f t="shared" si="28"/>
        <v>0</v>
      </c>
      <c r="O534" s="61">
        <f t="shared" si="28"/>
        <v>0</v>
      </c>
      <c r="P534" s="61"/>
      <c r="Q534" s="62"/>
      <c r="R534" s="61"/>
      <c r="S534" s="64"/>
    </row>
    <row r="535" spans="1:19" x14ac:dyDescent="0.25">
      <c r="A535" s="7"/>
      <c r="B535" s="11"/>
      <c r="C535" s="2"/>
      <c r="D535" s="11"/>
      <c r="E535" s="11"/>
      <c r="F535" s="2"/>
      <c r="G535" s="11"/>
      <c r="H535" s="2"/>
      <c r="I535" s="2"/>
      <c r="J535" s="2"/>
      <c r="K535" s="2"/>
      <c r="L535" s="2"/>
      <c r="M535" s="2"/>
      <c r="N535" s="2"/>
      <c r="O535" s="2"/>
      <c r="P535" s="2"/>
      <c r="Q535" s="11"/>
      <c r="R535" s="11"/>
      <c r="S535" s="28"/>
    </row>
    <row r="536" spans="1:19" x14ac:dyDescent="0.25">
      <c r="A536" s="19"/>
      <c r="B536" s="20"/>
      <c r="C536" s="4"/>
      <c r="D536" s="20"/>
      <c r="E536" s="20"/>
      <c r="F536" s="20"/>
      <c r="G536" s="20"/>
      <c r="H536" s="4"/>
      <c r="I536" s="4"/>
      <c r="J536" s="4"/>
      <c r="K536" s="4"/>
      <c r="L536" s="4"/>
      <c r="M536" s="4"/>
      <c r="N536" s="4"/>
      <c r="O536" s="4"/>
      <c r="P536" s="4"/>
      <c r="Q536" s="20"/>
      <c r="R536" s="20"/>
      <c r="S536" s="39"/>
    </row>
    <row r="537" spans="1:19" x14ac:dyDescent="0.25">
      <c r="A537" s="7"/>
      <c r="B537" s="11"/>
      <c r="C537" s="2" t="s">
        <v>30</v>
      </c>
      <c r="D537" s="11" t="s">
        <v>39</v>
      </c>
      <c r="E537" s="11" t="s">
        <v>207</v>
      </c>
      <c r="F537" s="2" t="s">
        <v>0</v>
      </c>
      <c r="G537" s="11" t="s">
        <v>620</v>
      </c>
      <c r="H537" s="2">
        <v>0</v>
      </c>
      <c r="I537" s="2">
        <v>1</v>
      </c>
      <c r="J537" s="2">
        <v>0</v>
      </c>
      <c r="K537" s="2">
        <v>0</v>
      </c>
      <c r="L537" s="2">
        <v>0</v>
      </c>
      <c r="M537" s="2">
        <v>0</v>
      </c>
      <c r="N537" s="2">
        <v>0</v>
      </c>
      <c r="O537" s="2"/>
      <c r="P537" s="2"/>
      <c r="Q537" s="11"/>
      <c r="R537" s="11"/>
      <c r="S537" s="28"/>
    </row>
    <row r="538" spans="1:19" x14ac:dyDescent="0.25">
      <c r="A538" s="7"/>
      <c r="B538" s="11"/>
      <c r="C538" s="2"/>
      <c r="D538" s="11"/>
      <c r="E538" s="11"/>
      <c r="F538" s="2" t="s">
        <v>2</v>
      </c>
      <c r="G538" s="11" t="s">
        <v>621</v>
      </c>
      <c r="H538" s="2">
        <v>0</v>
      </c>
      <c r="I538" s="2">
        <v>1</v>
      </c>
      <c r="J538" s="2">
        <v>0</v>
      </c>
      <c r="K538" s="2">
        <v>0</v>
      </c>
      <c r="L538" s="2">
        <v>0</v>
      </c>
      <c r="M538" s="2">
        <v>0</v>
      </c>
      <c r="N538" s="2">
        <v>0</v>
      </c>
      <c r="O538" s="2"/>
      <c r="P538" s="2"/>
      <c r="Q538" s="11"/>
      <c r="R538" s="11"/>
      <c r="S538" s="28"/>
    </row>
    <row r="539" spans="1:19" x14ac:dyDescent="0.25">
      <c r="A539" s="7"/>
      <c r="B539" s="11"/>
      <c r="C539" s="2"/>
      <c r="D539" s="11"/>
      <c r="E539" s="11"/>
      <c r="F539" s="2" t="s">
        <v>3</v>
      </c>
      <c r="G539" s="11" t="s">
        <v>622</v>
      </c>
      <c r="H539" s="2">
        <v>0</v>
      </c>
      <c r="I539" s="2">
        <v>1</v>
      </c>
      <c r="J539" s="2">
        <v>0</v>
      </c>
      <c r="K539" s="2">
        <v>0</v>
      </c>
      <c r="L539" s="2">
        <v>0</v>
      </c>
      <c r="M539" s="2">
        <v>0</v>
      </c>
      <c r="N539" s="2">
        <v>0</v>
      </c>
      <c r="O539" s="2"/>
      <c r="P539" s="2"/>
      <c r="Q539" s="11"/>
      <c r="R539" s="11"/>
      <c r="S539" s="28"/>
    </row>
    <row r="540" spans="1:19" x14ac:dyDescent="0.25">
      <c r="A540" s="7"/>
      <c r="B540" s="11"/>
      <c r="C540" s="2"/>
      <c r="D540" s="11"/>
      <c r="E540" s="11"/>
      <c r="F540" s="2" t="s">
        <v>4</v>
      </c>
      <c r="G540" s="11" t="s">
        <v>623</v>
      </c>
      <c r="H540" s="2">
        <v>0</v>
      </c>
      <c r="I540" s="2">
        <v>1</v>
      </c>
      <c r="J540" s="2">
        <v>0</v>
      </c>
      <c r="K540" s="2">
        <v>0</v>
      </c>
      <c r="L540" s="2">
        <v>0</v>
      </c>
      <c r="M540" s="2">
        <v>0</v>
      </c>
      <c r="N540" s="2">
        <v>0</v>
      </c>
      <c r="O540" s="2"/>
      <c r="P540" s="2"/>
      <c r="Q540" s="11"/>
      <c r="R540" s="11"/>
      <c r="S540" s="28"/>
    </row>
    <row r="541" spans="1:19" x14ac:dyDescent="0.25">
      <c r="A541" s="7"/>
      <c r="B541" s="11"/>
      <c r="C541" s="2"/>
      <c r="D541" s="11"/>
      <c r="E541" s="11"/>
      <c r="F541" s="2" t="s">
        <v>5</v>
      </c>
      <c r="G541" s="11" t="s">
        <v>624</v>
      </c>
      <c r="H541" s="2">
        <v>0</v>
      </c>
      <c r="I541" s="2">
        <v>1</v>
      </c>
      <c r="J541" s="2">
        <v>0</v>
      </c>
      <c r="K541" s="2">
        <v>0</v>
      </c>
      <c r="L541" s="2">
        <v>0</v>
      </c>
      <c r="M541" s="2">
        <v>0</v>
      </c>
      <c r="N541" s="2">
        <v>0</v>
      </c>
      <c r="O541" s="2"/>
      <c r="P541" s="2"/>
      <c r="Q541" s="11"/>
      <c r="R541" s="11"/>
      <c r="S541" s="28"/>
    </row>
    <row r="542" spans="1:19" x14ac:dyDescent="0.25">
      <c r="A542" s="7"/>
      <c r="B542" s="11"/>
      <c r="C542" s="2"/>
      <c r="D542" s="11"/>
      <c r="E542" s="11"/>
      <c r="F542" s="2"/>
      <c r="G542" s="11"/>
      <c r="H542" s="2"/>
      <c r="I542" s="2"/>
      <c r="J542" s="2"/>
      <c r="K542" s="2"/>
      <c r="L542" s="2"/>
      <c r="M542" s="2"/>
      <c r="N542" s="2"/>
      <c r="O542" s="2"/>
      <c r="P542" s="2"/>
      <c r="Q542" s="11"/>
      <c r="R542" s="11"/>
      <c r="S542" s="28"/>
    </row>
    <row r="543" spans="1:19" x14ac:dyDescent="0.25">
      <c r="A543" s="60"/>
      <c r="B543" s="62"/>
      <c r="C543" s="61"/>
      <c r="D543" s="62"/>
      <c r="E543" s="62"/>
      <c r="F543" s="61"/>
      <c r="G543" s="62"/>
      <c r="H543" s="61">
        <f>SUM(H537:H541)</f>
        <v>0</v>
      </c>
      <c r="I543" s="61">
        <f t="shared" ref="I543:O543" si="29">SUM(I537:I541)</f>
        <v>5</v>
      </c>
      <c r="J543" s="61">
        <f t="shared" si="29"/>
        <v>0</v>
      </c>
      <c r="K543" s="61">
        <f t="shared" si="29"/>
        <v>0</v>
      </c>
      <c r="L543" s="61">
        <f t="shared" si="29"/>
        <v>0</v>
      </c>
      <c r="M543" s="61">
        <f t="shared" si="29"/>
        <v>0</v>
      </c>
      <c r="N543" s="61">
        <f t="shared" si="29"/>
        <v>0</v>
      </c>
      <c r="O543" s="61">
        <f t="shared" si="29"/>
        <v>0</v>
      </c>
      <c r="P543" s="61"/>
      <c r="Q543" s="62"/>
      <c r="R543" s="61"/>
      <c r="S543" s="64"/>
    </row>
    <row r="544" spans="1:19" x14ac:dyDescent="0.25">
      <c r="A544" s="16"/>
      <c r="B544" s="17"/>
      <c r="C544" s="5"/>
      <c r="D544" s="17"/>
      <c r="E544" s="17"/>
      <c r="F544" s="5"/>
      <c r="G544" s="17"/>
      <c r="H544" s="5"/>
      <c r="I544" s="5"/>
      <c r="J544" s="5"/>
      <c r="K544" s="5"/>
      <c r="L544" s="5"/>
      <c r="M544" s="5"/>
      <c r="N544" s="5"/>
      <c r="O544" s="5"/>
      <c r="P544" s="5"/>
      <c r="Q544" s="17"/>
      <c r="R544" s="17"/>
      <c r="S544" s="38"/>
    </row>
    <row r="545" spans="1:19" x14ac:dyDescent="0.25">
      <c r="A545" s="7"/>
      <c r="B545" s="11"/>
      <c r="C545" s="2"/>
      <c r="D545" s="11"/>
      <c r="E545" s="11"/>
      <c r="F545" s="11"/>
      <c r="G545" s="11"/>
      <c r="H545" s="2"/>
      <c r="I545" s="2"/>
      <c r="J545" s="2"/>
      <c r="K545" s="2"/>
      <c r="L545" s="2"/>
      <c r="M545" s="2"/>
      <c r="N545" s="2"/>
      <c r="O545" s="2"/>
      <c r="P545" s="2"/>
      <c r="Q545" s="11"/>
      <c r="R545" s="11"/>
      <c r="S545" s="28"/>
    </row>
    <row r="546" spans="1:19" x14ac:dyDescent="0.25">
      <c r="A546" s="7"/>
      <c r="B546" s="11"/>
      <c r="C546" s="2" t="s">
        <v>31</v>
      </c>
      <c r="D546" s="11" t="s">
        <v>39</v>
      </c>
      <c r="E546" s="11" t="s">
        <v>208</v>
      </c>
      <c r="F546" s="2" t="s">
        <v>0</v>
      </c>
      <c r="G546" s="11" t="s">
        <v>625</v>
      </c>
      <c r="H546" s="2">
        <v>1</v>
      </c>
      <c r="I546" s="2"/>
      <c r="J546" s="2">
        <v>0</v>
      </c>
      <c r="K546" s="2">
        <v>0</v>
      </c>
      <c r="L546" s="2">
        <v>0</v>
      </c>
      <c r="M546" s="2">
        <v>0</v>
      </c>
      <c r="N546" s="2">
        <v>0</v>
      </c>
      <c r="O546" s="2"/>
      <c r="P546" s="2">
        <v>1</v>
      </c>
      <c r="Q546" s="11"/>
      <c r="R546" s="11"/>
      <c r="S546" s="28"/>
    </row>
    <row r="547" spans="1:19" x14ac:dyDescent="0.25">
      <c r="A547" s="7"/>
      <c r="B547" s="11"/>
      <c r="C547" s="2"/>
      <c r="D547" s="11"/>
      <c r="E547" s="11"/>
      <c r="F547" s="2" t="s">
        <v>2</v>
      </c>
      <c r="G547" s="11" t="s">
        <v>626</v>
      </c>
      <c r="H547" s="2">
        <v>1</v>
      </c>
      <c r="I547" s="2">
        <v>0</v>
      </c>
      <c r="J547" s="2">
        <v>0</v>
      </c>
      <c r="K547" s="2">
        <v>0</v>
      </c>
      <c r="L547" s="2">
        <v>0</v>
      </c>
      <c r="M547" s="2">
        <v>0</v>
      </c>
      <c r="N547" s="2">
        <v>0</v>
      </c>
      <c r="O547" s="2"/>
      <c r="P547" s="2">
        <v>1</v>
      </c>
      <c r="Q547" s="11"/>
      <c r="R547" s="11"/>
      <c r="S547" s="28"/>
    </row>
    <row r="548" spans="1:19" x14ac:dyDescent="0.25">
      <c r="A548" s="7"/>
      <c r="B548" s="11"/>
      <c r="C548" s="2"/>
      <c r="D548" s="11"/>
      <c r="E548" s="11"/>
      <c r="F548" s="2" t="s">
        <v>3</v>
      </c>
      <c r="G548" s="11" t="s">
        <v>627</v>
      </c>
      <c r="H548" s="2">
        <v>1</v>
      </c>
      <c r="I548" s="2"/>
      <c r="J548" s="2">
        <v>0</v>
      </c>
      <c r="K548" s="2">
        <v>0</v>
      </c>
      <c r="L548" s="2">
        <v>0</v>
      </c>
      <c r="M548" s="2">
        <v>0</v>
      </c>
      <c r="N548" s="2">
        <v>0</v>
      </c>
      <c r="O548" s="2"/>
      <c r="P548" s="2">
        <v>1</v>
      </c>
      <c r="Q548" s="11"/>
      <c r="R548" s="11"/>
      <c r="S548" s="28"/>
    </row>
    <row r="549" spans="1:19" x14ac:dyDescent="0.25">
      <c r="A549" s="7"/>
      <c r="B549" s="11"/>
      <c r="C549" s="2"/>
      <c r="D549" s="11"/>
      <c r="E549" s="11"/>
      <c r="F549" s="2" t="s">
        <v>4</v>
      </c>
      <c r="G549" s="11" t="s">
        <v>628</v>
      </c>
      <c r="H549" s="2">
        <v>1</v>
      </c>
      <c r="I549" s="2"/>
      <c r="J549" s="2">
        <v>0</v>
      </c>
      <c r="K549" s="2">
        <v>0</v>
      </c>
      <c r="L549" s="2">
        <v>0</v>
      </c>
      <c r="M549" s="2">
        <v>0</v>
      </c>
      <c r="N549" s="2">
        <v>0</v>
      </c>
      <c r="O549" s="2"/>
      <c r="P549" s="2">
        <v>1</v>
      </c>
      <c r="Q549" s="11"/>
      <c r="R549" s="11"/>
      <c r="S549" s="28"/>
    </row>
    <row r="550" spans="1:19" x14ac:dyDescent="0.25">
      <c r="A550" s="7"/>
      <c r="B550" s="11"/>
      <c r="C550" s="2"/>
      <c r="D550" s="11"/>
      <c r="E550" s="11"/>
      <c r="F550" s="2" t="s">
        <v>5</v>
      </c>
      <c r="G550" s="11" t="s">
        <v>629</v>
      </c>
      <c r="H550" s="2">
        <v>1</v>
      </c>
      <c r="I550" s="2"/>
      <c r="J550" s="2">
        <v>0</v>
      </c>
      <c r="K550" s="2">
        <v>0</v>
      </c>
      <c r="L550" s="2">
        <v>0</v>
      </c>
      <c r="M550" s="2">
        <v>0</v>
      </c>
      <c r="N550" s="2">
        <v>0</v>
      </c>
      <c r="O550" s="2"/>
      <c r="P550" s="2">
        <v>1</v>
      </c>
      <c r="Q550" s="11"/>
      <c r="R550" s="11"/>
      <c r="S550" s="28"/>
    </row>
    <row r="551" spans="1:19" x14ac:dyDescent="0.25">
      <c r="A551" s="7"/>
      <c r="B551" s="11"/>
      <c r="C551" s="2"/>
      <c r="D551" s="11"/>
      <c r="E551" s="11"/>
      <c r="F551" s="2"/>
      <c r="G551" s="11"/>
      <c r="H551" s="2"/>
      <c r="I551" s="2"/>
      <c r="J551" s="2"/>
      <c r="K551" s="2"/>
      <c r="L551" s="2"/>
      <c r="M551" s="2"/>
      <c r="N551" s="2"/>
      <c r="O551" s="2"/>
      <c r="P551" s="2"/>
      <c r="Q551" s="11"/>
      <c r="R551" s="11"/>
      <c r="S551" s="28"/>
    </row>
    <row r="552" spans="1:19" x14ac:dyDescent="0.25">
      <c r="A552" s="60"/>
      <c r="B552" s="62"/>
      <c r="C552" s="61"/>
      <c r="D552" s="62"/>
      <c r="E552" s="62"/>
      <c r="F552" s="61"/>
      <c r="G552" s="62"/>
      <c r="H552" s="61">
        <f>SUM(H546:H550)</f>
        <v>5</v>
      </c>
      <c r="I552" s="61">
        <f t="shared" ref="I552:O552" si="30">SUM(I546:I550)</f>
        <v>0</v>
      </c>
      <c r="J552" s="61">
        <f t="shared" si="30"/>
        <v>0</v>
      </c>
      <c r="K552" s="61">
        <f t="shared" si="30"/>
        <v>0</v>
      </c>
      <c r="L552" s="61">
        <f t="shared" si="30"/>
        <v>0</v>
      </c>
      <c r="M552" s="61">
        <f t="shared" si="30"/>
        <v>0</v>
      </c>
      <c r="N552" s="61">
        <f t="shared" si="30"/>
        <v>0</v>
      </c>
      <c r="O552" s="61">
        <f t="shared" si="30"/>
        <v>0</v>
      </c>
      <c r="P552" s="61"/>
      <c r="Q552" s="62"/>
      <c r="R552" s="61"/>
      <c r="S552" s="64"/>
    </row>
    <row r="553" spans="1:19" x14ac:dyDescent="0.25">
      <c r="A553" s="7"/>
      <c r="B553" s="11"/>
      <c r="C553" s="2"/>
      <c r="D553" s="11"/>
      <c r="E553" s="11"/>
      <c r="F553" s="2"/>
      <c r="G553" s="11"/>
      <c r="H553" s="2"/>
      <c r="I553" s="2"/>
      <c r="J553" s="2"/>
      <c r="K553" s="2"/>
      <c r="L553" s="2"/>
      <c r="M553" s="2"/>
      <c r="N553" s="2"/>
      <c r="O553" s="2"/>
      <c r="P553" s="2"/>
      <c r="Q553" s="11"/>
      <c r="R553" s="11"/>
      <c r="S553" s="28"/>
    </row>
    <row r="554" spans="1:19" x14ac:dyDescent="0.25">
      <c r="A554" s="19"/>
      <c r="B554" s="20"/>
      <c r="C554" s="4"/>
      <c r="D554" s="20"/>
      <c r="E554" s="20"/>
      <c r="F554" s="20"/>
      <c r="G554" s="20"/>
      <c r="H554" s="4"/>
      <c r="I554" s="4"/>
      <c r="J554" s="4"/>
      <c r="K554" s="4"/>
      <c r="L554" s="4"/>
      <c r="M554" s="4"/>
      <c r="N554" s="4"/>
      <c r="O554" s="4"/>
      <c r="P554" s="4"/>
      <c r="Q554" s="20"/>
      <c r="R554" s="20"/>
      <c r="S554" s="39"/>
    </row>
    <row r="555" spans="1:19" ht="15" customHeight="1" x14ac:dyDescent="0.25">
      <c r="A555" s="7"/>
      <c r="B555" s="11"/>
      <c r="C555" s="2" t="s">
        <v>32</v>
      </c>
      <c r="D555" s="11" t="s">
        <v>39</v>
      </c>
      <c r="E555" s="11" t="s">
        <v>209</v>
      </c>
      <c r="F555" s="2" t="s">
        <v>0</v>
      </c>
      <c r="G555" s="11" t="s">
        <v>630</v>
      </c>
      <c r="H555" s="67">
        <v>1</v>
      </c>
      <c r="I555" s="67">
        <v>0</v>
      </c>
      <c r="J555" s="67">
        <v>0</v>
      </c>
      <c r="K555" s="67">
        <v>0</v>
      </c>
      <c r="L555" s="67">
        <v>0</v>
      </c>
      <c r="M555" s="67">
        <v>0</v>
      </c>
      <c r="N555" s="67">
        <v>1</v>
      </c>
      <c r="O555" s="67">
        <v>0</v>
      </c>
      <c r="P555" s="67"/>
      <c r="Q555" s="299" t="s">
        <v>7817</v>
      </c>
      <c r="R555" s="299" t="s">
        <v>7812</v>
      </c>
      <c r="S555" s="28"/>
    </row>
    <row r="556" spans="1:19" x14ac:dyDescent="0.25">
      <c r="A556" s="7"/>
      <c r="B556" s="11"/>
      <c r="C556" s="2"/>
      <c r="D556" s="11"/>
      <c r="E556" s="11"/>
      <c r="F556" s="2" t="s">
        <v>2</v>
      </c>
      <c r="G556" s="11" t="s">
        <v>631</v>
      </c>
      <c r="H556" s="67">
        <v>1</v>
      </c>
      <c r="I556" s="67">
        <v>0</v>
      </c>
      <c r="J556" s="67">
        <v>0</v>
      </c>
      <c r="K556" s="67">
        <v>0</v>
      </c>
      <c r="L556" s="67">
        <v>0</v>
      </c>
      <c r="M556" s="67">
        <v>0</v>
      </c>
      <c r="N556" s="67">
        <v>1</v>
      </c>
      <c r="O556" s="67">
        <v>0</v>
      </c>
      <c r="P556" s="67"/>
      <c r="Q556" s="299"/>
      <c r="R556" s="299"/>
      <c r="S556" s="28"/>
    </row>
    <row r="557" spans="1:19" x14ac:dyDescent="0.25">
      <c r="A557" s="7"/>
      <c r="B557" s="11"/>
      <c r="C557" s="2"/>
      <c r="D557" s="11"/>
      <c r="E557" s="11"/>
      <c r="F557" s="2" t="s">
        <v>3</v>
      </c>
      <c r="G557" s="11" t="s">
        <v>632</v>
      </c>
      <c r="H557" s="67">
        <v>1</v>
      </c>
      <c r="I557" s="67">
        <v>0</v>
      </c>
      <c r="J557" s="67">
        <v>0</v>
      </c>
      <c r="K557" s="67">
        <v>0</v>
      </c>
      <c r="L557" s="67">
        <v>0</v>
      </c>
      <c r="M557" s="67">
        <v>0</v>
      </c>
      <c r="N557" s="67">
        <v>1</v>
      </c>
      <c r="O557" s="67">
        <v>0</v>
      </c>
      <c r="P557" s="67"/>
      <c r="Q557" s="11"/>
      <c r="R557" s="299"/>
      <c r="S557" s="28"/>
    </row>
    <row r="558" spans="1:19" x14ac:dyDescent="0.25">
      <c r="A558" s="7"/>
      <c r="B558" s="11"/>
      <c r="C558" s="2"/>
      <c r="D558" s="11"/>
      <c r="E558" s="11"/>
      <c r="F558" s="2" t="s">
        <v>4</v>
      </c>
      <c r="G558" s="11" t="s">
        <v>633</v>
      </c>
      <c r="H558" s="67">
        <v>1</v>
      </c>
      <c r="I558" s="67">
        <v>0</v>
      </c>
      <c r="J558" s="67">
        <v>0</v>
      </c>
      <c r="K558" s="67">
        <v>0</v>
      </c>
      <c r="L558" s="67">
        <v>0</v>
      </c>
      <c r="M558" s="67">
        <v>0</v>
      </c>
      <c r="N558" s="67">
        <v>1</v>
      </c>
      <c r="O558" s="67">
        <v>0</v>
      </c>
      <c r="P558" s="67"/>
      <c r="Q558" s="11"/>
      <c r="R558" s="299"/>
      <c r="S558" s="28"/>
    </row>
    <row r="559" spans="1:19" x14ac:dyDescent="0.25">
      <c r="A559" s="7"/>
      <c r="B559" s="11"/>
      <c r="C559" s="2"/>
      <c r="D559" s="11"/>
      <c r="E559" s="11"/>
      <c r="F559" s="2" t="s">
        <v>5</v>
      </c>
      <c r="G559" s="11" t="s">
        <v>634</v>
      </c>
      <c r="H559" s="67">
        <v>1</v>
      </c>
      <c r="I559" s="67">
        <v>0</v>
      </c>
      <c r="J559" s="67">
        <v>0</v>
      </c>
      <c r="K559" s="67">
        <v>0</v>
      </c>
      <c r="L559" s="67">
        <v>0</v>
      </c>
      <c r="M559" s="67">
        <v>0</v>
      </c>
      <c r="N559" s="67">
        <v>1</v>
      </c>
      <c r="O559" s="67">
        <v>0</v>
      </c>
      <c r="P559" s="67"/>
      <c r="Q559" s="11"/>
      <c r="R559" s="299"/>
      <c r="S559" s="28"/>
    </row>
    <row r="560" spans="1:19" ht="15" customHeight="1" x14ac:dyDescent="0.25">
      <c r="A560" s="7"/>
      <c r="B560" s="11"/>
      <c r="C560" s="2"/>
      <c r="D560" s="11"/>
      <c r="E560" s="11"/>
      <c r="F560" s="2" t="s">
        <v>6</v>
      </c>
      <c r="G560" s="11" t="s">
        <v>635</v>
      </c>
      <c r="H560" s="67">
        <v>1</v>
      </c>
      <c r="I560" s="67">
        <v>0</v>
      </c>
      <c r="J560" s="67">
        <v>0</v>
      </c>
      <c r="K560" s="67">
        <v>0</v>
      </c>
      <c r="L560" s="67">
        <v>0</v>
      </c>
      <c r="M560" s="67">
        <v>0</v>
      </c>
      <c r="N560" s="67">
        <v>1</v>
      </c>
      <c r="O560" s="67">
        <v>0</v>
      </c>
      <c r="P560" s="67"/>
      <c r="Q560" s="11"/>
      <c r="R560" s="299" t="s">
        <v>7813</v>
      </c>
      <c r="S560" s="28"/>
    </row>
    <row r="561" spans="1:19" x14ac:dyDescent="0.25">
      <c r="A561" s="7"/>
      <c r="B561" s="11"/>
      <c r="C561" s="2"/>
      <c r="D561" s="11"/>
      <c r="E561" s="11"/>
      <c r="F561" s="2"/>
      <c r="G561" s="11"/>
      <c r="H561" s="67"/>
      <c r="I561" s="67"/>
      <c r="J561" s="67"/>
      <c r="K561" s="67"/>
      <c r="L561" s="67"/>
      <c r="M561" s="67"/>
      <c r="N561" s="67"/>
      <c r="O561" s="67"/>
      <c r="P561" s="67"/>
      <c r="Q561" s="11"/>
      <c r="R561" s="299"/>
      <c r="S561" s="28"/>
    </row>
    <row r="562" spans="1:19" x14ac:dyDescent="0.25">
      <c r="A562" s="60"/>
      <c r="B562" s="62"/>
      <c r="C562" s="61"/>
      <c r="D562" s="62"/>
      <c r="E562" s="62"/>
      <c r="F562" s="61"/>
      <c r="G562" s="62"/>
      <c r="H562" s="72">
        <f>SUM(H555:H560)</f>
        <v>6</v>
      </c>
      <c r="I562" s="72">
        <f t="shared" ref="I562:O562" si="31">SUM(I555:I560)</f>
        <v>0</v>
      </c>
      <c r="J562" s="72">
        <f t="shared" si="31"/>
        <v>0</v>
      </c>
      <c r="K562" s="72">
        <f t="shared" si="31"/>
        <v>0</v>
      </c>
      <c r="L562" s="72">
        <f t="shared" si="31"/>
        <v>0</v>
      </c>
      <c r="M562" s="72">
        <f t="shared" si="31"/>
        <v>0</v>
      </c>
      <c r="N562" s="72">
        <f t="shared" si="31"/>
        <v>6</v>
      </c>
      <c r="O562" s="72">
        <f t="shared" si="31"/>
        <v>0</v>
      </c>
      <c r="P562" s="72"/>
      <c r="Q562" s="62"/>
      <c r="R562" s="299"/>
      <c r="S562" s="64"/>
    </row>
    <row r="563" spans="1:19" ht="15" customHeight="1" x14ac:dyDescent="0.25">
      <c r="A563" s="7"/>
      <c r="B563" s="11"/>
      <c r="C563" s="2"/>
      <c r="D563" s="11"/>
      <c r="E563" s="11"/>
      <c r="F563" s="2"/>
      <c r="G563" s="11"/>
      <c r="H563" s="2"/>
      <c r="I563" s="2"/>
      <c r="J563" s="2"/>
      <c r="K563" s="2"/>
      <c r="L563" s="2"/>
      <c r="M563" s="2"/>
      <c r="N563" s="2"/>
      <c r="O563" s="2"/>
      <c r="P563" s="2"/>
      <c r="Q563" s="11"/>
      <c r="R563" s="299" t="s">
        <v>7814</v>
      </c>
      <c r="S563" s="8"/>
    </row>
    <row r="564" spans="1:19" x14ac:dyDescent="0.25">
      <c r="A564" s="7"/>
      <c r="B564" s="11"/>
      <c r="C564" s="2"/>
      <c r="D564" s="11"/>
      <c r="E564" s="11"/>
      <c r="F564" s="2"/>
      <c r="G564" s="11"/>
      <c r="H564" s="2"/>
      <c r="I564" s="2"/>
      <c r="J564" s="2"/>
      <c r="K564" s="2"/>
      <c r="L564" s="2"/>
      <c r="M564" s="2"/>
      <c r="N564" s="2"/>
      <c r="O564" s="2"/>
      <c r="P564" s="2"/>
      <c r="Q564" s="11"/>
      <c r="R564" s="299"/>
      <c r="S564" s="8"/>
    </row>
    <row r="565" spans="1:19" x14ac:dyDescent="0.25">
      <c r="A565" s="7"/>
      <c r="B565" s="11"/>
      <c r="C565" s="2"/>
      <c r="D565" s="11"/>
      <c r="E565" s="11"/>
      <c r="F565" s="2"/>
      <c r="G565" s="11"/>
      <c r="H565" s="2"/>
      <c r="I565" s="2"/>
      <c r="J565" s="2"/>
      <c r="K565" s="2"/>
      <c r="L565" s="2"/>
      <c r="M565" s="2"/>
      <c r="N565" s="2"/>
      <c r="O565" s="2"/>
      <c r="P565" s="2"/>
      <c r="Q565" s="11"/>
      <c r="R565" s="299"/>
      <c r="S565" s="8"/>
    </row>
    <row r="566" spans="1:19" x14ac:dyDescent="0.25">
      <c r="A566" s="7"/>
      <c r="B566" s="11"/>
      <c r="C566" s="2"/>
      <c r="D566" s="11"/>
      <c r="E566" s="11"/>
      <c r="F566" s="2"/>
      <c r="G566" s="11"/>
      <c r="H566" s="2"/>
      <c r="I566" s="2"/>
      <c r="J566" s="2"/>
      <c r="K566" s="2"/>
      <c r="L566" s="2"/>
      <c r="M566" s="2"/>
      <c r="N566" s="2"/>
      <c r="O566" s="2"/>
      <c r="P566" s="2"/>
      <c r="Q566" s="11"/>
      <c r="R566" s="299"/>
      <c r="S566" s="8"/>
    </row>
    <row r="567" spans="1:19" x14ac:dyDescent="0.25">
      <c r="A567" s="7"/>
      <c r="B567" s="11"/>
      <c r="C567" s="2"/>
      <c r="D567" s="11"/>
      <c r="E567" s="11"/>
      <c r="F567" s="2"/>
      <c r="G567" s="11"/>
      <c r="H567" s="2"/>
      <c r="I567" s="2"/>
      <c r="J567" s="2"/>
      <c r="K567" s="2"/>
      <c r="L567" s="2"/>
      <c r="M567" s="2"/>
      <c r="N567" s="2"/>
      <c r="O567" s="2"/>
      <c r="P567" s="2"/>
      <c r="Q567" s="11"/>
      <c r="R567" s="299" t="s">
        <v>7815</v>
      </c>
      <c r="S567" s="8"/>
    </row>
    <row r="568" spans="1:19" x14ac:dyDescent="0.25">
      <c r="A568" s="7"/>
      <c r="B568" s="11"/>
      <c r="C568" s="2"/>
      <c r="D568" s="11"/>
      <c r="E568" s="11"/>
      <c r="F568" s="2"/>
      <c r="G568" s="11"/>
      <c r="H568" s="2"/>
      <c r="I568" s="2"/>
      <c r="J568" s="2"/>
      <c r="K568" s="2"/>
      <c r="L568" s="2"/>
      <c r="M568" s="2"/>
      <c r="N568" s="2"/>
      <c r="O568" s="2"/>
      <c r="P568" s="2"/>
      <c r="Q568" s="11"/>
      <c r="R568" s="299"/>
      <c r="S568" s="8"/>
    </row>
    <row r="569" spans="1:19" x14ac:dyDescent="0.25">
      <c r="A569" s="7"/>
      <c r="B569" s="11"/>
      <c r="C569" s="2"/>
      <c r="D569" s="11"/>
      <c r="E569" s="11"/>
      <c r="F569" s="2"/>
      <c r="G569" s="11"/>
      <c r="H569" s="2"/>
      <c r="I569" s="2"/>
      <c r="J569" s="2"/>
      <c r="K569" s="2"/>
      <c r="L569" s="2"/>
      <c r="M569" s="2"/>
      <c r="N569" s="2"/>
      <c r="O569" s="2"/>
      <c r="P569" s="2"/>
      <c r="Q569" s="11"/>
      <c r="R569" s="299"/>
      <c r="S569" s="8"/>
    </row>
    <row r="570" spans="1:19" ht="15" customHeight="1" x14ac:dyDescent="0.25">
      <c r="A570" s="7"/>
      <c r="B570" s="11"/>
      <c r="C570" s="2"/>
      <c r="D570" s="11"/>
      <c r="E570" s="11"/>
      <c r="F570" s="2"/>
      <c r="G570" s="11"/>
      <c r="H570" s="2"/>
      <c r="I570" s="2"/>
      <c r="J570" s="2"/>
      <c r="K570" s="2"/>
      <c r="L570" s="2"/>
      <c r="M570" s="2"/>
      <c r="N570" s="2"/>
      <c r="O570" s="2"/>
      <c r="P570" s="2"/>
      <c r="Q570" s="11"/>
      <c r="R570" s="299" t="s">
        <v>7816</v>
      </c>
      <c r="S570" s="8"/>
    </row>
    <row r="571" spans="1:19" x14ac:dyDescent="0.25">
      <c r="A571" s="7"/>
      <c r="B571" s="11"/>
      <c r="C571" s="2"/>
      <c r="D571" s="11"/>
      <c r="E571" s="11"/>
      <c r="F571" s="2"/>
      <c r="G571" s="11"/>
      <c r="H571" s="2"/>
      <c r="I571" s="2"/>
      <c r="J571" s="2"/>
      <c r="K571" s="2"/>
      <c r="L571" s="2"/>
      <c r="M571" s="2"/>
      <c r="N571" s="2"/>
      <c r="O571" s="2"/>
      <c r="P571" s="2"/>
      <c r="Q571" s="11"/>
      <c r="R571" s="299"/>
      <c r="S571" s="8"/>
    </row>
    <row r="572" spans="1:19" x14ac:dyDescent="0.25">
      <c r="A572" s="7"/>
      <c r="B572" s="11"/>
      <c r="C572" s="2"/>
      <c r="D572" s="11"/>
      <c r="E572" s="11"/>
      <c r="F572" s="2"/>
      <c r="G572" s="11"/>
      <c r="H572" s="2"/>
      <c r="I572" s="2"/>
      <c r="J572" s="2"/>
      <c r="K572" s="2"/>
      <c r="L572" s="2"/>
      <c r="M572" s="2"/>
      <c r="N572" s="2"/>
      <c r="O572" s="2"/>
      <c r="P572" s="2"/>
      <c r="Q572" s="11"/>
      <c r="R572" s="299"/>
      <c r="S572" s="8"/>
    </row>
    <row r="573" spans="1:19" x14ac:dyDescent="0.25">
      <c r="A573" s="7"/>
      <c r="B573" s="11"/>
      <c r="C573" s="2"/>
      <c r="D573" s="11"/>
      <c r="E573" s="11"/>
      <c r="F573" s="2"/>
      <c r="G573" s="11"/>
      <c r="H573" s="2"/>
      <c r="I573" s="2"/>
      <c r="J573" s="2"/>
      <c r="K573" s="2"/>
      <c r="L573" s="2"/>
      <c r="M573" s="2"/>
      <c r="N573" s="2"/>
      <c r="O573" s="2"/>
      <c r="P573" s="2"/>
      <c r="Q573" s="11"/>
      <c r="R573" s="73"/>
      <c r="S573" s="8"/>
    </row>
    <row r="574" spans="1:19" x14ac:dyDescent="0.25">
      <c r="A574" s="7"/>
      <c r="B574" s="11"/>
      <c r="C574" s="2"/>
      <c r="D574" s="11"/>
      <c r="E574" s="11"/>
      <c r="F574" s="2"/>
      <c r="G574" s="11"/>
      <c r="H574" s="2"/>
      <c r="I574" s="2"/>
      <c r="J574" s="2"/>
      <c r="K574" s="2"/>
      <c r="L574" s="2"/>
      <c r="M574" s="2"/>
      <c r="N574" s="2"/>
      <c r="O574" s="2"/>
      <c r="P574" s="2"/>
      <c r="Q574" s="11"/>
      <c r="R574" s="2"/>
      <c r="S574" s="8"/>
    </row>
    <row r="575" spans="1:19" x14ac:dyDescent="0.25">
      <c r="A575" s="16"/>
      <c r="B575" s="17"/>
      <c r="C575" s="5"/>
      <c r="D575" s="17"/>
      <c r="E575" s="17"/>
      <c r="F575" s="5"/>
      <c r="G575" s="17"/>
      <c r="H575" s="5"/>
      <c r="I575" s="5"/>
      <c r="J575" s="5"/>
      <c r="K575" s="5"/>
      <c r="L575" s="5"/>
      <c r="M575" s="5"/>
      <c r="N575" s="5"/>
      <c r="O575" s="5"/>
      <c r="P575" s="5"/>
      <c r="Q575" s="17"/>
      <c r="R575" s="17"/>
      <c r="S575" s="38"/>
    </row>
    <row r="576" spans="1:19" x14ac:dyDescent="0.25">
      <c r="A576" s="7"/>
      <c r="B576" s="11"/>
      <c r="C576" s="2"/>
      <c r="D576" s="11"/>
      <c r="E576" s="11"/>
      <c r="F576" s="11"/>
      <c r="G576" s="11"/>
      <c r="H576" s="2"/>
      <c r="I576" s="2"/>
      <c r="J576" s="2"/>
      <c r="K576" s="2"/>
      <c r="L576" s="2"/>
      <c r="M576" s="2"/>
      <c r="N576" s="2"/>
      <c r="O576" s="2"/>
      <c r="P576" s="2"/>
      <c r="Q576" s="11"/>
      <c r="R576" s="11"/>
      <c r="S576" s="28"/>
    </row>
    <row r="577" spans="1:19" x14ac:dyDescent="0.25">
      <c r="A577" s="7"/>
      <c r="B577" s="11"/>
      <c r="C577" s="2" t="s">
        <v>33</v>
      </c>
      <c r="D577" s="11" t="s">
        <v>39</v>
      </c>
      <c r="E577" s="11" t="s">
        <v>210</v>
      </c>
      <c r="F577" s="2" t="s">
        <v>0</v>
      </c>
      <c r="G577" s="11" t="s">
        <v>210</v>
      </c>
      <c r="H577" s="2">
        <v>0</v>
      </c>
      <c r="I577" s="2">
        <v>1</v>
      </c>
      <c r="J577" s="2">
        <v>0</v>
      </c>
      <c r="K577" s="2">
        <v>0</v>
      </c>
      <c r="L577" s="2">
        <v>0</v>
      </c>
      <c r="M577" s="2">
        <v>0</v>
      </c>
      <c r="N577" s="2">
        <v>0</v>
      </c>
      <c r="O577" s="2"/>
      <c r="P577" s="2"/>
      <c r="Q577" s="11"/>
      <c r="R577" s="11"/>
      <c r="S577" s="28"/>
    </row>
    <row r="578" spans="1:19" x14ac:dyDescent="0.25">
      <c r="A578" s="7"/>
      <c r="B578" s="11"/>
      <c r="C578" s="11"/>
      <c r="D578" s="11"/>
      <c r="E578" s="11"/>
      <c r="F578" s="2" t="s">
        <v>2</v>
      </c>
      <c r="G578" s="11" t="s">
        <v>636</v>
      </c>
      <c r="H578" s="2">
        <v>0</v>
      </c>
      <c r="I578" s="2">
        <v>1</v>
      </c>
      <c r="J578" s="2">
        <v>0</v>
      </c>
      <c r="K578" s="2">
        <v>0</v>
      </c>
      <c r="L578" s="2">
        <v>0</v>
      </c>
      <c r="M578" s="2">
        <v>0</v>
      </c>
      <c r="N578" s="2">
        <v>0</v>
      </c>
      <c r="O578" s="2"/>
      <c r="P578" s="2"/>
      <c r="Q578" s="11"/>
      <c r="R578" s="11"/>
      <c r="S578" s="28"/>
    </row>
    <row r="579" spans="1:19" x14ac:dyDescent="0.25">
      <c r="A579" s="7"/>
      <c r="B579" s="11"/>
      <c r="C579" s="11"/>
      <c r="D579" s="11"/>
      <c r="E579" s="11"/>
      <c r="F579" s="2" t="s">
        <v>3</v>
      </c>
      <c r="G579" s="11" t="s">
        <v>637</v>
      </c>
      <c r="H579" s="2">
        <v>0</v>
      </c>
      <c r="I579" s="2">
        <v>1</v>
      </c>
      <c r="J579" s="2">
        <v>0</v>
      </c>
      <c r="K579" s="2">
        <v>0</v>
      </c>
      <c r="L579" s="2">
        <v>0</v>
      </c>
      <c r="M579" s="2">
        <v>0</v>
      </c>
      <c r="N579" s="2">
        <v>0</v>
      </c>
      <c r="O579" s="2"/>
      <c r="P579" s="2"/>
      <c r="Q579" s="11"/>
      <c r="R579" s="11"/>
      <c r="S579" s="28"/>
    </row>
    <row r="580" spans="1:19" x14ac:dyDescent="0.25">
      <c r="A580" s="7"/>
      <c r="B580" s="11"/>
      <c r="C580" s="11"/>
      <c r="D580" s="11"/>
      <c r="E580" s="11"/>
      <c r="F580" s="2" t="s">
        <v>4</v>
      </c>
      <c r="G580" s="11" t="s">
        <v>638</v>
      </c>
      <c r="H580" s="2">
        <v>0</v>
      </c>
      <c r="I580" s="2">
        <v>1</v>
      </c>
      <c r="J580" s="2">
        <v>0</v>
      </c>
      <c r="K580" s="2">
        <v>0</v>
      </c>
      <c r="L580" s="2">
        <v>0</v>
      </c>
      <c r="M580" s="2">
        <v>0</v>
      </c>
      <c r="N580" s="2">
        <v>0</v>
      </c>
      <c r="O580" s="2"/>
      <c r="P580" s="2"/>
      <c r="Q580" s="11"/>
      <c r="R580" s="11"/>
      <c r="S580" s="28"/>
    </row>
    <row r="581" spans="1:19" x14ac:dyDescent="0.25">
      <c r="A581" s="7"/>
      <c r="B581" s="11"/>
      <c r="C581" s="11"/>
      <c r="D581" s="11"/>
      <c r="E581" s="11"/>
      <c r="F581" s="2" t="s">
        <v>5</v>
      </c>
      <c r="G581" s="11" t="s">
        <v>639</v>
      </c>
      <c r="H581" s="2">
        <v>0</v>
      </c>
      <c r="I581" s="2">
        <v>1</v>
      </c>
      <c r="J581" s="2">
        <v>0</v>
      </c>
      <c r="K581" s="2">
        <v>0</v>
      </c>
      <c r="L581" s="2">
        <v>0</v>
      </c>
      <c r="M581" s="2">
        <v>0</v>
      </c>
      <c r="N581" s="2">
        <v>0</v>
      </c>
      <c r="O581" s="2"/>
      <c r="P581" s="2"/>
      <c r="Q581" s="11"/>
      <c r="R581" s="11"/>
      <c r="S581" s="28"/>
    </row>
    <row r="582" spans="1:19" x14ac:dyDescent="0.25">
      <c r="A582" s="7"/>
      <c r="B582" s="11"/>
      <c r="C582" s="11"/>
      <c r="D582" s="11"/>
      <c r="E582" s="11"/>
      <c r="F582" s="2" t="s">
        <v>6</v>
      </c>
      <c r="G582" s="11" t="s">
        <v>640</v>
      </c>
      <c r="H582" s="2">
        <v>0</v>
      </c>
      <c r="I582" s="2">
        <v>1</v>
      </c>
      <c r="J582" s="2">
        <v>0</v>
      </c>
      <c r="K582" s="2">
        <v>0</v>
      </c>
      <c r="L582" s="2">
        <v>0</v>
      </c>
      <c r="M582" s="2">
        <v>0</v>
      </c>
      <c r="N582" s="2">
        <v>0</v>
      </c>
      <c r="O582" s="2"/>
      <c r="P582" s="2"/>
      <c r="Q582" s="11"/>
      <c r="R582" s="11"/>
      <c r="S582" s="28"/>
    </row>
    <row r="583" spans="1:19" x14ac:dyDescent="0.25">
      <c r="A583" s="7"/>
      <c r="B583" s="11"/>
      <c r="C583" s="11"/>
      <c r="D583" s="11"/>
      <c r="E583" s="11"/>
      <c r="F583" s="2"/>
      <c r="G583" s="11"/>
      <c r="H583" s="2"/>
      <c r="I583" s="2"/>
      <c r="J583" s="2"/>
      <c r="K583" s="2"/>
      <c r="L583" s="2"/>
      <c r="M583" s="2"/>
      <c r="N583" s="2"/>
      <c r="O583" s="2"/>
      <c r="P583" s="2"/>
      <c r="Q583" s="11"/>
      <c r="R583" s="11"/>
      <c r="S583" s="28"/>
    </row>
    <row r="584" spans="1:19" x14ac:dyDescent="0.25">
      <c r="A584" s="60"/>
      <c r="B584" s="62"/>
      <c r="C584" s="61"/>
      <c r="D584" s="62"/>
      <c r="E584" s="62"/>
      <c r="F584" s="61"/>
      <c r="G584" s="62"/>
      <c r="H584" s="61">
        <f>SUM(H577:H582)</f>
        <v>0</v>
      </c>
      <c r="I584" s="61">
        <f t="shared" ref="I584:O584" si="32">SUM(I577:I582)</f>
        <v>6</v>
      </c>
      <c r="J584" s="61">
        <f t="shared" si="32"/>
        <v>0</v>
      </c>
      <c r="K584" s="61">
        <f t="shared" si="32"/>
        <v>0</v>
      </c>
      <c r="L584" s="61">
        <f t="shared" si="32"/>
        <v>0</v>
      </c>
      <c r="M584" s="61">
        <f t="shared" si="32"/>
        <v>0</v>
      </c>
      <c r="N584" s="61">
        <f t="shared" si="32"/>
        <v>0</v>
      </c>
      <c r="O584" s="61">
        <f t="shared" si="32"/>
        <v>0</v>
      </c>
      <c r="P584" s="61"/>
      <c r="Q584" s="62"/>
      <c r="R584" s="61"/>
      <c r="S584" s="64"/>
    </row>
    <row r="585" spans="1:19" x14ac:dyDescent="0.25">
      <c r="A585" s="16"/>
      <c r="B585" s="17"/>
      <c r="C585" s="17"/>
      <c r="D585" s="17"/>
      <c r="E585" s="17"/>
      <c r="F585" s="5"/>
      <c r="G585" s="17"/>
      <c r="H585" s="5"/>
      <c r="I585" s="5"/>
      <c r="J585" s="5"/>
      <c r="K585" s="5"/>
      <c r="L585" s="5"/>
      <c r="M585" s="5"/>
      <c r="N585" s="5"/>
      <c r="O585" s="5"/>
      <c r="P585" s="5"/>
      <c r="Q585" s="17"/>
      <c r="R585" s="17"/>
      <c r="S585" s="38"/>
    </row>
    <row r="586" spans="1:19" x14ac:dyDescent="0.25">
      <c r="A586" s="7"/>
      <c r="B586" s="11"/>
      <c r="C586" s="11"/>
      <c r="D586" s="11"/>
      <c r="E586" s="11"/>
      <c r="F586" s="2"/>
      <c r="G586" s="11"/>
      <c r="H586" s="2"/>
      <c r="I586" s="2"/>
      <c r="J586" s="2"/>
      <c r="K586" s="2"/>
      <c r="L586" s="2"/>
      <c r="M586" s="2"/>
      <c r="N586" s="2"/>
      <c r="O586" s="2"/>
      <c r="P586" s="2"/>
      <c r="Q586" s="11"/>
      <c r="R586" s="11"/>
      <c r="S586" s="28"/>
    </row>
    <row r="587" spans="1:19" x14ac:dyDescent="0.25">
      <c r="A587" s="7"/>
      <c r="B587" s="11"/>
      <c r="C587" s="11"/>
      <c r="D587" s="11"/>
      <c r="E587" s="11"/>
      <c r="F587" s="11"/>
      <c r="G587" s="11" t="s">
        <v>36</v>
      </c>
      <c r="H587" s="2">
        <f>H28+H47+H65+H79+H106+H127+H153+H188+H217+H230+H249+H269+H296+H331+H343+H357+H370+H391+H402+H415+H431+H440+H452+H467+H479+H504+H516+H524+H534+H543+H552+H562+H584</f>
        <v>93</v>
      </c>
      <c r="I587" s="2">
        <f t="shared" ref="I587:N587" si="33">I28+I47+I65+I79+I106+I127+I153+I188+I217+I230+I249+I269+I296+I331+I343+I357+I370+I391+I402+I415+I431+I440+I452+I467+I479+I504+I516+I524+I534+I543+I552+I562+I584</f>
        <v>332</v>
      </c>
      <c r="J587" s="2">
        <f t="shared" si="33"/>
        <v>0</v>
      </c>
      <c r="K587" s="2">
        <f t="shared" si="33"/>
        <v>0</v>
      </c>
      <c r="L587" s="2">
        <f t="shared" si="33"/>
        <v>18</v>
      </c>
      <c r="M587" s="2">
        <f t="shared" si="33"/>
        <v>1</v>
      </c>
      <c r="N587" s="2">
        <f t="shared" si="33"/>
        <v>11</v>
      </c>
      <c r="O587" s="2">
        <f>O28+O47+O65+O79+O106+O127+O153+O188+O217+O230+O249+O269+O296+O331+O343+O357+O370+O391+O402+O415+O431+O440+O452+O467+O479+O504+O516+O524+O534+O543+O552+O562+O584</f>
        <v>33</v>
      </c>
      <c r="P587" s="2">
        <f>P28+P47+P65+P79+P106+P127+P153+P188+P217+P230+P249+P269+P296+P331+P343+P357+P370+P391+P402+P415+P431+P440+P452+P467+P479+P504+P516+P524+P534+P543+P552+P562+P584</f>
        <v>0</v>
      </c>
      <c r="Q587" s="11"/>
      <c r="R587" s="11"/>
      <c r="S587" s="28"/>
    </row>
    <row r="588" spans="1:19" ht="15.75" thickBot="1" x14ac:dyDescent="0.3">
      <c r="A588" s="9"/>
      <c r="B588" s="32"/>
      <c r="C588" s="32"/>
      <c r="D588" s="32"/>
      <c r="E588" s="32"/>
      <c r="F588" s="32"/>
      <c r="G588" s="32"/>
      <c r="H588" s="3"/>
      <c r="I588" s="3"/>
      <c r="J588" s="3"/>
      <c r="K588" s="3"/>
      <c r="L588" s="3"/>
      <c r="M588" s="3"/>
      <c r="N588" s="3"/>
      <c r="O588" s="3"/>
      <c r="P588" s="3"/>
      <c r="Q588" s="32"/>
      <c r="R588" s="32"/>
      <c r="S588" s="29"/>
    </row>
    <row r="589" spans="1:19" ht="15.75" thickTop="1" x14ac:dyDescent="0.25"/>
    <row r="590" spans="1:19" x14ac:dyDescent="0.25">
      <c r="I590" s="71">
        <f>I587+H587</f>
        <v>425</v>
      </c>
      <c r="N590" s="71">
        <f>SUM(J587:N587)</f>
        <v>30</v>
      </c>
    </row>
  </sheetData>
  <mergeCells count="30">
    <mergeCell ref="R567:R569"/>
    <mergeCell ref="R570:R572"/>
    <mergeCell ref="R384:R387"/>
    <mergeCell ref="R388:R390"/>
    <mergeCell ref="Q555:Q556"/>
    <mergeCell ref="R555:R559"/>
    <mergeCell ref="R560:R562"/>
    <mergeCell ref="R563:R566"/>
    <mergeCell ref="R381:R383"/>
    <mergeCell ref="J3:O3"/>
    <mergeCell ref="Q3:Q4"/>
    <mergeCell ref="R3:R4"/>
    <mergeCell ref="S3:S4"/>
    <mergeCell ref="J5:O5"/>
    <mergeCell ref="R191:R194"/>
    <mergeCell ref="R195:R197"/>
    <mergeCell ref="R198:R200"/>
    <mergeCell ref="R201:R203"/>
    <mergeCell ref="R373:R376"/>
    <mergeCell ref="R377:R380"/>
    <mergeCell ref="A1:S1"/>
    <mergeCell ref="A3:A4"/>
    <mergeCell ref="B3:B4"/>
    <mergeCell ref="C3:C4"/>
    <mergeCell ref="D3:D4"/>
    <mergeCell ref="E3:E4"/>
    <mergeCell ref="F3:F4"/>
    <mergeCell ref="G3:G4"/>
    <mergeCell ref="H3:H4"/>
    <mergeCell ref="I3:I4"/>
  </mergeCells>
  <pageMargins left="0.47244094488188981" right="0.24" top="0.74803149606299213" bottom="0.74803149606299213" header="0.31496062992125984" footer="0.31496062992125984"/>
  <pageSetup paperSize="258" scale="6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5</vt:i4>
      </vt:variant>
    </vt:vector>
  </HeadingPairs>
  <TitlesOfParts>
    <vt:vector size="46" baseType="lpstr">
      <vt:lpstr>REKAP PATEN </vt:lpstr>
      <vt:lpstr>Sheet5</vt:lpstr>
      <vt:lpstr>Sheet1</vt:lpstr>
      <vt:lpstr>Sheet3</vt:lpstr>
      <vt:lpstr>1.aceh</vt:lpstr>
      <vt:lpstr>2.sumut</vt:lpstr>
      <vt:lpstr>3.sumbar</vt:lpstr>
      <vt:lpstr>4.riau</vt:lpstr>
      <vt:lpstr>5.jambi</vt:lpstr>
      <vt:lpstr>6.sumsel</vt:lpstr>
      <vt:lpstr>7.bengkulu</vt:lpstr>
      <vt:lpstr>8.lampung</vt:lpstr>
      <vt:lpstr>9.kep.babel</vt:lpstr>
      <vt:lpstr>10.kepri</vt:lpstr>
      <vt:lpstr>11.dki jkt</vt:lpstr>
      <vt:lpstr>12.jabar</vt:lpstr>
      <vt:lpstr>13.jateng</vt:lpstr>
      <vt:lpstr>14.diy</vt:lpstr>
      <vt:lpstr>15.jatim</vt:lpstr>
      <vt:lpstr>16.banten</vt:lpstr>
      <vt:lpstr>17.bali</vt:lpstr>
      <vt:lpstr>18.ntb</vt:lpstr>
      <vt:lpstr>19.ntt</vt:lpstr>
      <vt:lpstr>20.kalbar</vt:lpstr>
      <vt:lpstr>21.kalteng</vt:lpstr>
      <vt:lpstr>22.kalsel</vt:lpstr>
      <vt:lpstr>23.kaltim</vt:lpstr>
      <vt:lpstr>23.a.kaltara</vt:lpstr>
      <vt:lpstr>24.sulut</vt:lpstr>
      <vt:lpstr>25.sulteng</vt:lpstr>
      <vt:lpstr>26.sulsel</vt:lpstr>
      <vt:lpstr>27.sultra</vt:lpstr>
      <vt:lpstr>28.gortal</vt:lpstr>
      <vt:lpstr>29.sulbar</vt:lpstr>
      <vt:lpstr>30.maluku</vt:lpstr>
      <vt:lpstr>31.malut</vt:lpstr>
      <vt:lpstr>33.pabar</vt:lpstr>
      <vt:lpstr>32.papua</vt:lpstr>
      <vt:lpstr>Sheet2</vt:lpstr>
      <vt:lpstr>2.sumut (2)</vt:lpstr>
      <vt:lpstr>Sheet4</vt:lpstr>
      <vt:lpstr>'19.ntt'!Print_Area</vt:lpstr>
      <vt:lpstr>'4.riau'!Print_Area</vt:lpstr>
      <vt:lpstr>'REKAP PATEN '!Print_Area</vt:lpstr>
      <vt:lpstr>'4.riau'!Print_Titles</vt:lpstr>
      <vt:lpstr>'REKAP PATEN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2020-02-20T00:28:30Z</cp:lastPrinted>
  <dcterms:created xsi:type="dcterms:W3CDTF">2014-10-28T11:12:46Z</dcterms:created>
  <dcterms:modified xsi:type="dcterms:W3CDTF">2020-07-20T10:54:45Z</dcterms:modified>
</cp:coreProperties>
</file>